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/>
  <bookViews>
    <workbookView xWindow="0" yWindow="0" windowWidth="21600" windowHeight="10305" tabRatio="806"/>
  </bookViews>
  <sheets>
    <sheet name="LISTADO" sheetId="1" r:id="rId1"/>
    <sheet name="DESCARGA_DIRECTA" sheetId="15" state="hidden" r:id="rId2"/>
    <sheet name="IMO" sheetId="13" state="hidden" r:id="rId3"/>
    <sheet name="CARGA" sheetId="3" state="hidden" r:id="rId4"/>
    <sheet name="GOBIERNO" sheetId="5" state="hidden" r:id="rId5"/>
    <sheet name="TIPO_EMBALAJE" sheetId="6" state="hidden" r:id="rId6"/>
    <sheet name="PUERTO" sheetId="7" state="hidden" r:id="rId7"/>
    <sheet name="ACTIVIDAD" sheetId="9" state="hidden" r:id="rId8"/>
    <sheet name="CODIGO" sheetId="8" state="hidden" r:id="rId9"/>
    <sheet name="RUBRO" sheetId="11" state="hidden" r:id="rId10"/>
    <sheet name="LINEA" sheetId="10" state="hidden" r:id="rId11"/>
  </sheets>
  <definedNames>
    <definedName name="CargaRORO">CARGA!#REF!</definedName>
    <definedName name="CLASE">#REF!</definedName>
    <definedName name="CLASIF_IMO">LISTADO!#REF!</definedName>
    <definedName name="Cont.Llenos20">CARGA!#REF!</definedName>
    <definedName name="Cont.Llenos40">CARGA!#REF!</definedName>
    <definedName name="Cont.Llenos45">CARGA!#REF!</definedName>
    <definedName name="Cont.Vacios20">CARGA!#REF!</definedName>
    <definedName name="Cont.Vacios40">CARGA!#REF!</definedName>
    <definedName name="Cont.Vacios45omas">CARGA!#REF!</definedName>
    <definedName name="EnLastre">CARGA!#REF!</definedName>
    <definedName name="Explosivos">#REF!</definedName>
    <definedName name="Gases">#REF!</definedName>
    <definedName name="GENERAL">CARGA!#REF!</definedName>
    <definedName name="GranelGas">CARGA!#REF!</definedName>
    <definedName name="GranelLiquida">CARGA!$D$3:$D$77</definedName>
    <definedName name="GranelSolida">CARGA!$C$3:$C$69</definedName>
    <definedName name="Liquidosinflamables">#REF!</definedName>
    <definedName name="MaterialesCorrosivos">#REF!</definedName>
    <definedName name="MaterialesPeligrososyMisceláneos">#REF!</definedName>
    <definedName name="Materialesradioactivos">#REF!</definedName>
    <definedName name="MaterialesTóxicosYSubstanciasinfecciosas">#REF!</definedName>
    <definedName name="OxidantesyPeróxidosOrgánicos">#REF!</definedName>
    <definedName name="PUERTOS">PUERTO!$A$3:$A$494</definedName>
    <definedName name="SELECTCARGA">LISTADO!$F$1:$F$1489</definedName>
    <definedName name="Semovientes">CARGA!#REF!</definedName>
    <definedName name="SólidosInflamables">#REF!</definedName>
    <definedName name="TIPOCARGA">CARGA!$B$3:$B$14</definedName>
    <definedName name="Vehiculo">CARGA!#REF!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1" i="8"/>
  <c r="B1502"/>
  <c r="B1503"/>
  <c r="B150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4"/>
  <c r="B5"/>
  <c r="B6"/>
  <c r="B7"/>
  <c r="B8"/>
  <c r="B9"/>
  <c r="B10"/>
  <c r="B11"/>
  <c r="B12"/>
  <c r="B13"/>
  <c r="B3"/>
  <c r="B2"/>
  <c r="L106" l="1"/>
  <c r="L107"/>
  <c r="L108"/>
  <c r="L105" l="1"/>
  <c r="L109"/>
  <c r="L110"/>
  <c r="L111"/>
  <c r="L112"/>
  <c r="L113"/>
  <c r="L114"/>
  <c r="L115"/>
  <c r="L116"/>
  <c r="L104"/>
  <c r="L103"/>
  <c r="L102"/>
  <c r="L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3"/>
</calcChain>
</file>

<file path=xl/sharedStrings.xml><?xml version="1.0" encoding="utf-8"?>
<sst xmlns="http://schemas.openxmlformats.org/spreadsheetml/2006/main" count="940" uniqueCount="912">
  <si>
    <t>Solida</t>
  </si>
  <si>
    <t>Liquida</t>
  </si>
  <si>
    <t>Gas</t>
  </si>
  <si>
    <t>Maiz</t>
  </si>
  <si>
    <t>Sorgo</t>
  </si>
  <si>
    <t>Piedra Caliza</t>
  </si>
  <si>
    <t>Yeso</t>
  </si>
  <si>
    <t>Trigo</t>
  </si>
  <si>
    <t>Urea</t>
  </si>
  <si>
    <t>Harina de Soya</t>
  </si>
  <si>
    <t>Malta</t>
  </si>
  <si>
    <t>Modicalcium Phosphate</t>
  </si>
  <si>
    <t>Roca Fosfatica</t>
  </si>
  <si>
    <t>Fosfato Diamonico</t>
  </si>
  <si>
    <t>Biosfo Fosfato Calcio</t>
  </si>
  <si>
    <t>Frijol de Soya</t>
  </si>
  <si>
    <t>Cereal</t>
  </si>
  <si>
    <t>Avena</t>
  </si>
  <si>
    <t>Cemento</t>
  </si>
  <si>
    <t>Calcio Fosfatado</t>
  </si>
  <si>
    <t>Talco Natural</t>
  </si>
  <si>
    <t>N.P.K.</t>
  </si>
  <si>
    <t>Fertilizantes</t>
  </si>
  <si>
    <t>Arcilla</t>
  </si>
  <si>
    <t>Cereal Premezclado</t>
  </si>
  <si>
    <t>Potasio</t>
  </si>
  <si>
    <t>Cebada</t>
  </si>
  <si>
    <t>Azucar</t>
  </si>
  <si>
    <t>Sulfato de Amonio</t>
  </si>
  <si>
    <t>Pellet S.</t>
  </si>
  <si>
    <t>Sulfato de Sodio</t>
  </si>
  <si>
    <t>Alfalfa</t>
  </si>
  <si>
    <t>Soda Ash</t>
  </si>
  <si>
    <t>Bauxitas</t>
  </si>
  <si>
    <t>Magnesium y Potassium Sulphate</t>
  </si>
  <si>
    <t>Fosfato Monoamonico</t>
  </si>
  <si>
    <t>Abonos Quimicos</t>
  </si>
  <si>
    <t>Suplementos Alimenticios</t>
  </si>
  <si>
    <t>Arcol Polyol</t>
  </si>
  <si>
    <t>Styrene Monomer</t>
  </si>
  <si>
    <t>Nitrato de Amonio</t>
  </si>
  <si>
    <t>Harina Premezclada</t>
  </si>
  <si>
    <t>Soya</t>
  </si>
  <si>
    <t>Harina de Galleta</t>
  </si>
  <si>
    <t>Monocalcium Phosphate</t>
  </si>
  <si>
    <t>Caolin</t>
  </si>
  <si>
    <t>Nitrato de Potasio</t>
  </si>
  <si>
    <t>Carbonato de Sodio</t>
  </si>
  <si>
    <t>Atados de Aceros</t>
  </si>
  <si>
    <t>Arrabio</t>
  </si>
  <si>
    <t>Magnesita Calcinada</t>
  </si>
  <si>
    <t>Fosfato de Calcio</t>
  </si>
  <si>
    <t>Calcita</t>
  </si>
  <si>
    <t>Cloruro de Potasio</t>
  </si>
  <si>
    <t>Cebada Maltera</t>
  </si>
  <si>
    <t>Azucar de caña</t>
  </si>
  <si>
    <t>Nucleo Proteico</t>
  </si>
  <si>
    <t>Natural Gypsum</t>
  </si>
  <si>
    <t>Premezcla</t>
  </si>
  <si>
    <t>Torta de Soya A Granel</t>
  </si>
  <si>
    <t>Arroz</t>
  </si>
  <si>
    <t>Vidrio Molido</t>
  </si>
  <si>
    <t>Fosfato de Amonio Granulado</t>
  </si>
  <si>
    <t>Sodesol B</t>
  </si>
  <si>
    <t>Muriato de Potasio</t>
  </si>
  <si>
    <t>Maiz Amarillo</t>
  </si>
  <si>
    <t>Maiz Blanco</t>
  </si>
  <si>
    <t>Suelta</t>
  </si>
  <si>
    <t>Empacada</t>
  </si>
  <si>
    <t>Melaza</t>
  </si>
  <si>
    <t>Aceite</t>
  </si>
  <si>
    <t>Resamin</t>
  </si>
  <si>
    <t>Quimicos</t>
  </si>
  <si>
    <t>Grasas</t>
  </si>
  <si>
    <t>N-Olefins C10- C13</t>
  </si>
  <si>
    <t>Esterina de Palma</t>
  </si>
  <si>
    <t>Grasas y Aceites Vegetales</t>
  </si>
  <si>
    <t>Alpha Olefins</t>
  </si>
  <si>
    <t>Ethyl Hexanol</t>
  </si>
  <si>
    <t>Butyl Acrylate</t>
  </si>
  <si>
    <t>N-Butanol</t>
  </si>
  <si>
    <t>Fatty Alcohol c-12-14</t>
  </si>
  <si>
    <t>Isopropyl Alcohol</t>
  </si>
  <si>
    <t>Acetone</t>
  </si>
  <si>
    <t>Monopropylene Glycol</t>
  </si>
  <si>
    <t>Light Alkylate</t>
  </si>
  <si>
    <t>Phenol</t>
  </si>
  <si>
    <t>Aceite crudo</t>
  </si>
  <si>
    <t>Dichloromethene</t>
  </si>
  <si>
    <t>Calcium lignosulfonate</t>
  </si>
  <si>
    <t>Banol</t>
  </si>
  <si>
    <t>Methyle Ethyl Ketone</t>
  </si>
  <si>
    <t>Glycerol</t>
  </si>
  <si>
    <t>Vinyl Acetate Monomer</t>
  </si>
  <si>
    <t>Butyl Cellosolve</t>
  </si>
  <si>
    <t>Heptane</t>
  </si>
  <si>
    <t>Ethyl Acetate</t>
  </si>
  <si>
    <t>Hexano</t>
  </si>
  <si>
    <t>Methyl</t>
  </si>
  <si>
    <t>Acido Sulfurico</t>
  </si>
  <si>
    <t>Aceite de Maiz Crudo</t>
  </si>
  <si>
    <t>Orthoxylene</t>
  </si>
  <si>
    <t>Aceite de Maiz</t>
  </si>
  <si>
    <t>Conoment For Lube  Oil Aditive</t>
  </si>
  <si>
    <t>Iso Butanol</t>
  </si>
  <si>
    <t>Acetic Acid</t>
  </si>
  <si>
    <t>Lab/las</t>
  </si>
  <si>
    <t>Dodecylenzene</t>
  </si>
  <si>
    <t>Dodecilbenceno</t>
  </si>
  <si>
    <t>ACEITE CRUDO DE SOYA</t>
  </si>
  <si>
    <t>Aceite crudo de soya</t>
  </si>
  <si>
    <t>DDB</t>
  </si>
  <si>
    <t>LAB</t>
  </si>
  <si>
    <t>Alkyl</t>
  </si>
  <si>
    <t>Sebo de Res</t>
  </si>
  <si>
    <t>Methylene Chloride</t>
  </si>
  <si>
    <t>Carbon Tetrachloride</t>
  </si>
  <si>
    <t>Alcohol Etilico</t>
  </si>
  <si>
    <t>Aceite de Girasol</t>
  </si>
  <si>
    <t>Bangole</t>
  </si>
  <si>
    <t>Propylene Tetramer</t>
  </si>
  <si>
    <t>H.A.L.</t>
  </si>
  <si>
    <t>Ethanol</t>
  </si>
  <si>
    <t>Tetramero de Polimero</t>
  </si>
  <si>
    <t>Oil Banole</t>
  </si>
  <si>
    <t>Cebo de Res</t>
  </si>
  <si>
    <t>Acido Fosforico</t>
  </si>
  <si>
    <t>Sodium Carbonate</t>
  </si>
  <si>
    <t>Oloa</t>
  </si>
  <si>
    <t>Nutriente Energetico p/Alimentos</t>
  </si>
  <si>
    <t>Benzene</t>
  </si>
  <si>
    <t>Litros de Trigo</t>
  </si>
  <si>
    <t>Banana Oil</t>
  </si>
  <si>
    <t>Tetracloruro de Carbono</t>
  </si>
  <si>
    <t>Aceite Crudo de Palma</t>
  </si>
  <si>
    <t>Butanol</t>
  </si>
  <si>
    <t>Butyl Acetate</t>
  </si>
  <si>
    <t>Neodene 10</t>
  </si>
  <si>
    <t>Chloroform</t>
  </si>
  <si>
    <t>TIpoCarga</t>
  </si>
  <si>
    <t>GranelSolida</t>
  </si>
  <si>
    <t>GranelLiquida</t>
  </si>
  <si>
    <t>TIPO DE CARGA</t>
  </si>
  <si>
    <t>DETALLE CARGA</t>
  </si>
  <si>
    <t>ITEM</t>
  </si>
  <si>
    <t>SIGLAS</t>
  </si>
  <si>
    <t>KILOGRAMOS</t>
  </si>
  <si>
    <t>TEMP</t>
  </si>
  <si>
    <t>DR/WR/820/PO./Nº ORDEN</t>
  </si>
  <si>
    <t>CANTIDAD</t>
  </si>
  <si>
    <t>ORIGEN</t>
  </si>
  <si>
    <t>DESTINO</t>
  </si>
  <si>
    <t>IMO</t>
  </si>
  <si>
    <t>CLASIF IMO</t>
  </si>
  <si>
    <t>AALESUND</t>
  </si>
  <si>
    <t>AARHUS</t>
  </si>
  <si>
    <t>ABIDJAN</t>
  </si>
  <si>
    <t>ACAJUTLA</t>
  </si>
  <si>
    <t>AGUA DULCE</t>
  </si>
  <si>
    <t>ALABAMA</t>
  </si>
  <si>
    <t>ALBANIA</t>
  </si>
  <si>
    <t>ALEXANDRIA</t>
  </si>
  <si>
    <t>ALGENCIRAS</t>
  </si>
  <si>
    <t>ALGIERS</t>
  </si>
  <si>
    <t>ALICANTE</t>
  </si>
  <si>
    <t>ALMAEIRA</t>
  </si>
  <si>
    <t>ALTAMIRA</t>
  </si>
  <si>
    <t>AMBARLI</t>
  </si>
  <si>
    <t>AMBERES</t>
  </si>
  <si>
    <t>AMUAY</t>
  </si>
  <si>
    <t>ANCONA</t>
  </si>
  <si>
    <t>ANTALYA</t>
  </si>
  <si>
    <t>ANTOFAGASTA</t>
  </si>
  <si>
    <t>ANTWERPEN</t>
  </si>
  <si>
    <t>ANTWERTP</t>
  </si>
  <si>
    <t>ARAYA</t>
  </si>
  <si>
    <t>ARBUE</t>
  </si>
  <si>
    <t>ARECIBO</t>
  </si>
  <si>
    <t>ARHUS</t>
  </si>
  <si>
    <t>ARICA</t>
  </si>
  <si>
    <t>ARUBA</t>
  </si>
  <si>
    <t>ASHDOD</t>
  </si>
  <si>
    <t>ASUNCION</t>
  </si>
  <si>
    <t>ATICO</t>
  </si>
  <si>
    <t>AU PRINCE</t>
  </si>
  <si>
    <t>AUGUSTA</t>
  </si>
  <si>
    <t>AYUTTHAYA</t>
  </si>
  <si>
    <t>BAHAMAS</t>
  </si>
  <si>
    <t>BALBOA</t>
  </si>
  <si>
    <t>BALTIMORE</t>
  </si>
  <si>
    <t>BANGKOK</t>
  </si>
  <si>
    <t>BARAMAJETTY</t>
  </si>
  <si>
    <t>BARBADOS</t>
  </si>
  <si>
    <t>BARCELONA</t>
  </si>
  <si>
    <t>BARRADO RIACHO</t>
  </si>
  <si>
    <t>BARRANQUILLA</t>
  </si>
  <si>
    <t>BASSETERRE</t>
  </si>
  <si>
    <t>BAYUQUAN</t>
  </si>
  <si>
    <t>BECEM</t>
  </si>
  <si>
    <t>BEIRUT</t>
  </si>
  <si>
    <t>BELAWAN</t>
  </si>
  <si>
    <t>BELEM</t>
  </si>
  <si>
    <t>BELFAST</t>
  </si>
  <si>
    <t>BELIZE</t>
  </si>
  <si>
    <t>BERGEN</t>
  </si>
  <si>
    <t>BILBAO</t>
  </si>
  <si>
    <t>BOMBAI</t>
  </si>
  <si>
    <t>BONAIRE</t>
  </si>
  <si>
    <t>BORBURATA</t>
  </si>
  <si>
    <t>BOSTON</t>
  </si>
  <si>
    <t>BOTWOOD</t>
  </si>
  <si>
    <t>BREMEN</t>
  </si>
  <si>
    <t>BREMERHAVEN</t>
  </si>
  <si>
    <t>BREST</t>
  </si>
  <si>
    <t>BRIDGESTOWN</t>
  </si>
  <si>
    <t>BRISBANE</t>
  </si>
  <si>
    <t>BRUNWICK</t>
  </si>
  <si>
    <t>BUENAVENTURA</t>
  </si>
  <si>
    <t>BUENOS AIRE</t>
  </si>
  <si>
    <t>BULGARIA</t>
  </si>
  <si>
    <t>BUSAN</t>
  </si>
  <si>
    <t>CADIZ</t>
  </si>
  <si>
    <t>CAGAYAN</t>
  </si>
  <si>
    <t>CALA PEDRA</t>
  </si>
  <si>
    <t>CALCUTTA</t>
  </si>
  <si>
    <t>CALDERA</t>
  </si>
  <si>
    <t>CALLAO</t>
  </si>
  <si>
    <t>CAMPANA</t>
  </si>
  <si>
    <t>CAPE TOWN</t>
  </si>
  <si>
    <t>CARENERO</t>
  </si>
  <si>
    <t>CARIPITO</t>
  </si>
  <si>
    <t>CARTAGENA</t>
  </si>
  <si>
    <t>CARUPANO</t>
  </si>
  <si>
    <t>CATANIA</t>
  </si>
  <si>
    <t>CEBU CITY</t>
  </si>
  <si>
    <t>CHAGUARAMA</t>
  </si>
  <si>
    <t>CHAO ZHOU</t>
  </si>
  <si>
    <t>CHARLESTON</t>
  </si>
  <si>
    <t>CHECOSLOVAQUIA</t>
  </si>
  <si>
    <t>CHENNAI</t>
  </si>
  <si>
    <t>CHICAGO</t>
  </si>
  <si>
    <t>CHICAMA</t>
  </si>
  <si>
    <t>CHICHIRIVICHI</t>
  </si>
  <si>
    <t>CHONGOING</t>
  </si>
  <si>
    <t>CIENFUEGO</t>
  </si>
  <si>
    <t>CIUDAD DE GUATEMALA</t>
  </si>
  <si>
    <t>CIUDAD JUAREZ</t>
  </si>
  <si>
    <t>COCHIN</t>
  </si>
  <si>
    <t>COLOMBO</t>
  </si>
  <si>
    <t>COLON</t>
  </si>
  <si>
    <t>COMEAU</t>
  </si>
  <si>
    <t>CONSTANTZA</t>
  </si>
  <si>
    <t>CONVENT</t>
  </si>
  <si>
    <t>COPENAGUE</t>
  </si>
  <si>
    <t>COQUIMBO</t>
  </si>
  <si>
    <t>CORINTO</t>
  </si>
  <si>
    <t>CORK</t>
  </si>
  <si>
    <t>CORPUS CRISTI</t>
  </si>
  <si>
    <t>COSTA RICA</t>
  </si>
  <si>
    <t>COTONOU</t>
  </si>
  <si>
    <t>CRISTOBAL</t>
  </si>
  <si>
    <t>CROFTON</t>
  </si>
  <si>
    <t>CUMANA</t>
  </si>
  <si>
    <t>CUMAREBO</t>
  </si>
  <si>
    <t>CURACAO</t>
  </si>
  <si>
    <t>DAKAR</t>
  </si>
  <si>
    <t>DALIAN</t>
  </si>
  <si>
    <t>DALLAS, TEXAS</t>
  </si>
  <si>
    <t>DAMMAM</t>
  </si>
  <si>
    <t>DEGRAD DES CANNES</t>
  </si>
  <si>
    <t>DEMERARA</t>
  </si>
  <si>
    <t>DIANCA</t>
  </si>
  <si>
    <t>DOHA</t>
  </si>
  <si>
    <t>DOMINICA</t>
  </si>
  <si>
    <t>DORDRECHT</t>
  </si>
  <si>
    <t>DOUALA</t>
  </si>
  <si>
    <t>DUBLIN</t>
  </si>
  <si>
    <t>DUNCAN BAY</t>
  </si>
  <si>
    <t>DUNKERQUE</t>
  </si>
  <si>
    <t>DURBAN</t>
  </si>
  <si>
    <t>EL PALITO</t>
  </si>
  <si>
    <t>EL SALVADOR</t>
  </si>
  <si>
    <t>ELIZABETH</t>
  </si>
  <si>
    <t>ESCHANGHAI</t>
  </si>
  <si>
    <t>EUREKA</t>
  </si>
  <si>
    <t>EVERTON</t>
  </si>
  <si>
    <t>EYANTIAN</t>
  </si>
  <si>
    <t>EZHONGSHAN</t>
  </si>
  <si>
    <t>FELIXSTOWE</t>
  </si>
  <si>
    <t>FERNANDINA BEACH</t>
  </si>
  <si>
    <t>FLORIDA</t>
  </si>
  <si>
    <t>FLUSHING</t>
  </si>
  <si>
    <t>FORT THE FRANCE</t>
  </si>
  <si>
    <t>FORTALEZA</t>
  </si>
  <si>
    <t>FOS SUR MER</t>
  </si>
  <si>
    <t>FREEPORT</t>
  </si>
  <si>
    <t>FREMANTLE</t>
  </si>
  <si>
    <t>FUZHOU</t>
  </si>
  <si>
    <t>GALISBY</t>
  </si>
  <si>
    <t>GALLARATE</t>
  </si>
  <si>
    <t>GARDENAS</t>
  </si>
  <si>
    <t>GARRUCHA</t>
  </si>
  <si>
    <t>GDANSK</t>
  </si>
  <si>
    <t>GDYNIA</t>
  </si>
  <si>
    <t>GEMLIK</t>
  </si>
  <si>
    <t>GENOVA</t>
  </si>
  <si>
    <t>GEORGETOWN</t>
  </si>
  <si>
    <t>GIOIA TAURO</t>
  </si>
  <si>
    <t>GOLFO DE EEUU</t>
  </si>
  <si>
    <t>GOLFO DE MEXICO</t>
  </si>
  <si>
    <t>GOTHENBURG</t>
  </si>
  <si>
    <t>GRANGEMOUTH</t>
  </si>
  <si>
    <t>GRENADA</t>
  </si>
  <si>
    <t>GUADALOUPE</t>
  </si>
  <si>
    <t>GUAMACHE</t>
  </si>
  <si>
    <t>GUANGZHOU</t>
  </si>
  <si>
    <t>GUANTA</t>
  </si>
  <si>
    <t>GUARANAO</t>
  </si>
  <si>
    <t>GUATEMALA</t>
  </si>
  <si>
    <t>GUAYANILLA</t>
  </si>
  <si>
    <t>GUAYAQUIL</t>
  </si>
  <si>
    <t>GUIRIA</t>
  </si>
  <si>
    <t>GUYANA</t>
  </si>
  <si>
    <t>HAIDIA</t>
  </si>
  <si>
    <t>HAIFA</t>
  </si>
  <si>
    <t>HAITI</t>
  </si>
  <si>
    <t>HAKATA</t>
  </si>
  <si>
    <t>HALDIA</t>
  </si>
  <si>
    <t>HALIFAX</t>
  </si>
  <si>
    <t>HAMBURGO</t>
  </si>
  <si>
    <t>HAMINA</t>
  </si>
  <si>
    <t>HARMAC</t>
  </si>
  <si>
    <t>HELSINKI</t>
  </si>
  <si>
    <t>HEROYA</t>
  </si>
  <si>
    <t>HIDALGO</t>
  </si>
  <si>
    <t>HIGASHIHATIMA</t>
  </si>
  <si>
    <t>HO CHI MINH</t>
  </si>
  <si>
    <t>HODEIDAH</t>
  </si>
  <si>
    <t>HONG KONG</t>
  </si>
  <si>
    <t>HOUSTON</t>
  </si>
  <si>
    <t>HOUSTON BARBOURS</t>
  </si>
  <si>
    <t>HUANGPU</t>
  </si>
  <si>
    <t>ILO</t>
  </si>
  <si>
    <t>ILYICHEVSK</t>
  </si>
  <si>
    <t>IMMINGHAM</t>
  </si>
  <si>
    <t>INCHON</t>
  </si>
  <si>
    <t>INDIA</t>
  </si>
  <si>
    <t>IPSWICH</t>
  </si>
  <si>
    <t>IQUIQUE</t>
  </si>
  <si>
    <t>ISTANBUL</t>
  </si>
  <si>
    <t>ITAJAI</t>
  </si>
  <si>
    <t>IZMIR</t>
  </si>
  <si>
    <t>JACKSONVILLE</t>
  </si>
  <si>
    <t>JAKARTA</t>
  </si>
  <si>
    <t>JAWAHARLAL NEHRU</t>
  </si>
  <si>
    <t>JEBEL ALI DUBAI</t>
  </si>
  <si>
    <t>JEDDAH</t>
  </si>
  <si>
    <t>KANDA</t>
  </si>
  <si>
    <t>KAOSHIUNG</t>
  </si>
  <si>
    <t>KARACHI</t>
  </si>
  <si>
    <t>KARLSHAMN</t>
  </si>
  <si>
    <t>KEELUNG</t>
  </si>
  <si>
    <t>KELANG</t>
  </si>
  <si>
    <t>KEMBLA</t>
  </si>
  <si>
    <t>KIMBALL</t>
  </si>
  <si>
    <t>KIMITSU</t>
  </si>
  <si>
    <t>KINGSTON</t>
  </si>
  <si>
    <t>KOBE</t>
  </si>
  <si>
    <t>KOEPING</t>
  </si>
  <si>
    <t>KOPER</t>
  </si>
  <si>
    <t>KUMPORT</t>
  </si>
  <si>
    <t>KUSAN</t>
  </si>
  <si>
    <t>KWANGYANG</t>
  </si>
  <si>
    <t>KWANOYAMO</t>
  </si>
  <si>
    <t>LA GUAIRA</t>
  </si>
  <si>
    <t>LA HABANA</t>
  </si>
  <si>
    <t>LA PALISSE</t>
  </si>
  <si>
    <t>LA PLATA</t>
  </si>
  <si>
    <t>LA SALINA</t>
  </si>
  <si>
    <t>LA SPEZIA</t>
  </si>
  <si>
    <t>LAEM CHABANG</t>
  </si>
  <si>
    <t>LANSHI</t>
  </si>
  <si>
    <t>LAS MAREA</t>
  </si>
  <si>
    <t>LAS PALMAS</t>
  </si>
  <si>
    <t>LAS PIEDRAS</t>
  </si>
  <si>
    <t>LATVIA</t>
  </si>
  <si>
    <t>LAVERA</t>
  </si>
  <si>
    <t>LE HAVRE</t>
  </si>
  <si>
    <t>LEGHORN</t>
  </si>
  <si>
    <t>LIANYUNGANG</t>
  </si>
  <si>
    <t>LIMA</t>
  </si>
  <si>
    <t>LINDEN</t>
  </si>
  <si>
    <t>LIRQUEN</t>
  </si>
  <si>
    <t>LISBOA</t>
  </si>
  <si>
    <t>LIVORNO</t>
  </si>
  <si>
    <t>LOME</t>
  </si>
  <si>
    <t>LONG BEACH</t>
  </si>
  <si>
    <t>LOS ANGELES</t>
  </si>
  <si>
    <t>LOS ROQUES</t>
  </si>
  <si>
    <t>LOUISANA</t>
  </si>
  <si>
    <t>LYTTELTON</t>
  </si>
  <si>
    <t>MACAPA</t>
  </si>
  <si>
    <t>MACARINI</t>
  </si>
  <si>
    <t>MADRID</t>
  </si>
  <si>
    <t>MADRYN</t>
  </si>
  <si>
    <t>MAENTYLUOTO</t>
  </si>
  <si>
    <t>MALASIA</t>
  </si>
  <si>
    <t>MANAGUA</t>
  </si>
  <si>
    <t>MANAUS</t>
  </si>
  <si>
    <t>MANCHESTER</t>
  </si>
  <si>
    <t>MANILA</t>
  </si>
  <si>
    <t>MANTA</t>
  </si>
  <si>
    <t>MANTYLUOTO</t>
  </si>
  <si>
    <t>MANZANILLO</t>
  </si>
  <si>
    <t>MARACAIBO</t>
  </si>
  <si>
    <t>MARGARITA</t>
  </si>
  <si>
    <t>MARTINIQUE</t>
  </si>
  <si>
    <t>MASAN</t>
  </si>
  <si>
    <t>MATANZAS</t>
  </si>
  <si>
    <t>MATARANI</t>
  </si>
  <si>
    <t>MAZATLAN</t>
  </si>
  <si>
    <t>MEDAN</t>
  </si>
  <si>
    <t>MELBOURNE</t>
  </si>
  <si>
    <t>MEMPHIS</t>
  </si>
  <si>
    <t>MEXICO</t>
  </si>
  <si>
    <t>MIAMI</t>
  </si>
  <si>
    <t>MOBILE</t>
  </si>
  <si>
    <t>MOJI</t>
  </si>
  <si>
    <t>MOMBASA</t>
  </si>
  <si>
    <t>MONTAVALE</t>
  </si>
  <si>
    <t>MONTERREY</t>
  </si>
  <si>
    <t>MONTEVIDEO</t>
  </si>
  <si>
    <t>MONTREAL</t>
  </si>
  <si>
    <t>MOREHED</t>
  </si>
  <si>
    <t>MUMBAI</t>
  </si>
  <si>
    <t>MUUGA</t>
  </si>
  <si>
    <t>NACALA</t>
  </si>
  <si>
    <t>NAGOYA</t>
  </si>
  <si>
    <t>NANGANG</t>
  </si>
  <si>
    <t>NANJING</t>
  </si>
  <si>
    <t>NANTONG</t>
  </si>
  <si>
    <t>NAPIER</t>
  </si>
  <si>
    <t>NAPLES</t>
  </si>
  <si>
    <t>NAPOLES</t>
  </si>
  <si>
    <t>NEW FOUNDLAND</t>
  </si>
  <si>
    <t>NEW JWERSEY</t>
  </si>
  <si>
    <t>NEW ORLEANS</t>
  </si>
  <si>
    <t>NEW PLYMOUTH</t>
  </si>
  <si>
    <t>NEW WESTMINSTER</t>
  </si>
  <si>
    <t>NEW YORK</t>
  </si>
  <si>
    <t>NEWARK</t>
  </si>
  <si>
    <t>NHAVA SHEVA</t>
  </si>
  <si>
    <t>NINGBO</t>
  </si>
  <si>
    <t>NORFOLK</t>
  </si>
  <si>
    <t>NTUTICORIN</t>
  </si>
  <si>
    <t>NUEVA PALMIRA</t>
  </si>
  <si>
    <t>OAKLAND</t>
  </si>
  <si>
    <t>OCAMAR</t>
  </si>
  <si>
    <t>ODESSA</t>
  </si>
  <si>
    <t>OINGDAO</t>
  </si>
  <si>
    <t>ONTARIO</t>
  </si>
  <si>
    <t>OSAKA</t>
  </si>
  <si>
    <t>OSLO</t>
  </si>
  <si>
    <t>PAITA</t>
  </si>
  <si>
    <t>PAJARITOS</t>
  </si>
  <si>
    <t>PALEMBANG</t>
  </si>
  <si>
    <t>PALERMO</t>
  </si>
  <si>
    <t>PAMPATAR</t>
  </si>
  <si>
    <t>PANAMA</t>
  </si>
  <si>
    <t>PARAMARIBO</t>
  </si>
  <si>
    <t>PARANAGUA</t>
  </si>
  <si>
    <t>PASIR GUDANG</t>
  </si>
  <si>
    <t>PECEM</t>
  </si>
  <si>
    <t>PENANG</t>
  </si>
  <si>
    <t>PENSYLVANIA</t>
  </si>
  <si>
    <t>PHILADELPHIA</t>
  </si>
  <si>
    <t>PIACENZA</t>
  </si>
  <si>
    <t>PIREAUS</t>
  </si>
  <si>
    <t>PISCO</t>
  </si>
  <si>
    <t>PLOCE</t>
  </si>
  <si>
    <t>POINT LISAS</t>
  </si>
  <si>
    <t>POINTE A PITRE</t>
  </si>
  <si>
    <t>PONCE</t>
  </si>
  <si>
    <t>PORT ALICE</t>
  </si>
  <si>
    <t>PORT AU PRINCE</t>
  </si>
  <si>
    <t>PORT BIENVILLE</t>
  </si>
  <si>
    <t>PORT CHALMERS</t>
  </si>
  <si>
    <t>PORT DE SETE</t>
  </si>
  <si>
    <t>PORT ELIZABETH</t>
  </si>
  <si>
    <t>PORT EVERGLADES</t>
  </si>
  <si>
    <t>PORT KEMBLA</t>
  </si>
  <si>
    <t>PORT MELLON</t>
  </si>
  <si>
    <t>PORT QASIM</t>
  </si>
  <si>
    <t>PORTLAND</t>
  </si>
  <si>
    <t>PORTOCEL</t>
  </si>
  <si>
    <t>PRAIA MOLES</t>
  </si>
  <si>
    <t>PROGRESO</t>
  </si>
  <si>
    <t>PUERTO BOLIVAR</t>
  </si>
  <si>
    <t>PUERTO CABELLO</t>
  </si>
  <si>
    <t>PUERTO CAÑAVERAL</t>
  </si>
  <si>
    <t>PUERTO CORTES</t>
  </si>
  <si>
    <t>PUERTO DEL HIERRO</t>
  </si>
  <si>
    <t>PUERTO ESPAÑA</t>
  </si>
  <si>
    <t>PUERTO LA CRUZ</t>
  </si>
  <si>
    <t>PUERTO LIMON</t>
  </si>
  <si>
    <t>PUERTO MADRYN</t>
  </si>
  <si>
    <t>PUERTO MIRANDA</t>
  </si>
  <si>
    <t>PUERTO MOIN</t>
  </si>
  <si>
    <t>PUERTO ORDAZ</t>
  </si>
  <si>
    <t>PUERTO PRINCIPE</t>
  </si>
  <si>
    <t>PUNTA ARENA</t>
  </si>
  <si>
    <t>PUNTA CARDON</t>
  </si>
  <si>
    <t>PUNTO FIJO</t>
  </si>
  <si>
    <t>PUSAN</t>
  </si>
  <si>
    <t>QUANZHOU</t>
  </si>
  <si>
    <t>QUEBEC</t>
  </si>
  <si>
    <t>QUEZTAL</t>
  </si>
  <si>
    <t>QUINGDAO</t>
  </si>
  <si>
    <t>QUITO</t>
  </si>
  <si>
    <t>REGINA</t>
  </si>
  <si>
    <t>RICHMOND</t>
  </si>
  <si>
    <t>RIGA</t>
  </si>
  <si>
    <t>RIO DE JANEIRO</t>
  </si>
  <si>
    <t>RIO GRANDE</t>
  </si>
  <si>
    <t>RIO HAINA</t>
  </si>
  <si>
    <t>RONGQI</t>
  </si>
  <si>
    <t>ROSARIO</t>
  </si>
  <si>
    <t>ROSTOCK</t>
  </si>
  <si>
    <t>ROTTERDAM</t>
  </si>
  <si>
    <t>ROUEN</t>
  </si>
  <si>
    <t>SABBANA GEORGIA</t>
  </si>
  <si>
    <t>SAINT JOHN</t>
  </si>
  <si>
    <t>SALERNO</t>
  </si>
  <si>
    <t>SALVADOR DE BAHIA</t>
  </si>
  <si>
    <t>SAN BARTOLOME</t>
  </si>
  <si>
    <t>SAN DIEGO</t>
  </si>
  <si>
    <t>SAN JOSE</t>
  </si>
  <si>
    <t>SAN JUAN</t>
  </si>
  <si>
    <t>SAN LORENZO</t>
  </si>
  <si>
    <t>SAN MARTIN</t>
  </si>
  <si>
    <t>SAN NICOLAS</t>
  </si>
  <si>
    <t>SAN PEDRO</t>
  </si>
  <si>
    <t>SAN PEDRO SULA</t>
  </si>
  <si>
    <t>SAN PIETRO MOSEZZO</t>
  </si>
  <si>
    <t>SAN SALVADOR</t>
  </si>
  <si>
    <t>SAN SHAN</t>
  </si>
  <si>
    <t>SAN TOMAS</t>
  </si>
  <si>
    <t>SAN VICENT</t>
  </si>
  <si>
    <t>SANCHANG</t>
  </si>
  <si>
    <t>SANDINO</t>
  </si>
  <si>
    <t>SANTA CRUZ DE TENER</t>
  </si>
  <si>
    <t>SANTA LUCIA</t>
  </si>
  <si>
    <t>SANTA MARTA</t>
  </si>
  <si>
    <t>SANTANDER</t>
  </si>
  <si>
    <t>SANTIAGO DE CHILE</t>
  </si>
  <si>
    <t>SANTO DOMINGO</t>
  </si>
  <si>
    <t>SANTO TOMAS DE CASTILLA</t>
  </si>
  <si>
    <t>SANTOS</t>
  </si>
  <si>
    <t>SAO FRANCISCO</t>
  </si>
  <si>
    <t>SAO LUIS</t>
  </si>
  <si>
    <t>SASKATOON</t>
  </si>
  <si>
    <t>SAVANNAH</t>
  </si>
  <si>
    <t>SCARBOROUCH</t>
  </si>
  <si>
    <t>SEATTLE</t>
  </si>
  <si>
    <t>SEMARANG</t>
  </si>
  <si>
    <t>SETUBAL</t>
  </si>
  <si>
    <t>SHANGHAI</t>
  </si>
  <si>
    <t>SHANTOU</t>
  </si>
  <si>
    <t>SHEKOU</t>
  </si>
  <si>
    <t>SHENZHEN</t>
  </si>
  <si>
    <t>SHIMISU</t>
  </si>
  <si>
    <t>SINGAPUR</t>
  </si>
  <si>
    <t>SKOPER</t>
  </si>
  <si>
    <t>SMADRAS</t>
  </si>
  <si>
    <t>SONGHLA</t>
  </si>
  <si>
    <t>SOURIS</t>
  </si>
  <si>
    <t>ST. FLORENTIN</t>
  </si>
  <si>
    <t>ST. GIORGES</t>
  </si>
  <si>
    <t>ST. MARTIN</t>
  </si>
  <si>
    <t>ST. PETERSBURG</t>
  </si>
  <si>
    <t>STANLOW</t>
  </si>
  <si>
    <t>STAVANGER</t>
  </si>
  <si>
    <t>STONIA</t>
  </si>
  <si>
    <t>SUAPE</t>
  </si>
  <si>
    <t>SUMMER SIDE</t>
  </si>
  <si>
    <t>SURABAYA</t>
  </si>
  <si>
    <t>SYDNEY</t>
  </si>
  <si>
    <t>TABLAZO</t>
  </si>
  <si>
    <t>TACOMA</t>
  </si>
  <si>
    <t>TAICHUNG</t>
  </si>
  <si>
    <t>TALCAHUANO</t>
  </si>
  <si>
    <t>TAMPA FI.</t>
  </si>
  <si>
    <t>TAMPICO</t>
  </si>
  <si>
    <t>TANZANIA AFRICA</t>
  </si>
  <si>
    <t>TAURANGA</t>
  </si>
  <si>
    <t>TEGUCIGALPA</t>
  </si>
  <si>
    <t>TENERIFE</t>
  </si>
  <si>
    <t>TEXAS</t>
  </si>
  <si>
    <t>THAMEPORT</t>
  </si>
  <si>
    <t>THESSALONIKI</t>
  </si>
  <si>
    <t>THUNDER BAY</t>
  </si>
  <si>
    <t>TIJUANA</t>
  </si>
  <si>
    <t>TIMARU</t>
  </si>
  <si>
    <t>TOCOPILLA</t>
  </si>
  <si>
    <t>TOKIO</t>
  </si>
  <si>
    <t>TRINIDAD</t>
  </si>
  <si>
    <t>TURBO</t>
  </si>
  <si>
    <t>TUXPAN</t>
  </si>
  <si>
    <t>UKRANIA</t>
  </si>
  <si>
    <t>ULSAN</t>
  </si>
  <si>
    <t>USA</t>
  </si>
  <si>
    <t>VADO LIGURE</t>
  </si>
  <si>
    <t>VALENCIA</t>
  </si>
  <si>
    <t>VALPARAISO</t>
  </si>
  <si>
    <t>VANCOUVER</t>
  </si>
  <si>
    <t>VARNA</t>
  </si>
  <si>
    <t>VELSEU</t>
  </si>
  <si>
    <t>VENEZIA</t>
  </si>
  <si>
    <t>VENTERMINALES</t>
  </si>
  <si>
    <t>VERACRUZ</t>
  </si>
  <si>
    <t>VICTORIA</t>
  </si>
  <si>
    <t>VIETNAM</t>
  </si>
  <si>
    <t>VIGO</t>
  </si>
  <si>
    <t>villa do conde</t>
  </si>
  <si>
    <t>VIRGINIA</t>
  </si>
  <si>
    <t>VLISSINGEN</t>
  </si>
  <si>
    <t>WABASH</t>
  </si>
  <si>
    <t>WALVIS BAY</t>
  </si>
  <si>
    <t>WANGYANG</t>
  </si>
  <si>
    <t>WATSON ISLAND</t>
  </si>
  <si>
    <t>WCONSTANTA</t>
  </si>
  <si>
    <t>WEST MINSTER</t>
  </si>
  <si>
    <t>WESTERNPORT</t>
  </si>
  <si>
    <t>WILJICHEVSK</t>
  </si>
  <si>
    <t>WILLEMSTAD</t>
  </si>
  <si>
    <t>WILLMINTONG</t>
  </si>
  <si>
    <t>WINNIPEG</t>
  </si>
  <si>
    <t>WIZMIR</t>
  </si>
  <si>
    <t>XIAMEN</t>
  </si>
  <si>
    <t>XINGANG</t>
  </si>
  <si>
    <t>YANTIAN</t>
  </si>
  <si>
    <t>YAWATA</t>
  </si>
  <si>
    <t>YOKOHAMA</t>
  </si>
  <si>
    <t>YUZHNE</t>
  </si>
  <si>
    <t>ZHONGSHAN</t>
  </si>
  <si>
    <t>ZHUHAY</t>
  </si>
  <si>
    <t>PUERTOS</t>
  </si>
  <si>
    <t>TIPO EMBALAJE</t>
  </si>
  <si>
    <t>ACTIVIDAD</t>
  </si>
  <si>
    <t>LINEA</t>
  </si>
  <si>
    <t>VOLUMEN</t>
  </si>
  <si>
    <t>PRECINTO1</t>
  </si>
  <si>
    <t>PRECINTO 2</t>
  </si>
  <si>
    <t>PRECINTO 3</t>
  </si>
  <si>
    <t>PRECINTO 4</t>
  </si>
  <si>
    <t>RUBRO</t>
  </si>
  <si>
    <t>MAERSK LINE</t>
  </si>
  <si>
    <t>CROWLEY AMERICAN TRANSPORT</t>
  </si>
  <si>
    <t>EVER GREEN</t>
  </si>
  <si>
    <t>SEABOARD MARINE</t>
  </si>
  <si>
    <t>CABOVEN</t>
  </si>
  <si>
    <t>UNITED BULK CARRIERS</t>
  </si>
  <si>
    <t>POLLUX LTDA CARTAGENA COL</t>
  </si>
  <si>
    <t>CONFERRY</t>
  </si>
  <si>
    <t>COSTA CONTAINER LINE</t>
  </si>
  <si>
    <t>MEDITERRANEAN SHIPPING COMPANY</t>
  </si>
  <si>
    <t>ZIM ISRAEL NAVEGATION COMPANY</t>
  </si>
  <si>
    <t>APL</t>
  </si>
  <si>
    <t>LYKES LINES LIMITED</t>
  </si>
  <si>
    <t>LIBRA</t>
  </si>
  <si>
    <t>HAMBURG SUD</t>
  </si>
  <si>
    <t>CMA CGM</t>
  </si>
  <si>
    <t>TMMLINES</t>
  </si>
  <si>
    <t>CSAV</t>
  </si>
  <si>
    <t>CCNI</t>
  </si>
  <si>
    <t>NO APLICA</t>
  </si>
  <si>
    <t>NORDANA LINE</t>
  </si>
  <si>
    <t>MARFRET</t>
  </si>
  <si>
    <t>P&amp;O NEDLLOYD</t>
  </si>
  <si>
    <t>LONG FORM - INTERNATIONAL</t>
  </si>
  <si>
    <t>ALIANCA DE NAVEGATION</t>
  </si>
  <si>
    <t>WESTER MARINE TRANSPORT</t>
  </si>
  <si>
    <t>VENEZUELA CONTAINER LINE C.A.</t>
  </si>
  <si>
    <t>MITSUI O.S.K. LINES, LTD</t>
  </si>
  <si>
    <t>EUROPE WEST INDIES LINES</t>
  </si>
  <si>
    <t>MELFI MRINE CORPORACION LINES</t>
  </si>
  <si>
    <t>ITALIA LINES</t>
  </si>
  <si>
    <t>TCALINE</t>
  </si>
  <si>
    <t>CELTIC SHIPPING INC.</t>
  </si>
  <si>
    <t>PANWIRA LIMITED</t>
  </si>
  <si>
    <t>KING OCEAN SERVICES DE VENEZUELA</t>
  </si>
  <si>
    <t>INTERMARINE</t>
  </si>
  <si>
    <t>NAVIERA NUEVO SIGLO</t>
  </si>
  <si>
    <t>INDUSTRIAL MARITIME CARRIER LLC</t>
  </si>
  <si>
    <t>TRASATLANTICA</t>
  </si>
  <si>
    <t>TECHNICAL NITRATES</t>
  </si>
  <si>
    <t>GUANGZHOU OCEAN SHIPPING COMPANY</t>
  </si>
  <si>
    <t>CONTSHIP</t>
  </si>
  <si>
    <t>ODFJELL AMERICAS</t>
  </si>
  <si>
    <t>JO TANKER</t>
  </si>
  <si>
    <t>COPENHAGEN TANKERS</t>
  </si>
  <si>
    <t>NIRINT SHIPPING</t>
  </si>
  <si>
    <t>KHALIFEH SHIPPING LINE</t>
  </si>
  <si>
    <t>HOEGH AUTOLINERS</t>
  </si>
  <si>
    <t>PACIFIC BASIN SHIPPING</t>
  </si>
  <si>
    <t>SCM LINES</t>
  </si>
  <si>
    <t>TAMARA SHIPPING</t>
  </si>
  <si>
    <t>GL CHORUS SHIPPING</t>
  </si>
  <si>
    <t>RAMI SHIPPING SARL</t>
  </si>
  <si>
    <t>HC LIMITED</t>
  </si>
  <si>
    <t>TRADEWIND TANKERS</t>
  </si>
  <si>
    <t>HDS LINE</t>
  </si>
  <si>
    <t>WESTERN BULK C.</t>
  </si>
  <si>
    <t>NAVESCO S.A.</t>
  </si>
  <si>
    <t>K/S COMBI LIFT</t>
  </si>
  <si>
    <t>EXECUTIVE SHIP MANAG.</t>
  </si>
  <si>
    <t>ASTERAMARI C.A.</t>
  </si>
  <si>
    <t>STOLT NIELSEN</t>
  </si>
  <si>
    <t>PEVEK NAVIGATION CO LTD</t>
  </si>
  <si>
    <t>ZHEJIANG SHIPYARD</t>
  </si>
  <si>
    <t>DAEWOO SHIPBUILDING</t>
  </si>
  <si>
    <t>OPEN WATERS VALE PTE</t>
  </si>
  <si>
    <t>GRACE VICTORIA</t>
  </si>
  <si>
    <t>NERO SHIPPING</t>
  </si>
  <si>
    <t>SEASPAN CORPORATION</t>
  </si>
  <si>
    <t>NAVIERA STAR DEL CARIBE</t>
  </si>
  <si>
    <t>GEISEL COMPANIA MARITIMA</t>
  </si>
  <si>
    <t>S C LINES</t>
  </si>
  <si>
    <t>SAN ANTONIO MARITIME CO LTD</t>
  </si>
  <si>
    <t>NACHIPA S.A</t>
  </si>
  <si>
    <t>HARREN &amp; PARTNER</t>
  </si>
  <si>
    <t>WESTERN BULK</t>
  </si>
  <si>
    <t>ZENITH EXPLORER CORP</t>
  </si>
  <si>
    <t>BELUGA CHARTERING</t>
  </si>
  <si>
    <t>AND ATLANTICA DE NAVEGACION</t>
  </si>
  <si>
    <t>CARISBROOKE SHIPPING</t>
  </si>
  <si>
    <t>IDEAL MARITIME CORP</t>
  </si>
  <si>
    <t>MS MAKITA GMBH &amp; CO KG</t>
  </si>
  <si>
    <t>ZIM LINE</t>
  </si>
  <si>
    <t>CHIJIN SHIPPING</t>
  </si>
  <si>
    <t>CAYTRANSBBC</t>
  </si>
  <si>
    <t>POLSTEAN LTD</t>
  </si>
  <si>
    <t>BALTIC WIND LIMITED</t>
  </si>
  <si>
    <t>NIPPON YUSEN KAISHA</t>
  </si>
  <si>
    <t>MS UNITED TENORIO</t>
  </si>
  <si>
    <t>BNAVI SHIP MANAGEMENT</t>
  </si>
  <si>
    <t>VFM</t>
  </si>
  <si>
    <t>NAVI CHEMICALS</t>
  </si>
  <si>
    <t>BBC CHARTERING</t>
  </si>
  <si>
    <t>POLISH STEAM CO</t>
  </si>
  <si>
    <t>ARES ONE SHIPPING LTD</t>
  </si>
  <si>
    <t>OCEAN MARINE MANAGEMENT</t>
  </si>
  <si>
    <t>EUKOR</t>
  </si>
  <si>
    <t>MSC</t>
  </si>
  <si>
    <t>MI DAS LINE</t>
  </si>
  <si>
    <t>BERGSHAV PRODUCT TANKERS</t>
  </si>
  <si>
    <t>OST-WEST HANDEL</t>
  </si>
  <si>
    <t>AGDER OCEAN REFER</t>
  </si>
  <si>
    <t>MOWINCKEL SHIP MANAGEMENT</t>
  </si>
  <si>
    <t>DM&amp;F MAN OPERATIONS</t>
  </si>
  <si>
    <t>FIDEL SILVA</t>
  </si>
  <si>
    <t>SITHONIA SHIPPING</t>
  </si>
  <si>
    <t>STARTRAMP SHIPPING LTD</t>
  </si>
  <si>
    <t>CV SCHHEPVAARTONDERNEMING</t>
  </si>
  <si>
    <t>CSCL</t>
  </si>
  <si>
    <t>SILKTON CORPORATIONS</t>
  </si>
  <si>
    <t>SEATRADER CARIBE S.A</t>
  </si>
  <si>
    <t>SIN ASIGNAR</t>
  </si>
  <si>
    <t>ZEGLUGA POLSKA S.A.</t>
  </si>
  <si>
    <t>MTM SHIPPING SINGAPORE</t>
  </si>
  <si>
    <t>BROBULK LTD</t>
  </si>
  <si>
    <t>CONTI LINE</t>
  </si>
  <si>
    <t>SENER PETROL</t>
  </si>
  <si>
    <t>ODIN SHIP MANAGEMENT</t>
  </si>
  <si>
    <t>K/S EVER REGAL</t>
  </si>
  <si>
    <t>PACNAV MEXICO</t>
  </si>
  <si>
    <t>LITHIUM SUNSET COORP.</t>
  </si>
  <si>
    <t>INTERSHIPP NAVEGATION</t>
  </si>
  <si>
    <t>MID ATLANTIC BERMUDAS</t>
  </si>
  <si>
    <t>FEDONE ENTERPRISES</t>
  </si>
  <si>
    <t>CLIPPER HOLDING</t>
  </si>
  <si>
    <t>CEMEX VENEZUELA</t>
  </si>
  <si>
    <t>COOP MARITIMA DEL CENTRO</t>
  </si>
  <si>
    <t>VIKINGINTERNATIONAL</t>
  </si>
  <si>
    <t>DOWA LINECO</t>
  </si>
  <si>
    <t>MASSATLANTIC LTD</t>
  </si>
  <si>
    <t>UNIMOR SHIPPING</t>
  </si>
  <si>
    <t>INTERNATIONAL CHALLEGER</t>
  </si>
  <si>
    <t>VOLA MARITIME LTD</t>
  </si>
  <si>
    <t>AFRICAN FALCON SHIPPING</t>
  </si>
  <si>
    <t>WAGEBORG SHIPPING</t>
  </si>
  <si>
    <t>ETERNITY MARITIME SHIPPING S.A.</t>
  </si>
  <si>
    <t>IVORY MARITIME</t>
  </si>
  <si>
    <t>WOOLKO SHIPPING CO</t>
  </si>
  <si>
    <t>HARREN &amp; PARTNER SCHIFFAHRTS</t>
  </si>
  <si>
    <t>CARGILL HANDY</t>
  </si>
  <si>
    <t>ATLAS SHIPPING</t>
  </si>
  <si>
    <t>PDV MARINA</t>
  </si>
  <si>
    <t>SUNLIGHT SHIPPING</t>
  </si>
  <si>
    <t>PONEER JOE SHIPPING</t>
  </si>
  <si>
    <t>TEMM MARITIME CO LYD</t>
  </si>
  <si>
    <t>PAN OCEANIC LTD</t>
  </si>
  <si>
    <t>CANADIAN FOREST</t>
  </si>
  <si>
    <t>KNIT SHIPPING LTD</t>
  </si>
  <si>
    <t>TBS SHIPPING</t>
  </si>
  <si>
    <t>SEA BAISI MARITIME</t>
  </si>
  <si>
    <t>NOMADIAC SHIPPING</t>
  </si>
  <si>
    <t>SHENLONG MARITIME</t>
  </si>
  <si>
    <t>MS FALDERNTOR SCHIFFAHRTS</t>
  </si>
  <si>
    <t>SCHIFFAHRTS GESELLCAFT</t>
  </si>
  <si>
    <t>RODOLFO BURGIO</t>
  </si>
  <si>
    <t>KS NAVISION IVORY</t>
  </si>
  <si>
    <t>THETIS GEMI YAPIM</t>
  </si>
  <si>
    <t>XIAMEN OCEAN</t>
  </si>
  <si>
    <t>NAVARONE S.A</t>
  </si>
  <si>
    <t>PCL SHIPPING</t>
  </si>
  <si>
    <t>NORDIC TANKERS</t>
  </si>
  <si>
    <t>MARITIMA AVILA SM</t>
  </si>
  <si>
    <t>RIBER LINER GMBH</t>
  </si>
  <si>
    <t>MARCIANA LTD</t>
  </si>
  <si>
    <t>MARITIMA  AVILA SM</t>
  </si>
  <si>
    <t>SERVICIO PICARDI</t>
  </si>
  <si>
    <t>HOLY HOUSE S.</t>
  </si>
  <si>
    <t>VERTON</t>
  </si>
  <si>
    <t>ZODIAC MARITIME AG.</t>
  </si>
  <si>
    <t>ADORAMARA SHIPPING</t>
  </si>
  <si>
    <t>ONEGO SHIPPING</t>
  </si>
  <si>
    <t>MEDCOA SINGAPORE</t>
  </si>
  <si>
    <t>BEHEERMAATSCHPPJ</t>
  </si>
  <si>
    <t>SINTHONIA SHIPPING</t>
  </si>
  <si>
    <t>SCAN TRANS</t>
  </si>
  <si>
    <t>BAYSHORE SHIPPING</t>
  </si>
  <si>
    <t>KASTALIA SHIPPING</t>
  </si>
  <si>
    <t>EITZEN CHEMICAL</t>
  </si>
  <si>
    <t>CHARTER</t>
  </si>
  <si>
    <t>GLOBAL SHIPPING AGENTES NAVIEROS,C.A</t>
  </si>
  <si>
    <t>COSCO CONTAINER LINE</t>
  </si>
  <si>
    <t>PARAGUA MARITIMA</t>
  </si>
  <si>
    <t>FORTUNA SEA</t>
  </si>
  <si>
    <t>MEMORY OCEAN TRADER</t>
  </si>
  <si>
    <t>GULF LAKE INTERPRISES LTD</t>
  </si>
  <si>
    <t>WALLENIUS WILHEMSEM</t>
  </si>
  <si>
    <t>MADISON SHIP</t>
  </si>
  <si>
    <t>HANJIN SHIPING</t>
  </si>
  <si>
    <t>AGENCIA SELINGER</t>
  </si>
  <si>
    <t>CEDER VALLEY S.A.</t>
  </si>
  <si>
    <t>SPLIETHOFF</t>
  </si>
  <si>
    <t>IRIS LINE</t>
  </si>
  <si>
    <t>NORTON LILY INTERNATIONAL</t>
  </si>
  <si>
    <t>MIDON MARITIME CO.INC</t>
  </si>
  <si>
    <t>GLOVIS</t>
  </si>
  <si>
    <t>HAPPAG LLOYD</t>
  </si>
  <si>
    <t>GLOBAL CARRIER SA</t>
  </si>
  <si>
    <t>SEA MELODY</t>
  </si>
  <si>
    <t>RICKMERS LINE</t>
  </si>
  <si>
    <t>MIRON SHIPPING</t>
  </si>
  <si>
    <t>POLITANKER</t>
  </si>
  <si>
    <t>TRITON NAVEGATION CO</t>
  </si>
  <si>
    <t>BAFFIN INVESTMETS</t>
  </si>
  <si>
    <t>THORCO SHIPPING</t>
  </si>
  <si>
    <t>CHENG NARITIME LIMITED</t>
  </si>
  <si>
    <t>ALEXANDER &amp; BLAKE</t>
  </si>
  <si>
    <t>MASSOEL &amp; JANUAMAR</t>
  </si>
  <si>
    <t>ANGLO EASTERN LTD</t>
  </si>
  <si>
    <t>HERNING SHIPPING</t>
  </si>
  <si>
    <t>CHINESE</t>
  </si>
  <si>
    <t>VENEZOLANA DE CABOTAJE</t>
  </si>
  <si>
    <t>ERWING CO LTD</t>
  </si>
  <si>
    <t>OWNER ENCANTADA MARITIMA</t>
  </si>
  <si>
    <t>ORIENT HAKUSAN SHIPPING S.A.</t>
  </si>
  <si>
    <t>MIDDLEBURG</t>
  </si>
  <si>
    <t>MEGA CHEMICALS GLOBAL</t>
  </si>
  <si>
    <t>FINBETA SPA</t>
  </si>
  <si>
    <t>VINE SHIPPING INC</t>
  </si>
  <si>
    <t>METHONIAN NAVIGATION</t>
  </si>
  <si>
    <t>SCHIFFAHRTSGES MBH&amp;CO REEDEREI KG</t>
  </si>
  <si>
    <t>MARSHIP</t>
  </si>
  <si>
    <t>VINE SHIPPING</t>
  </si>
  <si>
    <t>MS REBECCA CONSHIP GMBH</t>
  </si>
  <si>
    <t>S TILL C.A</t>
  </si>
  <si>
    <t>OLDENDORFF IVEBECK</t>
  </si>
  <si>
    <t>YANG JAN MING LINE</t>
  </si>
  <si>
    <t>SHINTOKU PANAMA S.A.</t>
  </si>
  <si>
    <t>SEAFREIGHT LINE LTD</t>
  </si>
  <si>
    <t>ACE CARGO SERVICE</t>
  </si>
  <si>
    <t>BERTH TERM</t>
  </si>
  <si>
    <t>STREAMLINE TANKERS</t>
  </si>
  <si>
    <t>BULK LCC</t>
  </si>
  <si>
    <t>NORASIA CONTAINERS LINES LTD (NCLL)</t>
  </si>
  <si>
    <t>LAURITZEN BULKERS</t>
  </si>
  <si>
    <t>SEA LAND</t>
  </si>
  <si>
    <t>SERVICIOS  NAVIERAMAR</t>
  </si>
  <si>
    <t>BOSTON TRADER SHIPPING</t>
  </si>
  <si>
    <t>VENAVEGA</t>
  </si>
  <si>
    <t>LINEA NAVIERA PARAMACONI S.A</t>
  </si>
  <si>
    <t>NAY SHIPPING</t>
  </si>
  <si>
    <t>ANGLO EASTERN SHIP MANAGEMENT PVT, LTD</t>
  </si>
  <si>
    <t>ALIMENTOS</t>
  </si>
  <si>
    <t>OTROS</t>
  </si>
  <si>
    <t>AGRICOLA</t>
  </si>
  <si>
    <t>GOBIERNO</t>
  </si>
  <si>
    <t>SI</t>
  </si>
  <si>
    <t>NO</t>
  </si>
  <si>
    <t>VALOR</t>
  </si>
  <si>
    <t>BL</t>
  </si>
  <si>
    <t>CONSIGNATARIO</t>
  </si>
  <si>
    <t>TIPO_CARGA</t>
  </si>
  <si>
    <t>DETALLE_CARGA</t>
  </si>
  <si>
    <t>DESCARGA_DIRECTA</t>
  </si>
  <si>
    <t>DESCARGA</t>
  </si>
  <si>
    <t>Importación</t>
  </si>
  <si>
    <t>Exportación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</si>
</sst>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haroni"/>
      <charset val="177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0" borderId="0" xfId="0" applyFont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K1"/>
  <sheetViews>
    <sheetView tabSelected="1" zoomScale="80" zoomScaleNormal="80" workbookViewId="0">
      <selection activeCell="A2" sqref="A2"/>
    </sheetView>
  </sheetViews>
  <sheetFormatPr baseColWidth="10" defaultRowHeight="15"/>
  <cols>
    <col min="1" max="1" width="17.42578125" style="2" bestFit="1" customWidth="1"/>
    <col min="2" max="2" width="28.140625" style="2" bestFit="1" customWidth="1"/>
    <col min="3" max="3" width="27.28515625" style="2" customWidth="1"/>
    <col min="4" max="4" width="18.85546875" style="2" customWidth="1"/>
    <col min="5" max="5" width="19.7109375" style="2" customWidth="1"/>
    <col min="6" max="6" width="36.7109375" style="13" customWidth="1"/>
    <col min="7" max="7" width="27.28515625" style="2" customWidth="1"/>
    <col min="9" max="9" width="12.85546875" style="3" bestFit="1" customWidth="1"/>
    <col min="10" max="10" width="19.140625" style="3" bestFit="1" customWidth="1"/>
    <col min="11" max="11" width="23.7109375" style="3" bestFit="1" customWidth="1"/>
    <col min="12" max="16384" width="11.42578125" style="3"/>
  </cols>
  <sheetData>
    <row r="1" spans="1:11" s="5" customFormat="1">
      <c r="A1" s="20" t="s">
        <v>146</v>
      </c>
      <c r="B1" s="20" t="s">
        <v>904</v>
      </c>
      <c r="C1" s="22" t="s">
        <v>648</v>
      </c>
      <c r="D1" s="20" t="s">
        <v>150</v>
      </c>
      <c r="E1" s="20" t="s">
        <v>151</v>
      </c>
      <c r="F1" s="22" t="s">
        <v>906</v>
      </c>
      <c r="G1" s="22" t="s">
        <v>907</v>
      </c>
      <c r="H1" s="22" t="s">
        <v>152</v>
      </c>
      <c r="I1" s="21" t="s">
        <v>900</v>
      </c>
      <c r="J1" s="21" t="s">
        <v>905</v>
      </c>
      <c r="K1" s="21" t="s">
        <v>908</v>
      </c>
    </row>
  </sheetData>
  <sheetProtection insertColumns="0" deleteColumns="0" deleteRows="0"/>
  <dataValidations xWindow="87" yWindow="320" count="11">
    <dataValidation type="decimal" allowBlank="1" showInputMessage="1" showErrorMessage="1" errorTitle="Tipo de Dato Incorrecto" error="Debe expresarse en Kilogramos" promptTitle="Kilogramos Carga Granel" prompt="Expresada en Kilos" sqref="A1:A1048576">
      <formula1>5000</formula1>
      <formula2>30000000</formula2>
    </dataValidation>
    <dataValidation type="textLength" allowBlank="1" showInputMessage="1" promptTitle="Consignatario de la mercancia" prompt="Colocar a quien esta consignada la carga." sqref="J1:J1048576">
      <formula1>0</formula1>
      <formula2>30</formula2>
    </dataValidation>
    <dataValidation errorStyle="warning" allowBlank="1" showInputMessage="1" promptTitle="Origen de la carga." prompt="Seleccion de puerto de origen de la mercancia indicada por la linea." sqref="D1:D1048576"/>
    <dataValidation errorStyle="warning" allowBlank="1" showInputMessage="1" errorTitle="ERROR PUERTO DESTINO" error="ERROR PUERTO DATO INCORRECTO" promptTitle="Puerto de Destino" prompt="Seleccion de puerto de destino." sqref="E1:E1048576"/>
    <dataValidation allowBlank="1" showInputMessage="1" showErrorMessage="1" promptTitle="Bl de la carga" prompt="BL de la carga." sqref="B1:B1048576"/>
    <dataValidation allowBlank="1" showInputMessage="1" showErrorMessage="1" errorTitle="Error Detalle de Carga" error="Valor no corresponde&#10;" promptTitle="Actividad" prompt="Indicar el tipo de actividad. Datos admitidos:&#10;&#10;IMPORTACION&#10;EXPORTACION&#10;CABOTAJE&#10;TRANSBORDO" sqref="C1:C1048576"/>
    <dataValidation allowBlank="1" showInputMessage="1" showErrorMessage="1" errorTitle="error" error="hhhhhh" promptTitle="Tipo de carga Granel" prompt="Datos admitidos:&#10;&#10;GranelSolida&#10;GranelLiquida&#10;" sqref="F1:F1048576"/>
    <dataValidation allowBlank="1" showInputMessage="1" showErrorMessage="1" promptTitle="Valor IMO" prompt="Colocar el valor imo de la mercancia si aplica. codigos IMO aceptados:&#10;1.1 - 1.2 - 1.3&#10;2.1 - 2.2 - 2.3&#10;3&#10;4.1 - 4.2 - 4.3&#10;5.1 - 5.2&#10;6.1 - 6.2&#10;7&#10;8&#10;9.0" sqref="H1:H1048576"/>
    <dataValidation allowBlank="1" showInputMessage="1" showErrorMessage="1" promptTitle="Mercancia Gubernamental" prompt="Indicar la mercancia es Gubernamental. Valores admitidos:&#10;&#10;SI&#10;NO" sqref="I1:I1048576"/>
    <dataValidation allowBlank="1" showInputMessage="1" showErrorMessage="1" promptTitle="Descarga Directa" prompt="Indicar si el despacho sera directo de costado de buque o no. Valores admitidos: &quot;SI o &quot;NO&quot;" sqref="K1:K1048576"/>
    <dataValidation type="list" allowBlank="1" showInputMessage="1" showErrorMessage="1" errorTitle="Error Detalle de Carga" error="Valor no corresponde&#10;" promptTitle="Tipo de Carga" prompt="Colocar el tipo de carga. &#10;&#10;Para mayor informacion ver el Diccionario de carga &quot;Tipo de Carga&quot; en la declaracion de carga." sqref="G1:G1048576">
      <formula1>INDIRECT(F1)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87" yWindow="320" count="6">
        <x14:dataValidation type="list" allowBlank="1" showInputMessage="1" showErrorMessage="1" error="Clasificación no Registrada" promptTitle="Clasificación IMO" prompt="Seleccionar Clasificación por Renglon_x000a_">
          <x14:formula1>
            <xm:f>IMO!$A$3:$A$24</xm:f>
          </x14:formula1>
          <xm:sqref>H14:H2496 H2:H12</xm:sqref>
        </x14:dataValidation>
        <x14:dataValidation type="list" allowBlank="1" showInputMessage="1" showErrorMessage="1">
          <x14:formula1>
            <xm:f>RUBRO!$A$3:$A$15</xm:f>
          </x14:formula1>
          <xm:sqref>J14:J2496 J2:J12</xm:sqref>
        </x14:dataValidation>
        <x14:dataValidation type="list" allowBlank="1" showInputMessage="1" showErrorMessage="1" errorTitle="Condición Incorrecta" promptTitle="Indicar Condición Mercancia">
          <x14:formula1>
            <xm:f>GOBIERNO!$A$3:$A$4</xm:f>
          </x14:formula1>
          <xm:sqref>K14:K2496 K2:K12</xm:sqref>
        </x14:dataValidation>
        <x14:dataValidation type="list" allowBlank="1" showInputMessage="1" showErrorMessage="1" errorTitle="TIPO DE DATO INCORRECTO" promptTitle="CONDICION OPERATIVA" prompt="SI= DESCARGA DIRECTA_x000a_NO= SILO">
          <x14:formula1>
            <xm:f>DESCARGA_DIRECTA!$A$3:$A$4</xm:f>
          </x14:formula1>
          <xm:sqref>M2:M2496</xm:sqref>
        </x14:dataValidation>
        <x14:dataValidation type="list" allowBlank="1" showInputMessage="1" showErrorMessage="1" errorTitle="Error Detalle de Carga" error="Valor no corresponde_x000a_">
          <x14:formula1>
            <xm:f>ACTIVIDAD!$A$3:$A$4</xm:f>
          </x14:formula1>
          <xm:sqref>C2:C861 C863:C867</xm:sqref>
        </x14:dataValidation>
        <x14:dataValidation type="list" allowBlank="1" showInputMessage="1" showErrorMessage="1" errorTitle="Error Detalle de Carga" error="Valor no corresponde_x000a_" promptTitle="TIPO DE ACTIVIDAD">
          <x14:formula1>
            <xm:f>ACTIVIDAD!$A$3:$A$4</xm:f>
          </x14:formula1>
          <xm:sqref>C862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2:A15"/>
  <sheetViews>
    <sheetView workbookViewId="0">
      <selection activeCell="A6" sqref="A6:A15"/>
    </sheetView>
  </sheetViews>
  <sheetFormatPr baseColWidth="10" defaultRowHeight="15"/>
  <sheetData>
    <row r="2" spans="1:1">
      <c r="A2" t="s">
        <v>655</v>
      </c>
    </row>
    <row r="3" spans="1:1">
      <c r="A3" s="1" t="s">
        <v>897</v>
      </c>
    </row>
    <row r="4" spans="1:1">
      <c r="A4" s="1" t="s">
        <v>899</v>
      </c>
    </row>
    <row r="5" spans="1:1">
      <c r="A5" s="1" t="s">
        <v>898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254"/>
  <sheetViews>
    <sheetView topLeftCell="A239" workbookViewId="0">
      <selection activeCell="A251" sqref="A251"/>
    </sheetView>
  </sheetViews>
  <sheetFormatPr baseColWidth="10" defaultRowHeight="15"/>
  <cols>
    <col min="1" max="1" width="11.42578125" customWidth="1"/>
  </cols>
  <sheetData>
    <row r="2" spans="1:1">
      <c r="A2" t="s">
        <v>649</v>
      </c>
    </row>
    <row r="3" spans="1:1" ht="30">
      <c r="A3" s="1" t="s">
        <v>656</v>
      </c>
    </row>
    <row r="4" spans="1:1" ht="60">
      <c r="A4" s="1" t="s">
        <v>657</v>
      </c>
    </row>
    <row r="5" spans="1:1" ht="30">
      <c r="A5" s="1" t="s">
        <v>658</v>
      </c>
    </row>
    <row r="6" spans="1:1" ht="30">
      <c r="A6" s="1" t="s">
        <v>659</v>
      </c>
    </row>
    <row r="7" spans="1:1">
      <c r="A7" s="1" t="s">
        <v>660</v>
      </c>
    </row>
    <row r="8" spans="1:1" ht="45">
      <c r="A8" s="1" t="s">
        <v>661</v>
      </c>
    </row>
    <row r="9" spans="1:1" ht="45">
      <c r="A9" s="1" t="s">
        <v>661</v>
      </c>
    </row>
    <row r="10" spans="1:1" ht="60">
      <c r="A10" s="1" t="s">
        <v>662</v>
      </c>
    </row>
    <row r="11" spans="1:1">
      <c r="A11" s="1" t="s">
        <v>663</v>
      </c>
    </row>
    <row r="12" spans="1:1" ht="45">
      <c r="A12" s="1" t="s">
        <v>664</v>
      </c>
    </row>
    <row r="13" spans="1:1" ht="60">
      <c r="A13" s="1" t="s">
        <v>665</v>
      </c>
    </row>
    <row r="14" spans="1:1" ht="60">
      <c r="A14" s="1" t="s">
        <v>666</v>
      </c>
    </row>
    <row r="15" spans="1:1">
      <c r="A15" s="1" t="s">
        <v>667</v>
      </c>
    </row>
    <row r="16" spans="1:1" ht="30">
      <c r="A16" s="1" t="s">
        <v>668</v>
      </c>
    </row>
    <row r="17" spans="1:1">
      <c r="A17" s="1" t="s">
        <v>669</v>
      </c>
    </row>
    <row r="18" spans="1:1" ht="30">
      <c r="A18" s="1" t="s">
        <v>670</v>
      </c>
    </row>
    <row r="19" spans="1:1">
      <c r="A19" s="1" t="s">
        <v>671</v>
      </c>
    </row>
    <row r="20" spans="1:1">
      <c r="A20" s="1" t="s">
        <v>672</v>
      </c>
    </row>
    <row r="21" spans="1:1">
      <c r="A21" s="1" t="s">
        <v>673</v>
      </c>
    </row>
    <row r="22" spans="1:1">
      <c r="A22" s="1" t="s">
        <v>674</v>
      </c>
    </row>
    <row r="23" spans="1:1">
      <c r="A23" s="1" t="s">
        <v>675</v>
      </c>
    </row>
    <row r="24" spans="1:1" ht="30">
      <c r="A24" s="1" t="s">
        <v>676</v>
      </c>
    </row>
    <row r="25" spans="1:1">
      <c r="A25" s="1" t="s">
        <v>677</v>
      </c>
    </row>
    <row r="26" spans="1:1" ht="30">
      <c r="A26" s="1" t="s">
        <v>678</v>
      </c>
    </row>
    <row r="27" spans="1:1" ht="60">
      <c r="A27" s="1" t="s">
        <v>679</v>
      </c>
    </row>
    <row r="28" spans="1:1" ht="60">
      <c r="A28" s="1" t="s">
        <v>680</v>
      </c>
    </row>
    <row r="29" spans="1:1" ht="60">
      <c r="A29" s="1" t="s">
        <v>681</v>
      </c>
    </row>
    <row r="30" spans="1:1" ht="45">
      <c r="A30" s="1" t="s">
        <v>682</v>
      </c>
    </row>
    <row r="31" spans="1:1" ht="45">
      <c r="A31" s="1" t="s">
        <v>683</v>
      </c>
    </row>
    <row r="32" spans="1:1" ht="60">
      <c r="A32" s="1" t="s">
        <v>684</v>
      </c>
    </row>
    <row r="33" spans="1:1" ht="60">
      <c r="A33" s="1" t="s">
        <v>685</v>
      </c>
    </row>
    <row r="34" spans="1:1" ht="30">
      <c r="A34" s="1" t="s">
        <v>686</v>
      </c>
    </row>
    <row r="35" spans="1:1">
      <c r="A35" s="1" t="s">
        <v>687</v>
      </c>
    </row>
    <row r="36" spans="1:1" ht="45">
      <c r="A36" s="1" t="s">
        <v>688</v>
      </c>
    </row>
    <row r="37" spans="1:1" ht="30">
      <c r="A37" s="1" t="s">
        <v>689</v>
      </c>
    </row>
    <row r="38" spans="1:1" ht="75">
      <c r="A38" s="1" t="s">
        <v>690</v>
      </c>
    </row>
    <row r="39" spans="1:1" ht="30">
      <c r="A39" s="1" t="s">
        <v>691</v>
      </c>
    </row>
    <row r="40" spans="1:1" ht="45">
      <c r="A40" s="1" t="s">
        <v>692</v>
      </c>
    </row>
    <row r="41" spans="1:1" ht="60">
      <c r="A41" s="1" t="s">
        <v>693</v>
      </c>
    </row>
    <row r="42" spans="1:1" ht="30">
      <c r="A42" s="1" t="s">
        <v>694</v>
      </c>
    </row>
    <row r="43" spans="1:1" ht="30">
      <c r="A43" s="1" t="s">
        <v>695</v>
      </c>
    </row>
    <row r="44" spans="1:1" ht="60">
      <c r="A44" s="1" t="s">
        <v>696</v>
      </c>
    </row>
    <row r="45" spans="1:1">
      <c r="A45" s="1" t="s">
        <v>697</v>
      </c>
    </row>
    <row r="46" spans="1:1" ht="30">
      <c r="A46" s="1" t="s">
        <v>698</v>
      </c>
    </row>
    <row r="47" spans="1:1">
      <c r="A47" s="1" t="s">
        <v>699</v>
      </c>
    </row>
    <row r="48" spans="1:1" ht="45">
      <c r="A48" s="1" t="s">
        <v>700</v>
      </c>
    </row>
    <row r="49" spans="1:1">
      <c r="A49" s="1" t="s">
        <v>671</v>
      </c>
    </row>
    <row r="50" spans="1:1" ht="30">
      <c r="A50" s="1" t="s">
        <v>701</v>
      </c>
    </row>
    <row r="51" spans="1:1" ht="30">
      <c r="A51" s="1" t="s">
        <v>701</v>
      </c>
    </row>
    <row r="52" spans="1:1">
      <c r="A52" s="1" t="s">
        <v>673</v>
      </c>
    </row>
    <row r="53" spans="1:1" ht="45">
      <c r="A53" s="1" t="s">
        <v>702</v>
      </c>
    </row>
    <row r="54" spans="1:1" ht="45">
      <c r="A54" s="1" t="s">
        <v>703</v>
      </c>
    </row>
    <row r="55" spans="1:1" ht="45">
      <c r="A55" s="1" t="s">
        <v>704</v>
      </c>
    </row>
    <row r="56" spans="1:1">
      <c r="A56" s="1" t="s">
        <v>705</v>
      </c>
    </row>
    <row r="57" spans="1:1" ht="30">
      <c r="A57" s="1" t="s">
        <v>706</v>
      </c>
    </row>
    <row r="58" spans="1:1" ht="30">
      <c r="A58" s="1" t="s">
        <v>707</v>
      </c>
    </row>
    <row r="59" spans="1:1" ht="45">
      <c r="A59" s="1" t="s">
        <v>708</v>
      </c>
    </row>
    <row r="60" spans="1:1">
      <c r="A60" s="1" t="s">
        <v>709</v>
      </c>
    </row>
    <row r="61" spans="1:1" ht="45">
      <c r="A61" s="1" t="s">
        <v>661</v>
      </c>
    </row>
    <row r="62" spans="1:1" ht="30">
      <c r="A62" s="1" t="s">
        <v>710</v>
      </c>
    </row>
    <row r="63" spans="1:1">
      <c r="A63" s="1" t="s">
        <v>711</v>
      </c>
    </row>
    <row r="64" spans="1:1" ht="30">
      <c r="A64" s="1" t="s">
        <v>712</v>
      </c>
    </row>
    <row r="65" spans="1:1" ht="30">
      <c r="A65" s="1" t="s">
        <v>713</v>
      </c>
    </row>
    <row r="66" spans="1:1" ht="30">
      <c r="A66" s="1" t="s">
        <v>714</v>
      </c>
    </row>
    <row r="67" spans="1:1" ht="45">
      <c r="A67" s="1" t="s">
        <v>715</v>
      </c>
    </row>
    <row r="68" spans="1:1" ht="30">
      <c r="A68" s="1" t="s">
        <v>716</v>
      </c>
    </row>
    <row r="69" spans="1:1" ht="30">
      <c r="A69" s="1" t="s">
        <v>717</v>
      </c>
    </row>
    <row r="70" spans="1:1" ht="45">
      <c r="A70" s="1" t="s">
        <v>718</v>
      </c>
    </row>
    <row r="71" spans="1:1" ht="30">
      <c r="A71" s="1" t="s">
        <v>719</v>
      </c>
    </row>
    <row r="72" spans="1:1" ht="45">
      <c r="A72" s="1" t="s">
        <v>720</v>
      </c>
    </row>
    <row r="73" spans="1:1" ht="45">
      <c r="A73" s="1" t="s">
        <v>721</v>
      </c>
    </row>
    <row r="74" spans="1:1" ht="30">
      <c r="A74" s="1" t="s">
        <v>722</v>
      </c>
    </row>
    <row r="75" spans="1:1" ht="30">
      <c r="A75" s="1" t="s">
        <v>723</v>
      </c>
    </row>
    <row r="76" spans="1:1" ht="45">
      <c r="A76" s="1" t="s">
        <v>724</v>
      </c>
    </row>
    <row r="77" spans="1:1" ht="45">
      <c r="A77" s="1" t="s">
        <v>725</v>
      </c>
    </row>
    <row r="78" spans="1:1" ht="45">
      <c r="A78" s="1" t="s">
        <v>726</v>
      </c>
    </row>
    <row r="79" spans="1:1">
      <c r="A79" s="1" t="s">
        <v>727</v>
      </c>
    </row>
    <row r="80" spans="1:1" ht="60">
      <c r="A80" s="1" t="s">
        <v>728</v>
      </c>
    </row>
    <row r="81" spans="1:1" ht="30">
      <c r="A81" s="1" t="s">
        <v>729</v>
      </c>
    </row>
    <row r="82" spans="1:1" ht="30">
      <c r="A82" s="1" t="s">
        <v>730</v>
      </c>
    </row>
    <row r="83" spans="1:1" ht="30">
      <c r="A83" s="1" t="s">
        <v>731</v>
      </c>
    </row>
    <row r="84" spans="1:1" ht="45">
      <c r="A84" s="1" t="s">
        <v>732</v>
      </c>
    </row>
    <row r="85" spans="1:1" ht="45">
      <c r="A85" s="1" t="s">
        <v>733</v>
      </c>
    </row>
    <row r="86" spans="1:1" ht="75">
      <c r="A86" s="1" t="s">
        <v>734</v>
      </c>
    </row>
    <row r="87" spans="1:1" ht="45">
      <c r="A87" s="1" t="s">
        <v>735</v>
      </c>
    </row>
    <row r="88" spans="1:1" ht="45">
      <c r="A88" s="1" t="s">
        <v>736</v>
      </c>
    </row>
    <row r="89" spans="1:1" ht="45">
      <c r="A89" s="1" t="s">
        <v>737</v>
      </c>
    </row>
    <row r="90" spans="1:1">
      <c r="A90" s="1" t="s">
        <v>738</v>
      </c>
    </row>
    <row r="91" spans="1:1" ht="30">
      <c r="A91" s="1" t="s">
        <v>739</v>
      </c>
    </row>
    <row r="92" spans="1:1" ht="30">
      <c r="A92" s="1" t="s">
        <v>740</v>
      </c>
    </row>
    <row r="93" spans="1:1" ht="30">
      <c r="A93" s="1" t="s">
        <v>741</v>
      </c>
    </row>
    <row r="94" spans="1:1" ht="45">
      <c r="A94" s="1" t="s">
        <v>742</v>
      </c>
    </row>
    <row r="95" spans="1:1" ht="45">
      <c r="A95" s="1" t="s">
        <v>743</v>
      </c>
    </row>
    <row r="96" spans="1:1" ht="30">
      <c r="A96" s="1" t="s">
        <v>744</v>
      </c>
    </row>
    <row r="97" spans="1:1" ht="45">
      <c r="A97" s="1" t="s">
        <v>745</v>
      </c>
    </row>
    <row r="98" spans="1:1">
      <c r="A98" s="1" t="s">
        <v>746</v>
      </c>
    </row>
    <row r="99" spans="1:1" ht="30">
      <c r="A99" s="1" t="s">
        <v>747</v>
      </c>
    </row>
    <row r="100" spans="1:1" ht="45">
      <c r="A100" s="1" t="s">
        <v>748</v>
      </c>
    </row>
    <row r="101" spans="1:1" ht="30">
      <c r="A101" s="1" t="s">
        <v>749</v>
      </c>
    </row>
    <row r="102" spans="1:1" ht="45">
      <c r="A102" s="1" t="s">
        <v>750</v>
      </c>
    </row>
    <row r="103" spans="1:1" ht="60">
      <c r="A103" s="1" t="s">
        <v>751</v>
      </c>
    </row>
    <row r="104" spans="1:1">
      <c r="A104" s="1" t="s">
        <v>752</v>
      </c>
    </row>
    <row r="105" spans="1:1">
      <c r="A105" s="1" t="s">
        <v>753</v>
      </c>
    </row>
    <row r="106" spans="1:1" ht="30">
      <c r="A106" s="1" t="s">
        <v>754</v>
      </c>
    </row>
    <row r="107" spans="1:1" ht="45">
      <c r="A107" s="1" t="s">
        <v>755</v>
      </c>
    </row>
    <row r="108" spans="1:1" ht="30">
      <c r="A108" s="1" t="s">
        <v>756</v>
      </c>
    </row>
    <row r="109" spans="1:1" ht="45">
      <c r="A109" s="1" t="s">
        <v>757</v>
      </c>
    </row>
    <row r="110" spans="1:1" ht="60">
      <c r="A110" s="1" t="s">
        <v>758</v>
      </c>
    </row>
    <row r="111" spans="1:1" ht="45">
      <c r="A111" s="1" t="s">
        <v>759</v>
      </c>
    </row>
    <row r="112" spans="1:1">
      <c r="A112" s="1" t="s">
        <v>760</v>
      </c>
    </row>
    <row r="113" spans="1:1" ht="30">
      <c r="A113" s="1" t="s">
        <v>761</v>
      </c>
    </row>
    <row r="114" spans="1:1" ht="30">
      <c r="A114" s="1" t="s">
        <v>656</v>
      </c>
    </row>
    <row r="115" spans="1:1" ht="45">
      <c r="A115" s="1" t="s">
        <v>762</v>
      </c>
    </row>
    <row r="116" spans="1:1" ht="60">
      <c r="A116" s="1" t="s">
        <v>763</v>
      </c>
    </row>
    <row r="117" spans="1:1">
      <c r="A117" s="1" t="s">
        <v>764</v>
      </c>
    </row>
    <row r="118" spans="1:1" ht="45">
      <c r="A118" s="1" t="s">
        <v>765</v>
      </c>
    </row>
    <row r="119" spans="1:1" ht="30">
      <c r="A119" s="1" t="s">
        <v>766</v>
      </c>
    </row>
    <row r="120" spans="1:1" ht="30">
      <c r="A120" s="1" t="s">
        <v>767</v>
      </c>
    </row>
    <row r="121" spans="1:1" ht="45">
      <c r="A121" s="1" t="s">
        <v>768</v>
      </c>
    </row>
    <row r="122" spans="1:1" ht="45">
      <c r="A122" s="1" t="s">
        <v>769</v>
      </c>
    </row>
    <row r="123" spans="1:1" ht="30">
      <c r="A123" s="1" t="s">
        <v>770</v>
      </c>
    </row>
    <row r="124" spans="1:1">
      <c r="A124" s="1" t="s">
        <v>771</v>
      </c>
    </row>
    <row r="125" spans="1:1" ht="30">
      <c r="A125" s="1" t="s">
        <v>772</v>
      </c>
    </row>
    <row r="126" spans="1:1" ht="45">
      <c r="A126" s="1" t="s">
        <v>773</v>
      </c>
    </row>
    <row r="127" spans="1:1" ht="30">
      <c r="A127" s="1" t="s">
        <v>774</v>
      </c>
    </row>
    <row r="128" spans="1:1" ht="30">
      <c r="A128" s="1" t="s">
        <v>775</v>
      </c>
    </row>
    <row r="129" spans="1:1" ht="45">
      <c r="A129" s="1" t="s">
        <v>776</v>
      </c>
    </row>
    <row r="130" spans="1:1" ht="45">
      <c r="A130" s="1" t="s">
        <v>777</v>
      </c>
    </row>
    <row r="131" spans="1:1" ht="45">
      <c r="A131" s="1" t="s">
        <v>778</v>
      </c>
    </row>
    <row r="132" spans="1:1" ht="45">
      <c r="A132" s="1" t="s">
        <v>779</v>
      </c>
    </row>
    <row r="133" spans="1:1" ht="30">
      <c r="A133" s="1" t="s">
        <v>780</v>
      </c>
    </row>
    <row r="134" spans="1:1" ht="30">
      <c r="A134" s="1" t="s">
        <v>781</v>
      </c>
    </row>
    <row r="135" spans="1:1" ht="60">
      <c r="A135" s="1" t="s">
        <v>782</v>
      </c>
    </row>
    <row r="136" spans="1:1" ht="30">
      <c r="A136" s="1" t="s">
        <v>783</v>
      </c>
    </row>
    <row r="137" spans="1:1" ht="30">
      <c r="A137" s="1" t="s">
        <v>784</v>
      </c>
    </row>
    <row r="138" spans="1:1" ht="30">
      <c r="A138" s="1" t="s">
        <v>785</v>
      </c>
    </row>
    <row r="139" spans="1:1" ht="30">
      <c r="A139" s="1" t="s">
        <v>786</v>
      </c>
    </row>
    <row r="140" spans="1:1" ht="45">
      <c r="A140" s="1" t="s">
        <v>787</v>
      </c>
    </row>
    <row r="141" spans="1:1" ht="45">
      <c r="A141" s="1" t="s">
        <v>788</v>
      </c>
    </row>
    <row r="142" spans="1:1" ht="45">
      <c r="A142" s="1" t="s">
        <v>789</v>
      </c>
    </row>
    <row r="143" spans="1:1" ht="30">
      <c r="A143" s="1" t="s">
        <v>790</v>
      </c>
    </row>
    <row r="144" spans="1:1" ht="60">
      <c r="A144" s="1" t="s">
        <v>791</v>
      </c>
    </row>
    <row r="145" spans="1:1" ht="30">
      <c r="A145" s="1" t="s">
        <v>792</v>
      </c>
    </row>
    <row r="146" spans="1:1" ht="45">
      <c r="A146" s="1" t="s">
        <v>793</v>
      </c>
    </row>
    <row r="147" spans="1:1" ht="60">
      <c r="A147" s="1" t="s">
        <v>794</v>
      </c>
    </row>
    <row r="148" spans="1:1" ht="30">
      <c r="A148" s="1" t="s">
        <v>795</v>
      </c>
    </row>
    <row r="149" spans="1:1" ht="30">
      <c r="A149" s="1" t="s">
        <v>795</v>
      </c>
    </row>
    <row r="150" spans="1:1" ht="30">
      <c r="A150" s="1" t="s">
        <v>795</v>
      </c>
    </row>
    <row r="151" spans="1:1" ht="30">
      <c r="A151" s="1" t="s">
        <v>796</v>
      </c>
    </row>
    <row r="152" spans="1:1" ht="30">
      <c r="A152" s="1" t="s">
        <v>797</v>
      </c>
    </row>
    <row r="153" spans="1:1" ht="30">
      <c r="A153" s="1" t="s">
        <v>798</v>
      </c>
    </row>
    <row r="154" spans="1:1" ht="45">
      <c r="A154" s="1" t="s">
        <v>799</v>
      </c>
    </row>
    <row r="155" spans="1:1" ht="45">
      <c r="A155" s="1" t="s">
        <v>800</v>
      </c>
    </row>
    <row r="156" spans="1:1" ht="45">
      <c r="A156" s="1" t="s">
        <v>801</v>
      </c>
    </row>
    <row r="157" spans="1:1" ht="30">
      <c r="A157" s="1" t="s">
        <v>802</v>
      </c>
    </row>
    <row r="158" spans="1:1" ht="45">
      <c r="A158" s="1" t="s">
        <v>803</v>
      </c>
    </row>
    <row r="159" spans="1:1" ht="30">
      <c r="A159" s="1" t="s">
        <v>804</v>
      </c>
    </row>
    <row r="160" spans="1:1" ht="30">
      <c r="A160" s="1" t="s">
        <v>805</v>
      </c>
    </row>
    <row r="161" spans="1:1" ht="30">
      <c r="A161" s="1" t="s">
        <v>806</v>
      </c>
    </row>
    <row r="162" spans="1:1" ht="30">
      <c r="A162" s="1" t="s">
        <v>807</v>
      </c>
    </row>
    <row r="163" spans="1:1" ht="75">
      <c r="A163" s="1" t="s">
        <v>808</v>
      </c>
    </row>
    <row r="164" spans="1:1" ht="45">
      <c r="A164" s="1" t="s">
        <v>809</v>
      </c>
    </row>
    <row r="165" spans="1:1" ht="30">
      <c r="A165" s="1" t="s">
        <v>810</v>
      </c>
    </row>
    <row r="166" spans="1:1" ht="45">
      <c r="A166" s="1" t="s">
        <v>811</v>
      </c>
    </row>
    <row r="167" spans="1:1" ht="45">
      <c r="A167" s="1" t="s">
        <v>812</v>
      </c>
    </row>
    <row r="168" spans="1:1" ht="30">
      <c r="A168" s="1" t="s">
        <v>813</v>
      </c>
    </row>
    <row r="169" spans="1:1" ht="30">
      <c r="A169" s="1" t="s">
        <v>814</v>
      </c>
    </row>
    <row r="170" spans="1:1" ht="30">
      <c r="A170" s="1" t="s">
        <v>815</v>
      </c>
    </row>
    <row r="171" spans="1:1" ht="30">
      <c r="A171" s="1" t="s">
        <v>816</v>
      </c>
    </row>
    <row r="172" spans="1:1" ht="30">
      <c r="A172" s="1" t="s">
        <v>817</v>
      </c>
    </row>
    <row r="173" spans="1:1" ht="30">
      <c r="A173" s="1" t="s">
        <v>818</v>
      </c>
    </row>
    <row r="174" spans="1:1" ht="30">
      <c r="A174" s="1" t="s">
        <v>819</v>
      </c>
    </row>
    <row r="175" spans="1:1" ht="30">
      <c r="A175" s="1" t="s">
        <v>820</v>
      </c>
    </row>
    <row r="176" spans="1:1" ht="30">
      <c r="A176" s="1" t="s">
        <v>821</v>
      </c>
    </row>
    <row r="177" spans="1:1" ht="30">
      <c r="A177" s="1" t="s">
        <v>822</v>
      </c>
    </row>
    <row r="178" spans="1:1">
      <c r="A178" s="1" t="s">
        <v>823</v>
      </c>
    </row>
    <row r="179" spans="1:1" ht="45">
      <c r="A179" s="1" t="s">
        <v>824</v>
      </c>
    </row>
    <row r="180" spans="1:1" ht="45">
      <c r="A180" s="1" t="s">
        <v>825</v>
      </c>
    </row>
    <row r="181" spans="1:1" ht="30">
      <c r="A181" s="1" t="s">
        <v>826</v>
      </c>
    </row>
    <row r="182" spans="1:1" ht="30">
      <c r="A182" s="1" t="s">
        <v>827</v>
      </c>
    </row>
    <row r="183" spans="1:1" ht="30">
      <c r="A183" s="1" t="s">
        <v>828</v>
      </c>
    </row>
    <row r="184" spans="1:1" ht="30">
      <c r="A184" s="1" t="s">
        <v>829</v>
      </c>
    </row>
    <row r="185" spans="1:1" ht="30">
      <c r="A185" s="1" t="s">
        <v>830</v>
      </c>
    </row>
    <row r="186" spans="1:1" ht="30">
      <c r="A186" s="1" t="s">
        <v>831</v>
      </c>
    </row>
    <row r="187" spans="1:1" ht="30">
      <c r="A187" s="1" t="s">
        <v>832</v>
      </c>
    </row>
    <row r="188" spans="1:1" ht="30">
      <c r="A188" s="1" t="s">
        <v>833</v>
      </c>
    </row>
    <row r="189" spans="1:1">
      <c r="A189" s="1" t="s">
        <v>834</v>
      </c>
    </row>
    <row r="190" spans="1:1" ht="75">
      <c r="A190" s="1" t="s">
        <v>835</v>
      </c>
    </row>
    <row r="191" spans="1:1" ht="45">
      <c r="A191" s="1" t="s">
        <v>836</v>
      </c>
    </row>
    <row r="192" spans="1:1" ht="30">
      <c r="A192" s="1" t="s">
        <v>837</v>
      </c>
    </row>
    <row r="193" spans="1:1" ht="30">
      <c r="A193" s="1" t="s">
        <v>691</v>
      </c>
    </row>
    <row r="194" spans="1:1" ht="30">
      <c r="A194" s="1" t="s">
        <v>838</v>
      </c>
    </row>
    <row r="195" spans="1:1" ht="45">
      <c r="A195" s="1" t="s">
        <v>839</v>
      </c>
    </row>
    <row r="196" spans="1:1" ht="45">
      <c r="A196" s="1" t="s">
        <v>840</v>
      </c>
    </row>
    <row r="197" spans="1:1" ht="45">
      <c r="A197" s="1" t="s">
        <v>841</v>
      </c>
    </row>
    <row r="198" spans="1:1" ht="30">
      <c r="A198" s="1" t="s">
        <v>842</v>
      </c>
    </row>
    <row r="199" spans="1:1" ht="30">
      <c r="A199" s="1" t="s">
        <v>843</v>
      </c>
    </row>
    <row r="200" spans="1:1" ht="30">
      <c r="A200" s="1" t="s">
        <v>844</v>
      </c>
    </row>
    <row r="201" spans="1:1" ht="30">
      <c r="A201" s="1" t="s">
        <v>845</v>
      </c>
    </row>
    <row r="202" spans="1:1">
      <c r="A202" s="1" t="s">
        <v>846</v>
      </c>
    </row>
    <row r="203" spans="1:1">
      <c r="A203" s="1" t="s">
        <v>847</v>
      </c>
    </row>
    <row r="204" spans="1:1" ht="60">
      <c r="A204" s="1" t="s">
        <v>848</v>
      </c>
    </row>
    <row r="205" spans="1:1" ht="45">
      <c r="A205" s="1" t="s">
        <v>849</v>
      </c>
    </row>
    <row r="206" spans="1:1">
      <c r="A206" s="1" t="s">
        <v>850</v>
      </c>
    </row>
    <row r="207" spans="1:1" ht="30">
      <c r="A207" s="1" t="s">
        <v>851</v>
      </c>
    </row>
    <row r="208" spans="1:1" ht="30">
      <c r="A208" s="1" t="s">
        <v>852</v>
      </c>
    </row>
    <row r="209" spans="1:1" ht="30">
      <c r="A209" s="1" t="s">
        <v>853</v>
      </c>
    </row>
    <row r="210" spans="1:1" ht="30">
      <c r="A210" s="1" t="s">
        <v>854</v>
      </c>
    </row>
    <row r="211" spans="1:1" ht="30">
      <c r="A211" s="1" t="s">
        <v>855</v>
      </c>
    </row>
    <row r="212" spans="1:1" ht="30">
      <c r="A212" s="1" t="s">
        <v>856</v>
      </c>
    </row>
    <row r="213" spans="1:1" ht="45">
      <c r="A213" s="1" t="s">
        <v>857</v>
      </c>
    </row>
    <row r="214" spans="1:1" ht="45">
      <c r="A214" s="1" t="s">
        <v>858</v>
      </c>
    </row>
    <row r="215" spans="1:1" ht="45">
      <c r="A215" s="1" t="s">
        <v>858</v>
      </c>
    </row>
    <row r="216" spans="1:1" ht="30">
      <c r="A216" s="1" t="s">
        <v>859</v>
      </c>
    </row>
    <row r="217" spans="1:1" ht="45">
      <c r="A217" s="1" t="s">
        <v>860</v>
      </c>
    </row>
    <row r="218" spans="1:1" ht="30">
      <c r="A218" s="1" t="s">
        <v>861</v>
      </c>
    </row>
    <row r="219" spans="1:1" ht="30">
      <c r="A219" s="1" t="s">
        <v>862</v>
      </c>
    </row>
    <row r="220" spans="1:1" ht="45">
      <c r="A220" s="1" t="s">
        <v>863</v>
      </c>
    </row>
    <row r="221" spans="1:1" ht="30">
      <c r="A221" s="1" t="s">
        <v>864</v>
      </c>
    </row>
    <row r="222" spans="1:1">
      <c r="A222" s="1" t="s">
        <v>865</v>
      </c>
    </row>
    <row r="223" spans="1:1" ht="45">
      <c r="A223" s="1" t="s">
        <v>866</v>
      </c>
    </row>
    <row r="224" spans="1:1" ht="30">
      <c r="A224" s="1" t="s">
        <v>867</v>
      </c>
    </row>
    <row r="225" spans="1:1" ht="60">
      <c r="A225" s="1" t="s">
        <v>868</v>
      </c>
    </row>
    <row r="226" spans="1:1" ht="60">
      <c r="A226" s="1" t="s">
        <v>869</v>
      </c>
    </row>
    <row r="227" spans="1:1" ht="30">
      <c r="A227" s="1" t="s">
        <v>870</v>
      </c>
    </row>
    <row r="228" spans="1:1" ht="45">
      <c r="A228" s="1" t="s">
        <v>871</v>
      </c>
    </row>
    <row r="229" spans="1:1" ht="30">
      <c r="A229" s="1" t="s">
        <v>872</v>
      </c>
    </row>
    <row r="230" spans="1:1" ht="45">
      <c r="A230" s="1" t="s">
        <v>873</v>
      </c>
    </row>
    <row r="231" spans="1:1" ht="60">
      <c r="A231" s="1" t="s">
        <v>874</v>
      </c>
    </row>
    <row r="232" spans="1:1" ht="30">
      <c r="A232" s="1" t="s">
        <v>701</v>
      </c>
    </row>
    <row r="233" spans="1:1" ht="75">
      <c r="A233" s="1" t="s">
        <v>875</v>
      </c>
    </row>
    <row r="234" spans="1:1">
      <c r="A234" s="1" t="s">
        <v>876</v>
      </c>
    </row>
    <row r="235" spans="1:1" ht="30">
      <c r="A235" s="1" t="s">
        <v>877</v>
      </c>
    </row>
    <row r="236" spans="1:1" ht="60">
      <c r="A236" s="1" t="s">
        <v>878</v>
      </c>
    </row>
    <row r="237" spans="1:1">
      <c r="A237" s="1" t="s">
        <v>879</v>
      </c>
    </row>
    <row r="238" spans="1:1" ht="30">
      <c r="A238" s="1" t="s">
        <v>880</v>
      </c>
    </row>
    <row r="239" spans="1:1" ht="30">
      <c r="A239" s="1" t="s">
        <v>881</v>
      </c>
    </row>
    <row r="240" spans="1:1" ht="45">
      <c r="A240" s="1" t="s">
        <v>882</v>
      </c>
    </row>
    <row r="241" spans="1:1" ht="30">
      <c r="A241" s="1" t="s">
        <v>883</v>
      </c>
    </row>
    <row r="242" spans="1:1" ht="30">
      <c r="A242" s="1" t="s">
        <v>884</v>
      </c>
    </row>
    <row r="243" spans="1:1" ht="30">
      <c r="A243" s="1" t="s">
        <v>885</v>
      </c>
    </row>
    <row r="244" spans="1:1" ht="30">
      <c r="A244" s="1" t="s">
        <v>886</v>
      </c>
    </row>
    <row r="245" spans="1:1">
      <c r="A245" s="1" t="s">
        <v>887</v>
      </c>
    </row>
    <row r="246" spans="1:1" ht="60">
      <c r="A246" s="1" t="s">
        <v>888</v>
      </c>
    </row>
    <row r="247" spans="1:1" ht="30">
      <c r="A247" s="1" t="s">
        <v>889</v>
      </c>
    </row>
    <row r="248" spans="1:1">
      <c r="A248" s="1" t="s">
        <v>890</v>
      </c>
    </row>
    <row r="249" spans="1:1" ht="45">
      <c r="A249" s="1" t="s">
        <v>891</v>
      </c>
    </row>
    <row r="250" spans="1:1" ht="45">
      <c r="A250" s="1" t="s">
        <v>892</v>
      </c>
    </row>
    <row r="251" spans="1:1">
      <c r="A251" s="1" t="s">
        <v>893</v>
      </c>
    </row>
    <row r="252" spans="1:1" ht="60">
      <c r="A252" s="1" t="s">
        <v>894</v>
      </c>
    </row>
    <row r="253" spans="1:1" ht="30">
      <c r="A253" s="1" t="s">
        <v>895</v>
      </c>
    </row>
    <row r="254" spans="1:1" ht="90">
      <c r="A254" s="1" t="s">
        <v>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5" sqref="A5"/>
    </sheetView>
  </sheetViews>
  <sheetFormatPr baseColWidth="10" defaultRowHeight="15"/>
  <sheetData>
    <row r="2" spans="1:1">
      <c r="A2" t="s">
        <v>909</v>
      </c>
    </row>
    <row r="3" spans="1:1">
      <c r="A3" t="s">
        <v>901</v>
      </c>
    </row>
    <row r="4" spans="1:1">
      <c r="A4" t="s">
        <v>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24"/>
  <sheetViews>
    <sheetView topLeftCell="A4" workbookViewId="0">
      <selection activeCell="A3" sqref="A3:A24"/>
    </sheetView>
  </sheetViews>
  <sheetFormatPr baseColWidth="10" defaultRowHeight="15"/>
  <sheetData>
    <row r="2" spans="1:1">
      <c r="A2" s="19" t="s">
        <v>152</v>
      </c>
    </row>
    <row r="3" spans="1:1">
      <c r="A3">
        <v>1.1000000000000001</v>
      </c>
    </row>
    <row r="4" spans="1:1">
      <c r="A4">
        <v>1.2</v>
      </c>
    </row>
    <row r="5" spans="1:1">
      <c r="A5">
        <v>1.3</v>
      </c>
    </row>
    <row r="6" spans="1:1">
      <c r="A6">
        <v>2.1</v>
      </c>
    </row>
    <row r="7" spans="1:1">
      <c r="A7">
        <v>2.2000000000000002</v>
      </c>
    </row>
    <row r="8" spans="1:1">
      <c r="A8">
        <v>2.2999999999999998</v>
      </c>
    </row>
    <row r="9" spans="1:1">
      <c r="A9">
        <v>3</v>
      </c>
    </row>
    <row r="10" spans="1:1">
      <c r="A10">
        <v>3.1</v>
      </c>
    </row>
    <row r="11" spans="1:1">
      <c r="A11">
        <v>4.0999999999999996</v>
      </c>
    </row>
    <row r="12" spans="1:1">
      <c r="A12">
        <v>4.2</v>
      </c>
    </row>
    <row r="13" spans="1:1">
      <c r="A13">
        <v>4.3</v>
      </c>
    </row>
    <row r="14" spans="1:1">
      <c r="A14">
        <v>5.0999999999999996</v>
      </c>
    </row>
    <row r="15" spans="1:1">
      <c r="A15">
        <v>5.2</v>
      </c>
    </row>
    <row r="16" spans="1:1">
      <c r="A16">
        <v>6.1</v>
      </c>
    </row>
    <row r="17" spans="1:1">
      <c r="A17">
        <v>6.2</v>
      </c>
    </row>
    <row r="18" spans="1:1">
      <c r="A18">
        <v>7</v>
      </c>
    </row>
    <row r="19" spans="1:1">
      <c r="A19">
        <v>7.1</v>
      </c>
    </row>
    <row r="20" spans="1:1">
      <c r="A20">
        <v>8</v>
      </c>
    </row>
    <row r="21" spans="1:1">
      <c r="A21">
        <v>9.1</v>
      </c>
    </row>
    <row r="22" spans="1:1">
      <c r="A22">
        <v>9.1999999999999993</v>
      </c>
    </row>
    <row r="23" spans="1:1">
      <c r="A23">
        <v>9.5</v>
      </c>
    </row>
    <row r="24" spans="1:1">
      <c r="A24">
        <v>9.6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19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baseColWidth="10" defaultRowHeight="15"/>
  <cols>
    <col min="2" max="2" width="18.28515625" bestFit="1" customWidth="1"/>
    <col min="3" max="3" width="31" bestFit="1" customWidth="1"/>
    <col min="4" max="4" width="31.7109375" bestFit="1" customWidth="1"/>
  </cols>
  <sheetData>
    <row r="2" spans="1:4" s="11" customFormat="1">
      <c r="B2" s="11" t="s">
        <v>139</v>
      </c>
      <c r="C2" s="12" t="s">
        <v>140</v>
      </c>
      <c r="D2" s="12" t="s">
        <v>141</v>
      </c>
    </row>
    <row r="3" spans="1:4" s="10" customFormat="1">
      <c r="B3" s="9" t="s">
        <v>140</v>
      </c>
      <c r="C3" s="9" t="s">
        <v>36</v>
      </c>
      <c r="D3" s="9" t="s">
        <v>70</v>
      </c>
    </row>
    <row r="4" spans="1:4" s="10" customFormat="1">
      <c r="B4" s="9" t="s">
        <v>141</v>
      </c>
      <c r="C4" s="9" t="s">
        <v>31</v>
      </c>
      <c r="D4" s="9" t="s">
        <v>87</v>
      </c>
    </row>
    <row r="5" spans="1:4" s="10" customFormat="1">
      <c r="B5" s="9"/>
      <c r="C5" s="9" t="s">
        <v>23</v>
      </c>
      <c r="D5" s="9" t="s">
        <v>134</v>
      </c>
    </row>
    <row r="6" spans="1:4" s="10" customFormat="1">
      <c r="B6" s="9"/>
      <c r="C6" s="9" t="s">
        <v>38</v>
      </c>
      <c r="D6" s="9" t="s">
        <v>109</v>
      </c>
    </row>
    <row r="7" spans="1:4" s="10" customFormat="1">
      <c r="B7" s="9"/>
      <c r="C7" s="9" t="s">
        <v>49</v>
      </c>
      <c r="D7" s="9" t="s">
        <v>110</v>
      </c>
    </row>
    <row r="8" spans="1:4" s="10" customFormat="1">
      <c r="B8" s="9"/>
      <c r="C8" s="9" t="s">
        <v>60</v>
      </c>
      <c r="D8" s="9" t="s">
        <v>118</v>
      </c>
    </row>
    <row r="9" spans="1:4" s="10" customFormat="1">
      <c r="B9" s="9"/>
      <c r="C9" s="9" t="s">
        <v>48</v>
      </c>
      <c r="D9" s="9" t="s">
        <v>102</v>
      </c>
    </row>
    <row r="10" spans="1:4" s="10" customFormat="1">
      <c r="A10" s="10">
        <v>2</v>
      </c>
      <c r="B10" s="9"/>
      <c r="C10" s="9" t="s">
        <v>17</v>
      </c>
      <c r="D10" s="9" t="s">
        <v>100</v>
      </c>
    </row>
    <row r="11" spans="1:4" s="10" customFormat="1">
      <c r="B11" s="9"/>
      <c r="C11" s="9" t="s">
        <v>27</v>
      </c>
      <c r="D11" s="9" t="s">
        <v>105</v>
      </c>
    </row>
    <row r="12" spans="1:4" s="10" customFormat="1">
      <c r="B12" s="9"/>
      <c r="C12" s="9" t="s">
        <v>55</v>
      </c>
      <c r="D12" s="9" t="s">
        <v>83</v>
      </c>
    </row>
    <row r="13" spans="1:4" s="10" customFormat="1">
      <c r="B13" s="1"/>
      <c r="C13" s="9" t="s">
        <v>33</v>
      </c>
      <c r="D13" s="9" t="s">
        <v>126</v>
      </c>
    </row>
    <row r="14" spans="1:4" s="10" customFormat="1">
      <c r="B14" s="9"/>
      <c r="C14" s="9" t="s">
        <v>14</v>
      </c>
      <c r="D14" s="9" t="s">
        <v>99</v>
      </c>
    </row>
    <row r="15" spans="1:4" s="10" customFormat="1">
      <c r="C15" s="9" t="s">
        <v>19</v>
      </c>
      <c r="D15" s="9" t="s">
        <v>117</v>
      </c>
    </row>
    <row r="16" spans="1:4">
      <c r="C16" s="1" t="s">
        <v>52</v>
      </c>
      <c r="D16" s="1" t="s">
        <v>113</v>
      </c>
    </row>
    <row r="17" spans="3:4" s="10" customFormat="1">
      <c r="C17" s="9" t="s">
        <v>45</v>
      </c>
      <c r="D17" s="9" t="s">
        <v>77</v>
      </c>
    </row>
    <row r="18" spans="3:4" s="10" customFormat="1">
      <c r="C18" s="9" t="s">
        <v>47</v>
      </c>
      <c r="D18" s="9" t="s">
        <v>132</v>
      </c>
    </row>
    <row r="19" spans="3:4" s="10" customFormat="1">
      <c r="C19" s="9" t="s">
        <v>26</v>
      </c>
      <c r="D19" s="9" t="s">
        <v>119</v>
      </c>
    </row>
    <row r="20" spans="3:4" s="10" customFormat="1">
      <c r="C20" s="9" t="s">
        <v>54</v>
      </c>
      <c r="D20" s="9" t="s">
        <v>90</v>
      </c>
    </row>
    <row r="21" spans="3:4" s="10" customFormat="1">
      <c r="C21" s="9" t="s">
        <v>18</v>
      </c>
      <c r="D21" s="9" t="s">
        <v>130</v>
      </c>
    </row>
    <row r="22" spans="3:4" s="10" customFormat="1">
      <c r="C22" s="9" t="s">
        <v>16</v>
      </c>
      <c r="D22" s="9" t="s">
        <v>135</v>
      </c>
    </row>
    <row r="23" spans="3:4" s="10" customFormat="1">
      <c r="C23" s="9" t="s">
        <v>24</v>
      </c>
      <c r="D23" s="9" t="s">
        <v>136</v>
      </c>
    </row>
    <row r="24" spans="3:4" s="10" customFormat="1">
      <c r="C24" s="9" t="s">
        <v>53</v>
      </c>
      <c r="D24" s="9" t="s">
        <v>79</v>
      </c>
    </row>
    <row r="25" spans="3:4" s="10" customFormat="1">
      <c r="C25" s="9" t="s">
        <v>22</v>
      </c>
      <c r="D25" s="9" t="s">
        <v>94</v>
      </c>
    </row>
    <row r="26" spans="3:4" s="10" customFormat="1">
      <c r="C26" s="9" t="s">
        <v>62</v>
      </c>
      <c r="D26" s="9" t="s">
        <v>89</v>
      </c>
    </row>
    <row r="27" spans="3:4" s="10" customFormat="1">
      <c r="C27" s="9" t="s">
        <v>51</v>
      </c>
      <c r="D27" s="9" t="s">
        <v>116</v>
      </c>
    </row>
    <row r="28" spans="3:4" s="10" customFormat="1">
      <c r="C28" s="9" t="s">
        <v>13</v>
      </c>
      <c r="D28" s="9" t="s">
        <v>125</v>
      </c>
    </row>
    <row r="29" spans="3:4" s="10" customFormat="1">
      <c r="C29" s="9" t="s">
        <v>35</v>
      </c>
      <c r="D29" s="9" t="s">
        <v>138</v>
      </c>
    </row>
    <row r="30" spans="3:4" s="10" customFormat="1">
      <c r="C30" s="9" t="s">
        <v>15</v>
      </c>
      <c r="D30" s="9" t="s">
        <v>103</v>
      </c>
    </row>
    <row r="31" spans="3:4" s="10" customFormat="1">
      <c r="C31" s="9" t="s">
        <v>2</v>
      </c>
      <c r="D31" s="9" t="s">
        <v>111</v>
      </c>
    </row>
    <row r="32" spans="3:4" s="10" customFormat="1">
      <c r="C32" s="9" t="s">
        <v>43</v>
      </c>
      <c r="D32" s="9" t="s">
        <v>88</v>
      </c>
    </row>
    <row r="33" spans="3:4" s="10" customFormat="1">
      <c r="C33" s="9" t="s">
        <v>9</v>
      </c>
      <c r="D33" s="9" t="s">
        <v>108</v>
      </c>
    </row>
    <row r="34" spans="3:4" s="10" customFormat="1">
      <c r="C34" s="9" t="s">
        <v>41</v>
      </c>
      <c r="D34" s="9" t="s">
        <v>107</v>
      </c>
    </row>
    <row r="35" spans="3:4" s="10" customFormat="1">
      <c r="C35" s="9" t="s">
        <v>1</v>
      </c>
      <c r="D35" s="9" t="s">
        <v>68</v>
      </c>
    </row>
    <row r="36" spans="3:4" s="10" customFormat="1">
      <c r="C36" s="9" t="s">
        <v>50</v>
      </c>
      <c r="D36" s="9" t="s">
        <v>75</v>
      </c>
    </row>
    <row r="37" spans="3:4" s="10" customFormat="1">
      <c r="C37" s="9" t="s">
        <v>34</v>
      </c>
      <c r="D37" s="9" t="s">
        <v>122</v>
      </c>
    </row>
    <row r="38" spans="3:4" s="10" customFormat="1">
      <c r="C38" s="9" t="s">
        <v>3</v>
      </c>
      <c r="D38" s="9" t="s">
        <v>96</v>
      </c>
    </row>
    <row r="39" spans="3:4" s="10" customFormat="1">
      <c r="C39" s="9" t="s">
        <v>65</v>
      </c>
      <c r="D39" s="9" t="s">
        <v>78</v>
      </c>
    </row>
    <row r="40" spans="3:4" s="10" customFormat="1">
      <c r="C40" s="9" t="s">
        <v>66</v>
      </c>
      <c r="D40" s="9" t="s">
        <v>81</v>
      </c>
    </row>
    <row r="41" spans="3:4" s="10" customFormat="1">
      <c r="C41" s="9" t="s">
        <v>10</v>
      </c>
      <c r="D41" s="9" t="s">
        <v>92</v>
      </c>
    </row>
    <row r="42" spans="3:4" s="10" customFormat="1">
      <c r="C42" s="9" t="s">
        <v>11</v>
      </c>
      <c r="D42" s="9" t="s">
        <v>73</v>
      </c>
    </row>
    <row r="43" spans="3:4" s="10" customFormat="1">
      <c r="C43" s="9" t="s">
        <v>44</v>
      </c>
      <c r="D43" s="9" t="s">
        <v>76</v>
      </c>
    </row>
    <row r="44" spans="3:4" s="10" customFormat="1">
      <c r="C44" s="9" t="s">
        <v>64</v>
      </c>
      <c r="D44" s="9" t="s">
        <v>121</v>
      </c>
    </row>
    <row r="45" spans="3:4" s="10" customFormat="1">
      <c r="C45" s="9" t="s">
        <v>21</v>
      </c>
      <c r="D45" s="9" t="s">
        <v>95</v>
      </c>
    </row>
    <row r="46" spans="3:4" s="10" customFormat="1">
      <c r="C46" s="9" t="s">
        <v>57</v>
      </c>
      <c r="D46" s="9" t="s">
        <v>97</v>
      </c>
    </row>
    <row r="47" spans="3:4" s="10" customFormat="1">
      <c r="C47" s="9" t="s">
        <v>40</v>
      </c>
      <c r="D47" s="9" t="s">
        <v>104</v>
      </c>
    </row>
    <row r="48" spans="3:4" s="10" customFormat="1">
      <c r="C48" s="9" t="s">
        <v>46</v>
      </c>
      <c r="D48" s="9" t="s">
        <v>82</v>
      </c>
    </row>
    <row r="49" spans="3:4" s="10" customFormat="1">
      <c r="C49" s="9" t="s">
        <v>56</v>
      </c>
      <c r="D49" s="9" t="s">
        <v>112</v>
      </c>
    </row>
    <row r="50" spans="3:4" s="10" customFormat="1">
      <c r="C50" s="9" t="s">
        <v>29</v>
      </c>
      <c r="D50" s="9" t="s">
        <v>106</v>
      </c>
    </row>
    <row r="51" spans="3:4" s="10" customFormat="1">
      <c r="C51" s="9" t="s">
        <v>5</v>
      </c>
      <c r="D51" s="9" t="s">
        <v>85</v>
      </c>
    </row>
    <row r="52" spans="3:4" s="10" customFormat="1">
      <c r="C52" s="9" t="s">
        <v>25</v>
      </c>
      <c r="D52" s="9" t="s">
        <v>131</v>
      </c>
    </row>
    <row r="53" spans="3:4" s="10" customFormat="1">
      <c r="C53" s="9" t="s">
        <v>58</v>
      </c>
      <c r="D53" s="9" t="s">
        <v>10</v>
      </c>
    </row>
    <row r="54" spans="3:4" s="10" customFormat="1">
      <c r="C54" s="9" t="s">
        <v>12</v>
      </c>
      <c r="D54" s="9" t="s">
        <v>69</v>
      </c>
    </row>
    <row r="55" spans="3:4" s="10" customFormat="1">
      <c r="C55" s="9" t="s">
        <v>32</v>
      </c>
      <c r="D55" s="9" t="s">
        <v>98</v>
      </c>
    </row>
    <row r="56" spans="3:4" s="10" customFormat="1">
      <c r="C56" s="9" t="s">
        <v>63</v>
      </c>
      <c r="D56" s="9" t="s">
        <v>91</v>
      </c>
    </row>
    <row r="57" spans="3:4" s="10" customFormat="1">
      <c r="C57" s="9" t="s">
        <v>0</v>
      </c>
      <c r="D57" s="9" t="s">
        <v>115</v>
      </c>
    </row>
    <row r="58" spans="3:4" s="10" customFormat="1">
      <c r="C58" s="9" t="s">
        <v>4</v>
      </c>
      <c r="D58" s="9" t="s">
        <v>84</v>
      </c>
    </row>
    <row r="59" spans="3:4" s="10" customFormat="1">
      <c r="C59" s="9" t="s">
        <v>42</v>
      </c>
      <c r="D59" s="9" t="s">
        <v>80</v>
      </c>
    </row>
    <row r="60" spans="3:4" s="10" customFormat="1">
      <c r="C60" s="9" t="s">
        <v>39</v>
      </c>
      <c r="D60" s="9" t="s">
        <v>74</v>
      </c>
    </row>
    <row r="61" spans="3:4" s="10" customFormat="1">
      <c r="C61" s="9" t="s">
        <v>28</v>
      </c>
      <c r="D61" s="9" t="s">
        <v>137</v>
      </c>
    </row>
    <row r="62" spans="3:4" s="10" customFormat="1">
      <c r="C62" s="9" t="s">
        <v>30</v>
      </c>
      <c r="D62" s="9" t="s">
        <v>129</v>
      </c>
    </row>
    <row r="63" spans="3:4" s="10" customFormat="1">
      <c r="C63" s="9" t="s">
        <v>37</v>
      </c>
      <c r="D63" s="9" t="s">
        <v>124</v>
      </c>
    </row>
    <row r="64" spans="3:4" s="10" customFormat="1">
      <c r="C64" s="9" t="s">
        <v>20</v>
      </c>
      <c r="D64" s="9" t="s">
        <v>128</v>
      </c>
    </row>
    <row r="65" spans="3:4" s="10" customFormat="1">
      <c r="C65" s="9" t="s">
        <v>59</v>
      </c>
      <c r="D65" s="9" t="s">
        <v>101</v>
      </c>
    </row>
    <row r="66" spans="3:4" s="10" customFormat="1">
      <c r="C66" s="9" t="s">
        <v>7</v>
      </c>
      <c r="D66" s="9" t="s">
        <v>101</v>
      </c>
    </row>
    <row r="67" spans="3:4" s="10" customFormat="1">
      <c r="C67" s="9" t="s">
        <v>8</v>
      </c>
      <c r="D67" s="9" t="s">
        <v>86</v>
      </c>
    </row>
    <row r="68" spans="3:4" s="10" customFormat="1">
      <c r="C68" s="9" t="s">
        <v>61</v>
      </c>
      <c r="D68" s="9" t="s">
        <v>120</v>
      </c>
    </row>
    <row r="69" spans="3:4" s="10" customFormat="1">
      <c r="C69" s="9" t="s">
        <v>6</v>
      </c>
      <c r="D69" s="9" t="s">
        <v>72</v>
      </c>
    </row>
    <row r="70" spans="3:4" s="10" customFormat="1">
      <c r="D70" s="9" t="s">
        <v>71</v>
      </c>
    </row>
    <row r="71" spans="3:4" s="10" customFormat="1">
      <c r="D71" s="9" t="s">
        <v>114</v>
      </c>
    </row>
    <row r="72" spans="3:4" s="10" customFormat="1">
      <c r="D72" s="9" t="s">
        <v>127</v>
      </c>
    </row>
    <row r="73" spans="3:4" s="10" customFormat="1">
      <c r="D73" s="9" t="s">
        <v>39</v>
      </c>
    </row>
    <row r="74" spans="3:4" s="10" customFormat="1">
      <c r="D74" s="9" t="s">
        <v>67</v>
      </c>
    </row>
    <row r="75" spans="3:4" s="10" customFormat="1">
      <c r="D75" s="9" t="s">
        <v>133</v>
      </c>
    </row>
    <row r="76" spans="3:4" s="10" customFormat="1">
      <c r="D76" s="9" t="s">
        <v>123</v>
      </c>
    </row>
    <row r="77" spans="3:4" s="10" customFormat="1">
      <c r="D77" s="9" t="s">
        <v>93</v>
      </c>
    </row>
    <row r="78" spans="3:4" s="10" customFormat="1"/>
    <row r="79" spans="3:4" s="10" customFormat="1"/>
    <row r="80" spans="3:4" s="10" customFormat="1"/>
    <row r="81" s="10" customFormat="1"/>
    <row r="82" s="10" customFormat="1"/>
    <row r="83" s="10" customFormat="1"/>
    <row r="84" s="10" customFormat="1"/>
    <row r="85" s="10" customFormat="1"/>
    <row r="86" s="10" customFormat="1"/>
    <row r="87" s="10" customFormat="1"/>
    <row r="88" s="10" customFormat="1"/>
    <row r="89" s="10" customFormat="1"/>
    <row r="90" s="10" customFormat="1"/>
    <row r="91" s="10" customFormat="1"/>
    <row r="92" s="10" customFormat="1"/>
    <row r="93" s="10" customFormat="1"/>
    <row r="94" s="10" customFormat="1"/>
    <row r="95" s="10" customFormat="1"/>
    <row r="96" s="10" customFormat="1"/>
    <row r="97" s="10" customFormat="1"/>
    <row r="98" s="10" customFormat="1"/>
    <row r="99" s="10" customFormat="1"/>
    <row r="100" s="10" customFormat="1"/>
    <row r="101" s="10" customFormat="1"/>
    <row r="102" s="10" customFormat="1"/>
    <row r="103" s="10" customFormat="1"/>
    <row r="104" s="10" customFormat="1"/>
    <row r="105" s="10" customFormat="1"/>
    <row r="106" s="10" customFormat="1"/>
    <row r="107" s="10" customFormat="1"/>
    <row r="108" s="10" customFormat="1"/>
    <row r="109" s="10" customFormat="1"/>
    <row r="110" s="10" customFormat="1"/>
    <row r="111" s="10" customFormat="1"/>
    <row r="112" s="10" customFormat="1"/>
    <row r="113" s="10" customFormat="1"/>
    <row r="114" s="10" customFormat="1"/>
    <row r="115" s="10" customFormat="1"/>
    <row r="116" s="10" customFormat="1"/>
    <row r="117" s="10" customFormat="1"/>
    <row r="118" s="10" customFormat="1"/>
    <row r="119" s="10" customFormat="1"/>
    <row r="120" s="10" customFormat="1"/>
    <row r="121" s="10" customFormat="1"/>
    <row r="122" s="10" customFormat="1"/>
    <row r="123" s="10" customFormat="1"/>
    <row r="124" s="10" customFormat="1"/>
    <row r="125" s="10" customFormat="1"/>
    <row r="126" s="10" customFormat="1"/>
    <row r="127" s="10" customFormat="1"/>
    <row r="128" s="10" customFormat="1"/>
    <row r="129" s="10" customFormat="1"/>
    <row r="130" s="10" customFormat="1"/>
    <row r="131" s="10" customFormat="1"/>
    <row r="132" s="10" customFormat="1"/>
    <row r="133" s="10" customFormat="1"/>
    <row r="134" s="10" customFormat="1"/>
    <row r="135" s="10" customFormat="1"/>
    <row r="136" s="10" customFormat="1"/>
    <row r="137" s="10" customFormat="1"/>
    <row r="138" s="10" customFormat="1"/>
    <row r="139" s="10" customFormat="1"/>
    <row r="140" s="10" customFormat="1"/>
    <row r="141" s="10" customFormat="1"/>
    <row r="142" s="10" customFormat="1"/>
    <row r="143" s="10" customFormat="1"/>
    <row r="144" s="10" customFormat="1"/>
    <row r="145" s="10" customFormat="1"/>
    <row r="146" s="10" customFormat="1"/>
    <row r="147" s="10" customFormat="1"/>
    <row r="148" s="10" customFormat="1"/>
    <row r="149" s="10" customFormat="1"/>
    <row r="150" s="10" customFormat="1"/>
    <row r="151" s="10" customFormat="1"/>
    <row r="152" s="10" customFormat="1"/>
    <row r="153" s="10" customFormat="1"/>
    <row r="154" s="10" customFormat="1"/>
    <row r="155" s="10" customFormat="1"/>
    <row r="156" s="10" customFormat="1"/>
    <row r="157" s="10" customFormat="1"/>
    <row r="158" s="10" customFormat="1"/>
    <row r="159" s="10" customFormat="1"/>
    <row r="160" s="10" customFormat="1"/>
    <row r="161" s="10" customFormat="1"/>
    <row r="162" s="10" customFormat="1"/>
    <row r="163" s="10" customFormat="1"/>
    <row r="164" s="10" customFormat="1"/>
    <row r="165" s="10" customFormat="1"/>
    <row r="166" s="10" customFormat="1"/>
    <row r="167" s="10" customFormat="1"/>
    <row r="168" s="10" customFormat="1"/>
    <row r="169" s="10" customFormat="1"/>
    <row r="170" s="10" customFormat="1"/>
    <row r="171" s="10" customFormat="1"/>
    <row r="172" s="10" customFormat="1"/>
    <row r="173" s="10" customFormat="1"/>
    <row r="174" s="10" customFormat="1"/>
    <row r="175" s="10" customFormat="1"/>
    <row r="176" s="10" customFormat="1"/>
    <row r="177" s="10" customFormat="1"/>
    <row r="178" s="10" customFormat="1"/>
    <row r="179" s="10" customFormat="1"/>
    <row r="180" s="10" customFormat="1"/>
    <row r="181" s="10" customFormat="1"/>
    <row r="182" s="10" customFormat="1"/>
    <row r="183" s="10" customFormat="1"/>
    <row r="184" s="10" customFormat="1"/>
    <row r="185" s="10" customFormat="1"/>
    <row r="186" s="10" customFormat="1"/>
    <row r="187" s="10" customFormat="1"/>
    <row r="188" s="10" customFormat="1"/>
    <row r="189" s="10" customFormat="1"/>
    <row r="190" s="10" customFormat="1"/>
    <row r="191" s="10" customFormat="1"/>
    <row r="192" s="10" customFormat="1"/>
    <row r="193" s="10" customFormat="1"/>
    <row r="194" s="10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5" sqref="A5"/>
    </sheetView>
  </sheetViews>
  <sheetFormatPr baseColWidth="10" defaultRowHeight="15"/>
  <sheetData>
    <row r="2" spans="1:1">
      <c r="A2" t="s">
        <v>900</v>
      </c>
    </row>
    <row r="3" spans="1:1">
      <c r="A3" t="s">
        <v>901</v>
      </c>
    </row>
    <row r="4" spans="1:1">
      <c r="A4" t="s">
        <v>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C1"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494"/>
  <sheetViews>
    <sheetView workbookViewId="0">
      <selection activeCell="A23" sqref="A23"/>
    </sheetView>
  </sheetViews>
  <sheetFormatPr baseColWidth="10" defaultRowHeight="15"/>
  <cols>
    <col min="1" max="1" width="25.42578125" style="10" bestFit="1" customWidth="1"/>
  </cols>
  <sheetData>
    <row r="2" spans="1:1">
      <c r="A2" s="12" t="s">
        <v>646</v>
      </c>
    </row>
    <row r="3" spans="1:1">
      <c r="A3" s="9" t="s">
        <v>154</v>
      </c>
    </row>
    <row r="4" spans="1:1">
      <c r="A4" s="9" t="s">
        <v>155</v>
      </c>
    </row>
    <row r="5" spans="1:1">
      <c r="A5" s="9" t="s">
        <v>156</v>
      </c>
    </row>
    <row r="6" spans="1:1">
      <c r="A6" s="9" t="s">
        <v>157</v>
      </c>
    </row>
    <row r="7" spans="1:1">
      <c r="A7" s="9" t="s">
        <v>158</v>
      </c>
    </row>
    <row r="8" spans="1:1">
      <c r="A8" s="9" t="s">
        <v>159</v>
      </c>
    </row>
    <row r="9" spans="1:1">
      <c r="A9" s="9" t="s">
        <v>160</v>
      </c>
    </row>
    <row r="10" spans="1:1">
      <c r="A10" s="9" t="s">
        <v>161</v>
      </c>
    </row>
    <row r="11" spans="1:1">
      <c r="A11" s="9" t="s">
        <v>162</v>
      </c>
    </row>
    <row r="12" spans="1:1">
      <c r="A12" s="9" t="s">
        <v>163</v>
      </c>
    </row>
    <row r="13" spans="1:1">
      <c r="A13" s="9" t="s">
        <v>164</v>
      </c>
    </row>
    <row r="14" spans="1:1">
      <c r="A14" s="9" t="s">
        <v>165</v>
      </c>
    </row>
    <row r="15" spans="1:1">
      <c r="A15" s="9" t="s">
        <v>166</v>
      </c>
    </row>
    <row r="16" spans="1:1">
      <c r="A16" s="9" t="s">
        <v>167</v>
      </c>
    </row>
    <row r="17" spans="1:1">
      <c r="A17" s="9" t="s">
        <v>168</v>
      </c>
    </row>
    <row r="18" spans="1:1">
      <c r="A18" s="9" t="s">
        <v>169</v>
      </c>
    </row>
    <row r="19" spans="1:1">
      <c r="A19" s="9" t="s">
        <v>170</v>
      </c>
    </row>
    <row r="20" spans="1:1">
      <c r="A20" s="9" t="s">
        <v>171</v>
      </c>
    </row>
    <row r="21" spans="1:1">
      <c r="A21" s="9" t="s">
        <v>172</v>
      </c>
    </row>
    <row r="22" spans="1:1">
      <c r="A22" s="9" t="s">
        <v>173</v>
      </c>
    </row>
    <row r="23" spans="1:1">
      <c r="A23" s="9" t="s">
        <v>174</v>
      </c>
    </row>
    <row r="24" spans="1:1">
      <c r="A24" s="9" t="s">
        <v>175</v>
      </c>
    </row>
    <row r="25" spans="1:1">
      <c r="A25" s="9" t="s">
        <v>176</v>
      </c>
    </row>
    <row r="26" spans="1:1">
      <c r="A26" s="9" t="s">
        <v>177</v>
      </c>
    </row>
    <row r="27" spans="1:1">
      <c r="A27" s="9" t="s">
        <v>178</v>
      </c>
    </row>
    <row r="28" spans="1:1">
      <c r="A28" s="9" t="s">
        <v>179</v>
      </c>
    </row>
    <row r="29" spans="1:1">
      <c r="A29" s="9" t="s">
        <v>180</v>
      </c>
    </row>
    <row r="30" spans="1:1">
      <c r="A30" s="9" t="s">
        <v>181</v>
      </c>
    </row>
    <row r="31" spans="1:1">
      <c r="A31" s="9" t="s">
        <v>182</v>
      </c>
    </row>
    <row r="32" spans="1:1">
      <c r="A32" s="9" t="s">
        <v>183</v>
      </c>
    </row>
    <row r="33" spans="1:1">
      <c r="A33" s="9" t="s">
        <v>184</v>
      </c>
    </row>
    <row r="34" spans="1:1">
      <c r="A34" s="9" t="s">
        <v>185</v>
      </c>
    </row>
    <row r="35" spans="1:1">
      <c r="A35" s="9" t="s">
        <v>186</v>
      </c>
    </row>
    <row r="36" spans="1:1">
      <c r="A36" s="9" t="s">
        <v>187</v>
      </c>
    </row>
    <row r="37" spans="1:1">
      <c r="A37" s="9" t="s">
        <v>188</v>
      </c>
    </row>
    <row r="38" spans="1:1">
      <c r="A38" s="9" t="s">
        <v>189</v>
      </c>
    </row>
    <row r="39" spans="1:1">
      <c r="A39" s="9" t="s">
        <v>190</v>
      </c>
    </row>
    <row r="40" spans="1:1">
      <c r="A40" s="9" t="s">
        <v>191</v>
      </c>
    </row>
    <row r="41" spans="1:1">
      <c r="A41" s="9" t="s">
        <v>192</v>
      </c>
    </row>
    <row r="42" spans="1:1">
      <c r="A42" s="9" t="s">
        <v>193</v>
      </c>
    </row>
    <row r="43" spans="1:1">
      <c r="A43" s="9" t="s">
        <v>194</v>
      </c>
    </row>
    <row r="44" spans="1:1">
      <c r="A44" s="9" t="s">
        <v>195</v>
      </c>
    </row>
    <row r="45" spans="1:1">
      <c r="A45" s="9" t="s">
        <v>196</v>
      </c>
    </row>
    <row r="46" spans="1:1">
      <c r="A46" s="9" t="s">
        <v>197</v>
      </c>
    </row>
    <row r="47" spans="1:1">
      <c r="A47" s="9" t="s">
        <v>198</v>
      </c>
    </row>
    <row r="48" spans="1:1">
      <c r="A48" s="9" t="s">
        <v>199</v>
      </c>
    </row>
    <row r="49" spans="1:1">
      <c r="A49" s="9" t="s">
        <v>200</v>
      </c>
    </row>
    <row r="50" spans="1:1">
      <c r="A50" s="9" t="s">
        <v>201</v>
      </c>
    </row>
    <row r="51" spans="1:1">
      <c r="A51" s="9" t="s">
        <v>202</v>
      </c>
    </row>
    <row r="52" spans="1:1">
      <c r="A52" s="9" t="s">
        <v>203</v>
      </c>
    </row>
    <row r="53" spans="1:1">
      <c r="A53" s="9" t="s">
        <v>204</v>
      </c>
    </row>
    <row r="54" spans="1:1">
      <c r="A54" s="9" t="s">
        <v>205</v>
      </c>
    </row>
    <row r="55" spans="1:1">
      <c r="A55" s="9" t="s">
        <v>206</v>
      </c>
    </row>
    <row r="56" spans="1:1">
      <c r="A56" s="9" t="s">
        <v>207</v>
      </c>
    </row>
    <row r="57" spans="1:1">
      <c r="A57" s="9" t="s">
        <v>208</v>
      </c>
    </row>
    <row r="58" spans="1:1">
      <c r="A58" s="9" t="s">
        <v>209</v>
      </c>
    </row>
    <row r="59" spans="1:1">
      <c r="A59" s="9" t="s">
        <v>210</v>
      </c>
    </row>
    <row r="60" spans="1:1">
      <c r="A60" s="9" t="s">
        <v>211</v>
      </c>
    </row>
    <row r="61" spans="1:1">
      <c r="A61" s="9" t="s">
        <v>212</v>
      </c>
    </row>
    <row r="62" spans="1:1">
      <c r="A62" s="9" t="s">
        <v>213</v>
      </c>
    </row>
    <row r="63" spans="1:1">
      <c r="A63" s="9" t="s">
        <v>214</v>
      </c>
    </row>
    <row r="64" spans="1:1">
      <c r="A64" s="9" t="s">
        <v>215</v>
      </c>
    </row>
    <row r="65" spans="1:1">
      <c r="A65" s="9" t="s">
        <v>216</v>
      </c>
    </row>
    <row r="66" spans="1:1">
      <c r="A66" s="9" t="s">
        <v>217</v>
      </c>
    </row>
    <row r="67" spans="1:1">
      <c r="A67" s="9" t="s">
        <v>218</v>
      </c>
    </row>
    <row r="68" spans="1:1">
      <c r="A68" s="9" t="s">
        <v>219</v>
      </c>
    </row>
    <row r="69" spans="1:1">
      <c r="A69" s="9" t="s">
        <v>220</v>
      </c>
    </row>
    <row r="70" spans="1:1">
      <c r="A70" s="9" t="s">
        <v>221</v>
      </c>
    </row>
    <row r="71" spans="1:1">
      <c r="A71" s="9" t="s">
        <v>222</v>
      </c>
    </row>
    <row r="72" spans="1:1">
      <c r="A72" s="9" t="s">
        <v>223</v>
      </c>
    </row>
    <row r="73" spans="1:1">
      <c r="A73" s="9" t="s">
        <v>224</v>
      </c>
    </row>
    <row r="74" spans="1:1">
      <c r="A74" s="9" t="s">
        <v>225</v>
      </c>
    </row>
    <row r="75" spans="1:1">
      <c r="A75" s="9" t="s">
        <v>226</v>
      </c>
    </row>
    <row r="76" spans="1:1">
      <c r="A76" s="9" t="s">
        <v>227</v>
      </c>
    </row>
    <row r="77" spans="1:1">
      <c r="A77" s="9" t="s">
        <v>228</v>
      </c>
    </row>
    <row r="78" spans="1:1">
      <c r="A78" s="9" t="s">
        <v>229</v>
      </c>
    </row>
    <row r="79" spans="1:1">
      <c r="A79" s="9" t="s">
        <v>230</v>
      </c>
    </row>
    <row r="80" spans="1:1">
      <c r="A80" s="9" t="s">
        <v>231</v>
      </c>
    </row>
    <row r="81" spans="1:1">
      <c r="A81" s="9" t="s">
        <v>232</v>
      </c>
    </row>
    <row r="82" spans="1:1">
      <c r="A82" s="9" t="s">
        <v>233</v>
      </c>
    </row>
    <row r="83" spans="1:1">
      <c r="A83" s="9" t="s">
        <v>234</v>
      </c>
    </row>
    <row r="84" spans="1:1">
      <c r="A84" s="9" t="s">
        <v>235</v>
      </c>
    </row>
    <row r="85" spans="1:1">
      <c r="A85" s="9" t="s">
        <v>236</v>
      </c>
    </row>
    <row r="86" spans="1:1">
      <c r="A86" s="9" t="s">
        <v>237</v>
      </c>
    </row>
    <row r="87" spans="1:1">
      <c r="A87" s="9" t="s">
        <v>238</v>
      </c>
    </row>
    <row r="88" spans="1:1">
      <c r="A88" s="9" t="s">
        <v>239</v>
      </c>
    </row>
    <row r="89" spans="1:1">
      <c r="A89" s="9" t="s">
        <v>240</v>
      </c>
    </row>
    <row r="90" spans="1:1">
      <c r="A90" s="9" t="s">
        <v>241</v>
      </c>
    </row>
    <row r="91" spans="1:1">
      <c r="A91" s="9" t="s">
        <v>242</v>
      </c>
    </row>
    <row r="92" spans="1:1">
      <c r="A92" s="9" t="s">
        <v>243</v>
      </c>
    </row>
    <row r="93" spans="1:1">
      <c r="A93" s="9" t="s">
        <v>244</v>
      </c>
    </row>
    <row r="94" spans="1:1">
      <c r="A94" s="9" t="s">
        <v>245</v>
      </c>
    </row>
    <row r="95" spans="1:1">
      <c r="A95" s="9" t="s">
        <v>246</v>
      </c>
    </row>
    <row r="96" spans="1:1">
      <c r="A96" s="9" t="s">
        <v>247</v>
      </c>
    </row>
    <row r="97" spans="1:1">
      <c r="A97" s="9" t="s">
        <v>248</v>
      </c>
    </row>
    <row r="98" spans="1:1">
      <c r="A98" s="9" t="s">
        <v>249</v>
      </c>
    </row>
    <row r="99" spans="1:1">
      <c r="A99" s="9" t="s">
        <v>250</v>
      </c>
    </row>
    <row r="100" spans="1:1">
      <c r="A100" s="9" t="s">
        <v>251</v>
      </c>
    </row>
    <row r="101" spans="1:1">
      <c r="A101" s="9" t="s">
        <v>252</v>
      </c>
    </row>
    <row r="102" spans="1:1">
      <c r="A102" s="9" t="s">
        <v>253</v>
      </c>
    </row>
    <row r="103" spans="1:1">
      <c r="A103" s="9" t="s">
        <v>254</v>
      </c>
    </row>
    <row r="104" spans="1:1">
      <c r="A104" s="9" t="s">
        <v>255</v>
      </c>
    </row>
    <row r="105" spans="1:1">
      <c r="A105" s="9" t="s">
        <v>256</v>
      </c>
    </row>
    <row r="106" spans="1:1">
      <c r="A106" s="9" t="s">
        <v>257</v>
      </c>
    </row>
    <row r="107" spans="1:1">
      <c r="A107" s="9" t="s">
        <v>258</v>
      </c>
    </row>
    <row r="108" spans="1:1">
      <c r="A108" s="9" t="s">
        <v>259</v>
      </c>
    </row>
    <row r="109" spans="1:1">
      <c r="A109" s="9" t="s">
        <v>260</v>
      </c>
    </row>
    <row r="110" spans="1:1">
      <c r="A110" s="9" t="s">
        <v>261</v>
      </c>
    </row>
    <row r="111" spans="1:1">
      <c r="A111" s="9" t="s">
        <v>262</v>
      </c>
    </row>
    <row r="112" spans="1:1">
      <c r="A112" s="9" t="s">
        <v>263</v>
      </c>
    </row>
    <row r="113" spans="1:1">
      <c r="A113" s="9" t="s">
        <v>264</v>
      </c>
    </row>
    <row r="114" spans="1:1">
      <c r="A114" s="9" t="s">
        <v>265</v>
      </c>
    </row>
    <row r="115" spans="1:1">
      <c r="A115" s="9" t="s">
        <v>266</v>
      </c>
    </row>
    <row r="116" spans="1:1">
      <c r="A116" s="9" t="s">
        <v>267</v>
      </c>
    </row>
    <row r="117" spans="1:1">
      <c r="A117" s="9" t="s">
        <v>268</v>
      </c>
    </row>
    <row r="118" spans="1:1">
      <c r="A118" s="9" t="s">
        <v>269</v>
      </c>
    </row>
    <row r="119" spans="1:1">
      <c r="A119" s="9" t="s">
        <v>270</v>
      </c>
    </row>
    <row r="120" spans="1:1">
      <c r="A120" s="9" t="s">
        <v>271</v>
      </c>
    </row>
    <row r="121" spans="1:1">
      <c r="A121" s="9" t="s">
        <v>272</v>
      </c>
    </row>
    <row r="122" spans="1:1">
      <c r="A122" s="9" t="s">
        <v>273</v>
      </c>
    </row>
    <row r="123" spans="1:1">
      <c r="A123" s="9" t="s">
        <v>274</v>
      </c>
    </row>
    <row r="124" spans="1:1">
      <c r="A124" s="9" t="s">
        <v>275</v>
      </c>
    </row>
    <row r="125" spans="1:1">
      <c r="A125" s="9" t="s">
        <v>276</v>
      </c>
    </row>
    <row r="126" spans="1:1">
      <c r="A126" s="9" t="s">
        <v>277</v>
      </c>
    </row>
    <row r="127" spans="1:1">
      <c r="A127" s="9" t="s">
        <v>278</v>
      </c>
    </row>
    <row r="128" spans="1:1">
      <c r="A128" s="9" t="s">
        <v>279</v>
      </c>
    </row>
    <row r="129" spans="1:1">
      <c r="A129" s="9" t="s">
        <v>280</v>
      </c>
    </row>
    <row r="130" spans="1:1">
      <c r="A130" s="9" t="s">
        <v>281</v>
      </c>
    </row>
    <row r="131" spans="1:1">
      <c r="A131" s="9" t="s">
        <v>282</v>
      </c>
    </row>
    <row r="132" spans="1:1">
      <c r="A132" s="9" t="s">
        <v>283</v>
      </c>
    </row>
    <row r="133" spans="1:1">
      <c r="A133" s="9" t="s">
        <v>284</v>
      </c>
    </row>
    <row r="134" spans="1:1">
      <c r="A134" s="9" t="s">
        <v>285</v>
      </c>
    </row>
    <row r="135" spans="1:1">
      <c r="A135" s="9" t="s">
        <v>286</v>
      </c>
    </row>
    <row r="136" spans="1:1">
      <c r="A136" s="9" t="s">
        <v>287</v>
      </c>
    </row>
    <row r="137" spans="1:1">
      <c r="A137" s="9" t="s">
        <v>288</v>
      </c>
    </row>
    <row r="138" spans="1:1">
      <c r="A138" s="9" t="s">
        <v>289</v>
      </c>
    </row>
    <row r="139" spans="1:1">
      <c r="A139" s="9" t="s">
        <v>290</v>
      </c>
    </row>
    <row r="140" spans="1:1">
      <c r="A140" s="9" t="s">
        <v>291</v>
      </c>
    </row>
    <row r="141" spans="1:1">
      <c r="A141" s="9" t="s">
        <v>292</v>
      </c>
    </row>
    <row r="142" spans="1:1">
      <c r="A142" s="9" t="s">
        <v>293</v>
      </c>
    </row>
    <row r="143" spans="1:1">
      <c r="A143" s="9" t="s">
        <v>294</v>
      </c>
    </row>
    <row r="144" spans="1:1">
      <c r="A144" s="9" t="s">
        <v>295</v>
      </c>
    </row>
    <row r="145" spans="1:1">
      <c r="A145" s="9" t="s">
        <v>296</v>
      </c>
    </row>
    <row r="146" spans="1:1">
      <c r="A146" s="9" t="s">
        <v>297</v>
      </c>
    </row>
    <row r="147" spans="1:1">
      <c r="A147" s="9" t="s">
        <v>298</v>
      </c>
    </row>
    <row r="148" spans="1:1">
      <c r="A148" s="9" t="s">
        <v>299</v>
      </c>
    </row>
    <row r="149" spans="1:1">
      <c r="A149" s="9" t="s">
        <v>300</v>
      </c>
    </row>
    <row r="150" spans="1:1">
      <c r="A150" s="9" t="s">
        <v>301</v>
      </c>
    </row>
    <row r="151" spans="1:1">
      <c r="A151" s="9" t="s">
        <v>302</v>
      </c>
    </row>
    <row r="152" spans="1:1">
      <c r="A152" s="9" t="s">
        <v>303</v>
      </c>
    </row>
    <row r="153" spans="1:1">
      <c r="A153" s="9" t="s">
        <v>304</v>
      </c>
    </row>
    <row r="154" spans="1:1">
      <c r="A154" s="9" t="s">
        <v>305</v>
      </c>
    </row>
    <row r="155" spans="1:1">
      <c r="A155" s="9" t="s">
        <v>306</v>
      </c>
    </row>
    <row r="156" spans="1:1">
      <c r="A156" s="9" t="s">
        <v>307</v>
      </c>
    </row>
    <row r="157" spans="1:1">
      <c r="A157" s="9" t="s">
        <v>308</v>
      </c>
    </row>
    <row r="158" spans="1:1">
      <c r="A158" s="9" t="s">
        <v>309</v>
      </c>
    </row>
    <row r="159" spans="1:1">
      <c r="A159" s="9" t="s">
        <v>310</v>
      </c>
    </row>
    <row r="160" spans="1:1">
      <c r="A160" s="9" t="s">
        <v>311</v>
      </c>
    </row>
    <row r="161" spans="1:1">
      <c r="A161" s="9" t="s">
        <v>312</v>
      </c>
    </row>
    <row r="162" spans="1:1">
      <c r="A162" s="9" t="s">
        <v>313</v>
      </c>
    </row>
    <row r="163" spans="1:1">
      <c r="A163" s="9" t="s">
        <v>314</v>
      </c>
    </row>
    <row r="164" spans="1:1">
      <c r="A164" s="9" t="s">
        <v>315</v>
      </c>
    </row>
    <row r="165" spans="1:1">
      <c r="A165" s="9" t="s">
        <v>316</v>
      </c>
    </row>
    <row r="166" spans="1:1">
      <c r="A166" s="9" t="s">
        <v>317</v>
      </c>
    </row>
    <row r="167" spans="1:1">
      <c r="A167" s="9" t="s">
        <v>318</v>
      </c>
    </row>
    <row r="168" spans="1:1">
      <c r="A168" s="9" t="s">
        <v>319</v>
      </c>
    </row>
    <row r="169" spans="1:1">
      <c r="A169" s="9" t="s">
        <v>320</v>
      </c>
    </row>
    <row r="170" spans="1:1">
      <c r="A170" s="9" t="s">
        <v>321</v>
      </c>
    </row>
    <row r="171" spans="1:1">
      <c r="A171" s="9" t="s">
        <v>322</v>
      </c>
    </row>
    <row r="172" spans="1:1">
      <c r="A172" s="9" t="s">
        <v>323</v>
      </c>
    </row>
    <row r="173" spans="1:1">
      <c r="A173" s="9" t="s">
        <v>324</v>
      </c>
    </row>
    <row r="174" spans="1:1">
      <c r="A174" s="9" t="s">
        <v>325</v>
      </c>
    </row>
    <row r="175" spans="1:1">
      <c r="A175" s="9" t="s">
        <v>326</v>
      </c>
    </row>
    <row r="176" spans="1:1">
      <c r="A176" s="9" t="s">
        <v>327</v>
      </c>
    </row>
    <row r="177" spans="1:1">
      <c r="A177" s="9" t="s">
        <v>328</v>
      </c>
    </row>
    <row r="178" spans="1:1">
      <c r="A178" s="9" t="s">
        <v>329</v>
      </c>
    </row>
    <row r="179" spans="1:1">
      <c r="A179" s="9" t="s">
        <v>330</v>
      </c>
    </row>
    <row r="180" spans="1:1">
      <c r="A180" s="9" t="s">
        <v>331</v>
      </c>
    </row>
    <row r="181" spans="1:1">
      <c r="A181" s="9" t="s">
        <v>332</v>
      </c>
    </row>
    <row r="182" spans="1:1">
      <c r="A182" s="9" t="s">
        <v>333</v>
      </c>
    </row>
    <row r="183" spans="1:1">
      <c r="A183" s="9" t="s">
        <v>334</v>
      </c>
    </row>
    <row r="184" spans="1:1">
      <c r="A184" s="9" t="s">
        <v>335</v>
      </c>
    </row>
    <row r="185" spans="1:1">
      <c r="A185" s="9" t="s">
        <v>336</v>
      </c>
    </row>
    <row r="186" spans="1:1">
      <c r="A186" s="9" t="s">
        <v>337</v>
      </c>
    </row>
    <row r="187" spans="1:1">
      <c r="A187" s="9" t="s">
        <v>338</v>
      </c>
    </row>
    <row r="188" spans="1:1">
      <c r="A188" s="9" t="s">
        <v>339</v>
      </c>
    </row>
    <row r="189" spans="1:1">
      <c r="A189" s="9" t="s">
        <v>340</v>
      </c>
    </row>
    <row r="190" spans="1:1">
      <c r="A190" s="9" t="s">
        <v>341</v>
      </c>
    </row>
    <row r="191" spans="1:1">
      <c r="A191" s="9" t="s">
        <v>342</v>
      </c>
    </row>
    <row r="192" spans="1:1">
      <c r="A192" s="9" t="s">
        <v>343</v>
      </c>
    </row>
    <row r="193" spans="1:1">
      <c r="A193" s="9" t="s">
        <v>344</v>
      </c>
    </row>
    <row r="194" spans="1:1">
      <c r="A194" s="9" t="s">
        <v>345</v>
      </c>
    </row>
    <row r="195" spans="1:1">
      <c r="A195" s="9" t="s">
        <v>346</v>
      </c>
    </row>
    <row r="196" spans="1:1">
      <c r="A196" s="9" t="s">
        <v>347</v>
      </c>
    </row>
    <row r="197" spans="1:1">
      <c r="A197" s="9" t="s">
        <v>348</v>
      </c>
    </row>
    <row r="198" spans="1:1">
      <c r="A198" s="9" t="s">
        <v>349</v>
      </c>
    </row>
    <row r="199" spans="1:1">
      <c r="A199" s="9" t="s">
        <v>350</v>
      </c>
    </row>
    <row r="200" spans="1:1">
      <c r="A200" s="9" t="s">
        <v>351</v>
      </c>
    </row>
    <row r="201" spans="1:1">
      <c r="A201" s="9" t="s">
        <v>352</v>
      </c>
    </row>
    <row r="202" spans="1:1">
      <c r="A202" s="9" t="s">
        <v>353</v>
      </c>
    </row>
    <row r="203" spans="1:1">
      <c r="A203" s="9" t="s">
        <v>354</v>
      </c>
    </row>
    <row r="204" spans="1:1">
      <c r="A204" s="9" t="s">
        <v>355</v>
      </c>
    </row>
    <row r="205" spans="1:1">
      <c r="A205" s="9" t="s">
        <v>356</v>
      </c>
    </row>
    <row r="206" spans="1:1">
      <c r="A206" s="9" t="s">
        <v>357</v>
      </c>
    </row>
    <row r="207" spans="1:1">
      <c r="A207" s="9" t="s">
        <v>358</v>
      </c>
    </row>
    <row r="208" spans="1:1">
      <c r="A208" s="9" t="s">
        <v>359</v>
      </c>
    </row>
    <row r="209" spans="1:1">
      <c r="A209" s="9" t="s">
        <v>360</v>
      </c>
    </row>
    <row r="210" spans="1:1">
      <c r="A210" s="9" t="s">
        <v>361</v>
      </c>
    </row>
    <row r="211" spans="1:1">
      <c r="A211" s="9" t="s">
        <v>362</v>
      </c>
    </row>
    <row r="212" spans="1:1">
      <c r="A212" s="9" t="s">
        <v>363</v>
      </c>
    </row>
    <row r="213" spans="1:1">
      <c r="A213" s="9" t="s">
        <v>364</v>
      </c>
    </row>
    <row r="214" spans="1:1">
      <c r="A214" s="9" t="s">
        <v>365</v>
      </c>
    </row>
    <row r="215" spans="1:1">
      <c r="A215" s="9" t="s">
        <v>366</v>
      </c>
    </row>
    <row r="216" spans="1:1">
      <c r="A216" s="9" t="s">
        <v>367</v>
      </c>
    </row>
    <row r="217" spans="1:1">
      <c r="A217" s="9" t="s">
        <v>368</v>
      </c>
    </row>
    <row r="218" spans="1:1">
      <c r="A218" s="9" t="s">
        <v>369</v>
      </c>
    </row>
    <row r="219" spans="1:1">
      <c r="A219" s="9" t="s">
        <v>370</v>
      </c>
    </row>
    <row r="220" spans="1:1">
      <c r="A220" s="9" t="s">
        <v>371</v>
      </c>
    </row>
    <row r="221" spans="1:1">
      <c r="A221" s="9" t="s">
        <v>372</v>
      </c>
    </row>
    <row r="222" spans="1:1">
      <c r="A222" s="9" t="s">
        <v>373</v>
      </c>
    </row>
    <row r="223" spans="1:1">
      <c r="A223" s="9" t="s">
        <v>374</v>
      </c>
    </row>
    <row r="224" spans="1:1">
      <c r="A224" s="9" t="s">
        <v>375</v>
      </c>
    </row>
    <row r="225" spans="1:1">
      <c r="A225" s="9" t="s">
        <v>376</v>
      </c>
    </row>
    <row r="226" spans="1:1">
      <c r="A226" s="9" t="s">
        <v>377</v>
      </c>
    </row>
    <row r="227" spans="1:1">
      <c r="A227" s="9" t="s">
        <v>378</v>
      </c>
    </row>
    <row r="228" spans="1:1">
      <c r="A228" s="9" t="s">
        <v>379</v>
      </c>
    </row>
    <row r="229" spans="1:1">
      <c r="A229" s="9" t="s">
        <v>380</v>
      </c>
    </row>
    <row r="230" spans="1:1">
      <c r="A230" s="9" t="s">
        <v>381</v>
      </c>
    </row>
    <row r="231" spans="1:1">
      <c r="A231" s="9" t="s">
        <v>382</v>
      </c>
    </row>
    <row r="232" spans="1:1">
      <c r="A232" s="9" t="s">
        <v>383</v>
      </c>
    </row>
    <row r="233" spans="1:1">
      <c r="A233" s="9" t="s">
        <v>384</v>
      </c>
    </row>
    <row r="234" spans="1:1">
      <c r="A234" s="9" t="s">
        <v>385</v>
      </c>
    </row>
    <row r="235" spans="1:1">
      <c r="A235" s="9" t="s">
        <v>386</v>
      </c>
    </row>
    <row r="236" spans="1:1">
      <c r="A236" s="9" t="s">
        <v>387</v>
      </c>
    </row>
    <row r="237" spans="1:1">
      <c r="A237" s="9" t="s">
        <v>388</v>
      </c>
    </row>
    <row r="238" spans="1:1">
      <c r="A238" s="9" t="s">
        <v>389</v>
      </c>
    </row>
    <row r="239" spans="1:1">
      <c r="A239" s="9" t="s">
        <v>390</v>
      </c>
    </row>
    <row r="240" spans="1:1">
      <c r="A240" s="9" t="s">
        <v>391</v>
      </c>
    </row>
    <row r="241" spans="1:1">
      <c r="A241" s="9" t="s">
        <v>392</v>
      </c>
    </row>
    <row r="242" spans="1:1">
      <c r="A242" s="9" t="s">
        <v>393</v>
      </c>
    </row>
    <row r="243" spans="1:1">
      <c r="A243" s="9" t="s">
        <v>394</v>
      </c>
    </row>
    <row r="244" spans="1:1">
      <c r="A244" s="9" t="s">
        <v>395</v>
      </c>
    </row>
    <row r="245" spans="1:1">
      <c r="A245" s="9" t="s">
        <v>396</v>
      </c>
    </row>
    <row r="246" spans="1:1">
      <c r="A246" s="9" t="s">
        <v>397</v>
      </c>
    </row>
    <row r="247" spans="1:1">
      <c r="A247" s="9" t="s">
        <v>398</v>
      </c>
    </row>
    <row r="248" spans="1:1">
      <c r="A248" s="9" t="s">
        <v>399</v>
      </c>
    </row>
    <row r="249" spans="1:1">
      <c r="A249" s="9" t="s">
        <v>400</v>
      </c>
    </row>
    <row r="250" spans="1:1">
      <c r="A250" s="9" t="s">
        <v>401</v>
      </c>
    </row>
    <row r="251" spans="1:1">
      <c r="A251" s="9" t="s">
        <v>402</v>
      </c>
    </row>
    <row r="252" spans="1:1">
      <c r="A252" s="9" t="s">
        <v>403</v>
      </c>
    </row>
    <row r="253" spans="1:1">
      <c r="A253" s="9" t="s">
        <v>404</v>
      </c>
    </row>
    <row r="254" spans="1:1">
      <c r="A254" s="9" t="s">
        <v>405</v>
      </c>
    </row>
    <row r="255" spans="1:1">
      <c r="A255" s="9" t="s">
        <v>406</v>
      </c>
    </row>
    <row r="256" spans="1:1">
      <c r="A256" s="9" t="s">
        <v>407</v>
      </c>
    </row>
    <row r="257" spans="1:1">
      <c r="A257" s="9" t="s">
        <v>408</v>
      </c>
    </row>
    <row r="258" spans="1:1">
      <c r="A258" s="9" t="s">
        <v>409</v>
      </c>
    </row>
    <row r="259" spans="1:1">
      <c r="A259" s="9" t="s">
        <v>410</v>
      </c>
    </row>
    <row r="260" spans="1:1">
      <c r="A260" s="9" t="s">
        <v>411</v>
      </c>
    </row>
    <row r="261" spans="1:1">
      <c r="A261" s="9" t="s">
        <v>412</v>
      </c>
    </row>
    <row r="262" spans="1:1">
      <c r="A262" s="9" t="s">
        <v>413</v>
      </c>
    </row>
    <row r="263" spans="1:1">
      <c r="A263" s="9" t="s">
        <v>414</v>
      </c>
    </row>
    <row r="264" spans="1:1">
      <c r="A264" s="9" t="s">
        <v>415</v>
      </c>
    </row>
    <row r="265" spans="1:1">
      <c r="A265" s="9" t="s">
        <v>416</v>
      </c>
    </row>
    <row r="266" spans="1:1">
      <c r="A266" s="9" t="s">
        <v>417</v>
      </c>
    </row>
    <row r="267" spans="1:1">
      <c r="A267" s="9" t="s">
        <v>418</v>
      </c>
    </row>
    <row r="268" spans="1:1">
      <c r="A268" s="9" t="s">
        <v>419</v>
      </c>
    </row>
    <row r="269" spans="1:1">
      <c r="A269" s="9" t="s">
        <v>420</v>
      </c>
    </row>
    <row r="270" spans="1:1">
      <c r="A270" s="9" t="s">
        <v>421</v>
      </c>
    </row>
    <row r="271" spans="1:1">
      <c r="A271" s="9" t="s">
        <v>422</v>
      </c>
    </row>
    <row r="272" spans="1:1">
      <c r="A272" s="9" t="s">
        <v>423</v>
      </c>
    </row>
    <row r="273" spans="1:1">
      <c r="A273" s="9" t="s">
        <v>424</v>
      </c>
    </row>
    <row r="274" spans="1:1">
      <c r="A274" s="9" t="s">
        <v>425</v>
      </c>
    </row>
    <row r="275" spans="1:1">
      <c r="A275" s="9" t="s">
        <v>426</v>
      </c>
    </row>
    <row r="276" spans="1:1">
      <c r="A276" s="9" t="s">
        <v>427</v>
      </c>
    </row>
    <row r="277" spans="1:1">
      <c r="A277" s="9" t="s">
        <v>428</v>
      </c>
    </row>
    <row r="278" spans="1:1">
      <c r="A278" s="9" t="s">
        <v>429</v>
      </c>
    </row>
    <row r="279" spans="1:1">
      <c r="A279" s="9" t="s">
        <v>430</v>
      </c>
    </row>
    <row r="280" spans="1:1">
      <c r="A280" s="9" t="s">
        <v>431</v>
      </c>
    </row>
    <row r="281" spans="1:1">
      <c r="A281" s="9" t="s">
        <v>432</v>
      </c>
    </row>
    <row r="282" spans="1:1">
      <c r="A282" s="9" t="s">
        <v>433</v>
      </c>
    </row>
    <row r="283" spans="1:1">
      <c r="A283" s="9" t="s">
        <v>434</v>
      </c>
    </row>
    <row r="284" spans="1:1">
      <c r="A284" s="9" t="s">
        <v>435</v>
      </c>
    </row>
    <row r="285" spans="1:1">
      <c r="A285" s="9" t="s">
        <v>436</v>
      </c>
    </row>
    <row r="286" spans="1:1">
      <c r="A286" s="9" t="s">
        <v>437</v>
      </c>
    </row>
    <row r="287" spans="1:1">
      <c r="A287" s="9" t="s">
        <v>438</v>
      </c>
    </row>
    <row r="288" spans="1:1">
      <c r="A288" s="9" t="s">
        <v>439</v>
      </c>
    </row>
    <row r="289" spans="1:1">
      <c r="A289" s="9" t="s">
        <v>440</v>
      </c>
    </row>
    <row r="290" spans="1:1">
      <c r="A290" s="9" t="s">
        <v>441</v>
      </c>
    </row>
    <row r="291" spans="1:1">
      <c r="A291" s="9" t="s">
        <v>442</v>
      </c>
    </row>
    <row r="292" spans="1:1">
      <c r="A292" s="9" t="s">
        <v>443</v>
      </c>
    </row>
    <row r="293" spans="1:1">
      <c r="A293" s="9" t="s">
        <v>444</v>
      </c>
    </row>
    <row r="294" spans="1:1">
      <c r="A294" s="9" t="s">
        <v>445</v>
      </c>
    </row>
    <row r="295" spans="1:1">
      <c r="A295" s="9" t="s">
        <v>446</v>
      </c>
    </row>
    <row r="296" spans="1:1">
      <c r="A296" s="9" t="s">
        <v>447</v>
      </c>
    </row>
    <row r="297" spans="1:1">
      <c r="A297" s="9" t="s">
        <v>448</v>
      </c>
    </row>
    <row r="298" spans="1:1">
      <c r="A298" s="9" t="s">
        <v>449</v>
      </c>
    </row>
    <row r="299" spans="1:1">
      <c r="A299" s="9" t="s">
        <v>450</v>
      </c>
    </row>
    <row r="300" spans="1:1">
      <c r="A300" s="9" t="s">
        <v>451</v>
      </c>
    </row>
    <row r="301" spans="1:1">
      <c r="A301" s="9" t="s">
        <v>452</v>
      </c>
    </row>
    <row r="302" spans="1:1">
      <c r="A302" s="9" t="s">
        <v>453</v>
      </c>
    </row>
    <row r="303" spans="1:1">
      <c r="A303" s="9" t="s">
        <v>454</v>
      </c>
    </row>
    <row r="304" spans="1:1">
      <c r="A304" s="9" t="s">
        <v>455</v>
      </c>
    </row>
    <row r="305" spans="1:1">
      <c r="A305" s="9" t="s">
        <v>456</v>
      </c>
    </row>
    <row r="306" spans="1:1">
      <c r="A306" s="9" t="s">
        <v>457</v>
      </c>
    </row>
    <row r="307" spans="1:1">
      <c r="A307" s="9" t="s">
        <v>458</v>
      </c>
    </row>
    <row r="308" spans="1:1">
      <c r="A308" s="9" t="s">
        <v>459</v>
      </c>
    </row>
    <row r="309" spans="1:1">
      <c r="A309" s="9" t="s">
        <v>460</v>
      </c>
    </row>
    <row r="310" spans="1:1">
      <c r="A310" s="9" t="s">
        <v>461</v>
      </c>
    </row>
    <row r="311" spans="1:1">
      <c r="A311" s="9" t="s">
        <v>462</v>
      </c>
    </row>
    <row r="312" spans="1:1">
      <c r="A312" s="9" t="s">
        <v>463</v>
      </c>
    </row>
    <row r="313" spans="1:1">
      <c r="A313" s="9" t="s">
        <v>464</v>
      </c>
    </row>
    <row r="314" spans="1:1">
      <c r="A314" s="9" t="s">
        <v>465</v>
      </c>
    </row>
    <row r="315" spans="1:1">
      <c r="A315" s="9" t="s">
        <v>466</v>
      </c>
    </row>
    <row r="316" spans="1:1">
      <c r="A316" s="9" t="s">
        <v>467</v>
      </c>
    </row>
    <row r="317" spans="1:1">
      <c r="A317" s="9" t="s">
        <v>468</v>
      </c>
    </row>
    <row r="318" spans="1:1">
      <c r="A318" s="9" t="s">
        <v>469</v>
      </c>
    </row>
    <row r="319" spans="1:1">
      <c r="A319" s="9" t="s">
        <v>470</v>
      </c>
    </row>
    <row r="320" spans="1:1">
      <c r="A320" s="9" t="s">
        <v>471</v>
      </c>
    </row>
    <row r="321" spans="1:1">
      <c r="A321" s="9" t="s">
        <v>472</v>
      </c>
    </row>
    <row r="322" spans="1:1">
      <c r="A322" s="9" t="s">
        <v>473</v>
      </c>
    </row>
    <row r="323" spans="1:1">
      <c r="A323" s="9" t="s">
        <v>474</v>
      </c>
    </row>
    <row r="324" spans="1:1">
      <c r="A324" s="9" t="s">
        <v>475</v>
      </c>
    </row>
    <row r="325" spans="1:1">
      <c r="A325" s="9" t="s">
        <v>476</v>
      </c>
    </row>
    <row r="326" spans="1:1">
      <c r="A326" s="9" t="s">
        <v>477</v>
      </c>
    </row>
    <row r="327" spans="1:1">
      <c r="A327" s="9" t="s">
        <v>478</v>
      </c>
    </row>
    <row r="328" spans="1:1">
      <c r="A328" s="9" t="s">
        <v>479</v>
      </c>
    </row>
    <row r="329" spans="1:1">
      <c r="A329" s="9" t="s">
        <v>480</v>
      </c>
    </row>
    <row r="330" spans="1:1">
      <c r="A330" s="9" t="s">
        <v>481</v>
      </c>
    </row>
    <row r="331" spans="1:1">
      <c r="A331" s="9" t="s">
        <v>482</v>
      </c>
    </row>
    <row r="332" spans="1:1">
      <c r="A332" s="9" t="s">
        <v>483</v>
      </c>
    </row>
    <row r="333" spans="1:1">
      <c r="A333" s="9" t="s">
        <v>484</v>
      </c>
    </row>
    <row r="334" spans="1:1">
      <c r="A334" s="9" t="s">
        <v>485</v>
      </c>
    </row>
    <row r="335" spans="1:1">
      <c r="A335" s="9" t="s">
        <v>486</v>
      </c>
    </row>
    <row r="336" spans="1:1">
      <c r="A336" s="9" t="s">
        <v>487</v>
      </c>
    </row>
    <row r="337" spans="1:1">
      <c r="A337" s="9" t="s">
        <v>488</v>
      </c>
    </row>
    <row r="338" spans="1:1">
      <c r="A338" s="9" t="s">
        <v>489</v>
      </c>
    </row>
    <row r="339" spans="1:1">
      <c r="A339" s="9" t="s">
        <v>490</v>
      </c>
    </row>
    <row r="340" spans="1:1">
      <c r="A340" s="9" t="s">
        <v>491</v>
      </c>
    </row>
    <row r="341" spans="1:1">
      <c r="A341" s="9" t="s">
        <v>492</v>
      </c>
    </row>
    <row r="342" spans="1:1">
      <c r="A342" s="9" t="s">
        <v>493</v>
      </c>
    </row>
    <row r="343" spans="1:1">
      <c r="A343" s="9" t="s">
        <v>494</v>
      </c>
    </row>
    <row r="344" spans="1:1">
      <c r="A344" s="9" t="s">
        <v>495</v>
      </c>
    </row>
    <row r="345" spans="1:1">
      <c r="A345" s="9" t="s">
        <v>496</v>
      </c>
    </row>
    <row r="346" spans="1:1">
      <c r="A346" s="9" t="s">
        <v>497</v>
      </c>
    </row>
    <row r="347" spans="1:1">
      <c r="A347" s="9" t="s">
        <v>498</v>
      </c>
    </row>
    <row r="348" spans="1:1">
      <c r="A348" s="9" t="s">
        <v>499</v>
      </c>
    </row>
    <row r="349" spans="1:1">
      <c r="A349" s="9" t="s">
        <v>500</v>
      </c>
    </row>
    <row r="350" spans="1:1">
      <c r="A350" s="9" t="s">
        <v>501</v>
      </c>
    </row>
    <row r="351" spans="1:1">
      <c r="A351" s="9" t="s">
        <v>502</v>
      </c>
    </row>
    <row r="352" spans="1:1">
      <c r="A352" s="9" t="s">
        <v>503</v>
      </c>
    </row>
    <row r="353" spans="1:1">
      <c r="A353" s="9" t="s">
        <v>504</v>
      </c>
    </row>
    <row r="354" spans="1:1">
      <c r="A354" s="9" t="s">
        <v>505</v>
      </c>
    </row>
    <row r="355" spans="1:1">
      <c r="A355" s="9" t="s">
        <v>506</v>
      </c>
    </row>
    <row r="356" spans="1:1">
      <c r="A356" s="9" t="s">
        <v>507</v>
      </c>
    </row>
    <row r="357" spans="1:1">
      <c r="A357" s="9" t="s">
        <v>508</v>
      </c>
    </row>
    <row r="358" spans="1:1">
      <c r="A358" s="9" t="s">
        <v>509</v>
      </c>
    </row>
    <row r="359" spans="1:1">
      <c r="A359" s="9" t="s">
        <v>510</v>
      </c>
    </row>
    <row r="360" spans="1:1">
      <c r="A360" s="9" t="s">
        <v>511</v>
      </c>
    </row>
    <row r="361" spans="1:1">
      <c r="A361" s="9" t="s">
        <v>512</v>
      </c>
    </row>
    <row r="362" spans="1:1">
      <c r="A362" s="9" t="s">
        <v>513</v>
      </c>
    </row>
    <row r="363" spans="1:1">
      <c r="A363" s="9" t="s">
        <v>514</v>
      </c>
    </row>
    <row r="364" spans="1:1">
      <c r="A364" s="9" t="s">
        <v>515</v>
      </c>
    </row>
    <row r="365" spans="1:1">
      <c r="A365" s="9" t="s">
        <v>516</v>
      </c>
    </row>
    <row r="366" spans="1:1">
      <c r="A366" s="9" t="s">
        <v>517</v>
      </c>
    </row>
    <row r="367" spans="1:1">
      <c r="A367" s="9" t="s">
        <v>518</v>
      </c>
    </row>
    <row r="368" spans="1:1">
      <c r="A368" s="9" t="s">
        <v>519</v>
      </c>
    </row>
    <row r="369" spans="1:1">
      <c r="A369" s="9" t="s">
        <v>520</v>
      </c>
    </row>
    <row r="370" spans="1:1">
      <c r="A370" s="9" t="s">
        <v>521</v>
      </c>
    </row>
    <row r="371" spans="1:1">
      <c r="A371" s="9" t="s">
        <v>522</v>
      </c>
    </row>
    <row r="372" spans="1:1">
      <c r="A372" s="9" t="s">
        <v>523</v>
      </c>
    </row>
    <row r="373" spans="1:1">
      <c r="A373" s="9" t="s">
        <v>524</v>
      </c>
    </row>
    <row r="374" spans="1:1">
      <c r="A374" s="9" t="s">
        <v>525</v>
      </c>
    </row>
    <row r="375" spans="1:1">
      <c r="A375" s="9" t="s">
        <v>526</v>
      </c>
    </row>
    <row r="376" spans="1:1">
      <c r="A376" s="9" t="s">
        <v>527</v>
      </c>
    </row>
    <row r="377" spans="1:1">
      <c r="A377" s="9" t="s">
        <v>528</v>
      </c>
    </row>
    <row r="378" spans="1:1">
      <c r="A378" s="9" t="s">
        <v>529</v>
      </c>
    </row>
    <row r="379" spans="1:1">
      <c r="A379" s="9" t="s">
        <v>530</v>
      </c>
    </row>
    <row r="380" spans="1:1">
      <c r="A380" s="9" t="s">
        <v>531</v>
      </c>
    </row>
    <row r="381" spans="1:1">
      <c r="A381" s="9" t="s">
        <v>532</v>
      </c>
    </row>
    <row r="382" spans="1:1">
      <c r="A382" s="9" t="s">
        <v>533</v>
      </c>
    </row>
    <row r="383" spans="1:1">
      <c r="A383" s="9" t="s">
        <v>534</v>
      </c>
    </row>
    <row r="384" spans="1:1">
      <c r="A384" s="9" t="s">
        <v>535</v>
      </c>
    </row>
    <row r="385" spans="1:1">
      <c r="A385" s="9" t="s">
        <v>536</v>
      </c>
    </row>
    <row r="386" spans="1:1">
      <c r="A386" s="9" t="s">
        <v>537</v>
      </c>
    </row>
    <row r="387" spans="1:1">
      <c r="A387" s="9" t="s">
        <v>538</v>
      </c>
    </row>
    <row r="388" spans="1:1">
      <c r="A388" s="9" t="s">
        <v>539</v>
      </c>
    </row>
    <row r="389" spans="1:1">
      <c r="A389" s="9" t="s">
        <v>540</v>
      </c>
    </row>
    <row r="390" spans="1:1">
      <c r="A390" s="9" t="s">
        <v>541</v>
      </c>
    </row>
    <row r="391" spans="1:1">
      <c r="A391" s="9" t="s">
        <v>542</v>
      </c>
    </row>
    <row r="392" spans="1:1">
      <c r="A392" s="9" t="s">
        <v>543</v>
      </c>
    </row>
    <row r="393" spans="1:1">
      <c r="A393" s="9" t="s">
        <v>544</v>
      </c>
    </row>
    <row r="394" spans="1:1">
      <c r="A394" s="9" t="s">
        <v>545</v>
      </c>
    </row>
    <row r="395" spans="1:1">
      <c r="A395" s="9" t="s">
        <v>546</v>
      </c>
    </row>
    <row r="396" spans="1:1">
      <c r="A396" s="9" t="s">
        <v>547</v>
      </c>
    </row>
    <row r="397" spans="1:1">
      <c r="A397" s="9" t="s">
        <v>548</v>
      </c>
    </row>
    <row r="398" spans="1:1">
      <c r="A398" s="9" t="s">
        <v>549</v>
      </c>
    </row>
    <row r="399" spans="1:1">
      <c r="A399" s="9" t="s">
        <v>550</v>
      </c>
    </row>
    <row r="400" spans="1:1">
      <c r="A400" s="9" t="s">
        <v>551</v>
      </c>
    </row>
    <row r="401" spans="1:1">
      <c r="A401" s="9" t="s">
        <v>552</v>
      </c>
    </row>
    <row r="402" spans="1:1">
      <c r="A402" s="9" t="s">
        <v>553</v>
      </c>
    </row>
    <row r="403" spans="1:1">
      <c r="A403" s="9" t="s">
        <v>554</v>
      </c>
    </row>
    <row r="404" spans="1:1">
      <c r="A404" s="9" t="s">
        <v>555</v>
      </c>
    </row>
    <row r="405" spans="1:1">
      <c r="A405" s="9" t="s">
        <v>556</v>
      </c>
    </row>
    <row r="406" spans="1:1">
      <c r="A406" s="9" t="s">
        <v>557</v>
      </c>
    </row>
    <row r="407" spans="1:1">
      <c r="A407" s="9" t="s">
        <v>558</v>
      </c>
    </row>
    <row r="408" spans="1:1">
      <c r="A408" s="9" t="s">
        <v>559</v>
      </c>
    </row>
    <row r="409" spans="1:1">
      <c r="A409" s="9" t="s">
        <v>560</v>
      </c>
    </row>
    <row r="410" spans="1:1">
      <c r="A410" s="9" t="s">
        <v>561</v>
      </c>
    </row>
    <row r="411" spans="1:1">
      <c r="A411" s="9" t="s">
        <v>562</v>
      </c>
    </row>
    <row r="412" spans="1:1">
      <c r="A412" s="9" t="s">
        <v>563</v>
      </c>
    </row>
    <row r="413" spans="1:1">
      <c r="A413" s="9" t="s">
        <v>564</v>
      </c>
    </row>
    <row r="414" spans="1:1">
      <c r="A414" s="9" t="s">
        <v>565</v>
      </c>
    </row>
    <row r="415" spans="1:1">
      <c r="A415" s="9" t="s">
        <v>566</v>
      </c>
    </row>
    <row r="416" spans="1:1">
      <c r="A416" s="9" t="s">
        <v>567</v>
      </c>
    </row>
    <row r="417" spans="1:1">
      <c r="A417" s="9" t="s">
        <v>568</v>
      </c>
    </row>
    <row r="418" spans="1:1">
      <c r="A418" s="9" t="s">
        <v>569</v>
      </c>
    </row>
    <row r="419" spans="1:1">
      <c r="A419" s="9" t="s">
        <v>570</v>
      </c>
    </row>
    <row r="420" spans="1:1">
      <c r="A420" s="9" t="s">
        <v>571</v>
      </c>
    </row>
    <row r="421" spans="1:1">
      <c r="A421" s="9" t="s">
        <v>572</v>
      </c>
    </row>
    <row r="422" spans="1:1">
      <c r="A422" s="9" t="s">
        <v>573</v>
      </c>
    </row>
    <row r="423" spans="1:1">
      <c r="A423" s="9" t="s">
        <v>574</v>
      </c>
    </row>
    <row r="424" spans="1:1">
      <c r="A424" s="9" t="s">
        <v>575</v>
      </c>
    </row>
    <row r="425" spans="1:1">
      <c r="A425" s="9" t="s">
        <v>576</v>
      </c>
    </row>
    <row r="426" spans="1:1">
      <c r="A426" s="9" t="s">
        <v>577</v>
      </c>
    </row>
    <row r="427" spans="1:1">
      <c r="A427" s="9" t="s">
        <v>578</v>
      </c>
    </row>
    <row r="428" spans="1:1">
      <c r="A428" s="9" t="s">
        <v>579</v>
      </c>
    </row>
    <row r="429" spans="1:1">
      <c r="A429" s="9" t="s">
        <v>580</v>
      </c>
    </row>
    <row r="430" spans="1:1">
      <c r="A430" s="9" t="s">
        <v>581</v>
      </c>
    </row>
    <row r="431" spans="1:1">
      <c r="A431" s="9" t="s">
        <v>582</v>
      </c>
    </row>
    <row r="432" spans="1:1">
      <c r="A432" s="9" t="s">
        <v>583</v>
      </c>
    </row>
    <row r="433" spans="1:1">
      <c r="A433" s="9" t="s">
        <v>584</v>
      </c>
    </row>
    <row r="434" spans="1:1">
      <c r="A434" s="9" t="s">
        <v>585</v>
      </c>
    </row>
    <row r="435" spans="1:1">
      <c r="A435" s="9" t="s">
        <v>586</v>
      </c>
    </row>
    <row r="436" spans="1:1">
      <c r="A436" s="9" t="s">
        <v>587</v>
      </c>
    </row>
    <row r="437" spans="1:1">
      <c r="A437" s="9" t="s">
        <v>588</v>
      </c>
    </row>
    <row r="438" spans="1:1">
      <c r="A438" s="9" t="s">
        <v>589</v>
      </c>
    </row>
    <row r="439" spans="1:1">
      <c r="A439" s="9" t="s">
        <v>590</v>
      </c>
    </row>
    <row r="440" spans="1:1">
      <c r="A440" s="9" t="s">
        <v>591</v>
      </c>
    </row>
    <row r="441" spans="1:1">
      <c r="A441" s="9" t="s">
        <v>592</v>
      </c>
    </row>
    <row r="442" spans="1:1">
      <c r="A442" s="9" t="s">
        <v>593</v>
      </c>
    </row>
    <row r="443" spans="1:1">
      <c r="A443" s="9" t="s">
        <v>594</v>
      </c>
    </row>
    <row r="444" spans="1:1">
      <c r="A444" s="9" t="s">
        <v>595</v>
      </c>
    </row>
    <row r="445" spans="1:1">
      <c r="A445" s="9" t="s">
        <v>596</v>
      </c>
    </row>
    <row r="446" spans="1:1">
      <c r="A446" s="9" t="s">
        <v>597</v>
      </c>
    </row>
    <row r="447" spans="1:1">
      <c r="A447" s="9" t="s">
        <v>598</v>
      </c>
    </row>
    <row r="448" spans="1:1">
      <c r="A448" s="9" t="s">
        <v>599</v>
      </c>
    </row>
    <row r="449" spans="1:1">
      <c r="A449" s="9" t="s">
        <v>600</v>
      </c>
    </row>
    <row r="450" spans="1:1">
      <c r="A450" s="9" t="s">
        <v>601</v>
      </c>
    </row>
    <row r="451" spans="1:1">
      <c r="A451" s="9" t="s">
        <v>602</v>
      </c>
    </row>
    <row r="452" spans="1:1">
      <c r="A452" s="9" t="s">
        <v>603</v>
      </c>
    </row>
    <row r="453" spans="1:1">
      <c r="A453" s="9" t="s">
        <v>604</v>
      </c>
    </row>
    <row r="454" spans="1:1">
      <c r="A454" s="9" t="s">
        <v>605</v>
      </c>
    </row>
    <row r="455" spans="1:1">
      <c r="A455" s="9" t="s">
        <v>606</v>
      </c>
    </row>
    <row r="456" spans="1:1">
      <c r="A456" s="9" t="s">
        <v>607</v>
      </c>
    </row>
    <row r="457" spans="1:1">
      <c r="A457" s="9" t="s">
        <v>608</v>
      </c>
    </row>
    <row r="458" spans="1:1">
      <c r="A458" s="9" t="s">
        <v>609</v>
      </c>
    </row>
    <row r="459" spans="1:1">
      <c r="A459" s="9" t="s">
        <v>610</v>
      </c>
    </row>
    <row r="460" spans="1:1">
      <c r="A460" s="9" t="s">
        <v>611</v>
      </c>
    </row>
    <row r="461" spans="1:1">
      <c r="A461" s="9" t="s">
        <v>612</v>
      </c>
    </row>
    <row r="462" spans="1:1">
      <c r="A462" s="9" t="s">
        <v>613</v>
      </c>
    </row>
    <row r="463" spans="1:1">
      <c r="A463" s="9" t="s">
        <v>614</v>
      </c>
    </row>
    <row r="464" spans="1:1">
      <c r="A464" s="9" t="s">
        <v>615</v>
      </c>
    </row>
    <row r="465" spans="1:1">
      <c r="A465" s="9" t="s">
        <v>616</v>
      </c>
    </row>
    <row r="466" spans="1:1">
      <c r="A466" s="9" t="s">
        <v>617</v>
      </c>
    </row>
    <row r="467" spans="1:1">
      <c r="A467" s="9" t="s">
        <v>618</v>
      </c>
    </row>
    <row r="468" spans="1:1">
      <c r="A468" s="9" t="s">
        <v>619</v>
      </c>
    </row>
    <row r="469" spans="1:1">
      <c r="A469" s="9" t="s">
        <v>620</v>
      </c>
    </row>
    <row r="470" spans="1:1">
      <c r="A470" s="9" t="s">
        <v>621</v>
      </c>
    </row>
    <row r="471" spans="1:1">
      <c r="A471" s="9" t="s">
        <v>622</v>
      </c>
    </row>
    <row r="472" spans="1:1">
      <c r="A472" s="9" t="s">
        <v>623</v>
      </c>
    </row>
    <row r="473" spans="1:1">
      <c r="A473" s="9" t="s">
        <v>624</v>
      </c>
    </row>
    <row r="474" spans="1:1">
      <c r="A474" s="9" t="s">
        <v>625</v>
      </c>
    </row>
    <row r="475" spans="1:1">
      <c r="A475" s="9" t="s">
        <v>626</v>
      </c>
    </row>
    <row r="476" spans="1:1">
      <c r="A476" s="9" t="s">
        <v>627</v>
      </c>
    </row>
    <row r="477" spans="1:1">
      <c r="A477" s="9" t="s">
        <v>628</v>
      </c>
    </row>
    <row r="478" spans="1:1">
      <c r="A478" s="9" t="s">
        <v>629</v>
      </c>
    </row>
    <row r="479" spans="1:1">
      <c r="A479" s="9" t="s">
        <v>630</v>
      </c>
    </row>
    <row r="480" spans="1:1">
      <c r="A480" s="9" t="s">
        <v>631</v>
      </c>
    </row>
    <row r="481" spans="1:1">
      <c r="A481" s="9" t="s">
        <v>632</v>
      </c>
    </row>
    <row r="482" spans="1:1">
      <c r="A482" s="9" t="s">
        <v>633</v>
      </c>
    </row>
    <row r="483" spans="1:1">
      <c r="A483" s="9" t="s">
        <v>634</v>
      </c>
    </row>
    <row r="484" spans="1:1">
      <c r="A484" s="9" t="s">
        <v>635</v>
      </c>
    </row>
    <row r="485" spans="1:1">
      <c r="A485" s="9" t="s">
        <v>636</v>
      </c>
    </row>
    <row r="486" spans="1:1">
      <c r="A486" s="9" t="s">
        <v>637</v>
      </c>
    </row>
    <row r="487" spans="1:1">
      <c r="A487" s="9" t="s">
        <v>638</v>
      </c>
    </row>
    <row r="488" spans="1:1">
      <c r="A488" s="9" t="s">
        <v>639</v>
      </c>
    </row>
    <row r="489" spans="1:1">
      <c r="A489" s="9" t="s">
        <v>640</v>
      </c>
    </row>
    <row r="490" spans="1:1">
      <c r="A490" s="9" t="s">
        <v>641</v>
      </c>
    </row>
    <row r="491" spans="1:1">
      <c r="A491" s="9" t="s">
        <v>642</v>
      </c>
    </row>
    <row r="492" spans="1:1">
      <c r="A492" s="9" t="s">
        <v>643</v>
      </c>
    </row>
    <row r="493" spans="1:1">
      <c r="A493" s="9" t="s">
        <v>644</v>
      </c>
    </row>
    <row r="494" spans="1:1">
      <c r="A494" s="9" t="s">
        <v>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9" sqref="B9"/>
    </sheetView>
  </sheetViews>
  <sheetFormatPr baseColWidth="10" defaultRowHeight="15"/>
  <cols>
    <col min="1" max="1" width="13.85546875" bestFit="1" customWidth="1"/>
  </cols>
  <sheetData>
    <row r="2" spans="1:2">
      <c r="A2" s="14" t="s">
        <v>648</v>
      </c>
      <c r="B2" s="15" t="s">
        <v>903</v>
      </c>
    </row>
    <row r="3" spans="1:2">
      <c r="A3" s="15" t="s">
        <v>910</v>
      </c>
      <c r="B3" s="15">
        <v>1</v>
      </c>
    </row>
    <row r="4" spans="1:2">
      <c r="A4" s="15" t="s">
        <v>911</v>
      </c>
      <c r="B4" s="15">
        <v>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A1:U2500"/>
  <sheetViews>
    <sheetView workbookViewId="0">
      <pane ySplit="1" topLeftCell="A2" activePane="bottomLeft" state="frozen"/>
      <selection pane="bottomLeft" activeCell="L2" sqref="L2"/>
    </sheetView>
  </sheetViews>
  <sheetFormatPr baseColWidth="10" defaultRowHeight="15"/>
  <cols>
    <col min="1" max="1" width="11.42578125" style="6"/>
    <col min="2" max="2" width="16.7109375" style="6" customWidth="1"/>
    <col min="3" max="3" width="11.42578125" style="6"/>
    <col min="4" max="4" width="52.140625" style="6" bestFit="1" customWidth="1"/>
    <col min="5" max="11" width="11.42578125" style="6"/>
    <col min="12" max="12" width="16.42578125" style="7" customWidth="1"/>
    <col min="13" max="13" width="30.5703125" customWidth="1"/>
    <col min="14" max="14" width="16.85546875" bestFit="1" customWidth="1"/>
  </cols>
  <sheetData>
    <row r="1" spans="1:21" ht="37.5" customHeight="1">
      <c r="A1" s="8" t="s">
        <v>144</v>
      </c>
      <c r="B1" s="17" t="s">
        <v>648</v>
      </c>
      <c r="C1" s="18" t="s">
        <v>145</v>
      </c>
      <c r="D1" s="18" t="s">
        <v>146</v>
      </c>
      <c r="E1" s="18" t="s">
        <v>147</v>
      </c>
      <c r="F1" s="18" t="s">
        <v>148</v>
      </c>
      <c r="G1" s="4" t="s">
        <v>149</v>
      </c>
      <c r="H1" s="4" t="s">
        <v>150</v>
      </c>
      <c r="I1" s="4" t="s">
        <v>151</v>
      </c>
      <c r="J1" s="4" t="s">
        <v>153</v>
      </c>
      <c r="K1" s="4" t="s">
        <v>152</v>
      </c>
      <c r="L1" s="16" t="s">
        <v>142</v>
      </c>
      <c r="M1" s="4" t="s">
        <v>143</v>
      </c>
      <c r="N1" s="4" t="s">
        <v>647</v>
      </c>
      <c r="O1" s="4" t="s">
        <v>649</v>
      </c>
      <c r="P1" s="4" t="s">
        <v>650</v>
      </c>
      <c r="Q1" s="4" t="s">
        <v>651</v>
      </c>
      <c r="R1" s="4" t="s">
        <v>652</v>
      </c>
      <c r="S1" s="4" t="s">
        <v>653</v>
      </c>
      <c r="T1" s="4" t="s">
        <v>654</v>
      </c>
      <c r="U1" s="4" t="s">
        <v>655</v>
      </c>
    </row>
    <row r="2" spans="1:21">
      <c r="A2" s="6">
        <v>1</v>
      </c>
      <c r="B2" s="6" t="e">
        <f>IF(LISTADO!#REF!=1,IF(LISTADO!#REF!="IMPORTACION",1,IF(LISTADO!#REF!="EXPORTACION",3,0)))</f>
        <v>#REF!</v>
      </c>
      <c r="L2" s="7" t="e">
        <f>IF(LISTADO!#REF!=1,IF(LISTADO!#REF!="GRANELSOLIDA",3,IF(LISTADO!#REF!="GENERAL",5,IF(LISTADO!#REF!="SEMOVIENTES",9,IF(LISTADO!#REF!="VEHICULO",11,IF(LISTADO!#REF!="CONT.LLENOS2O",16,IF(LISTADO!#REF!="CONT.LLENOS40",17,IF(LISTADO!#REF!="CONT. VACIOS 20",18,IF(LISTADO!#REF!="CONT.VACIOS40",19,IF(LISTADO!#REF!="CONT.LLENOS45",20,IF(LISTADO!#REF!="CONT.VACIOS45omas",21,IF(LISTADO!#REF!="CARGARORO",22,IF(LISTADO!#REF!="PASAJERO",23,0)))))))))))))</f>
        <v>#REF!</v>
      </c>
    </row>
    <row r="3" spans="1:21">
      <c r="A3" s="6">
        <v>2</v>
      </c>
      <c r="B3" s="6" t="e">
        <f>IF(LISTADO!#REF!=A2+1,IF(LISTADO!#REF!="IMPORTACION",1,IF(LISTADO!#REF!="EXPORTACION",3,0)))</f>
        <v>#REF!</v>
      </c>
      <c r="L3" s="7" t="e">
        <f>IF(LISTADO!#REF!=2,IF(LISTADO!#REF!="GRANELSOLIDA",3,IF(LISTADO!#REF!="GENERAL",5,IF(LISTADO!#REF!="SEMOVIENTES",9,IF(LISTADO!#REF!="VEHICULO",11,IF(LISTADO!#REF!="CONT.LLENOS2O",16,IF(LISTADO!#REF!="CONT.LLENOS40",17,IF(LISTADO!#REF!="CONT. VACIOS 20",18,IF(LISTADO!#REF!="CONT.VACIOS40",19,IF(LISTADO!#REF!="CONT.LLENOS45",20,IF(LISTADO!#REF!="CONT.VACIOS45omas",21,IF(LISTADO!#REF!="CARGARORO",22,IF(LISTADO!#REF!="PASAJERO",23,0)))))))))))))</f>
        <v>#REF!</v>
      </c>
    </row>
    <row r="4" spans="1:21">
      <c r="A4" s="6">
        <v>3</v>
      </c>
      <c r="B4" s="6" t="e">
        <f>IF(LISTADO!#REF!=A3+1,IF(LISTADO!#REF!="IMPORTACION",1,IF(LISTADO!#REF!="EXPORTACION",3,0)))</f>
        <v>#REF!</v>
      </c>
    </row>
    <row r="5" spans="1:21">
      <c r="A5" s="6">
        <v>4</v>
      </c>
      <c r="B5" s="6" t="e">
        <f>IF(LISTADO!#REF!=A4+1,IF(LISTADO!#REF!="IMPORTACION",1,IF(LISTADO!#REF!="EXPORTACION",3,0)))</f>
        <v>#REF!</v>
      </c>
      <c r="L5" s="7" t="e">
        <f>IF(LISTADO!#REF!=4,IF(LISTADO!#REF!="GRANELSOLIDA",3,IF(LISTADO!#REF!="GENERAL",5,IF(LISTADO!#REF!="SEMOVIENTES",9,IF(LISTADO!#REF!="VEHICULO",11,IF(LISTADO!#REF!="CONT.LLENOS2O",16,IF(LISTADO!#REF!="CONT.LLENOS40",17,IF(LISTADO!#REF!="CONT. VACIOS 20",18,IF(LISTADO!#REF!="CONT.VACIOS40",19,IF(LISTADO!#REF!="CONT.LLENOS45",20,IF(LISTADO!#REF!="CONT.VACIOS45omas",21,IF(LISTADO!#REF!="CARGARORO",22,IF(LISTADO!#REF!="PASAJERO",23,0)))))))))))))</f>
        <v>#REF!</v>
      </c>
    </row>
    <row r="6" spans="1:21">
      <c r="A6" s="6">
        <v>5</v>
      </c>
      <c r="B6" s="6" t="e">
        <f>IF(LISTADO!#REF!=A5+1,IF(LISTADO!#REF!="IMPORTACION",1,IF(LISTADO!#REF!="EXPORTACION",3,0)))</f>
        <v>#REF!</v>
      </c>
      <c r="L6" s="7" t="e">
        <f>IF(LISTADO!#REF!=5,IF(LISTADO!#REF!="GRANELSOLIDA",3,IF(LISTADO!#REF!="GENERAL",5,IF(LISTADO!#REF!="SEMOVIENTES",9,IF(LISTADO!#REF!="VEHICULO",11,IF(LISTADO!#REF!="CONT.LLENOS2O",16,IF(LISTADO!#REF!="CONT.LLENOS40",17,IF(LISTADO!#REF!="CONT. VACIOS 20",18,IF(LISTADO!#REF!="CONT.VACIOS40",19,IF(LISTADO!#REF!="CONT.LLENOS45",20,IF(LISTADO!#REF!="CONT.VACIOS45omas",21,IF(LISTADO!#REF!="CARGARORO",22,IF(LISTADO!#REF!="PASAJERO",23,0)))))))))))))</f>
        <v>#REF!</v>
      </c>
    </row>
    <row r="7" spans="1:21">
      <c r="A7" s="6">
        <v>6</v>
      </c>
      <c r="B7" s="6" t="e">
        <f>IF(LISTADO!#REF!=A6+1,IF(LISTADO!#REF!="IMPORTACION",1,IF(LISTADO!#REF!="EXPORTACION",3,0)))</f>
        <v>#REF!</v>
      </c>
      <c r="L7" s="7" t="e">
        <f>IF(LISTADO!#REF!=6,IF(LISTADO!#REF!="GRANELSOLIDA",3,IF(LISTADO!#REF!="GENERAL",5,IF(LISTADO!#REF!="SEMOVIENTES",9,IF(LISTADO!#REF!="VEHICULO",11,IF(LISTADO!#REF!="CONT.LLENOS2O",16,IF(LISTADO!#REF!="CONT.LLENOS40",17,IF(LISTADO!#REF!="CONT. VACIOS 20",18,IF(LISTADO!#REF!="CONT.VACIOS40",19,IF(LISTADO!#REF!="CONT.LLENOS45",20,IF(LISTADO!#REF!="CONT.VACIOS45omas",21,IF(LISTADO!#REF!="CARGARORO",22,IF(LISTADO!#REF!="PASAJERO",23,0)))))))))))))</f>
        <v>#REF!</v>
      </c>
    </row>
    <row r="8" spans="1:21">
      <c r="A8" s="6">
        <v>7</v>
      </c>
      <c r="B8" s="6" t="e">
        <f>IF(LISTADO!#REF!=A7+1,IF(LISTADO!#REF!="IMPORTACION",1,IF(LISTADO!#REF!="EXPORTACION",3,0)))</f>
        <v>#REF!</v>
      </c>
      <c r="L8" s="7" t="e">
        <f>IF(LISTADO!#REF!=7,IF(LISTADO!#REF!="GRANELSOLIDA",3,IF(LISTADO!#REF!="GENERAL",5,IF(LISTADO!#REF!="SEMOVIENTES",9,IF(LISTADO!#REF!="VEHICULO",11,IF(LISTADO!#REF!="CONT.LLENOS2O",16,IF(LISTADO!#REF!="CONT.LLENOS40",17,IF(LISTADO!#REF!="CONT. VACIOS 20",18,IF(LISTADO!#REF!="CONT.VACIOS40",19,IF(LISTADO!#REF!="CONT.LLENOS45",20,IF(LISTADO!#REF!="CONT.VACIOS45omas",21,IF(LISTADO!#REF!="CARGARORO",22,IF(LISTADO!#REF!="PASAJERO",23,0)))))))))))))</f>
        <v>#REF!</v>
      </c>
    </row>
    <row r="9" spans="1:21">
      <c r="A9" s="6">
        <v>8</v>
      </c>
      <c r="B9" s="6" t="e">
        <f>IF(LISTADO!#REF!=A8+1,IF(LISTADO!#REF!="IMPORTACION",1,IF(LISTADO!#REF!="EXPORTACION",3,0)))</f>
        <v>#REF!</v>
      </c>
      <c r="L9" s="7" t="e">
        <f>IF(LISTADO!#REF!=8,IF(LISTADO!#REF!="GRANELSOLIDA",3,IF(LISTADO!#REF!="GENERAL",5,IF(LISTADO!#REF!="SEMOVIENTES",9,IF(LISTADO!#REF!="VEHICULO",11,IF(LISTADO!#REF!="CONT.LLENOS2O",16,IF(LISTADO!#REF!="CONT.LLENOS40",17,IF(LISTADO!#REF!="CONT. VACIOS 20",18,IF(LISTADO!#REF!="CONT.VACIOS40",19,IF(LISTADO!#REF!="CONT.LLENOS45",20,IF(LISTADO!#REF!="CONT.VACIOS45omas",21,IF(LISTADO!#REF!="CARGARORO",22,IF(LISTADO!#REF!="PASAJERO",23,0)))))))))))))</f>
        <v>#REF!</v>
      </c>
    </row>
    <row r="10" spans="1:21">
      <c r="A10" s="6">
        <v>9</v>
      </c>
      <c r="B10" s="6" t="e">
        <f>IF(LISTADO!#REF!=A9+1,IF(LISTADO!#REF!="IMPORTACION",1,IF(LISTADO!#REF!="EXPORTACION",3,0)))</f>
        <v>#REF!</v>
      </c>
      <c r="L10" s="7" t="e">
        <f>IF(LISTADO!#REF!=9,IF(LISTADO!F2="GRANELSOLIDA",3,IF(LISTADO!F2="GENERAL",5,IF(LISTADO!F2="SEMOVIENTES",9,IF(LISTADO!F2="VEHICULO",11,IF(LISTADO!F2="CONT.LLENOS2O",16,IF(LISTADO!F2="CONT.LLENOS40",17,IF(LISTADO!F2="CONT. VACIOS 20",18,IF(LISTADO!F2="CONT.VACIOS40",19,IF(LISTADO!F2="CONT.LLENOS45",20,IF(LISTADO!F2="CONT.VACIOS45omas",21,IF(LISTADO!F2="CARGARORO",22,IF(LISTADO!#REF!="PASAJERO",23,0)))))))))))))</f>
        <v>#REF!</v>
      </c>
    </row>
    <row r="11" spans="1:21">
      <c r="A11" s="6">
        <v>10</v>
      </c>
      <c r="B11" s="6" t="e">
        <f>IF(LISTADO!#REF!=A10+1,IF(LISTADO!#REF!="IMPORTACION",1,IF(LISTADO!#REF!="EXPORTACION",3,0)))</f>
        <v>#REF!</v>
      </c>
      <c r="L11" s="7" t="e">
        <f>IF(LISTADO!#REF!=10,IF(LISTADO!F3="GRANELSOLIDA",3,IF(LISTADO!F3="GENERAL",5,IF(LISTADO!F3="SEMOVIENTES",9,IF(LISTADO!F3="VEHICULO",11,IF(LISTADO!F3="CONT.LLENOS2O",16,IF(LISTADO!F3="CONT.LLENOS40",17,IF(LISTADO!F3="CONT. VACIOS 20",18,IF(LISTADO!F3="CONT.VACIOS40",19,IF(LISTADO!F3="CONT.LLENOS45",20,IF(LISTADO!F3="CONT.VACIOS45omas",21,IF(LISTADO!F3="CARGARORO",22,IF(LISTADO!#REF!="PASAJERO",23,0)))))))))))))</f>
        <v>#REF!</v>
      </c>
    </row>
    <row r="12" spans="1:21">
      <c r="A12" s="6">
        <v>11</v>
      </c>
      <c r="B12" s="6" t="e">
        <f>IF(LISTADO!#REF!=A11+1,IF(LISTADO!#REF!="IMPORTACION",1,IF(LISTADO!#REF!="EXPORTACION",3,0)))</f>
        <v>#REF!</v>
      </c>
      <c r="L12" s="7" t="e">
        <f>IF(LISTADO!#REF!=11,IF(LISTADO!F4="GRANELSOLIDA",3,IF(LISTADO!F4="GENERAL",5,IF(LISTADO!F4="SEMOVIENTES",9,IF(LISTADO!F4="VEHICULO",11,IF(LISTADO!F4="CONT.LLENOS2O",16,IF(LISTADO!F4="CONT.LLENOS40",17,IF(LISTADO!F4="CONT. VACIOS 20",18,IF(LISTADO!F4="CONT.VACIOS40",19,IF(LISTADO!F4="CONT.LLENOS45",20,IF(LISTADO!F4="CONT.VACIOS45omas",21,IF(LISTADO!F4="CARGARORO",22,IF(LISTADO!F2="PASAJERO",23,0)))))))))))))</f>
        <v>#REF!</v>
      </c>
    </row>
    <row r="13" spans="1:21">
      <c r="A13" s="6">
        <v>12</v>
      </c>
      <c r="B13" s="6" t="e">
        <f>IF(LISTADO!#REF!=A12+1,IF(LISTADO!#REF!="IMPORTACION",1,IF(LISTADO!#REF!="EXPORTACION",3,0)))</f>
        <v>#REF!</v>
      </c>
      <c r="L13" s="7" t="e">
        <f>IF(LISTADO!#REF!=12,IF(LISTADO!F5="GRANELSOLIDA",3,IF(LISTADO!F5="GENERAL",5,IF(LISTADO!F5="SEMOVIENTES",9,IF(LISTADO!F5="VEHICULO",11,IF(LISTADO!F5="CONT.LLENOS2O",16,IF(LISTADO!F5="CONT.LLENOS40",17,IF(LISTADO!F5="CONT. VACIOS 20",18,IF(LISTADO!F5="CONT.VACIOS40",19,IF(LISTADO!F5="CONT.LLENOS45",20,IF(LISTADO!F5="CONT.VACIOS45omas",21,IF(LISTADO!F5="CARGARORO",22,IF(LISTADO!F3="PASAJERO",23,0)))))))))))))</f>
        <v>#REF!</v>
      </c>
    </row>
    <row r="14" spans="1:21">
      <c r="A14" s="6">
        <v>13</v>
      </c>
      <c r="B14" s="6" t="e">
        <f>IF(LISTADO!#REF!=A13+1,IF(LISTADO!#REF!="IMPORTACION",1,IF(LISTADO!#REF!="EXPORTACION",3,0)))</f>
        <v>#REF!</v>
      </c>
      <c r="L14" s="7" t="e">
        <f>IF(LISTADO!#REF!=13,IF(LISTADO!F6="GRANELSOLIDA",3,IF(LISTADO!F6="GENERAL",5,IF(LISTADO!F6="SEMOVIENTES",9,IF(LISTADO!F6="VEHICULO",11,IF(LISTADO!F6="CONT.LLENOS2O",16,IF(LISTADO!F6="CONT.LLENOS40",17,IF(LISTADO!F6="CONT. VACIOS 20",18,IF(LISTADO!F6="CONT.VACIOS40",19,IF(LISTADO!F6="CONT.LLENOS45",20,IF(LISTADO!F6="CONT.VACIOS45omas",21,IF(LISTADO!F6="CARGARORO",22,IF(LISTADO!F4="PASAJERO",23,0)))))))))))))</f>
        <v>#REF!</v>
      </c>
    </row>
    <row r="15" spans="1:21">
      <c r="A15" s="6">
        <v>14</v>
      </c>
      <c r="B15" s="6" t="e">
        <f>IF(LISTADO!#REF!=A14+1,IF(LISTADO!#REF!="IMPORTACION",1,IF(LISTADO!#REF!="EXPORTACION",3,0)))</f>
        <v>#REF!</v>
      </c>
      <c r="L15" s="7" t="e">
        <f>IF(LISTADO!#REF!=14,IF(LISTADO!F7="GRANELSOLIDA",3,IF(LISTADO!F7="GENERAL",5,IF(LISTADO!F7="SEMOVIENTES",9,IF(LISTADO!F7="VEHICULO",11,IF(LISTADO!F7="CONT.LLENOS2O",16,IF(LISTADO!F7="CONT.LLENOS40",17,IF(LISTADO!F7="CONT. VACIOS 20",18,IF(LISTADO!F7="CONT.VACIOS40",19,IF(LISTADO!F7="CONT.LLENOS45",20,IF(LISTADO!F7="CONT.VACIOS45omas",21,IF(LISTADO!F7="CARGARORO",22,IF(LISTADO!F5="PASAJERO",23,0)))))))))))))</f>
        <v>#REF!</v>
      </c>
    </row>
    <row r="16" spans="1:21">
      <c r="A16" s="6">
        <v>15</v>
      </c>
      <c r="B16" s="6" t="e">
        <f>IF(LISTADO!#REF!=A15+1,IF(LISTADO!#REF!="IMPORTACION",1,IF(LISTADO!#REF!="EXPORTACION",3,0)))</f>
        <v>#REF!</v>
      </c>
      <c r="L16" s="7" t="e">
        <f>IF(LISTADO!#REF!=15,IF(LISTADO!F8="GRANELSOLIDA",3,IF(LISTADO!F8="GENERAL",5,IF(LISTADO!F8="SEMOVIENTES",9,IF(LISTADO!F8="VEHICULO",11,IF(LISTADO!F8="CONT.LLENOS2O",16,IF(LISTADO!F8="CONT.LLENOS40",17,IF(LISTADO!F8="CONT. VACIOS 20",18,IF(LISTADO!F8="CONT.VACIOS40",19,IF(LISTADO!F8="CONT.LLENOS45",20,IF(LISTADO!F8="CONT.VACIOS45omas",21,IF(LISTADO!F8="CARGARORO",22,IF(LISTADO!F6="PASAJERO",23,0)))))))))))))</f>
        <v>#REF!</v>
      </c>
    </row>
    <row r="17" spans="1:12">
      <c r="A17" s="6">
        <v>16</v>
      </c>
      <c r="B17" s="6" t="e">
        <f>IF(LISTADO!#REF!=A16+1,IF(LISTADO!#REF!="IMPORTACION",1,IF(LISTADO!#REF!="EXPORTACION",3,0)))</f>
        <v>#REF!</v>
      </c>
      <c r="L17" s="7" t="e">
        <f>IF(LISTADO!#REF!=16,IF(LISTADO!#REF!="GRANELSOLIDA",3,IF(LISTADO!#REF!="GENERAL",5,IF(LISTADO!#REF!="SEMOVIENTES",9,IF(LISTADO!#REF!="VEHICULO",11,IF(LISTADO!#REF!="CONT.LLENOS2O",16,IF(LISTADO!#REF!="CONT.LLENOS40",17,IF(LISTADO!#REF!="CONT. VACIOS 20",18,IF(LISTADO!#REF!="CONT.VACIOS40",19,IF(LISTADO!#REF!="CONT.LLENOS45",20,IF(LISTADO!#REF!="CONT.VACIOS45omas",21,IF(LISTADO!#REF!="CARGARORO",22,IF(LISTADO!F7="PASAJERO",23,0)))))))))))))</f>
        <v>#REF!</v>
      </c>
    </row>
    <row r="18" spans="1:12">
      <c r="A18" s="6">
        <v>17</v>
      </c>
      <c r="B18" s="6" t="e">
        <f>IF(LISTADO!#REF!=A17+1,IF(LISTADO!#REF!="IMPORTACION",1,IF(LISTADO!#REF!="EXPORTACION",3,0)))</f>
        <v>#REF!</v>
      </c>
      <c r="L18" s="7" t="e">
        <f>IF(LISTADO!#REF!=17,IF(LISTADO!F10="GRANELSOLIDA",3,IF(LISTADO!F10="GENERAL",5,IF(LISTADO!F10="SEMOVIENTES",9,IF(LISTADO!F10="VEHICULO",11,IF(LISTADO!F10="CONT.LLENOS2O",16,IF(LISTADO!F10="CONT.LLENOS40",17,IF(LISTADO!F10="CONT. VACIOS 20",18,IF(LISTADO!F10="CONT.VACIOS40",19,IF(LISTADO!F10="CONT.LLENOS45",20,IF(LISTADO!F10="CONT.VACIOS45omas",21,IF(LISTADO!F10="CARGARORO",22,IF(LISTADO!F8="PASAJERO",23,0)))))))))))))</f>
        <v>#REF!</v>
      </c>
    </row>
    <row r="19" spans="1:12">
      <c r="A19" s="6">
        <v>18</v>
      </c>
      <c r="B19" s="6" t="e">
        <f>IF(LISTADO!#REF!=A18+1,IF(LISTADO!#REF!="IMPORTACION",1,IF(LISTADO!#REF!="EXPORTACION",3,0)))</f>
        <v>#REF!</v>
      </c>
      <c r="L19" s="7" t="e">
        <f>IF(LISTADO!#REF!=18,IF(LISTADO!F11="GRANELSOLIDA",3,IF(LISTADO!F11="GENERAL",5,IF(LISTADO!F11="SEMOVIENTES",9,IF(LISTADO!F11="VEHICULO",11,IF(LISTADO!F11="CONT.LLENOS2O",16,IF(LISTADO!F11="CONT.LLENOS40",17,IF(LISTADO!F11="CONT. VACIOS 20",18,IF(LISTADO!F11="CONT.VACIOS40",19,IF(LISTADO!F11="CONT.LLENOS45",20,IF(LISTADO!F11="CONT.VACIOS45omas",21,IF(LISTADO!F11="CARGARORO",22,IF(LISTADO!#REF!="PASAJERO",23,0)))))))))))))</f>
        <v>#REF!</v>
      </c>
    </row>
    <row r="20" spans="1:12">
      <c r="A20" s="6">
        <v>19</v>
      </c>
      <c r="B20" s="6" t="e">
        <f>IF(LISTADO!#REF!=A19+1,IF(LISTADO!#REF!="IMPORTACION",1,IF(LISTADO!#REF!="EXPORTACION",3,0)))</f>
        <v>#REF!</v>
      </c>
      <c r="L20" s="7" t="e">
        <f>IF(LISTADO!#REF!=19,IF(LISTADO!F12="GRANELSOLIDA",3,IF(LISTADO!F12="GENERAL",5,IF(LISTADO!F12="SEMOVIENTES",9,IF(LISTADO!F12="VEHICULO",11,IF(LISTADO!F12="CONT.LLENOS2O",16,IF(LISTADO!F12="CONT.LLENOS40",17,IF(LISTADO!F12="CONT. VACIOS 20",18,IF(LISTADO!F12="CONT.VACIOS40",19,IF(LISTADO!F12="CONT.LLENOS45",20,IF(LISTADO!F12="CONT.VACIOS45omas",21,IF(LISTADO!F12="CARGARORO",22,IF(LISTADO!F10="PASAJERO",23,0)))))))))))))</f>
        <v>#REF!</v>
      </c>
    </row>
    <row r="21" spans="1:12">
      <c r="A21" s="6">
        <v>20</v>
      </c>
      <c r="B21" s="6" t="e">
        <f>IF(LISTADO!#REF!=A20+1,IF(LISTADO!#REF!="IMPORTACION",1,IF(LISTADO!#REF!="EXPORTACION",3,0)))</f>
        <v>#REF!</v>
      </c>
      <c r="L21" s="7" t="e">
        <f>IF(LISTADO!#REF!=20,IF(LISTADO!F13="GRANELSOLIDA",3,IF(LISTADO!F13="GENERAL",5,IF(LISTADO!F13="SEMOVIENTES",9,IF(LISTADO!F13="VEHICULO",11,IF(LISTADO!F13="CONT.LLENOS2O",16,IF(LISTADO!F13="CONT.LLENOS40",17,IF(LISTADO!F13="CONT. VACIOS 20",18,IF(LISTADO!F13="CONT.VACIOS40",19,IF(LISTADO!F13="CONT.LLENOS45",20,IF(LISTADO!F13="CONT.VACIOS45omas",21,IF(LISTADO!F13="CARGARORO",22,IF(LISTADO!F11="PASAJERO",23,0)))))))))))))</f>
        <v>#REF!</v>
      </c>
    </row>
    <row r="22" spans="1:12">
      <c r="A22" s="6">
        <v>21</v>
      </c>
      <c r="B22" s="6" t="e">
        <f>IF(LISTADO!#REF!=A21+1,IF(LISTADO!#REF!="IMPORTACION",1,IF(LISTADO!#REF!="EXPORTACION",3,0)))</f>
        <v>#REF!</v>
      </c>
      <c r="L22" s="7" t="e">
        <f>IF(LISTADO!#REF!=21,IF(LISTADO!F14="GRANELSOLIDA",3,IF(LISTADO!F14="GENERAL",5,IF(LISTADO!F14="SEMOVIENTES",9,IF(LISTADO!F14="VEHICULO",11,IF(LISTADO!F14="CONT.LLENOS2O",16,IF(LISTADO!F14="CONT.LLENOS40",17,IF(LISTADO!F14="CONT. VACIOS 20",18,IF(LISTADO!F14="CONT.VACIOS40",19,IF(LISTADO!F14="CONT.LLENOS45",20,IF(LISTADO!F14="CONT.VACIOS45omas",21,IF(LISTADO!F14="CARGARORO",22,IF(LISTADO!F12="PASAJERO",23,0)))))))))))))</f>
        <v>#REF!</v>
      </c>
    </row>
    <row r="23" spans="1:12">
      <c r="A23" s="6">
        <v>22</v>
      </c>
      <c r="B23" s="6" t="e">
        <f>IF(LISTADO!#REF!=A22+1,IF(LISTADO!#REF!="IMPORTACION",1,IF(LISTADO!#REF!="EXPORTACION",3,0)))</f>
        <v>#REF!</v>
      </c>
      <c r="L23" s="7" t="e">
        <f>IF(LISTADO!#REF!=22,IF(LISTADO!F15="GRANELSOLIDA",3,IF(LISTADO!F15="GENERAL",5,IF(LISTADO!F15="SEMOVIENTES",9,IF(LISTADO!F15="VEHICULO",11,IF(LISTADO!F15="CONT.LLENOS2O",16,IF(LISTADO!F15="CONT.LLENOS40",17,IF(LISTADO!F15="CONT. VACIOS 20",18,IF(LISTADO!F15="CONT.VACIOS40",19,IF(LISTADO!F15="CONT.LLENOS45",20,IF(LISTADO!F15="CONT.VACIOS45omas",21,IF(LISTADO!F15="CARGARORO",22,IF(LISTADO!F13="PASAJERO",23,0)))))))))))))</f>
        <v>#REF!</v>
      </c>
    </row>
    <row r="24" spans="1:12">
      <c r="A24" s="6">
        <v>23</v>
      </c>
      <c r="B24" s="6" t="e">
        <f>IF(LISTADO!#REF!=A23+1,IF(LISTADO!#REF!="IMPORTACION",1,IF(LISTADO!#REF!="EXPORTACION",3,0)))</f>
        <v>#REF!</v>
      </c>
      <c r="L24" s="7" t="e">
        <f>IF(LISTADO!#REF!=23,IF(LISTADO!F16="GRANELSOLIDA",3,IF(LISTADO!F16="GENERAL",5,IF(LISTADO!F16="SEMOVIENTES",9,IF(LISTADO!F16="VEHICULO",11,IF(LISTADO!F16="CONT.LLENOS2O",16,IF(LISTADO!F16="CONT.LLENOS40",17,IF(LISTADO!F16="CONT. VACIOS 20",18,IF(LISTADO!F16="CONT.VACIOS40",19,IF(LISTADO!F16="CONT.LLENOS45",20,IF(LISTADO!F16="CONT.VACIOS45omas",21,IF(LISTADO!F16="CARGARORO",22,IF(LISTADO!F14="PASAJERO",23,0)))))))))))))</f>
        <v>#REF!</v>
      </c>
    </row>
    <row r="25" spans="1:12">
      <c r="A25" s="6">
        <v>24</v>
      </c>
      <c r="B25" s="6" t="e">
        <f>IF(LISTADO!#REF!=A24+1,IF(LISTADO!#REF!="IMPORTACION",1,IF(LISTADO!#REF!="EXPORTACION",3,0)))</f>
        <v>#REF!</v>
      </c>
      <c r="L25" s="7" t="e">
        <f>IF(LISTADO!#REF!=24,IF(LISTADO!F17="GRANELSOLIDA",3,IF(LISTADO!F17="GENERAL",5,IF(LISTADO!F17="SEMOVIENTES",9,IF(LISTADO!F17="VEHICULO",11,IF(LISTADO!F17="CONT.LLENOS2O",16,IF(LISTADO!F17="CONT.LLENOS40",17,IF(LISTADO!F17="CONT. VACIOS 20",18,IF(LISTADO!F17="CONT.VACIOS40",19,IF(LISTADO!F17="CONT.LLENOS45",20,IF(LISTADO!F17="CONT.VACIOS45omas",21,IF(LISTADO!F17="CARGARORO",22,IF(LISTADO!F15="PASAJERO",23,0)))))))))))))</f>
        <v>#REF!</v>
      </c>
    </row>
    <row r="26" spans="1:12">
      <c r="A26" s="6">
        <v>25</v>
      </c>
      <c r="B26" s="6" t="e">
        <f>IF(LISTADO!#REF!=A25+1,IF(LISTADO!#REF!="IMPORTACION",1,IF(LISTADO!#REF!="EXPORTACION",3,0)))</f>
        <v>#REF!</v>
      </c>
      <c r="L26" s="7" t="e">
        <f>IF(LISTADO!#REF!=25,IF(LISTADO!F18="GRANELSOLIDA",3,IF(LISTADO!F18="GENERAL",5,IF(LISTADO!F18="SEMOVIENTES",9,IF(LISTADO!F18="VEHICULO",11,IF(LISTADO!F18="CONT.LLENOS2O",16,IF(LISTADO!F18="CONT.LLENOS40",17,IF(LISTADO!F18="CONT. VACIOS 20",18,IF(LISTADO!F18="CONT.VACIOS40",19,IF(LISTADO!F18="CONT.LLENOS45",20,IF(LISTADO!F18="CONT.VACIOS45omas",21,IF(LISTADO!F18="CARGARORO",22,IF(LISTADO!F16="PASAJERO",23,0)))))))))))))</f>
        <v>#REF!</v>
      </c>
    </row>
    <row r="27" spans="1:12">
      <c r="A27" s="6">
        <v>26</v>
      </c>
      <c r="B27" s="6" t="e">
        <f>IF(LISTADO!#REF!=A26+1,IF(LISTADO!#REF!="IMPORTACION",1,IF(LISTADO!#REF!="EXPORTACION",3,0)))</f>
        <v>#REF!</v>
      </c>
      <c r="L27" s="7" t="e">
        <f>IF(LISTADO!#REF!=26,IF(LISTADO!F19="GRANELSOLIDA",3,IF(LISTADO!F19="GENERAL",5,IF(LISTADO!F19="SEMOVIENTES",9,IF(LISTADO!F19="VEHICULO",11,IF(LISTADO!F19="CONT.LLENOS2O",16,IF(LISTADO!F19="CONT.LLENOS40",17,IF(LISTADO!F19="CONT. VACIOS 20",18,IF(LISTADO!F19="CONT.VACIOS40",19,IF(LISTADO!F19="CONT.LLENOS45",20,IF(LISTADO!F19="CONT.VACIOS45omas",21,IF(LISTADO!F19="CARGARORO",22,IF(LISTADO!F17="PASAJERO",23,0)))))))))))))</f>
        <v>#REF!</v>
      </c>
    </row>
    <row r="28" spans="1:12">
      <c r="A28" s="6">
        <v>27</v>
      </c>
      <c r="B28" s="6" t="e">
        <f>IF(LISTADO!#REF!=A27+1,IF(LISTADO!#REF!="IMPORTACION",1,IF(LISTADO!#REF!="EXPORTACION",3,0)))</f>
        <v>#REF!</v>
      </c>
      <c r="L28" s="7" t="e">
        <f>IF(LISTADO!#REF!=27,IF(LISTADO!F20="GRANELSOLIDA",3,IF(LISTADO!F20="GENERAL",5,IF(LISTADO!F20="SEMOVIENTES",9,IF(LISTADO!F20="VEHICULO",11,IF(LISTADO!F20="CONT.LLENOS2O",16,IF(LISTADO!F20="CONT.LLENOS40",17,IF(LISTADO!F20="CONT. VACIOS 20",18,IF(LISTADO!F20="CONT.VACIOS40",19,IF(LISTADO!F20="CONT.LLENOS45",20,IF(LISTADO!F20="CONT.VACIOS45omas",21,IF(LISTADO!F20="CARGARORO",22,IF(LISTADO!F18="PASAJERO",23,0)))))))))))))</f>
        <v>#REF!</v>
      </c>
    </row>
    <row r="29" spans="1:12">
      <c r="A29" s="6">
        <v>28</v>
      </c>
      <c r="B29" s="6" t="e">
        <f>IF(LISTADO!#REF!=A28+1,IF(LISTADO!#REF!="IMPORTACION",1,IF(LISTADO!#REF!="EXPORTACION",3,0)))</f>
        <v>#REF!</v>
      </c>
      <c r="L29" s="7" t="e">
        <f>IF(LISTADO!#REF!=28,IF(LISTADO!F21="GRANELSOLIDA",3,IF(LISTADO!F21="GENERAL",5,IF(LISTADO!F21="SEMOVIENTES",9,IF(LISTADO!F21="VEHICULO",11,IF(LISTADO!F21="CONT.LLENOS2O",16,IF(LISTADO!F21="CONT.LLENOS40",17,IF(LISTADO!F21="CONT. VACIOS 20",18,IF(LISTADO!F21="CONT.VACIOS40",19,IF(LISTADO!F21="CONT.LLENOS45",20,IF(LISTADO!F21="CONT.VACIOS45omas",21,IF(LISTADO!F21="CARGARORO",22,IF(LISTADO!F19="PASAJERO",23,0)))))))))))))</f>
        <v>#REF!</v>
      </c>
    </row>
    <row r="30" spans="1:12">
      <c r="A30" s="6">
        <v>29</v>
      </c>
      <c r="B30" s="6" t="e">
        <f>IF(LISTADO!#REF!=A29+1,IF(LISTADO!#REF!="IMPORTACION",1,IF(LISTADO!#REF!="EXPORTACION",3,0)))</f>
        <v>#REF!</v>
      </c>
      <c r="L30" s="7" t="e">
        <f>IF(LISTADO!#REF!=29,IF(LISTADO!F22="GRANELSOLIDA",3,IF(LISTADO!F22="GENERAL",5,IF(LISTADO!F22="SEMOVIENTES",9,IF(LISTADO!F22="VEHICULO",11,IF(LISTADO!F22="CONT.LLENOS2O",16,IF(LISTADO!F22="CONT.LLENOS40",17,IF(LISTADO!F22="CONT. VACIOS 20",18,IF(LISTADO!F22="CONT.VACIOS40",19,IF(LISTADO!F22="CONT.LLENOS45",20,IF(LISTADO!F22="CONT.VACIOS45omas",21,IF(LISTADO!F22="CARGARORO",22,IF(LISTADO!F20="PASAJERO",23,0)))))))))))))</f>
        <v>#REF!</v>
      </c>
    </row>
    <row r="31" spans="1:12">
      <c r="A31" s="6">
        <v>30</v>
      </c>
      <c r="B31" s="6" t="e">
        <f>IF(LISTADO!#REF!=A30+1,IF(LISTADO!#REF!="IMPORTACION",1,IF(LISTADO!#REF!="EXPORTACION",3,0)))</f>
        <v>#REF!</v>
      </c>
      <c r="L31" s="7" t="e">
        <f>IF(LISTADO!#REF!=30,IF(LISTADO!F23="GRANELSOLIDA",3,IF(LISTADO!F23="GENERAL",5,IF(LISTADO!F23="SEMOVIENTES",9,IF(LISTADO!F23="VEHICULO",11,IF(LISTADO!F23="CONT.LLENOS2O",16,IF(LISTADO!F23="CONT.LLENOS40",17,IF(LISTADO!F23="CONT. VACIOS 20",18,IF(LISTADO!F23="CONT.VACIOS40",19,IF(LISTADO!F23="CONT.LLENOS45",20,IF(LISTADO!F23="CONT.VACIOS45omas",21,IF(LISTADO!F23="CARGARORO",22,IF(LISTADO!F21="PASAJERO",23,0)))))))))))))</f>
        <v>#REF!</v>
      </c>
    </row>
    <row r="32" spans="1:12">
      <c r="A32" s="6">
        <v>31</v>
      </c>
      <c r="B32" s="6" t="e">
        <f>IF(LISTADO!#REF!=A31+1,IF(LISTADO!#REF!="IMPORTACION",1,IF(LISTADO!#REF!="EXPORTACION",3,0)))</f>
        <v>#REF!</v>
      </c>
      <c r="L32" s="7" t="e">
        <f>IF(LISTADO!#REF!=31,IF(LISTADO!F24="GRANELSOLIDA",3,IF(LISTADO!F24="GENERAL",5,IF(LISTADO!F24="SEMOVIENTES",9,IF(LISTADO!F24="VEHICULO",11,IF(LISTADO!F24="CONT.LLENOS2O",16,IF(LISTADO!F24="CONT.LLENOS40",17,IF(LISTADO!F24="CONT. VACIOS 20",18,IF(LISTADO!F24="CONT.VACIOS40",19,IF(LISTADO!F24="CONT.LLENOS45",20,IF(LISTADO!F24="CONT.VACIOS45omas",21,IF(LISTADO!F24="CARGARORO",22,IF(LISTADO!F22="PASAJERO",23,0)))))))))))))</f>
        <v>#REF!</v>
      </c>
    </row>
    <row r="33" spans="1:12">
      <c r="A33" s="6">
        <v>32</v>
      </c>
      <c r="B33" s="6" t="e">
        <f>IF(LISTADO!#REF!=A32+1,IF(LISTADO!#REF!="IMPORTACION",1,IF(LISTADO!#REF!="EXPORTACION",3,0)))</f>
        <v>#REF!</v>
      </c>
      <c r="L33" s="7" t="e">
        <f>IF(LISTADO!#REF!=32,IF(LISTADO!F25="GRANELSOLIDA",3,IF(LISTADO!F25="GENERAL",5,IF(LISTADO!F25="SEMOVIENTES",9,IF(LISTADO!F25="VEHICULO",11,IF(LISTADO!F25="CONT.LLENOS2O",16,IF(LISTADO!F25="CONT.LLENOS40",17,IF(LISTADO!F25="CONT. VACIOS 20",18,IF(LISTADO!F25="CONT.VACIOS40",19,IF(LISTADO!F25="CONT.LLENOS45",20,IF(LISTADO!F25="CONT.VACIOS45omas",21,IF(LISTADO!F25="CARGARORO",22,IF(LISTADO!F23="PASAJERO",23,0)))))))))))))</f>
        <v>#REF!</v>
      </c>
    </row>
    <row r="34" spans="1:12">
      <c r="A34" s="6">
        <v>33</v>
      </c>
      <c r="B34" s="6" t="e">
        <f>IF(LISTADO!#REF!=A33+1,IF(LISTADO!#REF!="IMPORTACION",1,IF(LISTADO!#REF!="EXPORTACION",3,0)))</f>
        <v>#REF!</v>
      </c>
      <c r="L34" s="7" t="e">
        <f>IF(LISTADO!#REF!=33,IF(LISTADO!F26="GRANELSOLIDA",3,IF(LISTADO!F26="GENERAL",5,IF(LISTADO!F26="SEMOVIENTES",9,IF(LISTADO!F26="VEHICULO",11,IF(LISTADO!F26="CONT.LLENOS2O",16,IF(LISTADO!F26="CONT.LLENOS40",17,IF(LISTADO!F26="CONT. VACIOS 20",18,IF(LISTADO!F26="CONT.VACIOS40",19,IF(LISTADO!F26="CONT.LLENOS45",20,IF(LISTADO!F26="CONT.VACIOS45omas",21,IF(LISTADO!F26="CARGARORO",22,IF(LISTADO!F24="PASAJERO",23,0)))))))))))))</f>
        <v>#REF!</v>
      </c>
    </row>
    <row r="35" spans="1:12">
      <c r="A35" s="6">
        <v>34</v>
      </c>
      <c r="B35" s="6" t="e">
        <f>IF(LISTADO!#REF!=A34+1,IF(LISTADO!#REF!="IMPORTACION",1,IF(LISTADO!#REF!="EXPORTACION",3,0)))</f>
        <v>#REF!</v>
      </c>
      <c r="L35" s="7" t="e">
        <f>IF(LISTADO!#REF!=34,IF(LISTADO!F27="GRANELSOLIDA",3,IF(LISTADO!F27="GENERAL",5,IF(LISTADO!F27="SEMOVIENTES",9,IF(LISTADO!F27="VEHICULO",11,IF(LISTADO!F27="CONT.LLENOS2O",16,IF(LISTADO!F27="CONT.LLENOS40",17,IF(LISTADO!F27="CONT. VACIOS 20",18,IF(LISTADO!F27="CONT.VACIOS40",19,IF(LISTADO!F27="CONT.LLENOS45",20,IF(LISTADO!F27="CONT.VACIOS45omas",21,IF(LISTADO!F27="CARGARORO",22,IF(LISTADO!F25="PASAJERO",23,0)))))))))))))</f>
        <v>#REF!</v>
      </c>
    </row>
    <row r="36" spans="1:12">
      <c r="A36" s="6">
        <v>35</v>
      </c>
      <c r="B36" s="6" t="e">
        <f>IF(LISTADO!#REF!=A35+1,IF(LISTADO!#REF!="IMPORTACION",1,IF(LISTADO!#REF!="EXPORTACION",3,0)))</f>
        <v>#REF!</v>
      </c>
      <c r="L36" s="7" t="e">
        <f>IF(LISTADO!#REF!=35,IF(LISTADO!F28="GRANELSOLIDA",3,IF(LISTADO!F28="GENERAL",5,IF(LISTADO!F28="SEMOVIENTES",9,IF(LISTADO!F28="VEHICULO",11,IF(LISTADO!F28="CONT.LLENOS2O",16,IF(LISTADO!F28="CONT.LLENOS40",17,IF(LISTADO!F28="CONT. VACIOS 20",18,IF(LISTADO!F28="CONT.VACIOS40",19,IF(LISTADO!F28="CONT.LLENOS45",20,IF(LISTADO!F28="CONT.VACIOS45omas",21,IF(LISTADO!F28="CARGARORO",22,IF(LISTADO!F26="PASAJERO",23,0)))))))))))))</f>
        <v>#REF!</v>
      </c>
    </row>
    <row r="37" spans="1:12">
      <c r="A37" s="6">
        <v>36</v>
      </c>
      <c r="B37" s="6" t="e">
        <f>IF(LISTADO!#REF!=A36+1,IF(LISTADO!#REF!="IMPORTACION",1,IF(LISTADO!#REF!="EXPORTACION",3,0)))</f>
        <v>#REF!</v>
      </c>
      <c r="L37" s="7" t="e">
        <f>IF(LISTADO!#REF!=36,IF(LISTADO!F29="GRANELSOLIDA",3,IF(LISTADO!F29="GENERAL",5,IF(LISTADO!F29="SEMOVIENTES",9,IF(LISTADO!F29="VEHICULO",11,IF(LISTADO!F29="CONT.LLENOS2O",16,IF(LISTADO!F29="CONT.LLENOS40",17,IF(LISTADO!F29="CONT. VACIOS 20",18,IF(LISTADO!F29="CONT.VACIOS40",19,IF(LISTADO!F29="CONT.LLENOS45",20,IF(LISTADO!F29="CONT.VACIOS45omas",21,IF(LISTADO!F29="CARGARORO",22,IF(LISTADO!F27="PASAJERO",23,0)))))))))))))</f>
        <v>#REF!</v>
      </c>
    </row>
    <row r="38" spans="1:12">
      <c r="A38" s="6">
        <v>37</v>
      </c>
      <c r="B38" s="6" t="e">
        <f>IF(LISTADO!#REF!=A37+1,IF(LISTADO!#REF!="IMPORTACION",1,IF(LISTADO!#REF!="EXPORTACION",3,0)))</f>
        <v>#REF!</v>
      </c>
      <c r="L38" s="7" t="e">
        <f>IF(LISTADO!#REF!=37,IF(LISTADO!F30="GRANELSOLIDA",3,IF(LISTADO!F30="GENERAL",5,IF(LISTADO!F30="SEMOVIENTES",9,IF(LISTADO!F30="VEHICULO",11,IF(LISTADO!F30="CONT.LLENOS2O",16,IF(LISTADO!F30="CONT.LLENOS40",17,IF(LISTADO!F30="CONT. VACIOS 20",18,IF(LISTADO!F30="CONT.VACIOS40",19,IF(LISTADO!F30="CONT.LLENOS45",20,IF(LISTADO!F30="CONT.VACIOS45omas",21,IF(LISTADO!F30="CARGARORO",22,IF(LISTADO!F28="PASAJERO",23,0)))))))))))))</f>
        <v>#REF!</v>
      </c>
    </row>
    <row r="39" spans="1:12">
      <c r="A39" s="6">
        <v>38</v>
      </c>
      <c r="B39" s="6" t="e">
        <f>IF(LISTADO!#REF!=A38+1,IF(LISTADO!#REF!="IMPORTACION",1,IF(LISTADO!#REF!="EXPORTACION",3,0)))</f>
        <v>#REF!</v>
      </c>
      <c r="L39" s="7" t="e">
        <f>IF(LISTADO!#REF!=38,IF(LISTADO!F31="GRANELSOLIDA",3,IF(LISTADO!F31="GENERAL",5,IF(LISTADO!F31="SEMOVIENTES",9,IF(LISTADO!F31="VEHICULO",11,IF(LISTADO!F31="CONT.LLENOS2O",16,IF(LISTADO!F31="CONT.LLENOS40",17,IF(LISTADO!F31="CONT. VACIOS 20",18,IF(LISTADO!F31="CONT.VACIOS40",19,IF(LISTADO!F31="CONT.LLENOS45",20,IF(LISTADO!F31="CONT.VACIOS45omas",21,IF(LISTADO!F31="CARGARORO",22,IF(LISTADO!F29="PASAJERO",23,0)))))))))))))</f>
        <v>#REF!</v>
      </c>
    </row>
    <row r="40" spans="1:12">
      <c r="A40" s="6">
        <v>39</v>
      </c>
      <c r="B40" s="6" t="e">
        <f>IF(LISTADO!#REF!=A39+1,IF(LISTADO!#REF!="IMPORTACION",1,IF(LISTADO!#REF!="EXPORTACION",3,0)))</f>
        <v>#REF!</v>
      </c>
      <c r="L40" s="7" t="e">
        <f>IF(LISTADO!#REF!=39,IF(LISTADO!F32="GRANELSOLIDA",3,IF(LISTADO!F32="GENERAL",5,IF(LISTADO!F32="SEMOVIENTES",9,IF(LISTADO!F32="VEHICULO",11,IF(LISTADO!F32="CONT.LLENOS2O",16,IF(LISTADO!F32="CONT.LLENOS40",17,IF(LISTADO!F32="CONT. VACIOS 20",18,IF(LISTADO!F32="CONT.VACIOS40",19,IF(LISTADO!F32="CONT.LLENOS45",20,IF(LISTADO!F32="CONT.VACIOS45omas",21,IF(LISTADO!F32="CARGARORO",22,IF(LISTADO!F30="PASAJERO",23,0)))))))))))))</f>
        <v>#REF!</v>
      </c>
    </row>
    <row r="41" spans="1:12">
      <c r="A41" s="6">
        <v>40</v>
      </c>
      <c r="B41" s="6" t="e">
        <f>IF(LISTADO!#REF!=A40+1,IF(LISTADO!#REF!="IMPORTACION",1,IF(LISTADO!#REF!="EXPORTACION",3,0)))</f>
        <v>#REF!</v>
      </c>
      <c r="L41" s="7" t="e">
        <f>IF(LISTADO!#REF!=40,IF(LISTADO!F33="GRANELSOLIDA",3,IF(LISTADO!F33="GENERAL",5,IF(LISTADO!F33="SEMOVIENTES",9,IF(LISTADO!F33="VEHICULO",11,IF(LISTADO!F33="CONT.LLENOS2O",16,IF(LISTADO!F33="CONT.LLENOS40",17,IF(LISTADO!F33="CONT. VACIOS 20",18,IF(LISTADO!F33="CONT.VACIOS40",19,IF(LISTADO!F33="CONT.LLENOS45",20,IF(LISTADO!F33="CONT.VACIOS45omas",21,IF(LISTADO!F33="CARGARORO",22,IF(LISTADO!F31="PASAJERO",23,0)))))))))))))</f>
        <v>#REF!</v>
      </c>
    </row>
    <row r="42" spans="1:12">
      <c r="A42" s="6">
        <v>41</v>
      </c>
      <c r="B42" s="6" t="e">
        <f>IF(LISTADO!#REF!=A41+1,IF(LISTADO!#REF!="IMPORTACION",1,IF(LISTADO!#REF!="EXPORTACION",3,0)))</f>
        <v>#REF!</v>
      </c>
      <c r="L42" s="7" t="e">
        <f>IF(LISTADO!#REF!=41,IF(LISTADO!F34="GRANELSOLIDA",3,IF(LISTADO!F34="GENERAL",5,IF(LISTADO!F34="SEMOVIENTES",9,IF(LISTADO!F34="VEHICULO",11,IF(LISTADO!F34="CONT.LLENOS2O",16,IF(LISTADO!F34="CONT.LLENOS40",17,IF(LISTADO!F34="CONT. VACIOS 20",18,IF(LISTADO!F34="CONT.VACIOS40",19,IF(LISTADO!F34="CONT.LLENOS45",20,IF(LISTADO!F34="CONT.VACIOS45omas",21,IF(LISTADO!F34="CARGARORO",22,IF(LISTADO!F32="PASAJERO",23,0)))))))))))))</f>
        <v>#REF!</v>
      </c>
    </row>
    <row r="43" spans="1:12">
      <c r="A43" s="6">
        <v>42</v>
      </c>
      <c r="B43" s="6" t="e">
        <f>IF(LISTADO!#REF!=A42+1,IF(LISTADO!#REF!="IMPORTACION",1,IF(LISTADO!#REF!="EXPORTACION",3,0)))</f>
        <v>#REF!</v>
      </c>
      <c r="L43" s="7" t="e">
        <f>IF(LISTADO!#REF!=42,IF(LISTADO!F35="GRANELSOLIDA",3,IF(LISTADO!F35="GENERAL",5,IF(LISTADO!F35="SEMOVIENTES",9,IF(LISTADO!F35="VEHICULO",11,IF(LISTADO!F35="CONT.LLENOS2O",16,IF(LISTADO!F35="CONT.LLENOS40",17,IF(LISTADO!F35="CONT. VACIOS 20",18,IF(LISTADO!F35="CONT.VACIOS40",19,IF(LISTADO!F35="CONT.LLENOS45",20,IF(LISTADO!F35="CONT.VACIOS45omas",21,IF(LISTADO!F35="CARGARORO",22,IF(LISTADO!F33="PASAJERO",23,0)))))))))))))</f>
        <v>#REF!</v>
      </c>
    </row>
    <row r="44" spans="1:12">
      <c r="A44" s="6">
        <v>43</v>
      </c>
      <c r="B44" s="6" t="e">
        <f>IF(LISTADO!#REF!=A43+1,IF(LISTADO!#REF!="IMPORTACION",1,IF(LISTADO!#REF!="EXPORTACION",3,0)))</f>
        <v>#REF!</v>
      </c>
      <c r="L44" s="7" t="e">
        <f>IF(LISTADO!#REF!=43,IF(LISTADO!F36="GRANELSOLIDA",3,IF(LISTADO!F36="GENERAL",5,IF(LISTADO!F36="SEMOVIENTES",9,IF(LISTADO!F36="VEHICULO",11,IF(LISTADO!F36="CONT.LLENOS2O",16,IF(LISTADO!F36="CONT.LLENOS40",17,IF(LISTADO!F36="CONT. VACIOS 20",18,IF(LISTADO!F36="CONT.VACIOS40",19,IF(LISTADO!F36="CONT.LLENOS45",20,IF(LISTADO!F36="CONT.VACIOS45omas",21,IF(LISTADO!F36="CARGARORO",22,IF(LISTADO!F34="PASAJERO",23,0)))))))))))))</f>
        <v>#REF!</v>
      </c>
    </row>
    <row r="45" spans="1:12">
      <c r="A45" s="6">
        <v>44</v>
      </c>
      <c r="B45" s="6" t="e">
        <f>IF(LISTADO!#REF!=A44+1,IF(LISTADO!#REF!="IMPORTACION",1,IF(LISTADO!#REF!="EXPORTACION",3,0)))</f>
        <v>#REF!</v>
      </c>
      <c r="L45" s="7" t="e">
        <f>IF(LISTADO!#REF!=44,IF(LISTADO!F37="GRANELSOLIDA",3,IF(LISTADO!F37="GENERAL",5,IF(LISTADO!F37="SEMOVIENTES",9,IF(LISTADO!F37="VEHICULO",11,IF(LISTADO!F37="CONT.LLENOS2O",16,IF(LISTADO!F37="CONT.LLENOS40",17,IF(LISTADO!F37="CONT. VACIOS 20",18,IF(LISTADO!F37="CONT.VACIOS40",19,IF(LISTADO!F37="CONT.LLENOS45",20,IF(LISTADO!F37="CONT.VACIOS45omas",21,IF(LISTADO!F37="CARGARORO",22,IF(LISTADO!F35="PASAJERO",23,0)))))))))))))</f>
        <v>#REF!</v>
      </c>
    </row>
    <row r="46" spans="1:12">
      <c r="A46" s="6">
        <v>45</v>
      </c>
      <c r="B46" s="6" t="e">
        <f>IF(LISTADO!#REF!=A45+1,IF(LISTADO!#REF!="IMPORTACION",1,IF(LISTADO!#REF!="EXPORTACION",3,0)))</f>
        <v>#REF!</v>
      </c>
      <c r="L46" s="7" t="e">
        <f>IF(LISTADO!#REF!=45,IF(LISTADO!F38="GRANELSOLIDA",3,IF(LISTADO!F38="GENERAL",5,IF(LISTADO!F38="SEMOVIENTES",9,IF(LISTADO!F38="VEHICULO",11,IF(LISTADO!F38="CONT.LLENOS2O",16,IF(LISTADO!F38="CONT.LLENOS40",17,IF(LISTADO!F38="CONT. VACIOS 20",18,IF(LISTADO!F38="CONT.VACIOS40",19,IF(LISTADO!F38="CONT.LLENOS45",20,IF(LISTADO!F38="CONT.VACIOS45omas",21,IF(LISTADO!F38="CARGARORO",22,IF(LISTADO!F36="PASAJERO",23,0)))))))))))))</f>
        <v>#REF!</v>
      </c>
    </row>
    <row r="47" spans="1:12">
      <c r="A47" s="6">
        <v>46</v>
      </c>
      <c r="B47" s="6" t="e">
        <f>IF(LISTADO!#REF!=A46+1,IF(LISTADO!#REF!="IMPORTACION",1,IF(LISTADO!#REF!="EXPORTACION",3,0)))</f>
        <v>#REF!</v>
      </c>
      <c r="L47" s="7" t="e">
        <f>IF(LISTADO!#REF!=46,IF(LISTADO!F39="GRANELSOLIDA",3,IF(LISTADO!F39="GENERAL",5,IF(LISTADO!F39="SEMOVIENTES",9,IF(LISTADO!F39="VEHICULO",11,IF(LISTADO!F39="CONT.LLENOS2O",16,IF(LISTADO!F39="CONT.LLENOS40",17,IF(LISTADO!F39="CONT. VACIOS 20",18,IF(LISTADO!F39="CONT.VACIOS40",19,IF(LISTADO!F39="CONT.LLENOS45",20,IF(LISTADO!F39="CONT.VACIOS45omas",21,IF(LISTADO!F39="CARGARORO",22,IF(LISTADO!F37="PASAJERO",23,0)))))))))))))</f>
        <v>#REF!</v>
      </c>
    </row>
    <row r="48" spans="1:12">
      <c r="A48" s="6">
        <v>47</v>
      </c>
      <c r="B48" s="6" t="e">
        <f>IF(LISTADO!#REF!=A47+1,IF(LISTADO!#REF!="IMPORTACION",1,IF(LISTADO!#REF!="EXPORTACION",3,0)))</f>
        <v>#REF!</v>
      </c>
      <c r="L48" s="7" t="e">
        <f>IF(LISTADO!#REF!=47,IF(LISTADO!F40="GRANELSOLIDA",3,IF(LISTADO!F40="GENERAL",5,IF(LISTADO!F40="SEMOVIENTES",9,IF(LISTADO!F40="VEHICULO",11,IF(LISTADO!F40="CONT.LLENOS2O",16,IF(LISTADO!F40="CONT.LLENOS40",17,IF(LISTADO!F40="CONT. VACIOS 20",18,IF(LISTADO!F40="CONT.VACIOS40",19,IF(LISTADO!F40="CONT.LLENOS45",20,IF(LISTADO!F40="CONT.VACIOS45omas",21,IF(LISTADO!F40="CARGARORO",22,IF(LISTADO!F38="PASAJERO",23,0)))))))))))))</f>
        <v>#REF!</v>
      </c>
    </row>
    <row r="49" spans="1:12">
      <c r="A49" s="6">
        <v>48</v>
      </c>
      <c r="B49" s="6" t="e">
        <f>IF(LISTADO!#REF!=A48+1,IF(LISTADO!#REF!="IMPORTACION",1,IF(LISTADO!#REF!="EXPORTACION",3,0)))</f>
        <v>#REF!</v>
      </c>
      <c r="L49" s="7" t="e">
        <f>IF(LISTADO!#REF!=48,IF(LISTADO!F41="GRANELSOLIDA",3,IF(LISTADO!F41="GENERAL",5,IF(LISTADO!F41="SEMOVIENTES",9,IF(LISTADO!F41="VEHICULO",11,IF(LISTADO!F41="CONT.LLENOS2O",16,IF(LISTADO!F41="CONT.LLENOS40",17,IF(LISTADO!F41="CONT. VACIOS 20",18,IF(LISTADO!F41="CONT.VACIOS40",19,IF(LISTADO!F41="CONT.LLENOS45",20,IF(LISTADO!F41="CONT.VACIOS45omas",21,IF(LISTADO!F41="CARGARORO",22,IF(LISTADO!F39="PASAJERO",23,0)))))))))))))</f>
        <v>#REF!</v>
      </c>
    </row>
    <row r="50" spans="1:12">
      <c r="A50" s="6">
        <v>49</v>
      </c>
      <c r="B50" s="6" t="e">
        <f>IF(LISTADO!#REF!=A49+1,IF(LISTADO!#REF!="IMPORTACION",1,IF(LISTADO!#REF!="EXPORTACION",3,0)))</f>
        <v>#REF!</v>
      </c>
      <c r="L50" s="7" t="e">
        <f>IF(LISTADO!#REF!=49,IF(LISTADO!F42="GRANELSOLIDA",3,IF(LISTADO!F42="GENERAL",5,IF(LISTADO!F42="SEMOVIENTES",9,IF(LISTADO!F42="VEHICULO",11,IF(LISTADO!F42="CONT.LLENOS2O",16,IF(LISTADO!F42="CONT.LLENOS40",17,IF(LISTADO!F42="CONT. VACIOS 20",18,IF(LISTADO!F42="CONT.VACIOS40",19,IF(LISTADO!F42="CONT.LLENOS45",20,IF(LISTADO!F42="CONT.VACIOS45omas",21,IF(LISTADO!F42="CARGARORO",22,IF(LISTADO!F40="PASAJERO",23,0)))))))))))))</f>
        <v>#REF!</v>
      </c>
    </row>
    <row r="51" spans="1:12">
      <c r="A51" s="6">
        <v>50</v>
      </c>
      <c r="B51" s="6" t="e">
        <f>IF(LISTADO!#REF!=A50+1,IF(LISTADO!#REF!="IMPORTACION",1,IF(LISTADO!#REF!="EXPORTACION",3,0)))</f>
        <v>#REF!</v>
      </c>
      <c r="L51" s="7" t="e">
        <f>IF(LISTADO!#REF!=50,IF(LISTADO!F43="GRANELSOLIDA",3,IF(LISTADO!F43="GENERAL",5,IF(LISTADO!F43="SEMOVIENTES",9,IF(LISTADO!F43="VEHICULO",11,IF(LISTADO!F43="CONT.LLENOS2O",16,IF(LISTADO!F43="CONT.LLENOS40",17,IF(LISTADO!F43="CONT. VACIOS 20",18,IF(LISTADO!F43="CONT.VACIOS40",19,IF(LISTADO!F43="CONT.LLENOS45",20,IF(LISTADO!F43="CONT.VACIOS45omas",21,IF(LISTADO!F43="CARGARORO",22,IF(LISTADO!F41="PASAJERO",23,0)))))))))))))</f>
        <v>#REF!</v>
      </c>
    </row>
    <row r="52" spans="1:12">
      <c r="A52" s="6">
        <v>51</v>
      </c>
      <c r="B52" s="6" t="e">
        <f>IF(LISTADO!#REF!=A51+1,IF(LISTADO!#REF!="IMPORTACION",1,IF(LISTADO!#REF!="EXPORTACION",3,0)))</f>
        <v>#REF!</v>
      </c>
      <c r="L52" s="7" t="e">
        <f>IF(LISTADO!#REF!=51,IF(LISTADO!F44="GRANELSOLIDA",3,IF(LISTADO!F44="GENERAL",5,IF(LISTADO!F44="SEMOVIENTES",9,IF(LISTADO!F44="VEHICULO",11,IF(LISTADO!F44="CONT.LLENOS2O",16,IF(LISTADO!F44="CONT.LLENOS40",17,IF(LISTADO!F44="CONT. VACIOS 20",18,IF(LISTADO!F44="CONT.VACIOS40",19,IF(LISTADO!F44="CONT.LLENOS45",20,IF(LISTADO!F44="CONT.VACIOS45omas",21,IF(LISTADO!F44="CARGARORO",22,IF(LISTADO!F42="PASAJERO",23,0)))))))))))))</f>
        <v>#REF!</v>
      </c>
    </row>
    <row r="53" spans="1:12">
      <c r="A53" s="6">
        <v>52</v>
      </c>
      <c r="B53" s="6" t="e">
        <f>IF(LISTADO!#REF!=A52+1,IF(LISTADO!#REF!="IMPORTACION",1,IF(LISTADO!#REF!="EXPORTACION",3,0)))</f>
        <v>#REF!</v>
      </c>
      <c r="L53" s="7" t="e">
        <f>IF(LISTADO!#REF!=52,IF(LISTADO!F45="GRANELSOLIDA",3,IF(LISTADO!F45="GENERAL",5,IF(LISTADO!F45="SEMOVIENTES",9,IF(LISTADO!F45="VEHICULO",11,IF(LISTADO!F45="CONT.LLENOS2O",16,IF(LISTADO!F45="CONT.LLENOS40",17,IF(LISTADO!F45="CONT. VACIOS 20",18,IF(LISTADO!F45="CONT.VACIOS40",19,IF(LISTADO!F45="CONT.LLENOS45",20,IF(LISTADO!F45="CONT.VACIOS45omas",21,IF(LISTADO!F45="CARGARORO",22,IF(LISTADO!F43="PASAJERO",23,0)))))))))))))</f>
        <v>#REF!</v>
      </c>
    </row>
    <row r="54" spans="1:12">
      <c r="A54" s="6">
        <v>53</v>
      </c>
      <c r="B54" s="6" t="e">
        <f>IF(LISTADO!#REF!=A53+1,IF(LISTADO!#REF!="IMPORTACION",1,IF(LISTADO!#REF!="EXPORTACION",3,0)))</f>
        <v>#REF!</v>
      </c>
      <c r="L54" s="7" t="e">
        <f>IF(LISTADO!#REF!=53,IF(LISTADO!F46="GRANELSOLIDA",3,IF(LISTADO!F46="GENERAL",5,IF(LISTADO!F46="SEMOVIENTES",9,IF(LISTADO!F46="VEHICULO",11,IF(LISTADO!F46="CONT.LLENOS2O",16,IF(LISTADO!F46="CONT.LLENOS40",17,IF(LISTADO!F46="CONT. VACIOS 20",18,IF(LISTADO!F46="CONT.VACIOS40",19,IF(LISTADO!F46="CONT.LLENOS45",20,IF(LISTADO!F46="CONT.VACIOS45omas",21,IF(LISTADO!F46="CARGARORO",22,IF(LISTADO!F44="PASAJERO",23,0)))))))))))))</f>
        <v>#REF!</v>
      </c>
    </row>
    <row r="55" spans="1:12">
      <c r="A55" s="6">
        <v>54</v>
      </c>
      <c r="B55" s="6" t="e">
        <f>IF(LISTADO!#REF!=A54+1,IF(LISTADO!#REF!="IMPORTACION",1,IF(LISTADO!#REF!="EXPORTACION",3,0)))</f>
        <v>#REF!</v>
      </c>
      <c r="L55" s="7" t="e">
        <f>IF(LISTADO!#REF!=54,IF(LISTADO!F47="GRANELSOLIDA",3,IF(LISTADO!F47="GENERAL",5,IF(LISTADO!F47="SEMOVIENTES",9,IF(LISTADO!F47="VEHICULO",11,IF(LISTADO!F47="CONT.LLENOS2O",16,IF(LISTADO!F47="CONT.LLENOS40",17,IF(LISTADO!F47="CONT. VACIOS 20",18,IF(LISTADO!F47="CONT.VACIOS40",19,IF(LISTADO!F47="CONT.LLENOS45",20,IF(LISTADO!F47="CONT.VACIOS45omas",21,IF(LISTADO!F47="CARGARORO",22,IF(LISTADO!F45="PASAJERO",23,0)))))))))))))</f>
        <v>#REF!</v>
      </c>
    </row>
    <row r="56" spans="1:12">
      <c r="A56" s="6">
        <v>55</v>
      </c>
      <c r="B56" s="6" t="e">
        <f>IF(LISTADO!#REF!=A55+1,IF(LISTADO!#REF!="IMPORTACION",1,IF(LISTADO!#REF!="EXPORTACION",3,0)))</f>
        <v>#REF!</v>
      </c>
      <c r="L56" s="7" t="e">
        <f>IF(LISTADO!#REF!=55,IF(LISTADO!F48="GRANELSOLIDA",3,IF(LISTADO!F48="GENERAL",5,IF(LISTADO!F48="SEMOVIENTES",9,IF(LISTADO!F48="VEHICULO",11,IF(LISTADO!F48="CONT.LLENOS2O",16,IF(LISTADO!F48="CONT.LLENOS40",17,IF(LISTADO!F48="CONT. VACIOS 20",18,IF(LISTADO!F48="CONT.VACIOS40",19,IF(LISTADO!F48="CONT.LLENOS45",20,IF(LISTADO!F48="CONT.VACIOS45omas",21,IF(LISTADO!F48="CARGARORO",22,IF(LISTADO!F46="PASAJERO",23,0)))))))))))))</f>
        <v>#REF!</v>
      </c>
    </row>
    <row r="57" spans="1:12">
      <c r="A57" s="6">
        <v>56</v>
      </c>
      <c r="B57" s="6" t="e">
        <f>IF(LISTADO!#REF!=A56+1,IF(LISTADO!#REF!="IMPORTACION",1,IF(LISTADO!#REF!="EXPORTACION",3,0)))</f>
        <v>#REF!</v>
      </c>
      <c r="L57" s="7" t="e">
        <f>IF(LISTADO!#REF!=56,IF(LISTADO!F49="GRANELSOLIDA",3,IF(LISTADO!F49="GENERAL",5,IF(LISTADO!F49="SEMOVIENTES",9,IF(LISTADO!F49="VEHICULO",11,IF(LISTADO!F49="CONT.LLENOS2O",16,IF(LISTADO!F49="CONT.LLENOS40",17,IF(LISTADO!F49="CONT. VACIOS 20",18,IF(LISTADO!F49="CONT.VACIOS40",19,IF(LISTADO!F49="CONT.LLENOS45",20,IF(LISTADO!F49="CONT.VACIOS45omas",21,IF(LISTADO!F49="CARGARORO",22,IF(LISTADO!F47="PASAJERO",23,0)))))))))))))</f>
        <v>#REF!</v>
      </c>
    </row>
    <row r="58" spans="1:12">
      <c r="A58" s="6">
        <v>57</v>
      </c>
      <c r="B58" s="6" t="e">
        <f>IF(LISTADO!#REF!=A57+1,IF(LISTADO!#REF!="IMPORTACION",1,IF(LISTADO!#REF!="EXPORTACION",3,0)))</f>
        <v>#REF!</v>
      </c>
      <c r="L58" s="7" t="e">
        <f>IF(LISTADO!#REF!=57,IF(LISTADO!F50="GRANELSOLIDA",3,IF(LISTADO!F50="GENERAL",5,IF(LISTADO!F50="SEMOVIENTES",9,IF(LISTADO!F50="VEHICULO",11,IF(LISTADO!F50="CONT.LLENOS2O",16,IF(LISTADO!F50="CONT.LLENOS40",17,IF(LISTADO!F50="CONT. VACIOS 20",18,IF(LISTADO!F50="CONT.VACIOS40",19,IF(LISTADO!F50="CONT.LLENOS45",20,IF(LISTADO!F50="CONT.VACIOS45omas",21,IF(LISTADO!F50="CARGARORO",22,IF(LISTADO!F48="PASAJERO",23,0)))))))))))))</f>
        <v>#REF!</v>
      </c>
    </row>
    <row r="59" spans="1:12">
      <c r="A59" s="6">
        <v>58</v>
      </c>
      <c r="B59" s="6" t="e">
        <f>IF(LISTADO!#REF!=A58+1,IF(LISTADO!#REF!="IMPORTACION",1,IF(LISTADO!#REF!="EXPORTACION",3,0)))</f>
        <v>#REF!</v>
      </c>
      <c r="L59" s="7" t="e">
        <f>IF(LISTADO!#REF!=58,IF(LISTADO!F51="GRANELSOLIDA",3,IF(LISTADO!F51="GENERAL",5,IF(LISTADO!F51="SEMOVIENTES",9,IF(LISTADO!F51="VEHICULO",11,IF(LISTADO!F51="CONT.LLENOS2O",16,IF(LISTADO!F51="CONT.LLENOS40",17,IF(LISTADO!F51="CONT. VACIOS 20",18,IF(LISTADO!F51="CONT.VACIOS40",19,IF(LISTADO!F51="CONT.LLENOS45",20,IF(LISTADO!F51="CONT.VACIOS45omas",21,IF(LISTADO!F51="CARGARORO",22,IF(LISTADO!F49="PASAJERO",23,0)))))))))))))</f>
        <v>#REF!</v>
      </c>
    </row>
    <row r="60" spans="1:12">
      <c r="A60" s="6">
        <v>59</v>
      </c>
      <c r="B60" s="6" t="e">
        <f>IF(LISTADO!#REF!=A59+1,IF(LISTADO!#REF!="IMPORTACION",1,IF(LISTADO!#REF!="EXPORTACION",3,0)))</f>
        <v>#REF!</v>
      </c>
      <c r="L60" s="7" t="e">
        <f>IF(LISTADO!#REF!=59,IF(LISTADO!F52="GRANELSOLIDA",3,IF(LISTADO!F52="GENERAL",5,IF(LISTADO!F52="SEMOVIENTES",9,IF(LISTADO!F52="VEHICULO",11,IF(LISTADO!F52="CONT.LLENOS2O",16,IF(LISTADO!F52="CONT.LLENOS40",17,IF(LISTADO!F52="CONT. VACIOS 20",18,IF(LISTADO!F52="CONT.VACIOS40",19,IF(LISTADO!F52="CONT.LLENOS45",20,IF(LISTADO!F52="CONT.VACIOS45omas",21,IF(LISTADO!F52="CARGARORO",22,IF(LISTADO!F50="PASAJERO",23,0)))))))))))))</f>
        <v>#REF!</v>
      </c>
    </row>
    <row r="61" spans="1:12">
      <c r="A61" s="6">
        <v>60</v>
      </c>
      <c r="B61" s="6" t="e">
        <f>IF(LISTADO!#REF!=A60+1,IF(LISTADO!#REF!="IMPORTACION",1,IF(LISTADO!#REF!="EXPORTACION",3,0)))</f>
        <v>#REF!</v>
      </c>
      <c r="L61" s="7" t="e">
        <f>IF(LISTADO!#REF!=60,IF(LISTADO!F53="GRANELSOLIDA",3,IF(LISTADO!F53="GENERAL",5,IF(LISTADO!F53="SEMOVIENTES",9,IF(LISTADO!F53="VEHICULO",11,IF(LISTADO!F53="CONT.LLENOS2O",16,IF(LISTADO!F53="CONT.LLENOS40",17,IF(LISTADO!F53="CONT. VACIOS 20",18,IF(LISTADO!F53="CONT.VACIOS40",19,IF(LISTADO!F53="CONT.LLENOS45",20,IF(LISTADO!F53="CONT.VACIOS45omas",21,IF(LISTADO!F53="CARGARORO",22,IF(LISTADO!F51="PASAJERO",23,0)))))))))))))</f>
        <v>#REF!</v>
      </c>
    </row>
    <row r="62" spans="1:12">
      <c r="A62" s="6">
        <v>61</v>
      </c>
      <c r="B62" s="6" t="e">
        <f>IF(LISTADO!#REF!=A61+1,IF(LISTADO!#REF!="IMPORTACION",1,IF(LISTADO!#REF!="EXPORTACION",3,0)))</f>
        <v>#REF!</v>
      </c>
      <c r="L62" s="7" t="e">
        <f>IF(LISTADO!#REF!=61,IF(LISTADO!F54="GRANELSOLIDA",3,IF(LISTADO!F54="GENERAL",5,IF(LISTADO!F54="SEMOVIENTES",9,IF(LISTADO!F54="VEHICULO",11,IF(LISTADO!F54="CONT.LLENOS2O",16,IF(LISTADO!F54="CONT.LLENOS40",17,IF(LISTADO!F54="CONT. VACIOS 20",18,IF(LISTADO!F54="CONT.VACIOS40",19,IF(LISTADO!F54="CONT.LLENOS45",20,IF(LISTADO!F54="CONT.VACIOS45omas",21,IF(LISTADO!F54="CARGARORO",22,IF(LISTADO!F52="PASAJERO",23,0)))))))))))))</f>
        <v>#REF!</v>
      </c>
    </row>
    <row r="63" spans="1:12">
      <c r="A63" s="6">
        <v>62</v>
      </c>
      <c r="B63" s="6" t="e">
        <f>IF(LISTADO!#REF!=A62+1,IF(LISTADO!#REF!="IMPORTACION",1,IF(LISTADO!#REF!="EXPORTACION",3,0)))</f>
        <v>#REF!</v>
      </c>
      <c r="L63" s="7" t="e">
        <f>IF(LISTADO!#REF!=62,IF(LISTADO!F55="GRANELSOLIDA",3,IF(LISTADO!F55="GENERAL",5,IF(LISTADO!F55="SEMOVIENTES",9,IF(LISTADO!F55="VEHICULO",11,IF(LISTADO!F55="CONT.LLENOS2O",16,IF(LISTADO!F55="CONT.LLENOS40",17,IF(LISTADO!F55="CONT. VACIOS 20",18,IF(LISTADO!F55="CONT.VACIOS40",19,IF(LISTADO!F55="CONT.LLENOS45",20,IF(LISTADO!F55="CONT.VACIOS45omas",21,IF(LISTADO!F55="CARGARORO",22,IF(LISTADO!F53="PASAJERO",23,0)))))))))))))</f>
        <v>#REF!</v>
      </c>
    </row>
    <row r="64" spans="1:12">
      <c r="A64" s="6">
        <v>63</v>
      </c>
      <c r="B64" s="6" t="e">
        <f>IF(LISTADO!#REF!=A63+1,IF(LISTADO!#REF!="IMPORTACION",1,IF(LISTADO!#REF!="EXPORTACION",3,0)))</f>
        <v>#REF!</v>
      </c>
      <c r="L64" s="7" t="e">
        <f>IF(LISTADO!#REF!=63,IF(LISTADO!F56="GRANELSOLIDA",3,IF(LISTADO!F56="GENERAL",5,IF(LISTADO!F56="SEMOVIENTES",9,IF(LISTADO!F56="VEHICULO",11,IF(LISTADO!F56="CONT.LLENOS2O",16,IF(LISTADO!F56="CONT.LLENOS40",17,IF(LISTADO!F56="CONT. VACIOS 20",18,IF(LISTADO!F56="CONT.VACIOS40",19,IF(LISTADO!F56="CONT.LLENOS45",20,IF(LISTADO!F56="CONT.VACIOS45omas",21,IF(LISTADO!F56="CARGARORO",22,IF(LISTADO!F54="PASAJERO",23,0)))))))))))))</f>
        <v>#REF!</v>
      </c>
    </row>
    <row r="65" spans="1:12">
      <c r="A65" s="6">
        <v>64</v>
      </c>
      <c r="B65" s="6" t="e">
        <f>IF(LISTADO!#REF!=A64+1,IF(LISTADO!#REF!="IMPORTACION",1,IF(LISTADO!#REF!="EXPORTACION",3,0)))</f>
        <v>#REF!</v>
      </c>
      <c r="L65" s="7" t="e">
        <f>IF(LISTADO!#REF!=64,IF(LISTADO!F57="GRANELSOLIDA",3,IF(LISTADO!F57="GENERAL",5,IF(LISTADO!F57="SEMOVIENTES",9,IF(LISTADO!F57="VEHICULO",11,IF(LISTADO!F57="CONT.LLENOS2O",16,IF(LISTADO!F57="CONT.LLENOS40",17,IF(LISTADO!F57="CONT. VACIOS 20",18,IF(LISTADO!F57="CONT.VACIOS40",19,IF(LISTADO!F57="CONT.LLENOS45",20,IF(LISTADO!F57="CONT.VACIOS45omas",21,IF(LISTADO!F57="CARGARORO",22,IF(LISTADO!F55="PASAJERO",23,0)))))))))))))</f>
        <v>#REF!</v>
      </c>
    </row>
    <row r="66" spans="1:12">
      <c r="A66" s="6">
        <v>65</v>
      </c>
      <c r="B66" s="6" t="e">
        <f>IF(LISTADO!#REF!=A65+1,IF(LISTADO!#REF!="IMPORTACION",1,IF(LISTADO!#REF!="EXPORTACION",3,0)))</f>
        <v>#REF!</v>
      </c>
      <c r="L66" s="7" t="e">
        <f>IF(LISTADO!#REF!=65,IF(LISTADO!F58="GRANELSOLIDA",3,IF(LISTADO!F58="GENERAL",5,IF(LISTADO!F58="SEMOVIENTES",9,IF(LISTADO!F58="VEHICULO",11,IF(LISTADO!F58="CONT.LLENOS2O",16,IF(LISTADO!F58="CONT.LLENOS40",17,IF(LISTADO!F58="CONT. VACIOS 20",18,IF(LISTADO!F58="CONT.VACIOS40",19,IF(LISTADO!F58="CONT.LLENOS45",20,IF(LISTADO!F58="CONT.VACIOS45omas",21,IF(LISTADO!F58="CARGARORO",22,IF(LISTADO!F56="PASAJERO",23,0)))))))))))))</f>
        <v>#REF!</v>
      </c>
    </row>
    <row r="67" spans="1:12">
      <c r="A67" s="6">
        <v>66</v>
      </c>
      <c r="B67" s="6" t="e">
        <f>IF(LISTADO!#REF!=A66+1,IF(LISTADO!#REF!="IMPORTACION",1,IF(LISTADO!#REF!="EXPORTACION",3,0)))</f>
        <v>#REF!</v>
      </c>
      <c r="L67" s="7" t="e">
        <f>IF(LISTADO!#REF!=66,IF(LISTADO!F59="GRANELSOLIDA",3,IF(LISTADO!F59="GENERAL",5,IF(LISTADO!F59="SEMOVIENTES",9,IF(LISTADO!F59="VEHICULO",11,IF(LISTADO!F59="CONT.LLENOS2O",16,IF(LISTADO!F59="CONT.LLENOS40",17,IF(LISTADO!F59="CONT. VACIOS 20",18,IF(LISTADO!F59="CONT.VACIOS40",19,IF(LISTADO!F59="CONT.LLENOS45",20,IF(LISTADO!F59="CONT.VACIOS45omas",21,IF(LISTADO!F59="CARGARORO",22,IF(LISTADO!F57="PASAJERO",23,0)))))))))))))</f>
        <v>#REF!</v>
      </c>
    </row>
    <row r="68" spans="1:12">
      <c r="A68" s="6">
        <v>67</v>
      </c>
      <c r="B68" s="6" t="e">
        <f>IF(LISTADO!#REF!=A67+1,IF(LISTADO!#REF!="IMPORTACION",1,IF(LISTADO!#REF!="EXPORTACION",3,0)))</f>
        <v>#REF!</v>
      </c>
      <c r="L68" s="7" t="e">
        <f>IF(LISTADO!#REF!=67,IF(LISTADO!F60="GRANELSOLIDA",3,IF(LISTADO!F60="GENERAL",5,IF(LISTADO!F60="SEMOVIENTES",9,IF(LISTADO!F60="VEHICULO",11,IF(LISTADO!F60="CONT.LLENOS2O",16,IF(LISTADO!F60="CONT.LLENOS40",17,IF(LISTADO!F60="CONT. VACIOS 20",18,IF(LISTADO!F60="CONT.VACIOS40",19,IF(LISTADO!F60="CONT.LLENOS45",20,IF(LISTADO!F60="CONT.VACIOS45omas",21,IF(LISTADO!F60="CARGARORO",22,IF(LISTADO!F58="PASAJERO",23,0)))))))))))))</f>
        <v>#REF!</v>
      </c>
    </row>
    <row r="69" spans="1:12">
      <c r="A69" s="6">
        <v>68</v>
      </c>
      <c r="B69" s="6" t="e">
        <f>IF(LISTADO!#REF!=A68+1,IF(LISTADO!#REF!="IMPORTACION",1,IF(LISTADO!#REF!="EXPORTACION",3,0)))</f>
        <v>#REF!</v>
      </c>
      <c r="L69" s="7" t="e">
        <f>IF(LISTADO!#REF!=68,IF(LISTADO!F61="GRANELSOLIDA",3,IF(LISTADO!F61="GENERAL",5,IF(LISTADO!F61="SEMOVIENTES",9,IF(LISTADO!F61="VEHICULO",11,IF(LISTADO!F61="CONT.LLENOS2O",16,IF(LISTADO!F61="CONT.LLENOS40",17,IF(LISTADO!F61="CONT. VACIOS 20",18,IF(LISTADO!F61="CONT.VACIOS40",19,IF(LISTADO!F61="CONT.LLENOS45",20,IF(LISTADO!F61="CONT.VACIOS45omas",21,IF(LISTADO!F61="CARGARORO",22,IF(LISTADO!F59="PASAJERO",23,0)))))))))))))</f>
        <v>#REF!</v>
      </c>
    </row>
    <row r="70" spans="1:12">
      <c r="A70" s="6">
        <v>69</v>
      </c>
      <c r="B70" s="6" t="e">
        <f>IF(LISTADO!#REF!=A69+1,IF(LISTADO!#REF!="IMPORTACION",1,IF(LISTADO!#REF!="EXPORTACION",3,0)))</f>
        <v>#REF!</v>
      </c>
      <c r="L70" s="7" t="e">
        <f>IF(LISTADO!#REF!=69,IF(LISTADO!F62="GRANELSOLIDA",3,IF(LISTADO!F62="GENERAL",5,IF(LISTADO!F62="SEMOVIENTES",9,IF(LISTADO!F62="VEHICULO",11,IF(LISTADO!F62="CONT.LLENOS2O",16,IF(LISTADO!F62="CONT.LLENOS40",17,IF(LISTADO!F62="CONT. VACIOS 20",18,IF(LISTADO!F62="CONT.VACIOS40",19,IF(LISTADO!F62="CONT.LLENOS45",20,IF(LISTADO!F62="CONT.VACIOS45omas",21,IF(LISTADO!F62="CARGARORO",22,IF(LISTADO!F60="PASAJERO",23,0)))))))))))))</f>
        <v>#REF!</v>
      </c>
    </row>
    <row r="71" spans="1:12">
      <c r="A71" s="6">
        <v>70</v>
      </c>
      <c r="B71" s="6" t="e">
        <f>IF(LISTADO!#REF!=A70+1,IF(LISTADO!#REF!="IMPORTACION",1,IF(LISTADO!#REF!="EXPORTACION",3,0)))</f>
        <v>#REF!</v>
      </c>
      <c r="L71" s="7" t="e">
        <f>IF(LISTADO!#REF!=70,IF(LISTADO!F63="GRANELSOLIDA",3,IF(LISTADO!F63="GENERAL",5,IF(LISTADO!F63="SEMOVIENTES",9,IF(LISTADO!F63="VEHICULO",11,IF(LISTADO!F63="CONT.LLENOS2O",16,IF(LISTADO!F63="CONT.LLENOS40",17,IF(LISTADO!F63="CONT. VACIOS 20",18,IF(LISTADO!F63="CONT.VACIOS40",19,IF(LISTADO!F63="CONT.LLENOS45",20,IF(LISTADO!F63="CONT.VACIOS45omas",21,IF(LISTADO!F63="CARGARORO",22,IF(LISTADO!F61="PASAJERO",23,0)))))))))))))</f>
        <v>#REF!</v>
      </c>
    </row>
    <row r="72" spans="1:12">
      <c r="A72" s="6">
        <v>71</v>
      </c>
      <c r="B72" s="6" t="e">
        <f>IF(LISTADO!#REF!=A71+1,IF(LISTADO!#REF!="IMPORTACION",1,IF(LISTADO!#REF!="EXPORTACION",3,0)))</f>
        <v>#REF!</v>
      </c>
      <c r="L72" s="7" t="e">
        <f>IF(LISTADO!#REF!=71,IF(LISTADO!F64="GRANELSOLIDA",3,IF(LISTADO!F64="GENERAL",5,IF(LISTADO!F64="SEMOVIENTES",9,IF(LISTADO!F64="VEHICULO",11,IF(LISTADO!F64="CONT.LLENOS2O",16,IF(LISTADO!F64="CONT.LLENOS40",17,IF(LISTADO!F64="CONT. VACIOS 20",18,IF(LISTADO!F64="CONT.VACIOS40",19,IF(LISTADO!F64="CONT.LLENOS45",20,IF(LISTADO!F64="CONT.VACIOS45omas",21,IF(LISTADO!F64="CARGARORO",22,IF(LISTADO!F62="PASAJERO",23,0)))))))))))))</f>
        <v>#REF!</v>
      </c>
    </row>
    <row r="73" spans="1:12">
      <c r="A73" s="6">
        <v>72</v>
      </c>
      <c r="B73" s="6" t="e">
        <f>IF(LISTADO!#REF!=A72+1,IF(LISTADO!#REF!="IMPORTACION",1,IF(LISTADO!#REF!="EXPORTACION",3,0)))</f>
        <v>#REF!</v>
      </c>
      <c r="L73" s="7" t="e">
        <f>IF(LISTADO!#REF!=72,IF(LISTADO!F65="GRANELSOLIDA",3,IF(LISTADO!F65="GENERAL",5,IF(LISTADO!F65="SEMOVIENTES",9,IF(LISTADO!F65="VEHICULO",11,IF(LISTADO!F65="CONT.LLENOS2O",16,IF(LISTADO!F65="CONT.LLENOS40",17,IF(LISTADO!F65="CONT. VACIOS 20",18,IF(LISTADO!F65="CONT.VACIOS40",19,IF(LISTADO!F65="CONT.LLENOS45",20,IF(LISTADO!F65="CONT.VACIOS45omas",21,IF(LISTADO!F65="CARGARORO",22,IF(LISTADO!F63="PASAJERO",23,0)))))))))))))</f>
        <v>#REF!</v>
      </c>
    </row>
    <row r="74" spans="1:12">
      <c r="A74" s="6">
        <v>73</v>
      </c>
      <c r="B74" s="6" t="e">
        <f>IF(LISTADO!#REF!=A73+1,IF(LISTADO!#REF!="IMPORTACION",1,IF(LISTADO!#REF!="EXPORTACION",3,0)))</f>
        <v>#REF!</v>
      </c>
      <c r="L74" s="7" t="e">
        <f>IF(LISTADO!#REF!=73,IF(LISTADO!F66="GRANELSOLIDA",3,IF(LISTADO!F66="GENERAL",5,IF(LISTADO!F66="SEMOVIENTES",9,IF(LISTADO!F66="VEHICULO",11,IF(LISTADO!F66="CONT.LLENOS2O",16,IF(LISTADO!F66="CONT.LLENOS40",17,IF(LISTADO!F66="CONT. VACIOS 20",18,IF(LISTADO!F66="CONT.VACIOS40",19,IF(LISTADO!F66="CONT.LLENOS45",20,IF(LISTADO!F66="CONT.VACIOS45omas",21,IF(LISTADO!F66="CARGARORO",22,IF(LISTADO!F64="PASAJERO",23,0)))))))))))))</f>
        <v>#REF!</v>
      </c>
    </row>
    <row r="75" spans="1:12">
      <c r="A75" s="6">
        <v>74</v>
      </c>
      <c r="B75" s="6" t="e">
        <f>IF(LISTADO!#REF!=A74+1,IF(LISTADO!#REF!="IMPORTACION",1,IF(LISTADO!#REF!="EXPORTACION",3,0)))</f>
        <v>#REF!</v>
      </c>
      <c r="L75" s="7" t="e">
        <f>IF(LISTADO!#REF!=74,IF(LISTADO!F67="GRANELSOLIDA",3,IF(LISTADO!F67="GENERAL",5,IF(LISTADO!F67="SEMOVIENTES",9,IF(LISTADO!F67="VEHICULO",11,IF(LISTADO!F67="CONT.LLENOS2O",16,IF(LISTADO!F67="CONT.LLENOS40",17,IF(LISTADO!F67="CONT. VACIOS 20",18,IF(LISTADO!F67="CONT.VACIOS40",19,IF(LISTADO!F67="CONT.LLENOS45",20,IF(LISTADO!F67="CONT.VACIOS45omas",21,IF(LISTADO!F67="CARGARORO",22,IF(LISTADO!F65="PASAJERO",23,0)))))))))))))</f>
        <v>#REF!</v>
      </c>
    </row>
    <row r="76" spans="1:12">
      <c r="A76" s="6">
        <v>75</v>
      </c>
      <c r="B76" s="6" t="e">
        <f>IF(LISTADO!#REF!=A75+1,IF(LISTADO!#REF!="IMPORTACION",1,IF(LISTADO!#REF!="EXPORTACION",3,0)))</f>
        <v>#REF!</v>
      </c>
      <c r="L76" s="7" t="e">
        <f>IF(LISTADO!#REF!=75,IF(LISTADO!F68="GRANELSOLIDA",3,IF(LISTADO!F68="GENERAL",5,IF(LISTADO!F68="SEMOVIENTES",9,IF(LISTADO!F68="VEHICULO",11,IF(LISTADO!F68="CONT.LLENOS2O",16,IF(LISTADO!F68="CONT.LLENOS40",17,IF(LISTADO!F68="CONT. VACIOS 20",18,IF(LISTADO!F68="CONT.VACIOS40",19,IF(LISTADO!F68="CONT.LLENOS45",20,IF(LISTADO!F68="CONT.VACIOS45omas",21,IF(LISTADO!F68="CARGARORO",22,IF(LISTADO!F66="PASAJERO",23,0)))))))))))))</f>
        <v>#REF!</v>
      </c>
    </row>
    <row r="77" spans="1:12">
      <c r="A77" s="6">
        <v>76</v>
      </c>
      <c r="B77" s="6" t="e">
        <f>IF(LISTADO!#REF!=A76+1,IF(LISTADO!#REF!="IMPORTACION",1,IF(LISTADO!#REF!="EXPORTACION",3,0)))</f>
        <v>#REF!</v>
      </c>
      <c r="L77" s="7" t="e">
        <f>IF(LISTADO!#REF!=76,IF(LISTADO!F69="GRANELSOLIDA",3,IF(LISTADO!F69="GENERAL",5,IF(LISTADO!F69="SEMOVIENTES",9,IF(LISTADO!F69="VEHICULO",11,IF(LISTADO!F69="CONT.LLENOS2O",16,IF(LISTADO!F69="CONT.LLENOS40",17,IF(LISTADO!F69="CONT. VACIOS 20",18,IF(LISTADO!F69="CONT.VACIOS40",19,IF(LISTADO!F69="CONT.LLENOS45",20,IF(LISTADO!F69="CONT.VACIOS45omas",21,IF(LISTADO!F69="CARGARORO",22,IF(LISTADO!F67="PASAJERO",23,0)))))))))))))</f>
        <v>#REF!</v>
      </c>
    </row>
    <row r="78" spans="1:12">
      <c r="A78" s="6">
        <v>77</v>
      </c>
      <c r="B78" s="6" t="e">
        <f>IF(LISTADO!#REF!=A77+1,IF(LISTADO!#REF!="IMPORTACION",1,IF(LISTADO!#REF!="EXPORTACION",3,0)))</f>
        <v>#REF!</v>
      </c>
      <c r="L78" s="7" t="e">
        <f>IF(LISTADO!#REF!=77,IF(LISTADO!F70="GRANELSOLIDA",3,IF(LISTADO!F70="GENERAL",5,IF(LISTADO!F70="SEMOVIENTES",9,IF(LISTADO!F70="VEHICULO",11,IF(LISTADO!F70="CONT.LLENOS2O",16,IF(LISTADO!F70="CONT.LLENOS40",17,IF(LISTADO!F70="CONT. VACIOS 20",18,IF(LISTADO!F70="CONT.VACIOS40",19,IF(LISTADO!F70="CONT.LLENOS45",20,IF(LISTADO!F70="CONT.VACIOS45omas",21,IF(LISTADO!F70="CARGARORO",22,IF(LISTADO!F68="PASAJERO",23,0)))))))))))))</f>
        <v>#REF!</v>
      </c>
    </row>
    <row r="79" spans="1:12">
      <c r="A79" s="6">
        <v>78</v>
      </c>
      <c r="B79" s="6" t="e">
        <f>IF(LISTADO!#REF!=A78+1,IF(LISTADO!#REF!="IMPORTACION",1,IF(LISTADO!#REF!="EXPORTACION",3,0)))</f>
        <v>#REF!</v>
      </c>
      <c r="L79" s="7" t="e">
        <f>IF(LISTADO!#REF!=78,IF(LISTADO!F71="GRANELSOLIDA",3,IF(LISTADO!F71="GENERAL",5,IF(LISTADO!F71="SEMOVIENTES",9,IF(LISTADO!F71="VEHICULO",11,IF(LISTADO!F71="CONT.LLENOS2O",16,IF(LISTADO!F71="CONT.LLENOS40",17,IF(LISTADO!F71="CONT. VACIOS 20",18,IF(LISTADO!F71="CONT.VACIOS40",19,IF(LISTADO!F71="CONT.LLENOS45",20,IF(LISTADO!F71="CONT.VACIOS45omas",21,IF(LISTADO!F71="CARGARORO",22,IF(LISTADO!F69="PASAJERO",23,0)))))))))))))</f>
        <v>#REF!</v>
      </c>
    </row>
    <row r="80" spans="1:12">
      <c r="A80" s="6">
        <v>79</v>
      </c>
      <c r="B80" s="6" t="e">
        <f>IF(LISTADO!#REF!=A79+1,IF(LISTADO!#REF!="IMPORTACION",1,IF(LISTADO!#REF!="EXPORTACION",3,0)))</f>
        <v>#REF!</v>
      </c>
      <c r="L80" s="7" t="e">
        <f>IF(LISTADO!#REF!=79,IF(LISTADO!F72="GRANELSOLIDA",3,IF(LISTADO!F72="GENERAL",5,IF(LISTADO!F72="SEMOVIENTES",9,IF(LISTADO!F72="VEHICULO",11,IF(LISTADO!F72="CONT.LLENOS2O",16,IF(LISTADO!F72="CONT.LLENOS40",17,IF(LISTADO!F72="CONT. VACIOS 20",18,IF(LISTADO!F72="CONT.VACIOS40",19,IF(LISTADO!F72="CONT.LLENOS45",20,IF(LISTADO!F72="CONT.VACIOS45omas",21,IF(LISTADO!F72="CARGARORO",22,IF(LISTADO!F70="PASAJERO",23,0)))))))))))))</f>
        <v>#REF!</v>
      </c>
    </row>
    <row r="81" spans="1:12">
      <c r="A81" s="6">
        <v>80</v>
      </c>
      <c r="B81" s="6" t="e">
        <f>IF(LISTADO!#REF!=A80+1,IF(LISTADO!#REF!="IMPORTACION",1,IF(LISTADO!#REF!="EXPORTACION",3,0)))</f>
        <v>#REF!</v>
      </c>
      <c r="L81" s="7" t="e">
        <f>IF(LISTADO!#REF!=80,IF(LISTADO!F73="GRANELSOLIDA",3,IF(LISTADO!F73="GENERAL",5,IF(LISTADO!F73="SEMOVIENTES",9,IF(LISTADO!F73="VEHICULO",11,IF(LISTADO!F73="CONT.LLENOS2O",16,IF(LISTADO!F73="CONT.LLENOS40",17,IF(LISTADO!F73="CONT. VACIOS 20",18,IF(LISTADO!F73="CONT.VACIOS40",19,IF(LISTADO!F73="CONT.LLENOS45",20,IF(LISTADO!F73="CONT.VACIOS45omas",21,IF(LISTADO!F73="CARGARORO",22,IF(LISTADO!F71="PASAJERO",23,0)))))))))))))</f>
        <v>#REF!</v>
      </c>
    </row>
    <row r="82" spans="1:12">
      <c r="A82" s="6">
        <v>81</v>
      </c>
      <c r="B82" s="6" t="e">
        <f>IF(LISTADO!#REF!=A81+1,IF(LISTADO!#REF!="IMPORTACION",1,IF(LISTADO!#REF!="EXPORTACION",3,0)))</f>
        <v>#REF!</v>
      </c>
      <c r="L82" s="7" t="e">
        <f>IF(LISTADO!#REF!=81,IF(LISTADO!F74="GRANELSOLIDA",3,IF(LISTADO!F74="GENERAL",5,IF(LISTADO!F74="SEMOVIENTES",9,IF(LISTADO!F74="VEHICULO",11,IF(LISTADO!F74="CONT.LLENOS2O",16,IF(LISTADO!F74="CONT.LLENOS40",17,IF(LISTADO!F74="CONT. VACIOS 20",18,IF(LISTADO!F74="CONT.VACIOS40",19,IF(LISTADO!F74="CONT.LLENOS45",20,IF(LISTADO!F74="CONT.VACIOS45omas",21,IF(LISTADO!F74="CARGARORO",22,IF(LISTADO!F72="PASAJERO",23,0)))))))))))))</f>
        <v>#REF!</v>
      </c>
    </row>
    <row r="83" spans="1:12">
      <c r="A83" s="6">
        <v>82</v>
      </c>
      <c r="B83" s="6" t="e">
        <f>IF(LISTADO!#REF!=A82+1,IF(LISTADO!#REF!="IMPORTACION",1,IF(LISTADO!#REF!="EXPORTACION",3,0)))</f>
        <v>#REF!</v>
      </c>
      <c r="L83" s="7" t="e">
        <f>IF(LISTADO!#REF!=82,IF(LISTADO!F75="GRANELSOLIDA",3,IF(LISTADO!F75="GENERAL",5,IF(LISTADO!F75="SEMOVIENTES",9,IF(LISTADO!F75="VEHICULO",11,IF(LISTADO!F75="CONT.LLENOS2O",16,IF(LISTADO!F75="CONT.LLENOS40",17,IF(LISTADO!F75="CONT. VACIOS 20",18,IF(LISTADO!F75="CONT.VACIOS40",19,IF(LISTADO!F75="CONT.LLENOS45",20,IF(LISTADO!F75="CONT.VACIOS45omas",21,IF(LISTADO!F75="CARGARORO",22,IF(LISTADO!F73="PASAJERO",23,0)))))))))))))</f>
        <v>#REF!</v>
      </c>
    </row>
    <row r="84" spans="1:12">
      <c r="A84" s="6">
        <v>83</v>
      </c>
      <c r="B84" s="6" t="e">
        <f>IF(LISTADO!#REF!=A83+1,IF(LISTADO!#REF!="IMPORTACION",1,IF(LISTADO!#REF!="EXPORTACION",3,0)))</f>
        <v>#REF!</v>
      </c>
      <c r="L84" s="7" t="e">
        <f>IF(LISTADO!#REF!=83,IF(LISTADO!F76="GRANELSOLIDA",3,IF(LISTADO!F76="GENERAL",5,IF(LISTADO!F76="SEMOVIENTES",9,IF(LISTADO!F76="VEHICULO",11,IF(LISTADO!F76="CONT.LLENOS2O",16,IF(LISTADO!F76="CONT.LLENOS40",17,IF(LISTADO!F76="CONT. VACIOS 20",18,IF(LISTADO!F76="CONT.VACIOS40",19,IF(LISTADO!F76="CONT.LLENOS45",20,IF(LISTADO!F76="CONT.VACIOS45omas",21,IF(LISTADO!F76="CARGARORO",22,IF(LISTADO!F74="PASAJERO",23,0)))))))))))))</f>
        <v>#REF!</v>
      </c>
    </row>
    <row r="85" spans="1:12">
      <c r="A85" s="6">
        <v>84</v>
      </c>
      <c r="B85" s="6" t="e">
        <f>IF(LISTADO!#REF!=A84+1,IF(LISTADO!#REF!="IMPORTACION",1,IF(LISTADO!#REF!="EXPORTACION",3,0)))</f>
        <v>#REF!</v>
      </c>
      <c r="L85" s="7" t="e">
        <f>IF(LISTADO!#REF!=84,IF(LISTADO!F77="GRANELSOLIDA",3,IF(LISTADO!F77="GENERAL",5,IF(LISTADO!F77="SEMOVIENTES",9,IF(LISTADO!F77="VEHICULO",11,IF(LISTADO!F77="CONT.LLENOS2O",16,IF(LISTADO!F77="CONT.LLENOS40",17,IF(LISTADO!F77="CONT. VACIOS 20",18,IF(LISTADO!F77="CONT.VACIOS40",19,IF(LISTADO!F77="CONT.LLENOS45",20,IF(LISTADO!F77="CONT.VACIOS45omas",21,IF(LISTADO!F77="CARGARORO",22,IF(LISTADO!F75="PASAJERO",23,0)))))))))))))</f>
        <v>#REF!</v>
      </c>
    </row>
    <row r="86" spans="1:12">
      <c r="A86" s="6">
        <v>85</v>
      </c>
      <c r="B86" s="6" t="e">
        <f>IF(LISTADO!#REF!=A85+1,IF(LISTADO!#REF!="IMPORTACION",1,IF(LISTADO!#REF!="EXPORTACION",3,0)))</f>
        <v>#REF!</v>
      </c>
      <c r="L86" s="7" t="e">
        <f>IF(LISTADO!#REF!=85,IF(LISTADO!F78="GRANELSOLIDA",3,IF(LISTADO!F78="GENERAL",5,IF(LISTADO!F78="SEMOVIENTES",9,IF(LISTADO!F78="VEHICULO",11,IF(LISTADO!F78="CONT.LLENOS2O",16,IF(LISTADO!F78="CONT.LLENOS40",17,IF(LISTADO!F78="CONT. VACIOS 20",18,IF(LISTADO!F78="CONT.VACIOS40",19,IF(LISTADO!F78="CONT.LLENOS45",20,IF(LISTADO!F78="CONT.VACIOS45omas",21,IF(LISTADO!F78="CARGARORO",22,IF(LISTADO!F76="PASAJERO",23,0)))))))))))))</f>
        <v>#REF!</v>
      </c>
    </row>
    <row r="87" spans="1:12">
      <c r="A87" s="6">
        <v>86</v>
      </c>
      <c r="B87" s="6" t="e">
        <f>IF(LISTADO!#REF!=A86+1,IF(LISTADO!#REF!="IMPORTACION",1,IF(LISTADO!#REF!="EXPORTACION",3,0)))</f>
        <v>#REF!</v>
      </c>
      <c r="L87" s="7" t="e">
        <f>IF(LISTADO!#REF!=86,IF(LISTADO!F79="GRANELSOLIDA",3,IF(LISTADO!F79="GENERAL",5,IF(LISTADO!F79="SEMOVIENTES",9,IF(LISTADO!F79="VEHICULO",11,IF(LISTADO!F79="CONT.LLENOS2O",16,IF(LISTADO!F79="CONT.LLENOS40",17,IF(LISTADO!F79="CONT. VACIOS 20",18,IF(LISTADO!F79="CONT.VACIOS40",19,IF(LISTADO!F79="CONT.LLENOS45",20,IF(LISTADO!F79="CONT.VACIOS45omas",21,IF(LISTADO!F79="CARGARORO",22,IF(LISTADO!F77="PASAJERO",23,0)))))))))))))</f>
        <v>#REF!</v>
      </c>
    </row>
    <row r="88" spans="1:12">
      <c r="A88" s="6">
        <v>87</v>
      </c>
      <c r="B88" s="6" t="e">
        <f>IF(LISTADO!#REF!=A87+1,IF(LISTADO!#REF!="IMPORTACION",1,IF(LISTADO!#REF!="EXPORTACION",3,0)))</f>
        <v>#REF!</v>
      </c>
      <c r="L88" s="7" t="e">
        <f>IF(LISTADO!#REF!=87,IF(LISTADO!F80="GRANELSOLIDA",3,IF(LISTADO!F80="GENERAL",5,IF(LISTADO!F80="SEMOVIENTES",9,IF(LISTADO!F80="VEHICULO",11,IF(LISTADO!F80="CONT.LLENOS2O",16,IF(LISTADO!F80="CONT.LLENOS40",17,IF(LISTADO!F80="CONT. VACIOS 20",18,IF(LISTADO!F80="CONT.VACIOS40",19,IF(LISTADO!F80="CONT.LLENOS45",20,IF(LISTADO!F80="CONT.VACIOS45omas",21,IF(LISTADO!F80="CARGARORO",22,IF(LISTADO!F78="PASAJERO",23,0)))))))))))))</f>
        <v>#REF!</v>
      </c>
    </row>
    <row r="89" spans="1:12">
      <c r="A89" s="6">
        <v>88</v>
      </c>
      <c r="B89" s="6" t="e">
        <f>IF(LISTADO!#REF!=A88+1,IF(LISTADO!#REF!="IMPORTACION",1,IF(LISTADO!#REF!="EXPORTACION",3,0)))</f>
        <v>#REF!</v>
      </c>
      <c r="L89" s="7" t="e">
        <f>IF(LISTADO!#REF!=88,IF(LISTADO!F81="GRANELSOLIDA",3,IF(LISTADO!F81="GENERAL",5,IF(LISTADO!F81="SEMOVIENTES",9,IF(LISTADO!F81="VEHICULO",11,IF(LISTADO!F81="CONT.LLENOS2O",16,IF(LISTADO!F81="CONT.LLENOS40",17,IF(LISTADO!F81="CONT. VACIOS 20",18,IF(LISTADO!F81="CONT.VACIOS40",19,IF(LISTADO!F81="CONT.LLENOS45",20,IF(LISTADO!F81="CONT.VACIOS45omas",21,IF(LISTADO!F81="CARGARORO",22,IF(LISTADO!F79="PASAJERO",23,0)))))))))))))</f>
        <v>#REF!</v>
      </c>
    </row>
    <row r="90" spans="1:12">
      <c r="A90" s="6">
        <v>89</v>
      </c>
      <c r="B90" s="6" t="e">
        <f>IF(LISTADO!#REF!=A89+1,IF(LISTADO!#REF!="IMPORTACION",1,IF(LISTADO!#REF!="EXPORTACION",3,0)))</f>
        <v>#REF!</v>
      </c>
      <c r="L90" s="7" t="e">
        <f>IF(LISTADO!#REF!=89,IF(LISTADO!F82="GRANELSOLIDA",3,IF(LISTADO!F82="GENERAL",5,IF(LISTADO!F82="SEMOVIENTES",9,IF(LISTADO!F82="VEHICULO",11,IF(LISTADO!F82="CONT.LLENOS2O",16,IF(LISTADO!F82="CONT.LLENOS40",17,IF(LISTADO!F82="CONT. VACIOS 20",18,IF(LISTADO!F82="CONT.VACIOS40",19,IF(LISTADO!F82="CONT.LLENOS45",20,IF(LISTADO!F82="CONT.VACIOS45omas",21,IF(LISTADO!F82="CARGARORO",22,IF(LISTADO!F80="PASAJERO",23,0)))))))))))))</f>
        <v>#REF!</v>
      </c>
    </row>
    <row r="91" spans="1:12">
      <c r="A91" s="6">
        <v>90</v>
      </c>
      <c r="B91" s="6" t="e">
        <f>IF(LISTADO!#REF!=A90+1,IF(LISTADO!#REF!="IMPORTACION",1,IF(LISTADO!#REF!="EXPORTACION",3,0)))</f>
        <v>#REF!</v>
      </c>
      <c r="L91" s="7" t="e">
        <f>IF(LISTADO!#REF!=90,IF(LISTADO!F83="GRANELSOLIDA",3,IF(LISTADO!F83="GENERAL",5,IF(LISTADO!F83="SEMOVIENTES",9,IF(LISTADO!F83="VEHICULO",11,IF(LISTADO!F83="CONT.LLENOS2O",16,IF(LISTADO!F83="CONT.LLENOS40",17,IF(LISTADO!F83="CONT. VACIOS 20",18,IF(LISTADO!F83="CONT.VACIOS40",19,IF(LISTADO!F83="CONT.LLENOS45",20,IF(LISTADO!F83="CONT.VACIOS45omas",21,IF(LISTADO!F83="CARGARORO",22,IF(LISTADO!F81="PASAJERO",23,0)))))))))))))</f>
        <v>#REF!</v>
      </c>
    </row>
    <row r="92" spans="1:12">
      <c r="A92" s="6">
        <v>91</v>
      </c>
      <c r="B92" s="6" t="e">
        <f>IF(LISTADO!#REF!=A91+1,IF(LISTADO!#REF!="IMPORTACION",1,IF(LISTADO!#REF!="EXPORTACION",3,0)))</f>
        <v>#REF!</v>
      </c>
      <c r="L92" s="7" t="e">
        <f>IF(LISTADO!#REF!=91,IF(LISTADO!F84="GRANELSOLIDA",3,IF(LISTADO!F84="GENERAL",5,IF(LISTADO!F84="SEMOVIENTES",9,IF(LISTADO!F84="VEHICULO",11,IF(LISTADO!F84="CONT.LLENOS2O",16,IF(LISTADO!F84="CONT.LLENOS40",17,IF(LISTADO!F84="CONT. VACIOS 20",18,IF(LISTADO!F84="CONT.VACIOS40",19,IF(LISTADO!F84="CONT.LLENOS45",20,IF(LISTADO!F84="CONT.VACIOS45omas",21,IF(LISTADO!F84="CARGARORO",22,IF(LISTADO!F82="PASAJERO",23,0)))))))))))))</f>
        <v>#REF!</v>
      </c>
    </row>
    <row r="93" spans="1:12">
      <c r="A93" s="6">
        <v>92</v>
      </c>
      <c r="B93" s="6" t="e">
        <f>IF(LISTADO!#REF!=A92+1,IF(LISTADO!#REF!="IMPORTACION",1,IF(LISTADO!#REF!="EXPORTACION",3,0)))</f>
        <v>#REF!</v>
      </c>
      <c r="L93" s="7" t="e">
        <f>IF(LISTADO!#REF!=92,IF(LISTADO!F85="GRANELSOLIDA",3,IF(LISTADO!F85="GENERAL",5,IF(LISTADO!F85="SEMOVIENTES",9,IF(LISTADO!F85="VEHICULO",11,IF(LISTADO!F85="CONT.LLENOS2O",16,IF(LISTADO!F85="CONT.LLENOS40",17,IF(LISTADO!F85="CONT. VACIOS 20",18,IF(LISTADO!F85="CONT.VACIOS40",19,IF(LISTADO!F85="CONT.LLENOS45",20,IF(LISTADO!F85="CONT.VACIOS45omas",21,IF(LISTADO!F85="CARGARORO",22,IF(LISTADO!F83="PASAJERO",23,0)))))))))))))</f>
        <v>#REF!</v>
      </c>
    </row>
    <row r="94" spans="1:12">
      <c r="A94" s="6">
        <v>93</v>
      </c>
      <c r="B94" s="6" t="e">
        <f>IF(LISTADO!#REF!=A93+1,IF(LISTADO!#REF!="IMPORTACION",1,IF(LISTADO!#REF!="EXPORTACION",3,0)))</f>
        <v>#REF!</v>
      </c>
      <c r="L94" s="7" t="e">
        <f>IF(LISTADO!#REF!=93,IF(LISTADO!F86="GRANELSOLIDA",3,IF(LISTADO!F86="GENERAL",5,IF(LISTADO!F86="SEMOVIENTES",9,IF(LISTADO!F86="VEHICULO",11,IF(LISTADO!F86="CONT.LLENOS2O",16,IF(LISTADO!F86="CONT.LLENOS40",17,IF(LISTADO!F86="CONT. VACIOS 20",18,IF(LISTADO!F86="CONT.VACIOS40",19,IF(LISTADO!F86="CONT.LLENOS45",20,IF(LISTADO!F86="CONT.VACIOS45omas",21,IF(LISTADO!F86="CARGARORO",22,IF(LISTADO!F84="PASAJERO",23,0)))))))))))))</f>
        <v>#REF!</v>
      </c>
    </row>
    <row r="95" spans="1:12">
      <c r="A95" s="6">
        <v>94</v>
      </c>
      <c r="B95" s="6" t="e">
        <f>IF(LISTADO!#REF!=A94+1,IF(LISTADO!#REF!="IMPORTACION",1,IF(LISTADO!#REF!="EXPORTACION",3,0)))</f>
        <v>#REF!</v>
      </c>
      <c r="L95" s="7" t="e">
        <f>IF(LISTADO!#REF!=94,IF(LISTADO!F87="GRANELSOLIDA",3,IF(LISTADO!F87="GENERAL",5,IF(LISTADO!F87="SEMOVIENTES",9,IF(LISTADO!F87="VEHICULO",11,IF(LISTADO!F87="CONT.LLENOS2O",16,IF(LISTADO!F87="CONT.LLENOS40",17,IF(LISTADO!F87="CONT. VACIOS 20",18,IF(LISTADO!F87="CONT.VACIOS40",19,IF(LISTADO!F87="CONT.LLENOS45",20,IF(LISTADO!F87="CONT.VACIOS45omas",21,IF(LISTADO!F87="CARGARORO",22,IF(LISTADO!F85="PASAJERO",23,0)))))))))))))</f>
        <v>#REF!</v>
      </c>
    </row>
    <row r="96" spans="1:12">
      <c r="A96" s="6">
        <v>95</v>
      </c>
      <c r="B96" s="6" t="e">
        <f>IF(LISTADO!#REF!=A95+1,IF(LISTADO!#REF!="IMPORTACION",1,IF(LISTADO!#REF!="EXPORTACION",3,0)))</f>
        <v>#REF!</v>
      </c>
      <c r="L96" s="7" t="e">
        <f>IF(LISTADO!#REF!=95,IF(LISTADO!F88="GRANELSOLIDA",3,IF(LISTADO!F88="GENERAL",5,IF(LISTADO!F88="SEMOVIENTES",9,IF(LISTADO!F88="VEHICULO",11,IF(LISTADO!F88="CONT.LLENOS2O",16,IF(LISTADO!F88="CONT.LLENOS40",17,IF(LISTADO!F88="CONT. VACIOS 20",18,IF(LISTADO!F88="CONT.VACIOS40",19,IF(LISTADO!F88="CONT.LLENOS45",20,IF(LISTADO!F88="CONT.VACIOS45omas",21,IF(LISTADO!F88="CARGARORO",22,IF(LISTADO!F86="PASAJERO",23,0)))))))))))))</f>
        <v>#REF!</v>
      </c>
    </row>
    <row r="97" spans="1:12">
      <c r="A97" s="6">
        <v>96</v>
      </c>
      <c r="B97" s="6" t="e">
        <f>IF(LISTADO!#REF!=A96+1,IF(LISTADO!#REF!="IMPORTACION",1,IF(LISTADO!#REF!="EXPORTACION",3,0)))</f>
        <v>#REF!</v>
      </c>
      <c r="L97" s="7" t="e">
        <f>IF(LISTADO!#REF!=96,IF(LISTADO!F89="GRANELSOLIDA",3,IF(LISTADO!F89="GENERAL",5,IF(LISTADO!F89="SEMOVIENTES",9,IF(LISTADO!F89="VEHICULO",11,IF(LISTADO!F89="CONT.LLENOS2O",16,IF(LISTADO!F89="CONT.LLENOS40",17,IF(LISTADO!F89="CONT. VACIOS 20",18,IF(LISTADO!F89="CONT.VACIOS40",19,IF(LISTADO!F89="CONT.LLENOS45",20,IF(LISTADO!F89="CONT.VACIOS45omas",21,IF(LISTADO!F89="CARGARORO",22,IF(LISTADO!F87="PASAJERO",23,0)))))))))))))</f>
        <v>#REF!</v>
      </c>
    </row>
    <row r="98" spans="1:12">
      <c r="A98" s="6">
        <v>97</v>
      </c>
      <c r="B98" s="6" t="e">
        <f>IF(LISTADO!#REF!=A97+1,IF(LISTADO!#REF!="IMPORTACION",1,IF(LISTADO!#REF!="EXPORTACION",3,0)))</f>
        <v>#REF!</v>
      </c>
      <c r="L98" s="7" t="e">
        <f>IF(LISTADO!#REF!=97,IF(LISTADO!F90="GRANELSOLIDA",3,IF(LISTADO!F90="GENERAL",5,IF(LISTADO!F90="SEMOVIENTES",9,IF(LISTADO!F90="VEHICULO",11,IF(LISTADO!F90="CONT.LLENOS2O",16,IF(LISTADO!F90="CONT.LLENOS40",17,IF(LISTADO!F90="CONT. VACIOS 20",18,IF(LISTADO!F90="CONT.VACIOS40",19,IF(LISTADO!F90="CONT.LLENOS45",20,IF(LISTADO!F90="CONT.VACIOS45omas",21,IF(LISTADO!F90="CARGARORO",22,IF(LISTADO!F88="PASAJERO",23,0)))))))))))))</f>
        <v>#REF!</v>
      </c>
    </row>
    <row r="99" spans="1:12">
      <c r="A99" s="6">
        <v>98</v>
      </c>
      <c r="B99" s="6" t="e">
        <f>IF(LISTADO!#REF!=A98+1,IF(LISTADO!#REF!="IMPORTACION",1,IF(LISTADO!#REF!="EXPORTACION",3,0)))</f>
        <v>#REF!</v>
      </c>
      <c r="L99" s="7" t="e">
        <f>IF(LISTADO!#REF!=98,IF(LISTADO!F91="GRANELSOLIDA",3,IF(LISTADO!F91="GENERAL",5,IF(LISTADO!F91="SEMOVIENTES",9,IF(LISTADO!F91="VEHICULO",11,IF(LISTADO!F91="CONT.LLENOS2O",16,IF(LISTADO!F91="CONT.LLENOS40",17,IF(LISTADO!F91="CONT. VACIOS 20",18,IF(LISTADO!F91="CONT.VACIOS40",19,IF(LISTADO!F91="CONT.LLENOS45",20,IF(LISTADO!F91="CONT.VACIOS45omas",21,IF(LISTADO!F91="CARGARORO",22,IF(LISTADO!F89="PASAJERO",23,0)))))))))))))</f>
        <v>#REF!</v>
      </c>
    </row>
    <row r="100" spans="1:12">
      <c r="A100" s="6">
        <v>99</v>
      </c>
      <c r="B100" s="6" t="e">
        <f>IF(LISTADO!#REF!=A99+1,IF(LISTADO!#REF!="IMPORTACION",1,IF(LISTADO!#REF!="EXPORTACION",3,0)))</f>
        <v>#REF!</v>
      </c>
      <c r="L100" s="7" t="e">
        <f>IF(LISTADO!#REF!=99,IF(LISTADO!F92="GRANELSOLIDA",3,IF(LISTADO!F92="GENERAL",5,IF(LISTADO!F92="SEMOVIENTES",9,IF(LISTADO!F92="VEHICULO",11,IF(LISTADO!F92="CONT.LLENOS2O",16,IF(LISTADO!F92="CONT.LLENOS40",17,IF(LISTADO!F92="CONT. VACIOS 20",18,IF(LISTADO!F92="CONT.VACIOS40",19,IF(LISTADO!F92="CONT.LLENOS45",20,IF(LISTADO!F92="CONT.VACIOS45omas",21,IF(LISTADO!F92="CARGARORO",22,IF(LISTADO!F90="PASAJERO",23,0)))))))))))))</f>
        <v>#REF!</v>
      </c>
    </row>
    <row r="101" spans="1:12">
      <c r="A101" s="6">
        <v>100</v>
      </c>
      <c r="B101" s="6" t="e">
        <f>IF(LISTADO!#REF!=A100+1,IF(LISTADO!#REF!="IMPORTACION",1,IF(LISTADO!#REF!="EXPORTACION",3,0)))</f>
        <v>#REF!</v>
      </c>
      <c r="L101" s="7" t="e">
        <f>IF(LISTADO!#REF!=100,IF(LISTADO!F93="GRANELSOLIDA",3,IF(LISTADO!F93="GENERAL",5,IF(LISTADO!F93="SEMOVIENTES",9,IF(LISTADO!F93="VEHICULO",11,IF(LISTADO!F93="CONT.LLENOS2O",16,IF(LISTADO!F93="CONT.LLENOS40",17,IF(LISTADO!F93="CONT. VACIOS 20",18,IF(LISTADO!F93="CONT.VACIOS40",19,IF(LISTADO!F93="CONT.LLENOS45",20,IF(LISTADO!F93="CONT.VACIOS45omas",21,IF(LISTADO!F93="CARGARORO",22,IF(LISTADO!F91="PASAJERO",23,0)))))))))))))</f>
        <v>#REF!</v>
      </c>
    </row>
    <row r="102" spans="1:12">
      <c r="A102" s="6">
        <v>101</v>
      </c>
      <c r="B102" s="6" t="e">
        <f>IF(LISTADO!#REF!=A101+1,IF(LISTADO!#REF!="IMPORTACION",1,IF(LISTADO!#REF!="EXPORTACION",3,0)))</f>
        <v>#REF!</v>
      </c>
      <c r="L102" s="7" t="e">
        <f>IF(LISTADO!#REF!=101,IF(LISTADO!F94="GRANELSOLIDA",3,IF(LISTADO!F94="GENERAL",5,IF(LISTADO!F94="SEMOVIENTES",9,IF(LISTADO!F94="VEHICULO",11,IF(LISTADO!F94="CONT.LLENOS2O",16,IF(LISTADO!F94="CONT.LLENOS40",17,IF(LISTADO!F94="CONT. VACIOS 20",18,IF(LISTADO!F94="CONT.VACIOS40",19,IF(LISTADO!F94="CONT.LLENOS45",20,IF(LISTADO!F94="CONT.VACIOS45omas",21,IF(LISTADO!F94="CARGARORO",22,IF(LISTADO!F92="PASAJERO",23,0)))))))))))))</f>
        <v>#REF!</v>
      </c>
    </row>
    <row r="103" spans="1:12">
      <c r="A103" s="6">
        <v>102</v>
      </c>
      <c r="B103" s="6" t="e">
        <f>IF(LISTADO!#REF!=A102+1,IF(LISTADO!#REF!="IMPORTACION",1,IF(LISTADO!#REF!="EXPORTACION",3,0)))</f>
        <v>#REF!</v>
      </c>
      <c r="L103" s="7" t="e">
        <f>IF(LISTADO!#REF!=102,IF(LISTADO!F95="GRANELSOLIDA",3,IF(LISTADO!F95="GENERAL",5,IF(LISTADO!F95="SEMOVIENTES",9,IF(LISTADO!F95="VEHICULO",11,IF(LISTADO!F95="CONT.LLENOS2O",16,IF(LISTADO!F95="CONT.LLENOS40",17,IF(LISTADO!F95="CONT. VACIOS 20",18,IF(LISTADO!F95="CONT.VACIOS40",19,IF(LISTADO!F95="CONT.LLENOS45",20,IF(LISTADO!F95="CONT.VACIOS45omas",21,IF(LISTADO!F95="CARGARORO",22,IF(LISTADO!F93="PASAJERO",23,0)))))))))))))</f>
        <v>#REF!</v>
      </c>
    </row>
    <row r="104" spans="1:12">
      <c r="A104" s="6">
        <v>103</v>
      </c>
      <c r="B104" s="6" t="e">
        <f>IF(LISTADO!#REF!=A103+1,IF(LISTADO!#REF!="IMPORTACION",1,IF(LISTADO!#REF!="EXPORTACION",3,0)))</f>
        <v>#REF!</v>
      </c>
      <c r="L104" s="7" t="e">
        <f>IF(LISTADO!#REF!=103,IF(LISTADO!F96="GRANELSOLIDA",3,IF(LISTADO!F96="GENERAL",5,IF(LISTADO!F96="SEMOVIENTES",9,IF(LISTADO!F96="VEHICULO",11,IF(LISTADO!F96="CONT.LLENOS2O",16,IF(LISTADO!F96="CONT.LLENOS40",17,IF(LISTADO!F96="CONT. VACIOS 20",18,IF(LISTADO!F96="CONT.VACIOS40",19,IF(LISTADO!F96="CONT.LLENOS45",20,IF(LISTADO!F96="CONT.VACIOS45omas",21,IF(LISTADO!F96="CARGARORO",22,IF(LISTADO!F94="PASAJERO",23,0)))))))))))))</f>
        <v>#REF!</v>
      </c>
    </row>
    <row r="105" spans="1:12">
      <c r="A105" s="6">
        <v>104</v>
      </c>
      <c r="B105" s="6" t="e">
        <f>IF(LISTADO!#REF!=A104+1,IF(LISTADO!#REF!="IMPORTACION",1,IF(LISTADO!#REF!="EXPORTACION",3,0)))</f>
        <v>#REF!</v>
      </c>
      <c r="L105" s="7" t="e">
        <f>IF(LISTADO!#REF!=103,IF(LISTADO!F97="GRANELSOLIDA",3,IF(LISTADO!F97="GENERAL",5,IF(LISTADO!F97="SEMOVIENTES",9,IF(LISTADO!F97="VEHICULO",11,IF(LISTADO!F97="CONT.LLENOS2O",16,IF(LISTADO!F97="CONT.LLENOS40",17,IF(LISTADO!F97="CONT. VACIOS 20",18,IF(LISTADO!F97="CONT.VACIOS40",19,IF(LISTADO!F97="CONT.LLENOS45",20,IF(LISTADO!F97="CONT.VACIOS45omas",21,IF(LISTADO!F97="CARGARORO",22,IF(LISTADO!F95="PASAJERO",23,0)))))))))))))</f>
        <v>#REF!</v>
      </c>
    </row>
    <row r="106" spans="1:12">
      <c r="A106" s="6">
        <v>105</v>
      </c>
      <c r="B106" s="6" t="e">
        <f>IF(LISTADO!#REF!=A105+1,IF(LISTADO!#REF!="IMPORTACION",1,IF(LISTADO!#REF!="EXPORTACION",3,0)))</f>
        <v>#REF!</v>
      </c>
      <c r="L106" s="7" t="e">
        <f>IF(LISTADO!#REF!=104,IF(LISTADO!F98="GRANELSOLIDA",3,IF(LISTADO!F98="GENERAL",5,IF(LISTADO!F98="SEMOVIENTES",9,IF(LISTADO!F98="VEHICULO",11,IF(LISTADO!F98="CONT.LLENOS2O",16,IF(LISTADO!F98="CONT.LLENOS40",17,IF(LISTADO!F98="CONT. VACIOS 20",18,IF(LISTADO!F98="CONT.VACIOS40",19,IF(LISTADO!F98="CONT.LLENOS45",20,IF(LISTADO!F98="CONT.VACIOS45omas",21,IF(LISTADO!F98="CARGARORO",22,IF(LISTADO!F96="PASAJERO",23,0)))))))))))))</f>
        <v>#REF!</v>
      </c>
    </row>
    <row r="107" spans="1:12">
      <c r="A107" s="6">
        <v>106</v>
      </c>
      <c r="B107" s="6" t="e">
        <f>IF(LISTADO!#REF!=A106+1,IF(LISTADO!#REF!="IMPORTACION",1,IF(LISTADO!#REF!="EXPORTACION",3,0)))</f>
        <v>#REF!</v>
      </c>
      <c r="L107" s="7" t="e">
        <f>IF(LISTADO!#REF!=103,IF(LISTADO!F99="GRANELSOLIDA",3,IF(LISTADO!F99="GENERAL",5,IF(LISTADO!F99="SEMOVIENTES",9,IF(LISTADO!F99="VEHICULO",11,IF(LISTADO!F99="CONT.LLENOS2O",16,IF(LISTADO!F99="CONT.LLENOS40",17,IF(LISTADO!F99="CONT. VACIOS 20",18,IF(LISTADO!F99="CONT.VACIOS40",19,IF(LISTADO!F99="CONT.LLENOS45",20,IF(LISTADO!F99="CONT.VACIOS45omas",21,IF(LISTADO!F99="CARGARORO",22,IF(LISTADO!F97="PASAJERO",23,0)))))))))))))</f>
        <v>#REF!</v>
      </c>
    </row>
    <row r="108" spans="1:12">
      <c r="A108" s="6">
        <v>107</v>
      </c>
      <c r="B108" s="6" t="e">
        <f>IF(LISTADO!#REF!=A107+1,IF(LISTADO!#REF!="IMPORTACION",1,IF(LISTADO!#REF!="EXPORTACION",3,0)))</f>
        <v>#REF!</v>
      </c>
      <c r="L108" s="7" t="e">
        <f>IF(LISTADO!#REF!=103,IF(LISTADO!F100="GRANELSOLIDA",3,IF(LISTADO!F100="GENERAL",5,IF(LISTADO!F100="SEMOVIENTES",9,IF(LISTADO!F100="VEHICULO",11,IF(LISTADO!F100="CONT.LLENOS2O",16,IF(LISTADO!F100="CONT.LLENOS40",17,IF(LISTADO!F100="CONT. VACIOS 20",18,IF(LISTADO!F100="CONT.VACIOS40",19,IF(LISTADO!F100="CONT.LLENOS45",20,IF(LISTADO!F100="CONT.VACIOS45omas",21,IF(LISTADO!F100="CARGARORO",22,IF(LISTADO!F98="PASAJERO",23,0)))))))))))))</f>
        <v>#REF!</v>
      </c>
    </row>
    <row r="109" spans="1:12">
      <c r="A109" s="6">
        <v>108</v>
      </c>
      <c r="B109" s="6" t="e">
        <f>IF(LISTADO!#REF!=A108+1,IF(LISTADO!#REF!="IMPORTACION",1,IF(LISTADO!#REF!="EXPORTACION",3,0)))</f>
        <v>#REF!</v>
      </c>
      <c r="L109" s="7" t="e">
        <f>IF(LISTADO!#REF!=103,IF(LISTADO!F101="GRANELSOLIDA",3,IF(LISTADO!F101="GENERAL",5,IF(LISTADO!F101="SEMOVIENTES",9,IF(LISTADO!F101="VEHICULO",11,IF(LISTADO!F101="CONT.LLENOS2O",16,IF(LISTADO!F101="CONT.LLENOS40",17,IF(LISTADO!F101="CONT. VACIOS 20",18,IF(LISTADO!F101="CONT.VACIOS40",19,IF(LISTADO!F101="CONT.LLENOS45",20,IF(LISTADO!F101="CONT.VACIOS45omas",21,IF(LISTADO!F101="CARGARORO",22,IF(LISTADO!F99="PASAJERO",23,0)))))))))))))</f>
        <v>#REF!</v>
      </c>
    </row>
    <row r="110" spans="1:12">
      <c r="A110" s="6">
        <v>109</v>
      </c>
      <c r="B110" s="6" t="e">
        <f>IF(LISTADO!#REF!=A109+1,IF(LISTADO!#REF!="IMPORTACION",1,IF(LISTADO!#REF!="EXPORTACION",3,0)))</f>
        <v>#REF!</v>
      </c>
      <c r="L110" s="7" t="e">
        <f>IF(LISTADO!#REF!=103,IF(LISTADO!F102="GRANELSOLIDA",3,IF(LISTADO!F102="GENERAL",5,IF(LISTADO!F102="SEMOVIENTES",9,IF(LISTADO!F102="VEHICULO",11,IF(LISTADO!F102="CONT.LLENOS2O",16,IF(LISTADO!F102="CONT.LLENOS40",17,IF(LISTADO!F102="CONT. VACIOS 20",18,IF(LISTADO!F102="CONT.VACIOS40",19,IF(LISTADO!F102="CONT.LLENOS45",20,IF(LISTADO!F102="CONT.VACIOS45omas",21,IF(LISTADO!F102="CARGARORO",22,IF(LISTADO!F100="PASAJERO",23,0)))))))))))))</f>
        <v>#REF!</v>
      </c>
    </row>
    <row r="111" spans="1:12">
      <c r="A111" s="6">
        <v>110</v>
      </c>
      <c r="B111" s="6" t="e">
        <f>IF(LISTADO!#REF!=A110+1,IF(LISTADO!#REF!="IMPORTACION",1,IF(LISTADO!#REF!="EXPORTACION",3,0)))</f>
        <v>#REF!</v>
      </c>
      <c r="L111" s="7" t="e">
        <f>IF(LISTADO!#REF!=103,IF(LISTADO!F103="GRANELSOLIDA",3,IF(LISTADO!F103="GENERAL",5,IF(LISTADO!F103="SEMOVIENTES",9,IF(LISTADO!F103="VEHICULO",11,IF(LISTADO!F103="CONT.LLENOS2O",16,IF(LISTADO!F103="CONT.LLENOS40",17,IF(LISTADO!F103="CONT. VACIOS 20",18,IF(LISTADO!F103="CONT.VACIOS40",19,IF(LISTADO!F103="CONT.LLENOS45",20,IF(LISTADO!F103="CONT.VACIOS45omas",21,IF(LISTADO!F103="CARGARORO",22,IF(LISTADO!F101="PASAJERO",23,0)))))))))))))</f>
        <v>#REF!</v>
      </c>
    </row>
    <row r="112" spans="1:12">
      <c r="A112" s="6">
        <v>111</v>
      </c>
      <c r="B112" s="6" t="e">
        <f>IF(LISTADO!#REF!=A111+1,IF(LISTADO!#REF!="IMPORTACION",1,IF(LISTADO!#REF!="EXPORTACION",3,0)))</f>
        <v>#REF!</v>
      </c>
      <c r="L112" s="7" t="e">
        <f>IF(LISTADO!#REF!=103,IF(LISTADO!F104="GRANELSOLIDA",3,IF(LISTADO!F104="GENERAL",5,IF(LISTADO!F104="SEMOVIENTES",9,IF(LISTADO!F104="VEHICULO",11,IF(LISTADO!F104="CONT.LLENOS2O",16,IF(LISTADO!F104="CONT.LLENOS40",17,IF(LISTADO!F104="CONT. VACIOS 20",18,IF(LISTADO!F104="CONT.VACIOS40",19,IF(LISTADO!F104="CONT.LLENOS45",20,IF(LISTADO!F104="CONT.VACIOS45omas",21,IF(LISTADO!F104="CARGARORO",22,IF(LISTADO!F102="PASAJERO",23,0)))))))))))))</f>
        <v>#REF!</v>
      </c>
    </row>
    <row r="113" spans="1:12">
      <c r="A113" s="6">
        <v>112</v>
      </c>
      <c r="B113" s="6" t="e">
        <f>IF(LISTADO!#REF!=A112+1,IF(LISTADO!#REF!="IMPORTACION",1,IF(LISTADO!#REF!="EXPORTACION",3,0)))</f>
        <v>#REF!</v>
      </c>
      <c r="L113" s="7" t="e">
        <f>IF(LISTADO!#REF!=103,IF(LISTADO!F105="GRANELSOLIDA",3,IF(LISTADO!F105="GENERAL",5,IF(LISTADO!F105="SEMOVIENTES",9,IF(LISTADO!F105="VEHICULO",11,IF(LISTADO!F105="CONT.LLENOS2O",16,IF(LISTADO!F105="CONT.LLENOS40",17,IF(LISTADO!F105="CONT. VACIOS 20",18,IF(LISTADO!F105="CONT.VACIOS40",19,IF(LISTADO!F105="CONT.LLENOS45",20,IF(LISTADO!F105="CONT.VACIOS45omas",21,IF(LISTADO!F105="CARGARORO",22,IF(LISTADO!F103="PASAJERO",23,0)))))))))))))</f>
        <v>#REF!</v>
      </c>
    </row>
    <row r="114" spans="1:12">
      <c r="A114" s="6">
        <v>113</v>
      </c>
      <c r="B114" s="6" t="e">
        <f>IF(LISTADO!#REF!=A113+1,IF(LISTADO!#REF!="IMPORTACION",1,IF(LISTADO!#REF!="EXPORTACION",3,0)))</f>
        <v>#REF!</v>
      </c>
      <c r="L114" s="7" t="e">
        <f>IF(LISTADO!#REF!=103,IF(LISTADO!F106="GRANELSOLIDA",3,IF(LISTADO!F106="GENERAL",5,IF(LISTADO!F106="SEMOVIENTES",9,IF(LISTADO!F106="VEHICULO",11,IF(LISTADO!F106="CONT.LLENOS2O",16,IF(LISTADO!F106="CONT.LLENOS40",17,IF(LISTADO!F106="CONT. VACIOS 20",18,IF(LISTADO!F106="CONT.VACIOS40",19,IF(LISTADO!F106="CONT.LLENOS45",20,IF(LISTADO!F106="CONT.VACIOS45omas",21,IF(LISTADO!F106="CARGARORO",22,IF(LISTADO!F104="PASAJERO",23,0)))))))))))))</f>
        <v>#REF!</v>
      </c>
    </row>
    <row r="115" spans="1:12">
      <c r="A115" s="6">
        <v>114</v>
      </c>
      <c r="B115" s="6" t="e">
        <f>IF(LISTADO!#REF!=A114+1,IF(LISTADO!#REF!="IMPORTACION",1,IF(LISTADO!#REF!="EXPORTACION",3,0)))</f>
        <v>#REF!</v>
      </c>
      <c r="L115" s="7" t="e">
        <f>IF(LISTADO!#REF!=103,IF(LISTADO!F107="GRANELSOLIDA",3,IF(LISTADO!F107="GENERAL",5,IF(LISTADO!F107="SEMOVIENTES",9,IF(LISTADO!F107="VEHICULO",11,IF(LISTADO!F107="CONT.LLENOS2O",16,IF(LISTADO!F107="CONT.LLENOS40",17,IF(LISTADO!F107="CONT. VACIOS 20",18,IF(LISTADO!F107="CONT.VACIOS40",19,IF(LISTADO!F107="CONT.LLENOS45",20,IF(LISTADO!F107="CONT.VACIOS45omas",21,IF(LISTADO!F107="CARGARORO",22,IF(LISTADO!F105="PASAJERO",23,0)))))))))))))</f>
        <v>#REF!</v>
      </c>
    </row>
    <row r="116" spans="1:12">
      <c r="A116" s="6">
        <v>115</v>
      </c>
      <c r="B116" s="6" t="e">
        <f>IF(LISTADO!#REF!=A115+1,IF(LISTADO!#REF!="IMPORTACION",1,IF(LISTADO!#REF!="EXPORTACION",3,0)))</f>
        <v>#REF!</v>
      </c>
      <c r="L116" s="7" t="e">
        <f>IF(LISTADO!#REF!=103,IF(LISTADO!F108="GRANELSOLIDA",3,IF(LISTADO!F108="GENERAL",5,IF(LISTADO!F108="SEMOVIENTES",9,IF(LISTADO!F108="VEHICULO",11,IF(LISTADO!F108="CONT.LLENOS2O",16,IF(LISTADO!F108="CONT.LLENOS40",17,IF(LISTADO!F108="CONT. VACIOS 20",18,IF(LISTADO!F108="CONT.VACIOS40",19,IF(LISTADO!F108="CONT.LLENOS45",20,IF(LISTADO!F108="CONT.VACIOS45omas",21,IF(LISTADO!F108="CARGARORO",22,IF(LISTADO!F106="PASAJERO",23,0)))))))))))))</f>
        <v>#REF!</v>
      </c>
    </row>
    <row r="117" spans="1:12">
      <c r="A117" s="6">
        <v>116</v>
      </c>
      <c r="B117" s="6" t="e">
        <f>IF(LISTADO!#REF!=A116+1,IF(LISTADO!#REF!="IMPORTACION",1,IF(LISTADO!#REF!="EXPORTACION",3,0)))</f>
        <v>#REF!</v>
      </c>
    </row>
    <row r="118" spans="1:12">
      <c r="A118" s="6">
        <v>117</v>
      </c>
      <c r="B118" s="6" t="e">
        <f>IF(LISTADO!#REF!=A117+1,IF(LISTADO!#REF!="IMPORTACION",1,IF(LISTADO!#REF!="EXPORTACION",3,0)))</f>
        <v>#REF!</v>
      </c>
    </row>
    <row r="119" spans="1:12">
      <c r="A119" s="6">
        <v>118</v>
      </c>
      <c r="B119" s="6" t="e">
        <f>IF(LISTADO!#REF!=A118+1,IF(LISTADO!#REF!="IMPORTACION",1,IF(LISTADO!#REF!="EXPORTACION",3,0)))</f>
        <v>#REF!</v>
      </c>
    </row>
    <row r="120" spans="1:12">
      <c r="A120" s="6">
        <v>119</v>
      </c>
      <c r="B120" s="6" t="e">
        <f>IF(LISTADO!#REF!=A119+1,IF(LISTADO!#REF!="IMPORTACION",1,IF(LISTADO!#REF!="EXPORTACION",3,0)))</f>
        <v>#REF!</v>
      </c>
    </row>
    <row r="121" spans="1:12">
      <c r="A121" s="6">
        <v>120</v>
      </c>
      <c r="B121" s="6" t="e">
        <f>IF(LISTADO!#REF!=A120+1,IF(LISTADO!#REF!="IMPORTACION",1,IF(LISTADO!#REF!="EXPORTACION",3,0)))</f>
        <v>#REF!</v>
      </c>
    </row>
    <row r="122" spans="1:12">
      <c r="A122" s="6">
        <v>121</v>
      </c>
      <c r="B122" s="6" t="e">
        <f>IF(LISTADO!#REF!=A121+1,IF(LISTADO!#REF!="IMPORTACION",1,IF(LISTADO!#REF!="EXPORTACION",3,0)))</f>
        <v>#REF!</v>
      </c>
    </row>
    <row r="123" spans="1:12">
      <c r="A123" s="6">
        <v>122</v>
      </c>
      <c r="B123" s="6" t="e">
        <f>IF(LISTADO!#REF!=A122+1,IF(LISTADO!#REF!="IMPORTACION",1,IF(LISTADO!#REF!="EXPORTACION",3,0)))</f>
        <v>#REF!</v>
      </c>
    </row>
    <row r="124" spans="1:12">
      <c r="A124" s="6">
        <v>123</v>
      </c>
      <c r="B124" s="6" t="e">
        <f>IF(LISTADO!#REF!=A123+1,IF(LISTADO!#REF!="IMPORTACION",1,IF(LISTADO!#REF!="EXPORTACION",3,0)))</f>
        <v>#REF!</v>
      </c>
    </row>
    <row r="125" spans="1:12">
      <c r="A125" s="6">
        <v>124</v>
      </c>
      <c r="B125" s="6" t="e">
        <f>IF(LISTADO!#REF!=A124+1,IF(LISTADO!#REF!="IMPORTACION",1,IF(LISTADO!#REF!="EXPORTACION",3,0)))</f>
        <v>#REF!</v>
      </c>
    </row>
    <row r="126" spans="1:12">
      <c r="A126" s="6">
        <v>125</v>
      </c>
      <c r="B126" s="6" t="e">
        <f>IF(LISTADO!#REF!=A125+1,IF(LISTADO!#REF!="IMPORTACION",1,IF(LISTADO!#REF!="EXPORTACION",3,0)))</f>
        <v>#REF!</v>
      </c>
    </row>
    <row r="127" spans="1:12">
      <c r="A127" s="6">
        <v>126</v>
      </c>
      <c r="B127" s="6" t="e">
        <f>IF(LISTADO!#REF!=A126+1,IF(LISTADO!#REF!="IMPORTACION",1,IF(LISTADO!#REF!="EXPORTACION",3,0)))</f>
        <v>#REF!</v>
      </c>
    </row>
    <row r="128" spans="1:12">
      <c r="A128" s="6">
        <v>127</v>
      </c>
      <c r="B128" s="6" t="e">
        <f>IF(LISTADO!#REF!=A127+1,IF(LISTADO!#REF!="IMPORTACION",1,IF(LISTADO!#REF!="EXPORTACION",3,0)))</f>
        <v>#REF!</v>
      </c>
    </row>
    <row r="129" spans="1:2">
      <c r="A129" s="6">
        <v>128</v>
      </c>
      <c r="B129" s="6" t="e">
        <f>IF(LISTADO!#REF!=A128+1,IF(LISTADO!#REF!="IMPORTACION",1,IF(LISTADO!#REF!="EXPORTACION",3,0)))</f>
        <v>#REF!</v>
      </c>
    </row>
    <row r="130" spans="1:2">
      <c r="A130" s="6">
        <v>129</v>
      </c>
      <c r="B130" s="6" t="e">
        <f>IF(LISTADO!#REF!=A129+1,IF(LISTADO!#REF!="IMPORTACION",1,IF(LISTADO!#REF!="EXPORTACION",3,0)))</f>
        <v>#REF!</v>
      </c>
    </row>
    <row r="131" spans="1:2">
      <c r="A131" s="6">
        <v>130</v>
      </c>
      <c r="B131" s="6" t="e">
        <f>IF(LISTADO!#REF!=A130+1,IF(LISTADO!#REF!="IMPORTACION",1,IF(LISTADO!#REF!="EXPORTACION",3,0)))</f>
        <v>#REF!</v>
      </c>
    </row>
    <row r="132" spans="1:2">
      <c r="A132" s="6">
        <v>131</v>
      </c>
      <c r="B132" s="6" t="e">
        <f>IF(LISTADO!#REF!=A131+1,IF(LISTADO!#REF!="IMPORTACION",1,IF(LISTADO!#REF!="EXPORTACION",3,0)))</f>
        <v>#REF!</v>
      </c>
    </row>
    <row r="133" spans="1:2">
      <c r="A133" s="6">
        <v>132</v>
      </c>
      <c r="B133" s="6" t="e">
        <f>IF(LISTADO!#REF!=A132+1,IF(LISTADO!#REF!="IMPORTACION",1,IF(LISTADO!#REF!="EXPORTACION",3,0)))</f>
        <v>#REF!</v>
      </c>
    </row>
    <row r="134" spans="1:2">
      <c r="A134" s="6">
        <v>133</v>
      </c>
      <c r="B134" s="6" t="e">
        <f>IF(LISTADO!#REF!=A133+1,IF(LISTADO!#REF!="IMPORTACION",1,IF(LISTADO!#REF!="EXPORTACION",3,0)))</f>
        <v>#REF!</v>
      </c>
    </row>
    <row r="135" spans="1:2">
      <c r="A135" s="6">
        <v>134</v>
      </c>
      <c r="B135" s="6" t="e">
        <f>IF(LISTADO!#REF!=A134+1,IF(LISTADO!#REF!="IMPORTACION",1,IF(LISTADO!#REF!="EXPORTACION",3,0)))</f>
        <v>#REF!</v>
      </c>
    </row>
    <row r="136" spans="1:2">
      <c r="A136" s="6">
        <v>135</v>
      </c>
      <c r="B136" s="6" t="e">
        <f>IF(LISTADO!#REF!=A135+1,IF(LISTADO!#REF!="IMPORTACION",1,IF(LISTADO!#REF!="EXPORTACION",3,0)))</f>
        <v>#REF!</v>
      </c>
    </row>
    <row r="137" spans="1:2">
      <c r="A137" s="6">
        <v>136</v>
      </c>
      <c r="B137" s="6" t="e">
        <f>IF(LISTADO!#REF!=A136+1,IF(LISTADO!#REF!="IMPORTACION",1,IF(LISTADO!#REF!="EXPORTACION",3,0)))</f>
        <v>#REF!</v>
      </c>
    </row>
    <row r="138" spans="1:2">
      <c r="A138" s="6">
        <v>137</v>
      </c>
      <c r="B138" s="6" t="e">
        <f>IF(LISTADO!#REF!=A137+1,IF(LISTADO!#REF!="IMPORTACION",1,IF(LISTADO!#REF!="EXPORTACION",3,0)))</f>
        <v>#REF!</v>
      </c>
    </row>
    <row r="139" spans="1:2">
      <c r="A139" s="6">
        <v>138</v>
      </c>
      <c r="B139" s="6" t="e">
        <f>IF(LISTADO!#REF!=A138+1,IF(LISTADO!#REF!="IMPORTACION",1,IF(LISTADO!#REF!="EXPORTACION",3,0)))</f>
        <v>#REF!</v>
      </c>
    </row>
    <row r="140" spans="1:2">
      <c r="A140" s="6">
        <v>139</v>
      </c>
      <c r="B140" s="6" t="e">
        <f>IF(LISTADO!#REF!=A139+1,IF(LISTADO!#REF!="IMPORTACION",1,IF(LISTADO!#REF!="EXPORTACION",3,0)))</f>
        <v>#REF!</v>
      </c>
    </row>
    <row r="141" spans="1:2">
      <c r="A141" s="6">
        <v>140</v>
      </c>
      <c r="B141" s="6" t="e">
        <f>IF(LISTADO!#REF!=A140+1,IF(LISTADO!#REF!="IMPORTACION",1,IF(LISTADO!#REF!="EXPORTACION",3,0)))</f>
        <v>#REF!</v>
      </c>
    </row>
    <row r="142" spans="1:2">
      <c r="A142" s="6">
        <v>141</v>
      </c>
      <c r="B142" s="6" t="e">
        <f>IF(LISTADO!#REF!=A141+1,IF(LISTADO!#REF!="IMPORTACION",1,IF(LISTADO!#REF!="EXPORTACION",3,0)))</f>
        <v>#REF!</v>
      </c>
    </row>
    <row r="143" spans="1:2">
      <c r="A143" s="6">
        <v>142</v>
      </c>
      <c r="B143" s="6" t="e">
        <f>IF(LISTADO!#REF!=A142+1,IF(LISTADO!#REF!="IMPORTACION",1,IF(LISTADO!#REF!="EXPORTACION",3,0)))</f>
        <v>#REF!</v>
      </c>
    </row>
    <row r="144" spans="1:2">
      <c r="A144" s="6">
        <v>143</v>
      </c>
      <c r="B144" s="6" t="e">
        <f>IF(LISTADO!#REF!=A143+1,IF(LISTADO!#REF!="IMPORTACION",1,IF(LISTADO!#REF!="EXPORTACION",3,0)))</f>
        <v>#REF!</v>
      </c>
    </row>
    <row r="145" spans="1:2">
      <c r="A145" s="6">
        <v>144</v>
      </c>
      <c r="B145" s="6" t="e">
        <f>IF(LISTADO!#REF!=A144+1,IF(LISTADO!#REF!="IMPORTACION",1,IF(LISTADO!#REF!="EXPORTACION",3,0)))</f>
        <v>#REF!</v>
      </c>
    </row>
    <row r="146" spans="1:2">
      <c r="A146" s="6">
        <v>145</v>
      </c>
      <c r="B146" s="6" t="e">
        <f>IF(LISTADO!#REF!=A145+1,IF(LISTADO!#REF!="IMPORTACION",1,IF(LISTADO!#REF!="EXPORTACION",3,0)))</f>
        <v>#REF!</v>
      </c>
    </row>
    <row r="147" spans="1:2">
      <c r="A147" s="6">
        <v>146</v>
      </c>
      <c r="B147" s="6" t="e">
        <f>IF(LISTADO!#REF!=A146+1,IF(LISTADO!#REF!="IMPORTACION",1,IF(LISTADO!#REF!="EXPORTACION",3,0)))</f>
        <v>#REF!</v>
      </c>
    </row>
    <row r="148" spans="1:2">
      <c r="A148" s="6">
        <v>147</v>
      </c>
      <c r="B148" s="6" t="e">
        <f>IF(LISTADO!#REF!=A147+1,IF(LISTADO!#REF!="IMPORTACION",1,IF(LISTADO!#REF!="EXPORTACION",3,0)))</f>
        <v>#REF!</v>
      </c>
    </row>
    <row r="149" spans="1:2">
      <c r="A149" s="6">
        <v>148</v>
      </c>
      <c r="B149" s="6" t="e">
        <f>IF(LISTADO!#REF!=A148+1,IF(LISTADO!#REF!="IMPORTACION",1,IF(LISTADO!#REF!="EXPORTACION",3,0)))</f>
        <v>#REF!</v>
      </c>
    </row>
    <row r="150" spans="1:2">
      <c r="A150" s="6">
        <v>149</v>
      </c>
      <c r="B150" s="6" t="e">
        <f>IF(LISTADO!#REF!=A149+1,IF(LISTADO!#REF!="IMPORTACION",1,IF(LISTADO!#REF!="EXPORTACION",3,0)))</f>
        <v>#REF!</v>
      </c>
    </row>
    <row r="151" spans="1:2">
      <c r="A151" s="6">
        <v>150</v>
      </c>
      <c r="B151" s="6" t="e">
        <f>IF(LISTADO!#REF!=A150+1,IF(LISTADO!#REF!="IMPORTACION",1,IF(LISTADO!#REF!="EXPORTACION",3,0)))</f>
        <v>#REF!</v>
      </c>
    </row>
    <row r="152" spans="1:2">
      <c r="A152" s="6">
        <v>151</v>
      </c>
      <c r="B152" s="6" t="e">
        <f>IF(LISTADO!#REF!=A151+1,IF(LISTADO!#REF!="IMPORTACION",1,IF(LISTADO!#REF!="EXPORTACION",3,0)))</f>
        <v>#REF!</v>
      </c>
    </row>
    <row r="153" spans="1:2">
      <c r="A153" s="6">
        <v>152</v>
      </c>
      <c r="B153" s="6" t="e">
        <f>IF(LISTADO!#REF!=A152+1,IF(LISTADO!#REF!="IMPORTACION",1,IF(LISTADO!#REF!="EXPORTACION",3,0)))</f>
        <v>#REF!</v>
      </c>
    </row>
    <row r="154" spans="1:2">
      <c r="A154" s="6">
        <v>153</v>
      </c>
      <c r="B154" s="6" t="e">
        <f>IF(LISTADO!#REF!=A153+1,IF(LISTADO!#REF!="IMPORTACION",1,IF(LISTADO!#REF!="EXPORTACION",3,0)))</f>
        <v>#REF!</v>
      </c>
    </row>
    <row r="155" spans="1:2">
      <c r="A155" s="6">
        <v>154</v>
      </c>
      <c r="B155" s="6" t="e">
        <f>IF(LISTADO!#REF!=A154+1,IF(LISTADO!#REF!="IMPORTACION",1,IF(LISTADO!#REF!="EXPORTACION",3,0)))</f>
        <v>#REF!</v>
      </c>
    </row>
    <row r="156" spans="1:2">
      <c r="A156" s="6">
        <v>155</v>
      </c>
      <c r="B156" s="6" t="e">
        <f>IF(LISTADO!#REF!=A155+1,IF(LISTADO!#REF!="IMPORTACION",1,IF(LISTADO!#REF!="EXPORTACION",3,0)))</f>
        <v>#REF!</v>
      </c>
    </row>
    <row r="157" spans="1:2">
      <c r="A157" s="6">
        <v>156</v>
      </c>
      <c r="B157" s="6" t="e">
        <f>IF(LISTADO!#REF!=A156+1,IF(LISTADO!#REF!="IMPORTACION",1,IF(LISTADO!#REF!="EXPORTACION",3,0)))</f>
        <v>#REF!</v>
      </c>
    </row>
    <row r="158" spans="1:2">
      <c r="A158" s="6">
        <v>157</v>
      </c>
      <c r="B158" s="6" t="e">
        <f>IF(LISTADO!#REF!=A157+1,IF(LISTADO!#REF!="IMPORTACION",1,IF(LISTADO!#REF!="EXPORTACION",3,0)))</f>
        <v>#REF!</v>
      </c>
    </row>
    <row r="159" spans="1:2">
      <c r="A159" s="6">
        <v>158</v>
      </c>
      <c r="B159" s="6" t="e">
        <f>IF(LISTADO!#REF!=A158+1,IF(LISTADO!#REF!="IMPORTACION",1,IF(LISTADO!#REF!="EXPORTACION",3,0)))</f>
        <v>#REF!</v>
      </c>
    </row>
    <row r="160" spans="1:2">
      <c r="A160" s="6">
        <v>159</v>
      </c>
      <c r="B160" s="6" t="e">
        <f>IF(LISTADO!#REF!=A159+1,IF(LISTADO!#REF!="IMPORTACION",1,IF(LISTADO!#REF!="EXPORTACION",3,0)))</f>
        <v>#REF!</v>
      </c>
    </row>
    <row r="161" spans="1:2">
      <c r="A161" s="6">
        <v>160</v>
      </c>
      <c r="B161" s="6" t="e">
        <f>IF(LISTADO!#REF!=A160+1,IF(LISTADO!#REF!="IMPORTACION",1,IF(LISTADO!#REF!="EXPORTACION",3,0)))</f>
        <v>#REF!</v>
      </c>
    </row>
    <row r="162" spans="1:2">
      <c r="A162" s="6">
        <v>161</v>
      </c>
      <c r="B162" s="6" t="e">
        <f>IF(LISTADO!#REF!=A161+1,IF(LISTADO!#REF!="IMPORTACION",1,IF(LISTADO!#REF!="EXPORTACION",3,0)))</f>
        <v>#REF!</v>
      </c>
    </row>
    <row r="163" spans="1:2">
      <c r="A163" s="6">
        <v>162</v>
      </c>
      <c r="B163" s="6" t="e">
        <f>IF(LISTADO!#REF!=A162+1,IF(LISTADO!#REF!="IMPORTACION",1,IF(LISTADO!#REF!="EXPORTACION",3,0)))</f>
        <v>#REF!</v>
      </c>
    </row>
    <row r="164" spans="1:2">
      <c r="A164" s="6">
        <v>163</v>
      </c>
      <c r="B164" s="6" t="e">
        <f>IF(LISTADO!#REF!=A163+1,IF(LISTADO!#REF!="IMPORTACION",1,IF(LISTADO!#REF!="EXPORTACION",3,0)))</f>
        <v>#REF!</v>
      </c>
    </row>
    <row r="165" spans="1:2">
      <c r="A165" s="6">
        <v>164</v>
      </c>
      <c r="B165" s="6" t="e">
        <f>IF(LISTADO!#REF!=A164+1,IF(LISTADO!#REF!="IMPORTACION",1,IF(LISTADO!#REF!="EXPORTACION",3,0)))</f>
        <v>#REF!</v>
      </c>
    </row>
    <row r="166" spans="1:2">
      <c r="A166" s="6">
        <v>165</v>
      </c>
      <c r="B166" s="6" t="e">
        <f>IF(LISTADO!#REF!=A165+1,IF(LISTADO!#REF!="IMPORTACION",1,IF(LISTADO!#REF!="EXPORTACION",3,0)))</f>
        <v>#REF!</v>
      </c>
    </row>
    <row r="167" spans="1:2">
      <c r="A167" s="6">
        <v>166</v>
      </c>
      <c r="B167" s="6" t="e">
        <f>IF(LISTADO!#REF!=A166+1,IF(LISTADO!#REF!="IMPORTACION",1,IF(LISTADO!#REF!="EXPORTACION",3,0)))</f>
        <v>#REF!</v>
      </c>
    </row>
    <row r="168" spans="1:2">
      <c r="A168" s="6">
        <v>167</v>
      </c>
      <c r="B168" s="6" t="e">
        <f>IF(LISTADO!#REF!=A167+1,IF(LISTADO!#REF!="IMPORTACION",1,IF(LISTADO!#REF!="EXPORTACION",3,0)))</f>
        <v>#REF!</v>
      </c>
    </row>
    <row r="169" spans="1:2">
      <c r="A169" s="6">
        <v>168</v>
      </c>
      <c r="B169" s="6" t="e">
        <f>IF(LISTADO!#REF!=A168+1,IF(LISTADO!#REF!="IMPORTACION",1,IF(LISTADO!#REF!="EXPORTACION",3,0)))</f>
        <v>#REF!</v>
      </c>
    </row>
    <row r="170" spans="1:2">
      <c r="A170" s="6">
        <v>169</v>
      </c>
      <c r="B170" s="6" t="e">
        <f>IF(LISTADO!#REF!=A169+1,IF(LISTADO!#REF!="IMPORTACION",1,IF(LISTADO!#REF!="EXPORTACION",3,0)))</f>
        <v>#REF!</v>
      </c>
    </row>
    <row r="171" spans="1:2">
      <c r="A171" s="6">
        <v>170</v>
      </c>
      <c r="B171" s="6" t="e">
        <f>IF(LISTADO!#REF!=A170+1,IF(LISTADO!#REF!="IMPORTACION",1,IF(LISTADO!#REF!="EXPORTACION",3,0)))</f>
        <v>#REF!</v>
      </c>
    </row>
    <row r="172" spans="1:2">
      <c r="A172" s="6">
        <v>171</v>
      </c>
      <c r="B172" s="6" t="e">
        <f>IF(LISTADO!#REF!=A171+1,IF(LISTADO!#REF!="IMPORTACION",1,IF(LISTADO!#REF!="EXPORTACION",3,0)))</f>
        <v>#REF!</v>
      </c>
    </row>
    <row r="173" spans="1:2">
      <c r="A173" s="6">
        <v>172</v>
      </c>
      <c r="B173" s="6" t="e">
        <f>IF(LISTADO!#REF!=A172+1,IF(LISTADO!#REF!="IMPORTACION",1,IF(LISTADO!#REF!="EXPORTACION",3,0)))</f>
        <v>#REF!</v>
      </c>
    </row>
    <row r="174" spans="1:2">
      <c r="A174" s="6">
        <v>173</v>
      </c>
      <c r="B174" s="6" t="e">
        <f>IF(LISTADO!#REF!=A173+1,IF(LISTADO!#REF!="IMPORTACION",1,IF(LISTADO!#REF!="EXPORTACION",3,0)))</f>
        <v>#REF!</v>
      </c>
    </row>
    <row r="175" spans="1:2">
      <c r="A175" s="6">
        <v>174</v>
      </c>
      <c r="B175" s="6" t="e">
        <f>IF(LISTADO!#REF!=A174+1,IF(LISTADO!#REF!="IMPORTACION",1,IF(LISTADO!#REF!="EXPORTACION",3,0)))</f>
        <v>#REF!</v>
      </c>
    </row>
    <row r="176" spans="1:2">
      <c r="A176" s="6">
        <v>175</v>
      </c>
      <c r="B176" s="6" t="e">
        <f>IF(LISTADO!#REF!=A175+1,IF(LISTADO!#REF!="IMPORTACION",1,IF(LISTADO!#REF!="EXPORTACION",3,0)))</f>
        <v>#REF!</v>
      </c>
    </row>
    <row r="177" spans="1:2">
      <c r="A177" s="6">
        <v>176</v>
      </c>
      <c r="B177" s="6" t="e">
        <f>IF(LISTADO!#REF!=A176+1,IF(LISTADO!#REF!="IMPORTACION",1,IF(LISTADO!#REF!="EXPORTACION",3,0)))</f>
        <v>#REF!</v>
      </c>
    </row>
    <row r="178" spans="1:2">
      <c r="A178" s="6">
        <v>177</v>
      </c>
      <c r="B178" s="6" t="e">
        <f>IF(LISTADO!#REF!=A177+1,IF(LISTADO!#REF!="IMPORTACION",1,IF(LISTADO!#REF!="EXPORTACION",3,0)))</f>
        <v>#REF!</v>
      </c>
    </row>
    <row r="179" spans="1:2">
      <c r="A179" s="6">
        <v>178</v>
      </c>
      <c r="B179" s="6" t="e">
        <f>IF(LISTADO!#REF!=A178+1,IF(LISTADO!#REF!="IMPORTACION",1,IF(LISTADO!#REF!="EXPORTACION",3,0)))</f>
        <v>#REF!</v>
      </c>
    </row>
    <row r="180" spans="1:2">
      <c r="A180" s="6">
        <v>179</v>
      </c>
      <c r="B180" s="6" t="e">
        <f>IF(LISTADO!#REF!=A179+1,IF(LISTADO!#REF!="IMPORTACION",1,IF(LISTADO!#REF!="EXPORTACION",3,0)))</f>
        <v>#REF!</v>
      </c>
    </row>
    <row r="181" spans="1:2">
      <c r="A181" s="6">
        <v>180</v>
      </c>
      <c r="B181" s="6" t="e">
        <f>IF(LISTADO!#REF!=A180+1,IF(LISTADO!#REF!="IMPORTACION",1,IF(LISTADO!#REF!="EXPORTACION",3,0)))</f>
        <v>#REF!</v>
      </c>
    </row>
    <row r="182" spans="1:2">
      <c r="A182" s="6">
        <v>181</v>
      </c>
      <c r="B182" s="6" t="e">
        <f>IF(LISTADO!#REF!=A181+1,IF(LISTADO!#REF!="IMPORTACION",1,IF(LISTADO!#REF!="EXPORTACION",3,0)))</f>
        <v>#REF!</v>
      </c>
    </row>
    <row r="183" spans="1:2">
      <c r="A183" s="6">
        <v>182</v>
      </c>
      <c r="B183" s="6" t="e">
        <f>IF(LISTADO!#REF!=A182+1,IF(LISTADO!#REF!="IMPORTACION",1,IF(LISTADO!#REF!="EXPORTACION",3,0)))</f>
        <v>#REF!</v>
      </c>
    </row>
    <row r="184" spans="1:2">
      <c r="A184" s="6">
        <v>183</v>
      </c>
      <c r="B184" s="6" t="e">
        <f>IF(LISTADO!#REF!=A183+1,IF(LISTADO!#REF!="IMPORTACION",1,IF(LISTADO!#REF!="EXPORTACION",3,0)))</f>
        <v>#REF!</v>
      </c>
    </row>
    <row r="185" spans="1:2">
      <c r="A185" s="6">
        <v>184</v>
      </c>
      <c r="B185" s="6" t="e">
        <f>IF(LISTADO!#REF!=A184+1,IF(LISTADO!#REF!="IMPORTACION",1,IF(LISTADO!#REF!="EXPORTACION",3,0)))</f>
        <v>#REF!</v>
      </c>
    </row>
    <row r="186" spans="1:2">
      <c r="A186" s="6">
        <v>185</v>
      </c>
      <c r="B186" s="6" t="e">
        <f>IF(LISTADO!#REF!=A185+1,IF(LISTADO!#REF!="IMPORTACION",1,IF(LISTADO!#REF!="EXPORTACION",3,0)))</f>
        <v>#REF!</v>
      </c>
    </row>
    <row r="187" spans="1:2">
      <c r="A187" s="6">
        <v>186</v>
      </c>
      <c r="B187" s="6" t="e">
        <f>IF(LISTADO!#REF!=A186+1,IF(LISTADO!#REF!="IMPORTACION",1,IF(LISTADO!#REF!="EXPORTACION",3,0)))</f>
        <v>#REF!</v>
      </c>
    </row>
    <row r="188" spans="1:2">
      <c r="A188" s="6">
        <v>187</v>
      </c>
      <c r="B188" s="6" t="e">
        <f>IF(LISTADO!#REF!=A187+1,IF(LISTADO!#REF!="IMPORTACION",1,IF(LISTADO!#REF!="EXPORTACION",3,0)))</f>
        <v>#REF!</v>
      </c>
    </row>
    <row r="189" spans="1:2">
      <c r="A189" s="6">
        <v>188</v>
      </c>
      <c r="B189" s="6" t="e">
        <f>IF(LISTADO!#REF!=A188+1,IF(LISTADO!#REF!="IMPORTACION",1,IF(LISTADO!#REF!="EXPORTACION",3,0)))</f>
        <v>#REF!</v>
      </c>
    </row>
    <row r="190" spans="1:2">
      <c r="A190" s="6">
        <v>189</v>
      </c>
      <c r="B190" s="6" t="e">
        <f>IF(LISTADO!#REF!=A189+1,IF(LISTADO!#REF!="IMPORTACION",1,IF(LISTADO!#REF!="EXPORTACION",3,0)))</f>
        <v>#REF!</v>
      </c>
    </row>
    <row r="191" spans="1:2">
      <c r="A191" s="6">
        <v>190</v>
      </c>
      <c r="B191" s="6" t="e">
        <f>IF(LISTADO!#REF!=A190+1,IF(LISTADO!#REF!="IMPORTACION",1,IF(LISTADO!#REF!="EXPORTACION",3,0)))</f>
        <v>#REF!</v>
      </c>
    </row>
    <row r="192" spans="1:2">
      <c r="A192" s="6">
        <v>191</v>
      </c>
      <c r="B192" s="6" t="e">
        <f>IF(LISTADO!#REF!=A191+1,IF(LISTADO!#REF!="IMPORTACION",1,IF(LISTADO!#REF!="EXPORTACION",3,0)))</f>
        <v>#REF!</v>
      </c>
    </row>
    <row r="193" spans="1:2">
      <c r="A193" s="6">
        <v>192</v>
      </c>
      <c r="B193" s="6" t="e">
        <f>IF(LISTADO!#REF!=A192+1,IF(LISTADO!#REF!="IMPORTACION",1,IF(LISTADO!#REF!="EXPORTACION",3,0)))</f>
        <v>#REF!</v>
      </c>
    </row>
    <row r="194" spans="1:2">
      <c r="A194" s="6">
        <v>193</v>
      </c>
      <c r="B194" s="6" t="e">
        <f>IF(LISTADO!#REF!=A193+1,IF(LISTADO!#REF!="IMPORTACION",1,IF(LISTADO!#REF!="EXPORTACION",3,0)))</f>
        <v>#REF!</v>
      </c>
    </row>
    <row r="195" spans="1:2">
      <c r="A195" s="6">
        <v>194</v>
      </c>
      <c r="B195" s="6" t="e">
        <f>IF(LISTADO!#REF!=A194+1,IF(LISTADO!#REF!="IMPORTACION",1,IF(LISTADO!#REF!="EXPORTACION",3,0)))</f>
        <v>#REF!</v>
      </c>
    </row>
    <row r="196" spans="1:2">
      <c r="A196" s="6">
        <v>195</v>
      </c>
      <c r="B196" s="6" t="e">
        <f>IF(LISTADO!#REF!=A195+1,IF(LISTADO!#REF!="IMPORTACION",1,IF(LISTADO!#REF!="EXPORTACION",3,0)))</f>
        <v>#REF!</v>
      </c>
    </row>
    <row r="197" spans="1:2">
      <c r="A197" s="6">
        <v>196</v>
      </c>
      <c r="B197" s="6" t="e">
        <f>IF(LISTADO!#REF!=A196+1,IF(LISTADO!#REF!="IMPORTACION",1,IF(LISTADO!#REF!="EXPORTACION",3,0)))</f>
        <v>#REF!</v>
      </c>
    </row>
    <row r="198" spans="1:2">
      <c r="A198" s="6">
        <v>197</v>
      </c>
      <c r="B198" s="6" t="e">
        <f>IF(LISTADO!#REF!=A197+1,IF(LISTADO!#REF!="IMPORTACION",1,IF(LISTADO!#REF!="EXPORTACION",3,0)))</f>
        <v>#REF!</v>
      </c>
    </row>
    <row r="199" spans="1:2">
      <c r="A199" s="6">
        <v>198</v>
      </c>
      <c r="B199" s="6" t="e">
        <f>IF(LISTADO!#REF!=A198+1,IF(LISTADO!#REF!="IMPORTACION",1,IF(LISTADO!#REF!="EXPORTACION",3,0)))</f>
        <v>#REF!</v>
      </c>
    </row>
    <row r="200" spans="1:2">
      <c r="A200" s="6">
        <v>199</v>
      </c>
      <c r="B200" s="6" t="e">
        <f>IF(LISTADO!#REF!=A199+1,IF(LISTADO!#REF!="IMPORTACION",1,IF(LISTADO!#REF!="EXPORTACION",3,0)))</f>
        <v>#REF!</v>
      </c>
    </row>
    <row r="201" spans="1:2">
      <c r="A201" s="6">
        <v>200</v>
      </c>
      <c r="B201" s="6" t="e">
        <f>IF(LISTADO!#REF!=A200+1,IF(LISTADO!#REF!="IMPORTACION",1,IF(LISTADO!#REF!="EXPORTACION",3,0)))</f>
        <v>#REF!</v>
      </c>
    </row>
    <row r="202" spans="1:2">
      <c r="A202" s="6">
        <v>201</v>
      </c>
      <c r="B202" s="6" t="e">
        <f>IF(LISTADO!#REF!=A201+1,IF(LISTADO!#REF!="IMPORTACION",1,IF(LISTADO!#REF!="EXPORTACION",3,0)))</f>
        <v>#REF!</v>
      </c>
    </row>
    <row r="203" spans="1:2">
      <c r="A203" s="6">
        <v>202</v>
      </c>
      <c r="B203" s="6" t="e">
        <f>IF(LISTADO!#REF!=A202+1,IF(LISTADO!#REF!="IMPORTACION",1,IF(LISTADO!#REF!="EXPORTACION",3,0)))</f>
        <v>#REF!</v>
      </c>
    </row>
    <row r="204" spans="1:2">
      <c r="A204" s="6">
        <v>203</v>
      </c>
      <c r="B204" s="6" t="e">
        <f>IF(LISTADO!#REF!=A203+1,IF(LISTADO!#REF!="IMPORTACION",1,IF(LISTADO!#REF!="EXPORTACION",3,0)))</f>
        <v>#REF!</v>
      </c>
    </row>
    <row r="205" spans="1:2">
      <c r="A205" s="6">
        <v>204</v>
      </c>
      <c r="B205" s="6" t="e">
        <f>IF(LISTADO!#REF!=A204+1,IF(LISTADO!#REF!="IMPORTACION",1,IF(LISTADO!#REF!="EXPORTACION",3,0)))</f>
        <v>#REF!</v>
      </c>
    </row>
    <row r="206" spans="1:2">
      <c r="A206" s="6">
        <v>205</v>
      </c>
      <c r="B206" s="6" t="e">
        <f>IF(LISTADO!#REF!=A205+1,IF(LISTADO!#REF!="IMPORTACION",1,IF(LISTADO!#REF!="EXPORTACION",3,0)))</f>
        <v>#REF!</v>
      </c>
    </row>
    <row r="207" spans="1:2">
      <c r="A207" s="6">
        <v>206</v>
      </c>
      <c r="B207" s="6" t="e">
        <f>IF(LISTADO!#REF!=A206+1,IF(LISTADO!#REF!="IMPORTACION",1,IF(LISTADO!#REF!="EXPORTACION",3,0)))</f>
        <v>#REF!</v>
      </c>
    </row>
    <row r="208" spans="1:2">
      <c r="A208" s="6">
        <v>207</v>
      </c>
      <c r="B208" s="6" t="e">
        <f>IF(LISTADO!#REF!=A207+1,IF(LISTADO!#REF!="IMPORTACION",1,IF(LISTADO!#REF!="EXPORTACION",3,0)))</f>
        <v>#REF!</v>
      </c>
    </row>
    <row r="209" spans="1:2">
      <c r="A209" s="6">
        <v>208</v>
      </c>
      <c r="B209" s="6" t="e">
        <f>IF(LISTADO!#REF!=A208+1,IF(LISTADO!#REF!="IMPORTACION",1,IF(LISTADO!#REF!="EXPORTACION",3,0)))</f>
        <v>#REF!</v>
      </c>
    </row>
    <row r="210" spans="1:2">
      <c r="A210" s="6">
        <v>209</v>
      </c>
      <c r="B210" s="6" t="e">
        <f>IF(LISTADO!#REF!=A209+1,IF(LISTADO!#REF!="IMPORTACION",1,IF(LISTADO!#REF!="EXPORTACION",3,0)))</f>
        <v>#REF!</v>
      </c>
    </row>
    <row r="211" spans="1:2">
      <c r="A211" s="6">
        <v>210</v>
      </c>
      <c r="B211" s="6" t="e">
        <f>IF(LISTADO!#REF!=A210+1,IF(LISTADO!#REF!="IMPORTACION",1,IF(LISTADO!#REF!="EXPORTACION",3,0)))</f>
        <v>#REF!</v>
      </c>
    </row>
    <row r="212" spans="1:2">
      <c r="A212" s="6">
        <v>211</v>
      </c>
      <c r="B212" s="6" t="e">
        <f>IF(LISTADO!#REF!=A211+1,IF(LISTADO!#REF!="IMPORTACION",1,IF(LISTADO!#REF!="EXPORTACION",3,0)))</f>
        <v>#REF!</v>
      </c>
    </row>
    <row r="213" spans="1:2">
      <c r="A213" s="6">
        <v>212</v>
      </c>
      <c r="B213" s="6" t="e">
        <f>IF(LISTADO!#REF!=A212+1,IF(LISTADO!#REF!="IMPORTACION",1,IF(LISTADO!#REF!="EXPORTACION",3,0)))</f>
        <v>#REF!</v>
      </c>
    </row>
    <row r="214" spans="1:2">
      <c r="A214" s="6">
        <v>213</v>
      </c>
      <c r="B214" s="6" t="e">
        <f>IF(LISTADO!#REF!=A213+1,IF(LISTADO!#REF!="IMPORTACION",1,IF(LISTADO!#REF!="EXPORTACION",3,0)))</f>
        <v>#REF!</v>
      </c>
    </row>
    <row r="215" spans="1:2">
      <c r="A215" s="6">
        <v>214</v>
      </c>
      <c r="B215" s="6" t="e">
        <f>IF(LISTADO!#REF!=A214+1,IF(LISTADO!#REF!="IMPORTACION",1,IF(LISTADO!#REF!="EXPORTACION",3,0)))</f>
        <v>#REF!</v>
      </c>
    </row>
    <row r="216" spans="1:2">
      <c r="A216" s="6">
        <v>215</v>
      </c>
      <c r="B216" s="6" t="e">
        <f>IF(LISTADO!#REF!=A215+1,IF(LISTADO!#REF!="IMPORTACION",1,IF(LISTADO!#REF!="EXPORTACION",3,0)))</f>
        <v>#REF!</v>
      </c>
    </row>
    <row r="217" spans="1:2">
      <c r="A217" s="6">
        <v>216</v>
      </c>
      <c r="B217" s="6" t="e">
        <f>IF(LISTADO!#REF!=A216+1,IF(LISTADO!#REF!="IMPORTACION",1,IF(LISTADO!#REF!="EXPORTACION",3,0)))</f>
        <v>#REF!</v>
      </c>
    </row>
    <row r="218" spans="1:2">
      <c r="A218" s="6">
        <v>217</v>
      </c>
      <c r="B218" s="6" t="e">
        <f>IF(LISTADO!#REF!=A217+1,IF(LISTADO!#REF!="IMPORTACION",1,IF(LISTADO!#REF!="EXPORTACION",3,0)))</f>
        <v>#REF!</v>
      </c>
    </row>
    <row r="219" spans="1:2">
      <c r="A219" s="6">
        <v>218</v>
      </c>
      <c r="B219" s="6" t="e">
        <f>IF(LISTADO!#REF!=A218+1,IF(LISTADO!#REF!="IMPORTACION",1,IF(LISTADO!#REF!="EXPORTACION",3,0)))</f>
        <v>#REF!</v>
      </c>
    </row>
    <row r="220" spans="1:2">
      <c r="A220" s="6">
        <v>219</v>
      </c>
      <c r="B220" s="6" t="e">
        <f>IF(LISTADO!#REF!=A219+1,IF(LISTADO!#REF!="IMPORTACION",1,IF(LISTADO!#REF!="EXPORTACION",3,0)))</f>
        <v>#REF!</v>
      </c>
    </row>
    <row r="221" spans="1:2">
      <c r="A221" s="6">
        <v>220</v>
      </c>
      <c r="B221" s="6" t="e">
        <f>IF(LISTADO!#REF!=A220+1,IF(LISTADO!#REF!="IMPORTACION",1,IF(LISTADO!#REF!="EXPORTACION",3,0)))</f>
        <v>#REF!</v>
      </c>
    </row>
    <row r="222" spans="1:2">
      <c r="A222" s="6">
        <v>221</v>
      </c>
      <c r="B222" s="6" t="e">
        <f>IF(LISTADO!#REF!=A221+1,IF(LISTADO!#REF!="IMPORTACION",1,IF(LISTADO!#REF!="EXPORTACION",3,0)))</f>
        <v>#REF!</v>
      </c>
    </row>
    <row r="223" spans="1:2">
      <c r="A223" s="6">
        <v>222</v>
      </c>
      <c r="B223" s="6" t="e">
        <f>IF(LISTADO!#REF!=A222+1,IF(LISTADO!#REF!="IMPORTACION",1,IF(LISTADO!#REF!="EXPORTACION",3,0)))</f>
        <v>#REF!</v>
      </c>
    </row>
    <row r="224" spans="1:2">
      <c r="A224" s="6">
        <v>223</v>
      </c>
      <c r="B224" s="6" t="e">
        <f>IF(LISTADO!#REF!=A223+1,IF(LISTADO!#REF!="IMPORTACION",1,IF(LISTADO!#REF!="EXPORTACION",3,0)))</f>
        <v>#REF!</v>
      </c>
    </row>
    <row r="225" spans="1:2">
      <c r="A225" s="6">
        <v>224</v>
      </c>
      <c r="B225" s="6" t="e">
        <f>IF(LISTADO!#REF!=A224+1,IF(LISTADO!#REF!="IMPORTACION",1,IF(LISTADO!#REF!="EXPORTACION",3,0)))</f>
        <v>#REF!</v>
      </c>
    </row>
    <row r="226" spans="1:2">
      <c r="A226" s="6">
        <v>225</v>
      </c>
      <c r="B226" s="6" t="e">
        <f>IF(LISTADO!#REF!=A225+1,IF(LISTADO!#REF!="IMPORTACION",1,IF(LISTADO!#REF!="EXPORTACION",3,0)))</f>
        <v>#REF!</v>
      </c>
    </row>
    <row r="227" spans="1:2">
      <c r="A227" s="6">
        <v>226</v>
      </c>
      <c r="B227" s="6" t="e">
        <f>IF(LISTADO!#REF!=A226+1,IF(LISTADO!#REF!="IMPORTACION",1,IF(LISTADO!#REF!="EXPORTACION",3,0)))</f>
        <v>#REF!</v>
      </c>
    </row>
    <row r="228" spans="1:2">
      <c r="A228" s="6">
        <v>227</v>
      </c>
      <c r="B228" s="6" t="e">
        <f>IF(LISTADO!#REF!=A227+1,IF(LISTADO!#REF!="IMPORTACION",1,IF(LISTADO!#REF!="EXPORTACION",3,0)))</f>
        <v>#REF!</v>
      </c>
    </row>
    <row r="229" spans="1:2">
      <c r="A229" s="6">
        <v>228</v>
      </c>
      <c r="B229" s="6" t="e">
        <f>IF(LISTADO!#REF!=A228+1,IF(LISTADO!#REF!="IMPORTACION",1,IF(LISTADO!#REF!="EXPORTACION",3,0)))</f>
        <v>#REF!</v>
      </c>
    </row>
    <row r="230" spans="1:2">
      <c r="A230" s="6">
        <v>229</v>
      </c>
      <c r="B230" s="6" t="e">
        <f>IF(LISTADO!#REF!=A229+1,IF(LISTADO!#REF!="IMPORTACION",1,IF(LISTADO!#REF!="EXPORTACION",3,0)))</f>
        <v>#REF!</v>
      </c>
    </row>
    <row r="231" spans="1:2">
      <c r="A231" s="6">
        <v>230</v>
      </c>
      <c r="B231" s="6" t="e">
        <f>IF(LISTADO!#REF!=A230+1,IF(LISTADO!#REF!="IMPORTACION",1,IF(LISTADO!#REF!="EXPORTACION",3,0)))</f>
        <v>#REF!</v>
      </c>
    </row>
    <row r="232" spans="1:2">
      <c r="A232" s="6">
        <v>231</v>
      </c>
      <c r="B232" s="6" t="e">
        <f>IF(LISTADO!#REF!=A231+1,IF(LISTADO!#REF!="IMPORTACION",1,IF(LISTADO!#REF!="EXPORTACION",3,0)))</f>
        <v>#REF!</v>
      </c>
    </row>
    <row r="233" spans="1:2">
      <c r="A233" s="6">
        <v>232</v>
      </c>
      <c r="B233" s="6" t="e">
        <f>IF(LISTADO!#REF!=A232+1,IF(LISTADO!#REF!="IMPORTACION",1,IF(LISTADO!#REF!="EXPORTACION",3,0)))</f>
        <v>#REF!</v>
      </c>
    </row>
    <row r="234" spans="1:2">
      <c r="A234" s="6">
        <v>233</v>
      </c>
      <c r="B234" s="6" t="e">
        <f>IF(LISTADO!#REF!=A233+1,IF(LISTADO!#REF!="IMPORTACION",1,IF(LISTADO!#REF!="EXPORTACION",3,0)))</f>
        <v>#REF!</v>
      </c>
    </row>
    <row r="235" spans="1:2">
      <c r="A235" s="6">
        <v>234</v>
      </c>
      <c r="B235" s="6" t="e">
        <f>IF(LISTADO!#REF!=A234+1,IF(LISTADO!#REF!="IMPORTACION",1,IF(LISTADO!#REF!="EXPORTACION",3,0)))</f>
        <v>#REF!</v>
      </c>
    </row>
    <row r="236" spans="1:2">
      <c r="A236" s="6">
        <v>235</v>
      </c>
      <c r="B236" s="6" t="e">
        <f>IF(LISTADO!#REF!=A235+1,IF(LISTADO!#REF!="IMPORTACION",1,IF(LISTADO!#REF!="EXPORTACION",3,0)))</f>
        <v>#REF!</v>
      </c>
    </row>
    <row r="237" spans="1:2">
      <c r="A237" s="6">
        <v>236</v>
      </c>
      <c r="B237" s="6" t="e">
        <f>IF(LISTADO!#REF!=A236+1,IF(LISTADO!#REF!="IMPORTACION",1,IF(LISTADO!#REF!="EXPORTACION",3,0)))</f>
        <v>#REF!</v>
      </c>
    </row>
    <row r="238" spans="1:2">
      <c r="A238" s="6">
        <v>237</v>
      </c>
      <c r="B238" s="6" t="e">
        <f>IF(LISTADO!#REF!=A237+1,IF(LISTADO!#REF!="IMPORTACION",1,IF(LISTADO!#REF!="EXPORTACION",3,0)))</f>
        <v>#REF!</v>
      </c>
    </row>
    <row r="239" spans="1:2">
      <c r="A239" s="6">
        <v>238</v>
      </c>
      <c r="B239" s="6" t="e">
        <f>IF(LISTADO!#REF!=A238+1,IF(LISTADO!#REF!="IMPORTACION",1,IF(LISTADO!#REF!="EXPORTACION",3,0)))</f>
        <v>#REF!</v>
      </c>
    </row>
    <row r="240" spans="1:2">
      <c r="A240" s="6">
        <v>239</v>
      </c>
      <c r="B240" s="6" t="e">
        <f>IF(LISTADO!#REF!=A239+1,IF(LISTADO!#REF!="IMPORTACION",1,IF(LISTADO!#REF!="EXPORTACION",3,0)))</f>
        <v>#REF!</v>
      </c>
    </row>
    <row r="241" spans="1:2">
      <c r="A241" s="6">
        <v>240</v>
      </c>
      <c r="B241" s="6" t="e">
        <f>IF(LISTADO!#REF!=A240+1,IF(LISTADO!#REF!="IMPORTACION",1,IF(LISTADO!#REF!="EXPORTACION",3,0)))</f>
        <v>#REF!</v>
      </c>
    </row>
    <row r="242" spans="1:2">
      <c r="A242" s="6">
        <v>241</v>
      </c>
      <c r="B242" s="6" t="e">
        <f>IF(LISTADO!#REF!=A241+1,IF(LISTADO!#REF!="IMPORTACION",1,IF(LISTADO!#REF!="EXPORTACION",3,0)))</f>
        <v>#REF!</v>
      </c>
    </row>
    <row r="243" spans="1:2">
      <c r="A243" s="6">
        <v>242</v>
      </c>
      <c r="B243" s="6" t="e">
        <f>IF(LISTADO!#REF!=A242+1,IF(LISTADO!#REF!="IMPORTACION",1,IF(LISTADO!#REF!="EXPORTACION",3,0)))</f>
        <v>#REF!</v>
      </c>
    </row>
    <row r="244" spans="1:2">
      <c r="A244" s="6">
        <v>243</v>
      </c>
      <c r="B244" s="6" t="e">
        <f>IF(LISTADO!#REF!=A243+1,IF(LISTADO!#REF!="IMPORTACION",1,IF(LISTADO!#REF!="EXPORTACION",3,0)))</f>
        <v>#REF!</v>
      </c>
    </row>
    <row r="245" spans="1:2">
      <c r="A245" s="6">
        <v>244</v>
      </c>
      <c r="B245" s="6" t="e">
        <f>IF(LISTADO!#REF!=A244+1,IF(LISTADO!#REF!="IMPORTACION",1,IF(LISTADO!#REF!="EXPORTACION",3,0)))</f>
        <v>#REF!</v>
      </c>
    </row>
    <row r="246" spans="1:2">
      <c r="A246" s="6">
        <v>245</v>
      </c>
      <c r="B246" s="6" t="e">
        <f>IF(LISTADO!#REF!=A245+1,IF(LISTADO!#REF!="IMPORTACION",1,IF(LISTADO!#REF!="EXPORTACION",3,0)))</f>
        <v>#REF!</v>
      </c>
    </row>
    <row r="247" spans="1:2">
      <c r="A247" s="6">
        <v>246</v>
      </c>
      <c r="B247" s="6" t="e">
        <f>IF(LISTADO!#REF!=A246+1,IF(LISTADO!#REF!="IMPORTACION",1,IF(LISTADO!#REF!="EXPORTACION",3,0)))</f>
        <v>#REF!</v>
      </c>
    </row>
    <row r="248" spans="1:2">
      <c r="A248" s="6">
        <v>247</v>
      </c>
      <c r="B248" s="6" t="e">
        <f>IF(LISTADO!#REF!=A247+1,IF(LISTADO!#REF!="IMPORTACION",1,IF(LISTADO!#REF!="EXPORTACION",3,0)))</f>
        <v>#REF!</v>
      </c>
    </row>
    <row r="249" spans="1:2">
      <c r="A249" s="6">
        <v>248</v>
      </c>
      <c r="B249" s="6" t="e">
        <f>IF(LISTADO!#REF!=A248+1,IF(LISTADO!#REF!="IMPORTACION",1,IF(LISTADO!#REF!="EXPORTACION",3,0)))</f>
        <v>#REF!</v>
      </c>
    </row>
    <row r="250" spans="1:2">
      <c r="A250" s="6">
        <v>249</v>
      </c>
      <c r="B250" s="6" t="e">
        <f>IF(LISTADO!#REF!=A249+1,IF(LISTADO!#REF!="IMPORTACION",1,IF(LISTADO!#REF!="EXPORTACION",3,0)))</f>
        <v>#REF!</v>
      </c>
    </row>
    <row r="251" spans="1:2">
      <c r="A251" s="6">
        <v>250</v>
      </c>
      <c r="B251" s="6" t="e">
        <f>IF(LISTADO!#REF!=A250+1,IF(LISTADO!#REF!="IMPORTACION",1,IF(LISTADO!#REF!="EXPORTACION",3,0)))</f>
        <v>#REF!</v>
      </c>
    </row>
    <row r="252" spans="1:2">
      <c r="A252" s="6">
        <v>251</v>
      </c>
      <c r="B252" s="6" t="e">
        <f>IF(LISTADO!#REF!=A251+1,IF(LISTADO!#REF!="IMPORTACION",1,IF(LISTADO!#REF!="EXPORTACION",3,0)))</f>
        <v>#REF!</v>
      </c>
    </row>
    <row r="253" spans="1:2">
      <c r="A253" s="6">
        <v>252</v>
      </c>
      <c r="B253" s="6" t="e">
        <f>IF(LISTADO!#REF!=A252+1,IF(LISTADO!#REF!="IMPORTACION",1,IF(LISTADO!#REF!="EXPORTACION",3,0)))</f>
        <v>#REF!</v>
      </c>
    </row>
    <row r="254" spans="1:2">
      <c r="A254" s="6">
        <v>253</v>
      </c>
      <c r="B254" s="6" t="e">
        <f>IF(LISTADO!#REF!=A253+1,IF(LISTADO!#REF!="IMPORTACION",1,IF(LISTADO!#REF!="EXPORTACION",3,0)))</f>
        <v>#REF!</v>
      </c>
    </row>
    <row r="255" spans="1:2">
      <c r="A255" s="6">
        <v>254</v>
      </c>
      <c r="B255" s="6" t="e">
        <f>IF(LISTADO!#REF!=A254+1,IF(LISTADO!#REF!="IMPORTACION",1,IF(LISTADO!#REF!="EXPORTACION",3,0)))</f>
        <v>#REF!</v>
      </c>
    </row>
    <row r="256" spans="1:2">
      <c r="A256" s="6">
        <v>255</v>
      </c>
      <c r="B256" s="6" t="e">
        <f>IF(LISTADO!#REF!=A255+1,IF(LISTADO!#REF!="IMPORTACION",1,IF(LISTADO!#REF!="EXPORTACION",3,0)))</f>
        <v>#REF!</v>
      </c>
    </row>
    <row r="257" spans="1:2">
      <c r="A257" s="6">
        <v>256</v>
      </c>
      <c r="B257" s="6" t="e">
        <f>IF(LISTADO!#REF!=A256+1,IF(LISTADO!#REF!="IMPORTACION",1,IF(LISTADO!#REF!="EXPORTACION",3,0)))</f>
        <v>#REF!</v>
      </c>
    </row>
    <row r="258" spans="1:2">
      <c r="A258" s="6">
        <v>257</v>
      </c>
      <c r="B258" s="6" t="e">
        <f>IF(LISTADO!#REF!=A257+1,IF(LISTADO!#REF!="IMPORTACION",1,IF(LISTADO!#REF!="EXPORTACION",3,0)))</f>
        <v>#REF!</v>
      </c>
    </row>
    <row r="259" spans="1:2">
      <c r="A259" s="6">
        <v>258</v>
      </c>
      <c r="B259" s="6" t="e">
        <f>IF(LISTADO!#REF!=A258+1,IF(LISTADO!#REF!="IMPORTACION",1,IF(LISTADO!#REF!="EXPORTACION",3,0)))</f>
        <v>#REF!</v>
      </c>
    </row>
    <row r="260" spans="1:2">
      <c r="A260" s="6">
        <v>259</v>
      </c>
      <c r="B260" s="6" t="e">
        <f>IF(LISTADO!#REF!=A259+1,IF(LISTADO!#REF!="IMPORTACION",1,IF(LISTADO!#REF!="EXPORTACION",3,0)))</f>
        <v>#REF!</v>
      </c>
    </row>
    <row r="261" spans="1:2">
      <c r="A261" s="6">
        <v>260</v>
      </c>
      <c r="B261" s="6" t="e">
        <f>IF(LISTADO!#REF!=A260+1,IF(LISTADO!#REF!="IMPORTACION",1,IF(LISTADO!#REF!="EXPORTACION",3,0)))</f>
        <v>#REF!</v>
      </c>
    </row>
    <row r="262" spans="1:2">
      <c r="A262" s="6">
        <v>261</v>
      </c>
      <c r="B262" s="6" t="e">
        <f>IF(LISTADO!#REF!=A261+1,IF(LISTADO!#REF!="IMPORTACION",1,IF(LISTADO!#REF!="EXPORTACION",3,0)))</f>
        <v>#REF!</v>
      </c>
    </row>
    <row r="263" spans="1:2">
      <c r="A263" s="6">
        <v>262</v>
      </c>
      <c r="B263" s="6" t="e">
        <f>IF(LISTADO!#REF!=A262+1,IF(LISTADO!#REF!="IMPORTACION",1,IF(LISTADO!#REF!="EXPORTACION",3,0)))</f>
        <v>#REF!</v>
      </c>
    </row>
    <row r="264" spans="1:2">
      <c r="A264" s="6">
        <v>263</v>
      </c>
      <c r="B264" s="6" t="e">
        <f>IF(LISTADO!#REF!=A263+1,IF(LISTADO!#REF!="IMPORTACION",1,IF(LISTADO!#REF!="EXPORTACION",3,0)))</f>
        <v>#REF!</v>
      </c>
    </row>
    <row r="265" spans="1:2">
      <c r="A265" s="6">
        <v>264</v>
      </c>
      <c r="B265" s="6" t="e">
        <f>IF(LISTADO!#REF!=A264+1,IF(LISTADO!#REF!="IMPORTACION",1,IF(LISTADO!#REF!="EXPORTACION",3,0)))</f>
        <v>#REF!</v>
      </c>
    </row>
    <row r="266" spans="1:2">
      <c r="A266" s="6">
        <v>265</v>
      </c>
      <c r="B266" s="6" t="e">
        <f>IF(LISTADO!#REF!=A265+1,IF(LISTADO!#REF!="IMPORTACION",1,IF(LISTADO!#REF!="EXPORTACION",3,0)))</f>
        <v>#REF!</v>
      </c>
    </row>
    <row r="267" spans="1:2">
      <c r="A267" s="6">
        <v>266</v>
      </c>
      <c r="B267" s="6" t="e">
        <f>IF(LISTADO!#REF!=A266+1,IF(LISTADO!#REF!="IMPORTACION",1,IF(LISTADO!#REF!="EXPORTACION",3,0)))</f>
        <v>#REF!</v>
      </c>
    </row>
    <row r="268" spans="1:2">
      <c r="A268" s="6">
        <v>267</v>
      </c>
      <c r="B268" s="6" t="e">
        <f>IF(LISTADO!#REF!=A267+1,IF(LISTADO!#REF!="IMPORTACION",1,IF(LISTADO!#REF!="EXPORTACION",3,0)))</f>
        <v>#REF!</v>
      </c>
    </row>
    <row r="269" spans="1:2">
      <c r="A269" s="6">
        <v>268</v>
      </c>
      <c r="B269" s="6" t="e">
        <f>IF(LISTADO!#REF!=A268+1,IF(LISTADO!#REF!="IMPORTACION",1,IF(LISTADO!#REF!="EXPORTACION",3,0)))</f>
        <v>#REF!</v>
      </c>
    </row>
    <row r="270" spans="1:2">
      <c r="A270" s="6">
        <v>269</v>
      </c>
      <c r="B270" s="6" t="e">
        <f>IF(LISTADO!#REF!=A269+1,IF(LISTADO!#REF!="IMPORTACION",1,IF(LISTADO!#REF!="EXPORTACION",3,0)))</f>
        <v>#REF!</v>
      </c>
    </row>
    <row r="271" spans="1:2">
      <c r="A271" s="6">
        <v>270</v>
      </c>
      <c r="B271" s="6" t="e">
        <f>IF(LISTADO!#REF!=A270+1,IF(LISTADO!#REF!="IMPORTACION",1,IF(LISTADO!#REF!="EXPORTACION",3,0)))</f>
        <v>#REF!</v>
      </c>
    </row>
    <row r="272" spans="1:2">
      <c r="A272" s="6">
        <v>271</v>
      </c>
      <c r="B272" s="6" t="e">
        <f>IF(LISTADO!#REF!=A271+1,IF(LISTADO!#REF!="IMPORTACION",1,IF(LISTADO!#REF!="EXPORTACION",3,0)))</f>
        <v>#REF!</v>
      </c>
    </row>
    <row r="273" spans="1:2">
      <c r="A273" s="6">
        <v>272</v>
      </c>
      <c r="B273" s="6" t="e">
        <f>IF(LISTADO!#REF!=A272+1,IF(LISTADO!#REF!="IMPORTACION",1,IF(LISTADO!#REF!="EXPORTACION",3,0)))</f>
        <v>#REF!</v>
      </c>
    </row>
    <row r="274" spans="1:2">
      <c r="A274" s="6">
        <v>273</v>
      </c>
      <c r="B274" s="6" t="e">
        <f>IF(LISTADO!#REF!=A273+1,IF(LISTADO!#REF!="IMPORTACION",1,IF(LISTADO!#REF!="EXPORTACION",3,0)))</f>
        <v>#REF!</v>
      </c>
    </row>
    <row r="275" spans="1:2">
      <c r="A275" s="6">
        <v>274</v>
      </c>
      <c r="B275" s="6" t="e">
        <f>IF(LISTADO!#REF!=A274+1,IF(LISTADO!#REF!="IMPORTACION",1,IF(LISTADO!#REF!="EXPORTACION",3,0)))</f>
        <v>#REF!</v>
      </c>
    </row>
    <row r="276" spans="1:2">
      <c r="A276" s="6">
        <v>275</v>
      </c>
      <c r="B276" s="6" t="e">
        <f>IF(LISTADO!#REF!=A275+1,IF(LISTADO!#REF!="IMPORTACION",1,IF(LISTADO!#REF!="EXPORTACION",3,0)))</f>
        <v>#REF!</v>
      </c>
    </row>
    <row r="277" spans="1:2">
      <c r="A277" s="6">
        <v>276</v>
      </c>
      <c r="B277" s="6" t="e">
        <f>IF(LISTADO!#REF!=A276+1,IF(LISTADO!#REF!="IMPORTACION",1,IF(LISTADO!#REF!="EXPORTACION",3,0)))</f>
        <v>#REF!</v>
      </c>
    </row>
    <row r="278" spans="1:2">
      <c r="A278" s="6">
        <v>277</v>
      </c>
      <c r="B278" s="6" t="e">
        <f>IF(LISTADO!#REF!=A277+1,IF(LISTADO!#REF!="IMPORTACION",1,IF(LISTADO!#REF!="EXPORTACION",3,0)))</f>
        <v>#REF!</v>
      </c>
    </row>
    <row r="279" spans="1:2">
      <c r="A279" s="6">
        <v>278</v>
      </c>
      <c r="B279" s="6" t="e">
        <f>IF(LISTADO!#REF!=A278+1,IF(LISTADO!#REF!="IMPORTACION",1,IF(LISTADO!#REF!="EXPORTACION",3,0)))</f>
        <v>#REF!</v>
      </c>
    </row>
    <row r="280" spans="1:2">
      <c r="A280" s="6">
        <v>279</v>
      </c>
      <c r="B280" s="6" t="e">
        <f>IF(LISTADO!#REF!=A279+1,IF(LISTADO!#REF!="IMPORTACION",1,IF(LISTADO!#REF!="EXPORTACION",3,0)))</f>
        <v>#REF!</v>
      </c>
    </row>
    <row r="281" spans="1:2">
      <c r="A281" s="6">
        <v>280</v>
      </c>
      <c r="B281" s="6" t="e">
        <f>IF(LISTADO!#REF!=A280+1,IF(LISTADO!#REF!="IMPORTACION",1,IF(LISTADO!#REF!="EXPORTACION",3,0)))</f>
        <v>#REF!</v>
      </c>
    </row>
    <row r="282" spans="1:2">
      <c r="A282" s="6">
        <v>281</v>
      </c>
      <c r="B282" s="6" t="e">
        <f>IF(LISTADO!#REF!=A281+1,IF(LISTADO!#REF!="IMPORTACION",1,IF(LISTADO!#REF!="EXPORTACION",3,0)))</f>
        <v>#REF!</v>
      </c>
    </row>
    <row r="283" spans="1:2">
      <c r="A283" s="6">
        <v>282</v>
      </c>
      <c r="B283" s="6" t="e">
        <f>IF(LISTADO!#REF!=A282+1,IF(LISTADO!#REF!="IMPORTACION",1,IF(LISTADO!#REF!="EXPORTACION",3,0)))</f>
        <v>#REF!</v>
      </c>
    </row>
    <row r="284" spans="1:2">
      <c r="A284" s="6">
        <v>283</v>
      </c>
      <c r="B284" s="6" t="e">
        <f>IF(LISTADO!#REF!=A283+1,IF(LISTADO!#REF!="IMPORTACION",1,IF(LISTADO!#REF!="EXPORTACION",3,0)))</f>
        <v>#REF!</v>
      </c>
    </row>
    <row r="285" spans="1:2">
      <c r="A285" s="6">
        <v>284</v>
      </c>
      <c r="B285" s="6" t="e">
        <f>IF(LISTADO!#REF!=A284+1,IF(LISTADO!#REF!="IMPORTACION",1,IF(LISTADO!#REF!="EXPORTACION",3,0)))</f>
        <v>#REF!</v>
      </c>
    </row>
    <row r="286" spans="1:2">
      <c r="A286" s="6">
        <v>285</v>
      </c>
      <c r="B286" s="6" t="e">
        <f>IF(LISTADO!#REF!=A285+1,IF(LISTADO!#REF!="IMPORTACION",1,IF(LISTADO!#REF!="EXPORTACION",3,0)))</f>
        <v>#REF!</v>
      </c>
    </row>
    <row r="287" spans="1:2">
      <c r="A287" s="6">
        <v>286</v>
      </c>
      <c r="B287" s="6" t="e">
        <f>IF(LISTADO!#REF!=A286+1,IF(LISTADO!#REF!="IMPORTACION",1,IF(LISTADO!#REF!="EXPORTACION",3,0)))</f>
        <v>#REF!</v>
      </c>
    </row>
    <row r="288" spans="1:2">
      <c r="A288" s="6">
        <v>287</v>
      </c>
      <c r="B288" s="6" t="e">
        <f>IF(LISTADO!#REF!=A287+1,IF(LISTADO!#REF!="IMPORTACION",1,IF(LISTADO!#REF!="EXPORTACION",3,0)))</f>
        <v>#REF!</v>
      </c>
    </row>
    <row r="289" spans="1:2">
      <c r="A289" s="6">
        <v>288</v>
      </c>
      <c r="B289" s="6" t="e">
        <f>IF(LISTADO!#REF!=A288+1,IF(LISTADO!#REF!="IMPORTACION",1,IF(LISTADO!#REF!="EXPORTACION",3,0)))</f>
        <v>#REF!</v>
      </c>
    </row>
    <row r="290" spans="1:2">
      <c r="A290" s="6">
        <v>289</v>
      </c>
      <c r="B290" s="6" t="e">
        <f>IF(LISTADO!#REF!=A289+1,IF(LISTADO!#REF!="IMPORTACION",1,IF(LISTADO!#REF!="EXPORTACION",3,0)))</f>
        <v>#REF!</v>
      </c>
    </row>
    <row r="291" spans="1:2">
      <c r="A291" s="6">
        <v>290</v>
      </c>
      <c r="B291" s="6" t="e">
        <f>IF(LISTADO!#REF!=A290+1,IF(LISTADO!#REF!="IMPORTACION",1,IF(LISTADO!#REF!="EXPORTACION",3,0)))</f>
        <v>#REF!</v>
      </c>
    </row>
    <row r="292" spans="1:2">
      <c r="A292" s="6">
        <v>291</v>
      </c>
      <c r="B292" s="6" t="e">
        <f>IF(LISTADO!#REF!=A291+1,IF(LISTADO!#REF!="IMPORTACION",1,IF(LISTADO!#REF!="EXPORTACION",3,0)))</f>
        <v>#REF!</v>
      </c>
    </row>
    <row r="293" spans="1:2">
      <c r="A293" s="6">
        <v>292</v>
      </c>
      <c r="B293" s="6" t="e">
        <f>IF(LISTADO!#REF!=A292+1,IF(LISTADO!#REF!="IMPORTACION",1,IF(LISTADO!#REF!="EXPORTACION",3,0)))</f>
        <v>#REF!</v>
      </c>
    </row>
    <row r="294" spans="1:2">
      <c r="A294" s="6">
        <v>293</v>
      </c>
      <c r="B294" s="6" t="e">
        <f>IF(LISTADO!#REF!=A293+1,IF(LISTADO!#REF!="IMPORTACION",1,IF(LISTADO!#REF!="EXPORTACION",3,0)))</f>
        <v>#REF!</v>
      </c>
    </row>
    <row r="295" spans="1:2">
      <c r="A295" s="6">
        <v>294</v>
      </c>
      <c r="B295" s="6" t="e">
        <f>IF(LISTADO!#REF!=A294+1,IF(LISTADO!#REF!="IMPORTACION",1,IF(LISTADO!#REF!="EXPORTACION",3,0)))</f>
        <v>#REF!</v>
      </c>
    </row>
    <row r="296" spans="1:2">
      <c r="A296" s="6">
        <v>295</v>
      </c>
      <c r="B296" s="6" t="e">
        <f>IF(LISTADO!#REF!=A295+1,IF(LISTADO!#REF!="IMPORTACION",1,IF(LISTADO!#REF!="EXPORTACION",3,0)))</f>
        <v>#REF!</v>
      </c>
    </row>
    <row r="297" spans="1:2">
      <c r="A297" s="6">
        <v>296</v>
      </c>
      <c r="B297" s="6" t="e">
        <f>IF(LISTADO!#REF!=A296+1,IF(LISTADO!#REF!="IMPORTACION",1,IF(LISTADO!#REF!="EXPORTACION",3,0)))</f>
        <v>#REF!</v>
      </c>
    </row>
    <row r="298" spans="1:2">
      <c r="A298" s="6">
        <v>297</v>
      </c>
      <c r="B298" s="6" t="e">
        <f>IF(LISTADO!#REF!=A297+1,IF(LISTADO!#REF!="IMPORTACION",1,IF(LISTADO!#REF!="EXPORTACION",3,0)))</f>
        <v>#REF!</v>
      </c>
    </row>
    <row r="299" spans="1:2">
      <c r="A299" s="6">
        <v>298</v>
      </c>
      <c r="B299" s="6" t="e">
        <f>IF(LISTADO!#REF!=A298+1,IF(LISTADO!#REF!="IMPORTACION",1,IF(LISTADO!#REF!="EXPORTACION",3,0)))</f>
        <v>#REF!</v>
      </c>
    </row>
    <row r="300" spans="1:2">
      <c r="A300" s="6">
        <v>299</v>
      </c>
      <c r="B300" s="6" t="e">
        <f>IF(LISTADO!#REF!=A299+1,IF(LISTADO!#REF!="IMPORTACION",1,IF(LISTADO!#REF!="EXPORTACION",3,0)))</f>
        <v>#REF!</v>
      </c>
    </row>
    <row r="301" spans="1:2">
      <c r="A301" s="6">
        <v>300</v>
      </c>
      <c r="B301" s="6" t="e">
        <f>IF(LISTADO!#REF!=A300+1,IF(LISTADO!#REF!="IMPORTACION",1,IF(LISTADO!#REF!="EXPORTACION",3,0)))</f>
        <v>#REF!</v>
      </c>
    </row>
    <row r="302" spans="1:2">
      <c r="A302" s="6">
        <v>301</v>
      </c>
      <c r="B302" s="6" t="e">
        <f>IF(LISTADO!#REF!=A301+1,IF(LISTADO!#REF!="IMPORTACION",1,IF(LISTADO!#REF!="EXPORTACION",3,0)))</f>
        <v>#REF!</v>
      </c>
    </row>
    <row r="303" spans="1:2">
      <c r="A303" s="6">
        <v>302</v>
      </c>
      <c r="B303" s="6" t="e">
        <f>IF(LISTADO!#REF!=A302+1,IF(LISTADO!#REF!="IMPORTACION",1,IF(LISTADO!#REF!="EXPORTACION",3,0)))</f>
        <v>#REF!</v>
      </c>
    </row>
    <row r="304" spans="1:2">
      <c r="A304" s="6">
        <v>303</v>
      </c>
      <c r="B304" s="6" t="e">
        <f>IF(LISTADO!#REF!=A303+1,IF(LISTADO!#REF!="IMPORTACION",1,IF(LISTADO!#REF!="EXPORTACION",3,0)))</f>
        <v>#REF!</v>
      </c>
    </row>
    <row r="305" spans="1:2">
      <c r="A305" s="6">
        <v>304</v>
      </c>
      <c r="B305" s="6" t="e">
        <f>IF(LISTADO!#REF!=A304+1,IF(LISTADO!#REF!="IMPORTACION",1,IF(LISTADO!#REF!="EXPORTACION",3,0)))</f>
        <v>#REF!</v>
      </c>
    </row>
    <row r="306" spans="1:2">
      <c r="A306" s="6">
        <v>305</v>
      </c>
      <c r="B306" s="6" t="e">
        <f>IF(LISTADO!#REF!=A305+1,IF(LISTADO!#REF!="IMPORTACION",1,IF(LISTADO!#REF!="EXPORTACION",3,0)))</f>
        <v>#REF!</v>
      </c>
    </row>
    <row r="307" spans="1:2">
      <c r="A307" s="6">
        <v>306</v>
      </c>
      <c r="B307" s="6" t="e">
        <f>IF(LISTADO!#REF!=A306+1,IF(LISTADO!#REF!="IMPORTACION",1,IF(LISTADO!#REF!="EXPORTACION",3,0)))</f>
        <v>#REF!</v>
      </c>
    </row>
    <row r="308" spans="1:2">
      <c r="A308" s="6">
        <v>307</v>
      </c>
      <c r="B308" s="6" t="e">
        <f>IF(LISTADO!#REF!=A307+1,IF(LISTADO!#REF!="IMPORTACION",1,IF(LISTADO!#REF!="EXPORTACION",3,0)))</f>
        <v>#REF!</v>
      </c>
    </row>
    <row r="309" spans="1:2">
      <c r="A309" s="6">
        <v>308</v>
      </c>
      <c r="B309" s="6" t="e">
        <f>IF(LISTADO!#REF!=A308+1,IF(LISTADO!#REF!="IMPORTACION",1,IF(LISTADO!#REF!="EXPORTACION",3,0)))</f>
        <v>#REF!</v>
      </c>
    </row>
    <row r="310" spans="1:2">
      <c r="A310" s="6">
        <v>309</v>
      </c>
      <c r="B310" s="6" t="e">
        <f>IF(LISTADO!#REF!=A309+1,IF(LISTADO!#REF!="IMPORTACION",1,IF(LISTADO!#REF!="EXPORTACION",3,0)))</f>
        <v>#REF!</v>
      </c>
    </row>
    <row r="311" spans="1:2">
      <c r="A311" s="6">
        <v>310</v>
      </c>
      <c r="B311" s="6" t="e">
        <f>IF(LISTADO!#REF!=A310+1,IF(LISTADO!#REF!="IMPORTACION",1,IF(LISTADO!#REF!="EXPORTACION",3,0)))</f>
        <v>#REF!</v>
      </c>
    </row>
    <row r="312" spans="1:2">
      <c r="A312" s="6">
        <v>311</v>
      </c>
      <c r="B312" s="6" t="e">
        <f>IF(LISTADO!#REF!=A311+1,IF(LISTADO!#REF!="IMPORTACION",1,IF(LISTADO!#REF!="EXPORTACION",3,0)))</f>
        <v>#REF!</v>
      </c>
    </row>
    <row r="313" spans="1:2">
      <c r="A313" s="6">
        <v>312</v>
      </c>
      <c r="B313" s="6" t="e">
        <f>IF(LISTADO!#REF!=A312+1,IF(LISTADO!#REF!="IMPORTACION",1,IF(LISTADO!#REF!="EXPORTACION",3,0)))</f>
        <v>#REF!</v>
      </c>
    </row>
    <row r="314" spans="1:2">
      <c r="A314" s="6">
        <v>313</v>
      </c>
      <c r="B314" s="6" t="e">
        <f>IF(LISTADO!#REF!=A313+1,IF(LISTADO!#REF!="IMPORTACION",1,IF(LISTADO!#REF!="EXPORTACION",3,0)))</f>
        <v>#REF!</v>
      </c>
    </row>
    <row r="315" spans="1:2">
      <c r="A315" s="6">
        <v>314</v>
      </c>
      <c r="B315" s="6" t="e">
        <f>IF(LISTADO!#REF!=A314+1,IF(LISTADO!#REF!="IMPORTACION",1,IF(LISTADO!#REF!="EXPORTACION",3,0)))</f>
        <v>#REF!</v>
      </c>
    </row>
    <row r="316" spans="1:2">
      <c r="A316" s="6">
        <v>315</v>
      </c>
      <c r="B316" s="6" t="e">
        <f>IF(LISTADO!#REF!=A315+1,IF(LISTADO!#REF!="IMPORTACION",1,IF(LISTADO!#REF!="EXPORTACION",3,0)))</f>
        <v>#REF!</v>
      </c>
    </row>
    <row r="317" spans="1:2">
      <c r="A317" s="6">
        <v>316</v>
      </c>
      <c r="B317" s="6" t="e">
        <f>IF(LISTADO!#REF!=A316+1,IF(LISTADO!#REF!="IMPORTACION",1,IF(LISTADO!#REF!="EXPORTACION",3,0)))</f>
        <v>#REF!</v>
      </c>
    </row>
    <row r="318" spans="1:2">
      <c r="A318" s="6">
        <v>317</v>
      </c>
      <c r="B318" s="6" t="e">
        <f>IF(LISTADO!#REF!=A317+1,IF(LISTADO!#REF!="IMPORTACION",1,IF(LISTADO!#REF!="EXPORTACION",3,0)))</f>
        <v>#REF!</v>
      </c>
    </row>
    <row r="319" spans="1:2">
      <c r="A319" s="6">
        <v>318</v>
      </c>
      <c r="B319" s="6" t="e">
        <f>IF(LISTADO!#REF!=A318+1,IF(LISTADO!#REF!="IMPORTACION",1,IF(LISTADO!#REF!="EXPORTACION",3,0)))</f>
        <v>#REF!</v>
      </c>
    </row>
    <row r="320" spans="1:2">
      <c r="A320" s="6">
        <v>319</v>
      </c>
      <c r="B320" s="6" t="e">
        <f>IF(LISTADO!#REF!=A319+1,IF(LISTADO!#REF!="IMPORTACION",1,IF(LISTADO!#REF!="EXPORTACION",3,0)))</f>
        <v>#REF!</v>
      </c>
    </row>
    <row r="321" spans="1:2">
      <c r="A321" s="6">
        <v>320</v>
      </c>
      <c r="B321" s="6" t="e">
        <f>IF(LISTADO!#REF!=A320+1,IF(LISTADO!#REF!="IMPORTACION",1,IF(LISTADO!#REF!="EXPORTACION",3,0)))</f>
        <v>#REF!</v>
      </c>
    </row>
    <row r="322" spans="1:2">
      <c r="A322" s="6">
        <v>321</v>
      </c>
      <c r="B322" s="6" t="e">
        <f>IF(LISTADO!#REF!=A321+1,IF(LISTADO!#REF!="IMPORTACION",1,IF(LISTADO!#REF!="EXPORTACION",3,0)))</f>
        <v>#REF!</v>
      </c>
    </row>
    <row r="323" spans="1:2">
      <c r="A323" s="6">
        <v>322</v>
      </c>
      <c r="B323" s="6" t="e">
        <f>IF(LISTADO!#REF!=A322+1,IF(LISTADO!#REF!="IMPORTACION",1,IF(LISTADO!#REF!="EXPORTACION",3,0)))</f>
        <v>#REF!</v>
      </c>
    </row>
    <row r="324" spans="1:2">
      <c r="A324" s="6">
        <v>323</v>
      </c>
      <c r="B324" s="6" t="e">
        <f>IF(LISTADO!#REF!=A323+1,IF(LISTADO!#REF!="IMPORTACION",1,IF(LISTADO!#REF!="EXPORTACION",3,0)))</f>
        <v>#REF!</v>
      </c>
    </row>
    <row r="325" spans="1:2">
      <c r="A325" s="6">
        <v>324</v>
      </c>
      <c r="B325" s="6" t="e">
        <f>IF(LISTADO!#REF!=A324+1,IF(LISTADO!#REF!="IMPORTACION",1,IF(LISTADO!#REF!="EXPORTACION",3,0)))</f>
        <v>#REF!</v>
      </c>
    </row>
    <row r="326" spans="1:2">
      <c r="A326" s="6">
        <v>325</v>
      </c>
      <c r="B326" s="6" t="e">
        <f>IF(LISTADO!#REF!=A325+1,IF(LISTADO!#REF!="IMPORTACION",1,IF(LISTADO!#REF!="EXPORTACION",3,0)))</f>
        <v>#REF!</v>
      </c>
    </row>
    <row r="327" spans="1:2">
      <c r="A327" s="6">
        <v>326</v>
      </c>
      <c r="B327" s="6" t="e">
        <f>IF(LISTADO!#REF!=A326+1,IF(LISTADO!#REF!="IMPORTACION",1,IF(LISTADO!#REF!="EXPORTACION",3,0)))</f>
        <v>#REF!</v>
      </c>
    </row>
    <row r="328" spans="1:2">
      <c r="A328" s="6">
        <v>327</v>
      </c>
      <c r="B328" s="6" t="e">
        <f>IF(LISTADO!#REF!=A327+1,IF(LISTADO!#REF!="IMPORTACION",1,IF(LISTADO!#REF!="EXPORTACION",3,0)))</f>
        <v>#REF!</v>
      </c>
    </row>
    <row r="329" spans="1:2">
      <c r="A329" s="6">
        <v>328</v>
      </c>
      <c r="B329" s="6" t="e">
        <f>IF(LISTADO!#REF!=A328+1,IF(LISTADO!#REF!="IMPORTACION",1,IF(LISTADO!#REF!="EXPORTACION",3,0)))</f>
        <v>#REF!</v>
      </c>
    </row>
    <row r="330" spans="1:2">
      <c r="A330" s="6">
        <v>329</v>
      </c>
      <c r="B330" s="6" t="e">
        <f>IF(LISTADO!#REF!=A329+1,IF(LISTADO!#REF!="IMPORTACION",1,IF(LISTADO!#REF!="EXPORTACION",3,0)))</f>
        <v>#REF!</v>
      </c>
    </row>
    <row r="331" spans="1:2">
      <c r="A331" s="6">
        <v>330</v>
      </c>
      <c r="B331" s="6" t="e">
        <f>IF(LISTADO!#REF!=A330+1,IF(LISTADO!#REF!="IMPORTACION",1,IF(LISTADO!#REF!="EXPORTACION",3,0)))</f>
        <v>#REF!</v>
      </c>
    </row>
    <row r="332" spans="1:2">
      <c r="A332" s="6">
        <v>331</v>
      </c>
      <c r="B332" s="6" t="e">
        <f>IF(LISTADO!#REF!=A331+1,IF(LISTADO!#REF!="IMPORTACION",1,IF(LISTADO!#REF!="EXPORTACION",3,0)))</f>
        <v>#REF!</v>
      </c>
    </row>
    <row r="333" spans="1:2">
      <c r="A333" s="6">
        <v>332</v>
      </c>
      <c r="B333" s="6" t="e">
        <f>IF(LISTADO!#REF!=A332+1,IF(LISTADO!#REF!="IMPORTACION",1,IF(LISTADO!#REF!="EXPORTACION",3,0)))</f>
        <v>#REF!</v>
      </c>
    </row>
    <row r="334" spans="1:2">
      <c r="A334" s="6">
        <v>333</v>
      </c>
      <c r="B334" s="6" t="e">
        <f>IF(LISTADO!#REF!=A333+1,IF(LISTADO!#REF!="IMPORTACION",1,IF(LISTADO!#REF!="EXPORTACION",3,0)))</f>
        <v>#REF!</v>
      </c>
    </row>
    <row r="335" spans="1:2">
      <c r="A335" s="6">
        <v>334</v>
      </c>
      <c r="B335" s="6" t="e">
        <f>IF(LISTADO!#REF!=A334+1,IF(LISTADO!#REF!="IMPORTACION",1,IF(LISTADO!#REF!="EXPORTACION",3,0)))</f>
        <v>#REF!</v>
      </c>
    </row>
    <row r="336" spans="1:2">
      <c r="A336" s="6">
        <v>335</v>
      </c>
      <c r="B336" s="6" t="e">
        <f>IF(LISTADO!#REF!=A335+1,IF(LISTADO!#REF!="IMPORTACION",1,IF(LISTADO!#REF!="EXPORTACION",3,0)))</f>
        <v>#REF!</v>
      </c>
    </row>
    <row r="337" spans="1:2">
      <c r="A337" s="6">
        <v>336</v>
      </c>
      <c r="B337" s="6" t="e">
        <f>IF(LISTADO!#REF!=A336+1,IF(LISTADO!#REF!="IMPORTACION",1,IF(LISTADO!#REF!="EXPORTACION",3,0)))</f>
        <v>#REF!</v>
      </c>
    </row>
    <row r="338" spans="1:2">
      <c r="A338" s="6">
        <v>337</v>
      </c>
      <c r="B338" s="6" t="e">
        <f>IF(LISTADO!#REF!=A337+1,IF(LISTADO!#REF!="IMPORTACION",1,IF(LISTADO!#REF!="EXPORTACION",3,0)))</f>
        <v>#REF!</v>
      </c>
    </row>
    <row r="339" spans="1:2">
      <c r="A339" s="6">
        <v>338</v>
      </c>
      <c r="B339" s="6" t="e">
        <f>IF(LISTADO!#REF!=A338+1,IF(LISTADO!#REF!="IMPORTACION",1,IF(LISTADO!#REF!="EXPORTACION",3,0)))</f>
        <v>#REF!</v>
      </c>
    </row>
    <row r="340" spans="1:2">
      <c r="A340" s="6">
        <v>339</v>
      </c>
      <c r="B340" s="6" t="e">
        <f>IF(LISTADO!#REF!=A339+1,IF(LISTADO!#REF!="IMPORTACION",1,IF(LISTADO!#REF!="EXPORTACION",3,0)))</f>
        <v>#REF!</v>
      </c>
    </row>
    <row r="341" spans="1:2">
      <c r="A341" s="6">
        <v>340</v>
      </c>
      <c r="B341" s="6" t="e">
        <f>IF(LISTADO!#REF!=A340+1,IF(LISTADO!#REF!="IMPORTACION",1,IF(LISTADO!#REF!="EXPORTACION",3,0)))</f>
        <v>#REF!</v>
      </c>
    </row>
    <row r="342" spans="1:2">
      <c r="A342" s="6">
        <v>341</v>
      </c>
      <c r="B342" s="6" t="e">
        <f>IF(LISTADO!#REF!=A341+1,IF(LISTADO!#REF!="IMPORTACION",1,IF(LISTADO!#REF!="EXPORTACION",3,0)))</f>
        <v>#REF!</v>
      </c>
    </row>
    <row r="343" spans="1:2">
      <c r="A343" s="6">
        <v>342</v>
      </c>
      <c r="B343" s="6" t="e">
        <f>IF(LISTADO!#REF!=A342+1,IF(LISTADO!#REF!="IMPORTACION",1,IF(LISTADO!#REF!="EXPORTACION",3,0)))</f>
        <v>#REF!</v>
      </c>
    </row>
    <row r="344" spans="1:2">
      <c r="A344" s="6">
        <v>343</v>
      </c>
      <c r="B344" s="6" t="e">
        <f>IF(LISTADO!#REF!=A343+1,IF(LISTADO!#REF!="IMPORTACION",1,IF(LISTADO!#REF!="EXPORTACION",3,0)))</f>
        <v>#REF!</v>
      </c>
    </row>
    <row r="345" spans="1:2">
      <c r="A345" s="6">
        <v>344</v>
      </c>
      <c r="B345" s="6" t="e">
        <f>IF(LISTADO!#REF!=A344+1,IF(LISTADO!#REF!="IMPORTACION",1,IF(LISTADO!#REF!="EXPORTACION",3,0)))</f>
        <v>#REF!</v>
      </c>
    </row>
    <row r="346" spans="1:2">
      <c r="A346" s="6">
        <v>345</v>
      </c>
      <c r="B346" s="6" t="e">
        <f>IF(LISTADO!#REF!=A345+1,IF(LISTADO!#REF!="IMPORTACION",1,IF(LISTADO!#REF!="EXPORTACION",3,0)))</f>
        <v>#REF!</v>
      </c>
    </row>
    <row r="347" spans="1:2">
      <c r="A347" s="6">
        <v>346</v>
      </c>
      <c r="B347" s="6" t="e">
        <f>IF(LISTADO!#REF!=A346+1,IF(LISTADO!#REF!="IMPORTACION",1,IF(LISTADO!#REF!="EXPORTACION",3,0)))</f>
        <v>#REF!</v>
      </c>
    </row>
    <row r="348" spans="1:2">
      <c r="A348" s="6">
        <v>347</v>
      </c>
      <c r="B348" s="6" t="e">
        <f>IF(LISTADO!#REF!=A347+1,IF(LISTADO!#REF!="IMPORTACION",1,IF(LISTADO!#REF!="EXPORTACION",3,0)))</f>
        <v>#REF!</v>
      </c>
    </row>
    <row r="349" spans="1:2">
      <c r="A349" s="6">
        <v>348</v>
      </c>
      <c r="B349" s="6" t="e">
        <f>IF(LISTADO!#REF!=A348+1,IF(LISTADO!#REF!="IMPORTACION",1,IF(LISTADO!#REF!="EXPORTACION",3,0)))</f>
        <v>#REF!</v>
      </c>
    </row>
    <row r="350" spans="1:2">
      <c r="A350" s="6">
        <v>349</v>
      </c>
      <c r="B350" s="6" t="e">
        <f>IF(LISTADO!#REF!=A349+1,IF(LISTADO!#REF!="IMPORTACION",1,IF(LISTADO!#REF!="EXPORTACION",3,0)))</f>
        <v>#REF!</v>
      </c>
    </row>
    <row r="351" spans="1:2">
      <c r="A351" s="6">
        <v>350</v>
      </c>
      <c r="B351" s="6" t="e">
        <f>IF(LISTADO!#REF!=A350+1,IF(LISTADO!#REF!="IMPORTACION",1,IF(LISTADO!#REF!="EXPORTACION",3,0)))</f>
        <v>#REF!</v>
      </c>
    </row>
    <row r="352" spans="1:2">
      <c r="A352" s="6">
        <v>351</v>
      </c>
      <c r="B352" s="6" t="e">
        <f>IF(LISTADO!#REF!=A351+1,IF(LISTADO!#REF!="IMPORTACION",1,IF(LISTADO!#REF!="EXPORTACION",3,0)))</f>
        <v>#REF!</v>
      </c>
    </row>
    <row r="353" spans="1:2">
      <c r="A353" s="6">
        <v>352</v>
      </c>
      <c r="B353" s="6" t="e">
        <f>IF(LISTADO!#REF!=A352+1,IF(LISTADO!#REF!="IMPORTACION",1,IF(LISTADO!#REF!="EXPORTACION",3,0)))</f>
        <v>#REF!</v>
      </c>
    </row>
    <row r="354" spans="1:2">
      <c r="A354" s="6">
        <v>353</v>
      </c>
      <c r="B354" s="6" t="e">
        <f>IF(LISTADO!#REF!=A353+1,IF(LISTADO!#REF!="IMPORTACION",1,IF(LISTADO!#REF!="EXPORTACION",3,0)))</f>
        <v>#REF!</v>
      </c>
    </row>
    <row r="355" spans="1:2">
      <c r="A355" s="6">
        <v>354</v>
      </c>
      <c r="B355" s="6" t="e">
        <f>IF(LISTADO!#REF!=A354+1,IF(LISTADO!#REF!="IMPORTACION",1,IF(LISTADO!#REF!="EXPORTACION",3,0)))</f>
        <v>#REF!</v>
      </c>
    </row>
    <row r="356" spans="1:2">
      <c r="A356" s="6">
        <v>355</v>
      </c>
      <c r="B356" s="6" t="e">
        <f>IF(LISTADO!#REF!=A355+1,IF(LISTADO!#REF!="IMPORTACION",1,IF(LISTADO!#REF!="EXPORTACION",3,0)))</f>
        <v>#REF!</v>
      </c>
    </row>
    <row r="357" spans="1:2">
      <c r="A357" s="6">
        <v>356</v>
      </c>
      <c r="B357" s="6" t="e">
        <f>IF(LISTADO!#REF!=A356+1,IF(LISTADO!#REF!="IMPORTACION",1,IF(LISTADO!#REF!="EXPORTACION",3,0)))</f>
        <v>#REF!</v>
      </c>
    </row>
    <row r="358" spans="1:2">
      <c r="A358" s="6">
        <v>357</v>
      </c>
      <c r="B358" s="6" t="e">
        <f>IF(LISTADO!#REF!=A357+1,IF(LISTADO!#REF!="IMPORTACION",1,IF(LISTADO!#REF!="EXPORTACION",3,0)))</f>
        <v>#REF!</v>
      </c>
    </row>
    <row r="359" spans="1:2">
      <c r="A359" s="6">
        <v>358</v>
      </c>
      <c r="B359" s="6" t="e">
        <f>IF(LISTADO!#REF!=A358+1,IF(LISTADO!#REF!="IMPORTACION",1,IF(LISTADO!#REF!="EXPORTACION",3,0)))</f>
        <v>#REF!</v>
      </c>
    </row>
    <row r="360" spans="1:2">
      <c r="A360" s="6">
        <v>359</v>
      </c>
      <c r="B360" s="6" t="e">
        <f>IF(LISTADO!#REF!=A359+1,IF(LISTADO!#REF!="IMPORTACION",1,IF(LISTADO!#REF!="EXPORTACION",3,0)))</f>
        <v>#REF!</v>
      </c>
    </row>
    <row r="361" spans="1:2">
      <c r="A361" s="6">
        <v>360</v>
      </c>
      <c r="B361" s="6" t="e">
        <f>IF(LISTADO!#REF!=A360+1,IF(LISTADO!#REF!="IMPORTACION",1,IF(LISTADO!#REF!="EXPORTACION",3,0)))</f>
        <v>#REF!</v>
      </c>
    </row>
    <row r="362" spans="1:2">
      <c r="A362" s="6">
        <v>361</v>
      </c>
      <c r="B362" s="6" t="e">
        <f>IF(LISTADO!#REF!=A361+1,IF(LISTADO!#REF!="IMPORTACION",1,IF(LISTADO!#REF!="EXPORTACION",3,0)))</f>
        <v>#REF!</v>
      </c>
    </row>
    <row r="363" spans="1:2">
      <c r="A363" s="6">
        <v>362</v>
      </c>
      <c r="B363" s="6" t="e">
        <f>IF(LISTADO!#REF!=A362+1,IF(LISTADO!#REF!="IMPORTACION",1,IF(LISTADO!#REF!="EXPORTACION",3,0)))</f>
        <v>#REF!</v>
      </c>
    </row>
    <row r="364" spans="1:2">
      <c r="A364" s="6">
        <v>363</v>
      </c>
      <c r="B364" s="6" t="e">
        <f>IF(LISTADO!#REF!=A363+1,IF(LISTADO!#REF!="IMPORTACION",1,IF(LISTADO!#REF!="EXPORTACION",3,0)))</f>
        <v>#REF!</v>
      </c>
    </row>
    <row r="365" spans="1:2">
      <c r="A365" s="6">
        <v>364</v>
      </c>
      <c r="B365" s="6" t="e">
        <f>IF(LISTADO!#REF!=A364+1,IF(LISTADO!#REF!="IMPORTACION",1,IF(LISTADO!#REF!="EXPORTACION",3,0)))</f>
        <v>#REF!</v>
      </c>
    </row>
    <row r="366" spans="1:2">
      <c r="A366" s="6">
        <v>365</v>
      </c>
      <c r="B366" s="6" t="e">
        <f>IF(LISTADO!#REF!=A365+1,IF(LISTADO!#REF!="IMPORTACION",1,IF(LISTADO!#REF!="EXPORTACION",3,0)))</f>
        <v>#REF!</v>
      </c>
    </row>
    <row r="367" spans="1:2">
      <c r="A367" s="6">
        <v>366</v>
      </c>
      <c r="B367" s="6" t="e">
        <f>IF(LISTADO!#REF!=A366+1,IF(LISTADO!#REF!="IMPORTACION",1,IF(LISTADO!#REF!="EXPORTACION",3,0)))</f>
        <v>#REF!</v>
      </c>
    </row>
    <row r="368" spans="1:2">
      <c r="A368" s="6">
        <v>367</v>
      </c>
      <c r="B368" s="6" t="e">
        <f>IF(LISTADO!#REF!=A367+1,IF(LISTADO!#REF!="IMPORTACION",1,IF(LISTADO!#REF!="EXPORTACION",3,0)))</f>
        <v>#REF!</v>
      </c>
    </row>
    <row r="369" spans="1:2">
      <c r="A369" s="6">
        <v>368</v>
      </c>
      <c r="B369" s="6" t="e">
        <f>IF(LISTADO!#REF!=A368+1,IF(LISTADO!#REF!="IMPORTACION",1,IF(LISTADO!#REF!="EXPORTACION",3,0)))</f>
        <v>#REF!</v>
      </c>
    </row>
    <row r="370" spans="1:2">
      <c r="A370" s="6">
        <v>369</v>
      </c>
      <c r="B370" s="6" t="e">
        <f>IF(LISTADO!#REF!=A369+1,IF(LISTADO!#REF!="IMPORTACION",1,IF(LISTADO!#REF!="EXPORTACION",3,0)))</f>
        <v>#REF!</v>
      </c>
    </row>
    <row r="371" spans="1:2">
      <c r="A371" s="6">
        <v>370</v>
      </c>
      <c r="B371" s="6" t="e">
        <f>IF(LISTADO!#REF!=A370+1,IF(LISTADO!#REF!="IMPORTACION",1,IF(LISTADO!#REF!="EXPORTACION",3,0)))</f>
        <v>#REF!</v>
      </c>
    </row>
    <row r="372" spans="1:2">
      <c r="A372" s="6">
        <v>371</v>
      </c>
      <c r="B372" s="6" t="e">
        <f>IF(LISTADO!#REF!=A371+1,IF(LISTADO!#REF!="IMPORTACION",1,IF(LISTADO!#REF!="EXPORTACION",3,0)))</f>
        <v>#REF!</v>
      </c>
    </row>
    <row r="373" spans="1:2">
      <c r="A373" s="6">
        <v>372</v>
      </c>
      <c r="B373" s="6" t="e">
        <f>IF(LISTADO!#REF!=A372+1,IF(LISTADO!#REF!="IMPORTACION",1,IF(LISTADO!#REF!="EXPORTACION",3,0)))</f>
        <v>#REF!</v>
      </c>
    </row>
    <row r="374" spans="1:2">
      <c r="A374" s="6">
        <v>373</v>
      </c>
      <c r="B374" s="6" t="e">
        <f>IF(LISTADO!#REF!=A373+1,IF(LISTADO!#REF!="IMPORTACION",1,IF(LISTADO!#REF!="EXPORTACION",3,0)))</f>
        <v>#REF!</v>
      </c>
    </row>
    <row r="375" spans="1:2">
      <c r="A375" s="6">
        <v>374</v>
      </c>
      <c r="B375" s="6" t="e">
        <f>IF(LISTADO!#REF!=A374+1,IF(LISTADO!#REF!="IMPORTACION",1,IF(LISTADO!#REF!="EXPORTACION",3,0)))</f>
        <v>#REF!</v>
      </c>
    </row>
    <row r="376" spans="1:2">
      <c r="A376" s="6">
        <v>375</v>
      </c>
      <c r="B376" s="6" t="e">
        <f>IF(LISTADO!#REF!=A375+1,IF(LISTADO!#REF!="IMPORTACION",1,IF(LISTADO!#REF!="EXPORTACION",3,0)))</f>
        <v>#REF!</v>
      </c>
    </row>
    <row r="377" spans="1:2">
      <c r="A377" s="6">
        <v>376</v>
      </c>
      <c r="B377" s="6" t="e">
        <f>IF(LISTADO!#REF!=A376+1,IF(LISTADO!#REF!="IMPORTACION",1,IF(LISTADO!#REF!="EXPORTACION",3,0)))</f>
        <v>#REF!</v>
      </c>
    </row>
    <row r="378" spans="1:2">
      <c r="A378" s="6">
        <v>377</v>
      </c>
      <c r="B378" s="6" t="e">
        <f>IF(LISTADO!#REF!=A377+1,IF(LISTADO!#REF!="IMPORTACION",1,IF(LISTADO!#REF!="EXPORTACION",3,0)))</f>
        <v>#REF!</v>
      </c>
    </row>
    <row r="379" spans="1:2">
      <c r="A379" s="6">
        <v>378</v>
      </c>
      <c r="B379" s="6" t="e">
        <f>IF(LISTADO!#REF!=A378+1,IF(LISTADO!#REF!="IMPORTACION",1,IF(LISTADO!#REF!="EXPORTACION",3,0)))</f>
        <v>#REF!</v>
      </c>
    </row>
    <row r="380" spans="1:2">
      <c r="A380" s="6">
        <v>379</v>
      </c>
      <c r="B380" s="6" t="e">
        <f>IF(LISTADO!#REF!=A379+1,IF(LISTADO!#REF!="IMPORTACION",1,IF(LISTADO!#REF!="EXPORTACION",3,0)))</f>
        <v>#REF!</v>
      </c>
    </row>
    <row r="381" spans="1:2">
      <c r="A381" s="6">
        <v>380</v>
      </c>
      <c r="B381" s="6" t="e">
        <f>IF(LISTADO!#REF!=A380+1,IF(LISTADO!#REF!="IMPORTACION",1,IF(LISTADO!#REF!="EXPORTACION",3,0)))</f>
        <v>#REF!</v>
      </c>
    </row>
    <row r="382" spans="1:2">
      <c r="A382" s="6">
        <v>381</v>
      </c>
      <c r="B382" s="6" t="e">
        <f>IF(LISTADO!#REF!=A381+1,IF(LISTADO!#REF!="IMPORTACION",1,IF(LISTADO!#REF!="EXPORTACION",3,0)))</f>
        <v>#REF!</v>
      </c>
    </row>
    <row r="383" spans="1:2">
      <c r="A383" s="6">
        <v>382</v>
      </c>
      <c r="B383" s="6" t="e">
        <f>IF(LISTADO!#REF!=A382+1,IF(LISTADO!#REF!="IMPORTACION",1,IF(LISTADO!#REF!="EXPORTACION",3,0)))</f>
        <v>#REF!</v>
      </c>
    </row>
    <row r="384" spans="1:2">
      <c r="A384" s="6">
        <v>383</v>
      </c>
      <c r="B384" s="6" t="e">
        <f>IF(LISTADO!#REF!=A383+1,IF(LISTADO!#REF!="IMPORTACION",1,IF(LISTADO!#REF!="EXPORTACION",3,0)))</f>
        <v>#REF!</v>
      </c>
    </row>
    <row r="385" spans="1:2">
      <c r="A385" s="6">
        <v>384</v>
      </c>
      <c r="B385" s="6" t="e">
        <f>IF(LISTADO!#REF!=A384+1,IF(LISTADO!#REF!="IMPORTACION",1,IF(LISTADO!#REF!="EXPORTACION",3,0)))</f>
        <v>#REF!</v>
      </c>
    </row>
    <row r="386" spans="1:2">
      <c r="A386" s="6">
        <v>385</v>
      </c>
      <c r="B386" s="6" t="e">
        <f>IF(LISTADO!#REF!=A385+1,IF(LISTADO!#REF!="IMPORTACION",1,IF(LISTADO!#REF!="EXPORTACION",3,0)))</f>
        <v>#REF!</v>
      </c>
    </row>
    <row r="387" spans="1:2">
      <c r="A387" s="6">
        <v>386</v>
      </c>
      <c r="B387" s="6" t="e">
        <f>IF(LISTADO!#REF!=A386+1,IF(LISTADO!#REF!="IMPORTACION",1,IF(LISTADO!#REF!="EXPORTACION",3,0)))</f>
        <v>#REF!</v>
      </c>
    </row>
    <row r="388" spans="1:2">
      <c r="A388" s="6">
        <v>387</v>
      </c>
      <c r="B388" s="6" t="e">
        <f>IF(LISTADO!#REF!=A387+1,IF(LISTADO!#REF!="IMPORTACION",1,IF(LISTADO!#REF!="EXPORTACION",3,0)))</f>
        <v>#REF!</v>
      </c>
    </row>
    <row r="389" spans="1:2">
      <c r="A389" s="6">
        <v>388</v>
      </c>
      <c r="B389" s="6" t="e">
        <f>IF(LISTADO!#REF!=A388+1,IF(LISTADO!#REF!="IMPORTACION",1,IF(LISTADO!#REF!="EXPORTACION",3,0)))</f>
        <v>#REF!</v>
      </c>
    </row>
    <row r="390" spans="1:2">
      <c r="A390" s="6">
        <v>389</v>
      </c>
      <c r="B390" s="6" t="e">
        <f>IF(LISTADO!#REF!=A389+1,IF(LISTADO!#REF!="IMPORTACION",1,IF(LISTADO!#REF!="EXPORTACION",3,0)))</f>
        <v>#REF!</v>
      </c>
    </row>
    <row r="391" spans="1:2">
      <c r="A391" s="6">
        <v>390</v>
      </c>
      <c r="B391" s="6" t="e">
        <f>IF(LISTADO!#REF!=A390+1,IF(LISTADO!#REF!="IMPORTACION",1,IF(LISTADO!#REF!="EXPORTACION",3,0)))</f>
        <v>#REF!</v>
      </c>
    </row>
    <row r="392" spans="1:2">
      <c r="A392" s="6">
        <v>391</v>
      </c>
      <c r="B392" s="6" t="e">
        <f>IF(LISTADO!#REF!=A391+1,IF(LISTADO!#REF!="IMPORTACION",1,IF(LISTADO!#REF!="EXPORTACION",3,0)))</f>
        <v>#REF!</v>
      </c>
    </row>
    <row r="393" spans="1:2">
      <c r="A393" s="6">
        <v>392</v>
      </c>
      <c r="B393" s="6" t="e">
        <f>IF(LISTADO!#REF!=A392+1,IF(LISTADO!#REF!="IMPORTACION",1,IF(LISTADO!#REF!="EXPORTACION",3,0)))</f>
        <v>#REF!</v>
      </c>
    </row>
    <row r="394" spans="1:2">
      <c r="A394" s="6">
        <v>393</v>
      </c>
      <c r="B394" s="6" t="e">
        <f>IF(LISTADO!#REF!=A393+1,IF(LISTADO!#REF!="IMPORTACION",1,IF(LISTADO!#REF!="EXPORTACION",3,0)))</f>
        <v>#REF!</v>
      </c>
    </row>
    <row r="395" spans="1:2">
      <c r="A395" s="6">
        <v>394</v>
      </c>
      <c r="B395" s="6" t="e">
        <f>IF(LISTADO!#REF!=A394+1,IF(LISTADO!#REF!="IMPORTACION",1,IF(LISTADO!#REF!="EXPORTACION",3,0)))</f>
        <v>#REF!</v>
      </c>
    </row>
    <row r="396" spans="1:2">
      <c r="A396" s="6">
        <v>395</v>
      </c>
      <c r="B396" s="6" t="e">
        <f>IF(LISTADO!#REF!=A395+1,IF(LISTADO!#REF!="IMPORTACION",1,IF(LISTADO!#REF!="EXPORTACION",3,0)))</f>
        <v>#REF!</v>
      </c>
    </row>
    <row r="397" spans="1:2">
      <c r="A397" s="6">
        <v>396</v>
      </c>
      <c r="B397" s="6" t="e">
        <f>IF(LISTADO!#REF!=A396+1,IF(LISTADO!#REF!="IMPORTACION",1,IF(LISTADO!#REF!="EXPORTACION",3,0)))</f>
        <v>#REF!</v>
      </c>
    </row>
    <row r="398" spans="1:2">
      <c r="A398" s="6">
        <v>397</v>
      </c>
      <c r="B398" s="6" t="e">
        <f>IF(LISTADO!#REF!=A397+1,IF(LISTADO!#REF!="IMPORTACION",1,IF(LISTADO!#REF!="EXPORTACION",3,0)))</f>
        <v>#REF!</v>
      </c>
    </row>
    <row r="399" spans="1:2">
      <c r="A399" s="6">
        <v>398</v>
      </c>
      <c r="B399" s="6" t="e">
        <f>IF(LISTADO!#REF!=A398+1,IF(LISTADO!#REF!="IMPORTACION",1,IF(LISTADO!#REF!="EXPORTACION",3,0)))</f>
        <v>#REF!</v>
      </c>
    </row>
    <row r="400" spans="1:2">
      <c r="A400" s="6">
        <v>399</v>
      </c>
      <c r="B400" s="6" t="e">
        <f>IF(LISTADO!#REF!=A399+1,IF(LISTADO!#REF!="IMPORTACION",1,IF(LISTADO!#REF!="EXPORTACION",3,0)))</f>
        <v>#REF!</v>
      </c>
    </row>
    <row r="401" spans="1:2">
      <c r="A401" s="6">
        <v>400</v>
      </c>
      <c r="B401" s="6" t="e">
        <f>IF(LISTADO!#REF!=A400+1,IF(LISTADO!#REF!="IMPORTACION",1,IF(LISTADO!#REF!="EXPORTACION",3,0)))</f>
        <v>#REF!</v>
      </c>
    </row>
    <row r="402" spans="1:2">
      <c r="A402" s="6">
        <v>401</v>
      </c>
      <c r="B402" s="6" t="e">
        <f>IF(LISTADO!#REF!=A401+1,IF(LISTADO!#REF!="IMPORTACION",1,IF(LISTADO!#REF!="EXPORTACION",3,0)))</f>
        <v>#REF!</v>
      </c>
    </row>
    <row r="403" spans="1:2">
      <c r="A403" s="6">
        <v>402</v>
      </c>
      <c r="B403" s="6" t="e">
        <f>IF(LISTADO!#REF!=A402+1,IF(LISTADO!#REF!="IMPORTACION",1,IF(LISTADO!#REF!="EXPORTACION",3,0)))</f>
        <v>#REF!</v>
      </c>
    </row>
    <row r="404" spans="1:2">
      <c r="A404" s="6">
        <v>403</v>
      </c>
      <c r="B404" s="6" t="e">
        <f>IF(LISTADO!#REF!=A403+1,IF(LISTADO!#REF!="IMPORTACION",1,IF(LISTADO!#REF!="EXPORTACION",3,0)))</f>
        <v>#REF!</v>
      </c>
    </row>
    <row r="405" spans="1:2">
      <c r="A405" s="6">
        <v>404</v>
      </c>
      <c r="B405" s="6" t="e">
        <f>IF(LISTADO!#REF!=A404+1,IF(LISTADO!#REF!="IMPORTACION",1,IF(LISTADO!#REF!="EXPORTACION",3,0)))</f>
        <v>#REF!</v>
      </c>
    </row>
    <row r="406" spans="1:2">
      <c r="A406" s="6">
        <v>405</v>
      </c>
      <c r="B406" s="6" t="e">
        <f>IF(LISTADO!#REF!=A405+1,IF(LISTADO!#REF!="IMPORTACION",1,IF(LISTADO!#REF!="EXPORTACION",3,0)))</f>
        <v>#REF!</v>
      </c>
    </row>
    <row r="407" spans="1:2">
      <c r="A407" s="6">
        <v>406</v>
      </c>
      <c r="B407" s="6" t="e">
        <f>IF(LISTADO!#REF!=A406+1,IF(LISTADO!#REF!="IMPORTACION",1,IF(LISTADO!#REF!="EXPORTACION",3,0)))</f>
        <v>#REF!</v>
      </c>
    </row>
    <row r="408" spans="1:2">
      <c r="A408" s="6">
        <v>407</v>
      </c>
      <c r="B408" s="6" t="e">
        <f>IF(LISTADO!#REF!=A407+1,IF(LISTADO!#REF!="IMPORTACION",1,IF(LISTADO!#REF!="EXPORTACION",3,0)))</f>
        <v>#REF!</v>
      </c>
    </row>
    <row r="409" spans="1:2">
      <c r="A409" s="6">
        <v>408</v>
      </c>
      <c r="B409" s="6" t="e">
        <f>IF(LISTADO!#REF!=A408+1,IF(LISTADO!#REF!="IMPORTACION",1,IF(LISTADO!#REF!="EXPORTACION",3,0)))</f>
        <v>#REF!</v>
      </c>
    </row>
    <row r="410" spans="1:2">
      <c r="A410" s="6">
        <v>409</v>
      </c>
      <c r="B410" s="6" t="e">
        <f>IF(LISTADO!#REF!=A409+1,IF(LISTADO!#REF!="IMPORTACION",1,IF(LISTADO!#REF!="EXPORTACION",3,0)))</f>
        <v>#REF!</v>
      </c>
    </row>
    <row r="411" spans="1:2">
      <c r="A411" s="6">
        <v>410</v>
      </c>
      <c r="B411" s="6" t="e">
        <f>IF(LISTADO!#REF!=A410+1,IF(LISTADO!#REF!="IMPORTACION",1,IF(LISTADO!#REF!="EXPORTACION",3,0)))</f>
        <v>#REF!</v>
      </c>
    </row>
    <row r="412" spans="1:2">
      <c r="A412" s="6">
        <v>411</v>
      </c>
      <c r="B412" s="6" t="e">
        <f>IF(LISTADO!#REF!=A411+1,IF(LISTADO!#REF!="IMPORTACION",1,IF(LISTADO!#REF!="EXPORTACION",3,0)))</f>
        <v>#REF!</v>
      </c>
    </row>
    <row r="413" spans="1:2">
      <c r="A413" s="6">
        <v>412</v>
      </c>
      <c r="B413" s="6" t="e">
        <f>IF(LISTADO!#REF!=A412+1,IF(LISTADO!#REF!="IMPORTACION",1,IF(LISTADO!#REF!="EXPORTACION",3,0)))</f>
        <v>#REF!</v>
      </c>
    </row>
    <row r="414" spans="1:2">
      <c r="A414" s="6">
        <v>413</v>
      </c>
      <c r="B414" s="6" t="e">
        <f>IF(LISTADO!#REF!=A413+1,IF(LISTADO!#REF!="IMPORTACION",1,IF(LISTADO!#REF!="EXPORTACION",3,0)))</f>
        <v>#REF!</v>
      </c>
    </row>
    <row r="415" spans="1:2">
      <c r="A415" s="6">
        <v>414</v>
      </c>
      <c r="B415" s="6" t="e">
        <f>IF(LISTADO!#REF!=A414+1,IF(LISTADO!#REF!="IMPORTACION",1,IF(LISTADO!#REF!="EXPORTACION",3,0)))</f>
        <v>#REF!</v>
      </c>
    </row>
    <row r="416" spans="1:2">
      <c r="A416" s="6">
        <v>415</v>
      </c>
      <c r="B416" s="6" t="e">
        <f>IF(LISTADO!#REF!=A415+1,IF(LISTADO!#REF!="IMPORTACION",1,IF(LISTADO!#REF!="EXPORTACION",3,0)))</f>
        <v>#REF!</v>
      </c>
    </row>
    <row r="417" spans="1:2">
      <c r="A417" s="6">
        <v>416</v>
      </c>
      <c r="B417" s="6" t="e">
        <f>IF(LISTADO!#REF!=A416+1,IF(LISTADO!#REF!="IMPORTACION",1,IF(LISTADO!#REF!="EXPORTACION",3,0)))</f>
        <v>#REF!</v>
      </c>
    </row>
    <row r="418" spans="1:2">
      <c r="A418" s="6">
        <v>417</v>
      </c>
      <c r="B418" s="6" t="e">
        <f>IF(LISTADO!#REF!=A417+1,IF(LISTADO!#REF!="IMPORTACION",1,IF(LISTADO!#REF!="EXPORTACION",3,0)))</f>
        <v>#REF!</v>
      </c>
    </row>
    <row r="419" spans="1:2">
      <c r="A419" s="6">
        <v>418</v>
      </c>
      <c r="B419" s="6" t="e">
        <f>IF(LISTADO!#REF!=A418+1,IF(LISTADO!#REF!="IMPORTACION",1,IF(LISTADO!#REF!="EXPORTACION",3,0)))</f>
        <v>#REF!</v>
      </c>
    </row>
    <row r="420" spans="1:2">
      <c r="A420" s="6">
        <v>419</v>
      </c>
      <c r="B420" s="6" t="e">
        <f>IF(LISTADO!#REF!=A419+1,IF(LISTADO!#REF!="IMPORTACION",1,IF(LISTADO!#REF!="EXPORTACION",3,0)))</f>
        <v>#REF!</v>
      </c>
    </row>
    <row r="421" spans="1:2">
      <c r="A421" s="6">
        <v>420</v>
      </c>
      <c r="B421" s="6" t="e">
        <f>IF(LISTADO!#REF!=A420+1,IF(LISTADO!#REF!="IMPORTACION",1,IF(LISTADO!#REF!="EXPORTACION",3,0)))</f>
        <v>#REF!</v>
      </c>
    </row>
    <row r="422" spans="1:2">
      <c r="A422" s="6">
        <v>421</v>
      </c>
      <c r="B422" s="6" t="e">
        <f>IF(LISTADO!#REF!=A421+1,IF(LISTADO!#REF!="IMPORTACION",1,IF(LISTADO!#REF!="EXPORTACION",3,0)))</f>
        <v>#REF!</v>
      </c>
    </row>
    <row r="423" spans="1:2">
      <c r="A423" s="6">
        <v>422</v>
      </c>
      <c r="B423" s="6" t="e">
        <f>IF(LISTADO!#REF!=A422+1,IF(LISTADO!#REF!="IMPORTACION",1,IF(LISTADO!#REF!="EXPORTACION",3,0)))</f>
        <v>#REF!</v>
      </c>
    </row>
    <row r="424" spans="1:2">
      <c r="A424" s="6">
        <v>423</v>
      </c>
      <c r="B424" s="6" t="e">
        <f>IF(LISTADO!#REF!=A423+1,IF(LISTADO!#REF!="IMPORTACION",1,IF(LISTADO!#REF!="EXPORTACION",3,0)))</f>
        <v>#REF!</v>
      </c>
    </row>
    <row r="425" spans="1:2">
      <c r="A425" s="6">
        <v>424</v>
      </c>
      <c r="B425" s="6" t="e">
        <f>IF(LISTADO!#REF!=A424+1,IF(LISTADO!#REF!="IMPORTACION",1,IF(LISTADO!#REF!="EXPORTACION",3,0)))</f>
        <v>#REF!</v>
      </c>
    </row>
    <row r="426" spans="1:2">
      <c r="A426" s="6">
        <v>425</v>
      </c>
      <c r="B426" s="6" t="e">
        <f>IF(LISTADO!#REF!=A425+1,IF(LISTADO!#REF!="IMPORTACION",1,IF(LISTADO!#REF!="EXPORTACION",3,0)))</f>
        <v>#REF!</v>
      </c>
    </row>
    <row r="427" spans="1:2">
      <c r="A427" s="6">
        <v>426</v>
      </c>
      <c r="B427" s="6" t="e">
        <f>IF(LISTADO!#REF!=A426+1,IF(LISTADO!#REF!="IMPORTACION",1,IF(LISTADO!#REF!="EXPORTACION",3,0)))</f>
        <v>#REF!</v>
      </c>
    </row>
    <row r="428" spans="1:2">
      <c r="A428" s="6">
        <v>427</v>
      </c>
      <c r="B428" s="6" t="e">
        <f>IF(LISTADO!#REF!=A427+1,IF(LISTADO!#REF!="IMPORTACION",1,IF(LISTADO!#REF!="EXPORTACION",3,0)))</f>
        <v>#REF!</v>
      </c>
    </row>
    <row r="429" spans="1:2">
      <c r="A429" s="6">
        <v>428</v>
      </c>
      <c r="B429" s="6" t="e">
        <f>IF(LISTADO!#REF!=A428+1,IF(LISTADO!#REF!="IMPORTACION",1,IF(LISTADO!#REF!="EXPORTACION",3,0)))</f>
        <v>#REF!</v>
      </c>
    </row>
    <row r="430" spans="1:2">
      <c r="A430" s="6">
        <v>429</v>
      </c>
      <c r="B430" s="6" t="e">
        <f>IF(LISTADO!#REF!=A429+1,IF(LISTADO!#REF!="IMPORTACION",1,IF(LISTADO!#REF!="EXPORTACION",3,0)))</f>
        <v>#REF!</v>
      </c>
    </row>
    <row r="431" spans="1:2">
      <c r="A431" s="6">
        <v>430</v>
      </c>
      <c r="B431" s="6" t="e">
        <f>IF(LISTADO!#REF!=A430+1,IF(LISTADO!#REF!="IMPORTACION",1,IF(LISTADO!#REF!="EXPORTACION",3,0)))</f>
        <v>#REF!</v>
      </c>
    </row>
    <row r="432" spans="1:2">
      <c r="A432" s="6">
        <v>431</v>
      </c>
      <c r="B432" s="6" t="e">
        <f>IF(LISTADO!#REF!=A431+1,IF(LISTADO!#REF!="IMPORTACION",1,IF(LISTADO!#REF!="EXPORTACION",3,0)))</f>
        <v>#REF!</v>
      </c>
    </row>
    <row r="433" spans="1:2">
      <c r="A433" s="6">
        <v>432</v>
      </c>
      <c r="B433" s="6" t="e">
        <f>IF(LISTADO!#REF!=A432+1,IF(LISTADO!#REF!="IMPORTACION",1,IF(LISTADO!#REF!="EXPORTACION",3,0)))</f>
        <v>#REF!</v>
      </c>
    </row>
    <row r="434" spans="1:2">
      <c r="A434" s="6">
        <v>433</v>
      </c>
      <c r="B434" s="6" t="e">
        <f>IF(LISTADO!#REF!=A433+1,IF(LISTADO!#REF!="IMPORTACION",1,IF(LISTADO!#REF!="EXPORTACION",3,0)))</f>
        <v>#REF!</v>
      </c>
    </row>
    <row r="435" spans="1:2">
      <c r="A435" s="6">
        <v>434</v>
      </c>
      <c r="B435" s="6" t="e">
        <f>IF(LISTADO!#REF!=A434+1,IF(LISTADO!#REF!="IMPORTACION",1,IF(LISTADO!#REF!="EXPORTACION",3,0)))</f>
        <v>#REF!</v>
      </c>
    </row>
    <row r="436" spans="1:2">
      <c r="A436" s="6">
        <v>435</v>
      </c>
      <c r="B436" s="6" t="e">
        <f>IF(LISTADO!#REF!=A435+1,IF(LISTADO!#REF!="IMPORTACION",1,IF(LISTADO!#REF!="EXPORTACION",3,0)))</f>
        <v>#REF!</v>
      </c>
    </row>
    <row r="437" spans="1:2">
      <c r="A437" s="6">
        <v>436</v>
      </c>
      <c r="B437" s="6" t="e">
        <f>IF(LISTADO!#REF!=A436+1,IF(LISTADO!#REF!="IMPORTACION",1,IF(LISTADO!#REF!="EXPORTACION",3,0)))</f>
        <v>#REF!</v>
      </c>
    </row>
    <row r="438" spans="1:2">
      <c r="A438" s="6">
        <v>437</v>
      </c>
      <c r="B438" s="6" t="e">
        <f>IF(LISTADO!#REF!=A437+1,IF(LISTADO!#REF!="IMPORTACION",1,IF(LISTADO!#REF!="EXPORTACION",3,0)))</f>
        <v>#REF!</v>
      </c>
    </row>
    <row r="439" spans="1:2">
      <c r="A439" s="6">
        <v>438</v>
      </c>
      <c r="B439" s="6" t="e">
        <f>IF(LISTADO!#REF!=A438+1,IF(LISTADO!#REF!="IMPORTACION",1,IF(LISTADO!#REF!="EXPORTACION",3,0)))</f>
        <v>#REF!</v>
      </c>
    </row>
    <row r="440" spans="1:2">
      <c r="A440" s="6">
        <v>439</v>
      </c>
      <c r="B440" s="6" t="e">
        <f>IF(LISTADO!#REF!=A439+1,IF(LISTADO!#REF!="IMPORTACION",1,IF(LISTADO!#REF!="EXPORTACION",3,0)))</f>
        <v>#REF!</v>
      </c>
    </row>
    <row r="441" spans="1:2">
      <c r="A441" s="6">
        <v>440</v>
      </c>
      <c r="B441" s="6" t="e">
        <f>IF(LISTADO!#REF!=A440+1,IF(LISTADO!#REF!="IMPORTACION",1,IF(LISTADO!#REF!="EXPORTACION",3,0)))</f>
        <v>#REF!</v>
      </c>
    </row>
    <row r="442" spans="1:2">
      <c r="A442" s="6">
        <v>441</v>
      </c>
      <c r="B442" s="6" t="e">
        <f>IF(LISTADO!#REF!=A441+1,IF(LISTADO!#REF!="IMPORTACION",1,IF(LISTADO!#REF!="EXPORTACION",3,0)))</f>
        <v>#REF!</v>
      </c>
    </row>
    <row r="443" spans="1:2">
      <c r="A443" s="6">
        <v>442</v>
      </c>
      <c r="B443" s="6" t="e">
        <f>IF(LISTADO!#REF!=A442+1,IF(LISTADO!#REF!="IMPORTACION",1,IF(LISTADO!#REF!="EXPORTACION",3,0)))</f>
        <v>#REF!</v>
      </c>
    </row>
    <row r="444" spans="1:2">
      <c r="A444" s="6">
        <v>443</v>
      </c>
      <c r="B444" s="6" t="e">
        <f>IF(LISTADO!#REF!=A443+1,IF(LISTADO!#REF!="IMPORTACION",1,IF(LISTADO!#REF!="EXPORTACION",3,0)))</f>
        <v>#REF!</v>
      </c>
    </row>
    <row r="445" spans="1:2">
      <c r="A445" s="6">
        <v>444</v>
      </c>
      <c r="B445" s="6" t="e">
        <f>IF(LISTADO!#REF!=A444+1,IF(LISTADO!#REF!="IMPORTACION",1,IF(LISTADO!#REF!="EXPORTACION",3,0)))</f>
        <v>#REF!</v>
      </c>
    </row>
    <row r="446" spans="1:2">
      <c r="A446" s="6">
        <v>445</v>
      </c>
      <c r="B446" s="6" t="e">
        <f>IF(LISTADO!#REF!=A445+1,IF(LISTADO!#REF!="IMPORTACION",1,IF(LISTADO!#REF!="EXPORTACION",3,0)))</f>
        <v>#REF!</v>
      </c>
    </row>
    <row r="447" spans="1:2">
      <c r="A447" s="6">
        <v>446</v>
      </c>
      <c r="B447" s="6" t="e">
        <f>IF(LISTADO!#REF!=A446+1,IF(LISTADO!#REF!="IMPORTACION",1,IF(LISTADO!#REF!="EXPORTACION",3,0)))</f>
        <v>#REF!</v>
      </c>
    </row>
    <row r="448" spans="1:2">
      <c r="A448" s="6">
        <v>447</v>
      </c>
      <c r="B448" s="6" t="e">
        <f>IF(LISTADO!#REF!=A447+1,IF(LISTADO!#REF!="IMPORTACION",1,IF(LISTADO!#REF!="EXPORTACION",3,0)))</f>
        <v>#REF!</v>
      </c>
    </row>
    <row r="449" spans="1:2">
      <c r="A449" s="6">
        <v>448</v>
      </c>
      <c r="B449" s="6" t="e">
        <f>IF(LISTADO!#REF!=A448+1,IF(LISTADO!#REF!="IMPORTACION",1,IF(LISTADO!#REF!="EXPORTACION",3,0)))</f>
        <v>#REF!</v>
      </c>
    </row>
    <row r="450" spans="1:2">
      <c r="A450" s="6">
        <v>449</v>
      </c>
      <c r="B450" s="6" t="e">
        <f>IF(LISTADO!#REF!=A449+1,IF(LISTADO!#REF!="IMPORTACION",1,IF(LISTADO!#REF!="EXPORTACION",3,0)))</f>
        <v>#REF!</v>
      </c>
    </row>
    <row r="451" spans="1:2">
      <c r="A451" s="6">
        <v>450</v>
      </c>
      <c r="B451" s="6" t="e">
        <f>IF(LISTADO!#REF!=A450+1,IF(LISTADO!#REF!="IMPORTACION",1,IF(LISTADO!#REF!="EXPORTACION",3,0)))</f>
        <v>#REF!</v>
      </c>
    </row>
    <row r="452" spans="1:2">
      <c r="A452" s="6">
        <v>451</v>
      </c>
      <c r="B452" s="6" t="e">
        <f>IF(LISTADO!#REF!=A451+1,IF(LISTADO!#REF!="IMPORTACION",1,IF(LISTADO!#REF!="EXPORTACION",3,0)))</f>
        <v>#REF!</v>
      </c>
    </row>
    <row r="453" spans="1:2">
      <c r="A453" s="6">
        <v>452</v>
      </c>
      <c r="B453" s="6" t="e">
        <f>IF(LISTADO!#REF!=A452+1,IF(LISTADO!#REF!="IMPORTACION",1,IF(LISTADO!#REF!="EXPORTACION",3,0)))</f>
        <v>#REF!</v>
      </c>
    </row>
    <row r="454" spans="1:2">
      <c r="A454" s="6">
        <v>453</v>
      </c>
      <c r="B454" s="6" t="e">
        <f>IF(LISTADO!#REF!=A453+1,IF(LISTADO!#REF!="IMPORTACION",1,IF(LISTADO!#REF!="EXPORTACION",3,0)))</f>
        <v>#REF!</v>
      </c>
    </row>
    <row r="455" spans="1:2">
      <c r="A455" s="6">
        <v>454</v>
      </c>
      <c r="B455" s="6" t="e">
        <f>IF(LISTADO!#REF!=A454+1,IF(LISTADO!#REF!="IMPORTACION",1,IF(LISTADO!#REF!="EXPORTACION",3,0)))</f>
        <v>#REF!</v>
      </c>
    </row>
    <row r="456" spans="1:2">
      <c r="A456" s="6">
        <v>455</v>
      </c>
      <c r="B456" s="6" t="e">
        <f>IF(LISTADO!#REF!=A455+1,IF(LISTADO!#REF!="IMPORTACION",1,IF(LISTADO!#REF!="EXPORTACION",3,0)))</f>
        <v>#REF!</v>
      </c>
    </row>
    <row r="457" spans="1:2">
      <c r="A457" s="6">
        <v>456</v>
      </c>
      <c r="B457" s="6" t="e">
        <f>IF(LISTADO!#REF!=A456+1,IF(LISTADO!#REF!="IMPORTACION",1,IF(LISTADO!#REF!="EXPORTACION",3,0)))</f>
        <v>#REF!</v>
      </c>
    </row>
    <row r="458" spans="1:2">
      <c r="A458" s="6">
        <v>457</v>
      </c>
      <c r="B458" s="6" t="e">
        <f>IF(LISTADO!#REF!=A457+1,IF(LISTADO!#REF!="IMPORTACION",1,IF(LISTADO!#REF!="EXPORTACION",3,0)))</f>
        <v>#REF!</v>
      </c>
    </row>
    <row r="459" spans="1:2">
      <c r="A459" s="6">
        <v>458</v>
      </c>
      <c r="B459" s="6" t="e">
        <f>IF(LISTADO!#REF!=A458+1,IF(LISTADO!#REF!="IMPORTACION",1,IF(LISTADO!#REF!="EXPORTACION",3,0)))</f>
        <v>#REF!</v>
      </c>
    </row>
    <row r="460" spans="1:2">
      <c r="A460" s="6">
        <v>459</v>
      </c>
      <c r="B460" s="6" t="e">
        <f>IF(LISTADO!#REF!=A459+1,IF(LISTADO!#REF!="IMPORTACION",1,IF(LISTADO!#REF!="EXPORTACION",3,0)))</f>
        <v>#REF!</v>
      </c>
    </row>
    <row r="461" spans="1:2">
      <c r="A461" s="6">
        <v>460</v>
      </c>
      <c r="B461" s="6" t="e">
        <f>IF(LISTADO!#REF!=A460+1,IF(LISTADO!#REF!="IMPORTACION",1,IF(LISTADO!#REF!="EXPORTACION",3,0)))</f>
        <v>#REF!</v>
      </c>
    </row>
    <row r="462" spans="1:2">
      <c r="A462" s="6">
        <v>461</v>
      </c>
      <c r="B462" s="6" t="e">
        <f>IF(LISTADO!#REF!=A461+1,IF(LISTADO!#REF!="IMPORTACION",1,IF(LISTADO!#REF!="EXPORTACION",3,0)))</f>
        <v>#REF!</v>
      </c>
    </row>
    <row r="463" spans="1:2">
      <c r="A463" s="6">
        <v>462</v>
      </c>
      <c r="B463" s="6" t="e">
        <f>IF(LISTADO!#REF!=A462+1,IF(LISTADO!#REF!="IMPORTACION",1,IF(LISTADO!#REF!="EXPORTACION",3,0)))</f>
        <v>#REF!</v>
      </c>
    </row>
    <row r="464" spans="1:2">
      <c r="A464" s="6">
        <v>463</v>
      </c>
      <c r="B464" s="6" t="e">
        <f>IF(LISTADO!#REF!=A463+1,IF(LISTADO!#REF!="IMPORTACION",1,IF(LISTADO!#REF!="EXPORTACION",3,0)))</f>
        <v>#REF!</v>
      </c>
    </row>
    <row r="465" spans="1:2">
      <c r="A465" s="6">
        <v>464</v>
      </c>
      <c r="B465" s="6" t="e">
        <f>IF(LISTADO!#REF!=A464+1,IF(LISTADO!#REF!="IMPORTACION",1,IF(LISTADO!#REF!="EXPORTACION",3,0)))</f>
        <v>#REF!</v>
      </c>
    </row>
    <row r="466" spans="1:2">
      <c r="A466" s="6">
        <v>465</v>
      </c>
      <c r="B466" s="6" t="e">
        <f>IF(LISTADO!#REF!=A465+1,IF(LISTADO!#REF!="IMPORTACION",1,IF(LISTADO!#REF!="EXPORTACION",3,0)))</f>
        <v>#REF!</v>
      </c>
    </row>
    <row r="467" spans="1:2">
      <c r="A467" s="6">
        <v>466</v>
      </c>
      <c r="B467" s="6" t="e">
        <f>IF(LISTADO!#REF!=A466+1,IF(LISTADO!#REF!="IMPORTACION",1,IF(LISTADO!#REF!="EXPORTACION",3,0)))</f>
        <v>#REF!</v>
      </c>
    </row>
    <row r="468" spans="1:2">
      <c r="A468" s="6">
        <v>467</v>
      </c>
      <c r="B468" s="6" t="e">
        <f>IF(LISTADO!#REF!=A467+1,IF(LISTADO!#REF!="IMPORTACION",1,IF(LISTADO!#REF!="EXPORTACION",3,0)))</f>
        <v>#REF!</v>
      </c>
    </row>
    <row r="469" spans="1:2">
      <c r="A469" s="6">
        <v>468</v>
      </c>
      <c r="B469" s="6" t="e">
        <f>IF(LISTADO!#REF!=A468+1,IF(LISTADO!#REF!="IMPORTACION",1,IF(LISTADO!#REF!="EXPORTACION",3,0)))</f>
        <v>#REF!</v>
      </c>
    </row>
    <row r="470" spans="1:2">
      <c r="A470" s="6">
        <v>469</v>
      </c>
      <c r="B470" s="6" t="e">
        <f>IF(LISTADO!#REF!=A469+1,IF(LISTADO!#REF!="IMPORTACION",1,IF(LISTADO!#REF!="EXPORTACION",3,0)))</f>
        <v>#REF!</v>
      </c>
    </row>
    <row r="471" spans="1:2">
      <c r="A471" s="6">
        <v>470</v>
      </c>
      <c r="B471" s="6" t="e">
        <f>IF(LISTADO!#REF!=A470+1,IF(LISTADO!#REF!="IMPORTACION",1,IF(LISTADO!#REF!="EXPORTACION",3,0)))</f>
        <v>#REF!</v>
      </c>
    </row>
    <row r="472" spans="1:2">
      <c r="A472" s="6">
        <v>471</v>
      </c>
      <c r="B472" s="6" t="e">
        <f>IF(LISTADO!#REF!=A471+1,IF(LISTADO!#REF!="IMPORTACION",1,IF(LISTADO!#REF!="EXPORTACION",3,0)))</f>
        <v>#REF!</v>
      </c>
    </row>
    <row r="473" spans="1:2">
      <c r="A473" s="6">
        <v>472</v>
      </c>
      <c r="B473" s="6" t="e">
        <f>IF(LISTADO!#REF!=A472+1,IF(LISTADO!#REF!="IMPORTACION",1,IF(LISTADO!#REF!="EXPORTACION",3,0)))</f>
        <v>#REF!</v>
      </c>
    </row>
    <row r="474" spans="1:2">
      <c r="A474" s="6">
        <v>473</v>
      </c>
      <c r="B474" s="6" t="e">
        <f>IF(LISTADO!#REF!=A473+1,IF(LISTADO!#REF!="IMPORTACION",1,IF(LISTADO!#REF!="EXPORTACION",3,0)))</f>
        <v>#REF!</v>
      </c>
    </row>
    <row r="475" spans="1:2">
      <c r="A475" s="6">
        <v>474</v>
      </c>
      <c r="B475" s="6" t="e">
        <f>IF(LISTADO!#REF!=A474+1,IF(LISTADO!#REF!="IMPORTACION",1,IF(LISTADO!#REF!="EXPORTACION",3,0)))</f>
        <v>#REF!</v>
      </c>
    </row>
    <row r="476" spans="1:2">
      <c r="A476" s="6">
        <v>475</v>
      </c>
      <c r="B476" s="6" t="e">
        <f>IF(LISTADO!#REF!=A475+1,IF(LISTADO!#REF!="IMPORTACION",1,IF(LISTADO!#REF!="EXPORTACION",3,0)))</f>
        <v>#REF!</v>
      </c>
    </row>
    <row r="477" spans="1:2">
      <c r="A477" s="6">
        <v>476</v>
      </c>
      <c r="B477" s="6" t="e">
        <f>IF(LISTADO!#REF!=A476+1,IF(LISTADO!#REF!="IMPORTACION",1,IF(LISTADO!#REF!="EXPORTACION",3,0)))</f>
        <v>#REF!</v>
      </c>
    </row>
    <row r="478" spans="1:2">
      <c r="A478" s="6">
        <v>477</v>
      </c>
      <c r="B478" s="6" t="e">
        <f>IF(LISTADO!#REF!=A477+1,IF(LISTADO!#REF!="IMPORTACION",1,IF(LISTADO!#REF!="EXPORTACION",3,0)))</f>
        <v>#REF!</v>
      </c>
    </row>
    <row r="479" spans="1:2">
      <c r="A479" s="6">
        <v>478</v>
      </c>
      <c r="B479" s="6" t="e">
        <f>IF(LISTADO!#REF!=A478+1,IF(LISTADO!#REF!="IMPORTACION",1,IF(LISTADO!#REF!="EXPORTACION",3,0)))</f>
        <v>#REF!</v>
      </c>
    </row>
    <row r="480" spans="1:2">
      <c r="A480" s="6">
        <v>479</v>
      </c>
      <c r="B480" s="6" t="e">
        <f>IF(LISTADO!#REF!=A479+1,IF(LISTADO!#REF!="IMPORTACION",1,IF(LISTADO!#REF!="EXPORTACION",3,0)))</f>
        <v>#REF!</v>
      </c>
    </row>
    <row r="481" spans="1:2">
      <c r="A481" s="6">
        <v>480</v>
      </c>
      <c r="B481" s="6" t="e">
        <f>IF(LISTADO!#REF!=A480+1,IF(LISTADO!#REF!="IMPORTACION",1,IF(LISTADO!#REF!="EXPORTACION",3,0)))</f>
        <v>#REF!</v>
      </c>
    </row>
    <row r="482" spans="1:2">
      <c r="A482" s="6">
        <v>481</v>
      </c>
      <c r="B482" s="6" t="e">
        <f>IF(LISTADO!#REF!=A481+1,IF(LISTADO!#REF!="IMPORTACION",1,IF(LISTADO!#REF!="EXPORTACION",3,0)))</f>
        <v>#REF!</v>
      </c>
    </row>
    <row r="483" spans="1:2">
      <c r="A483" s="6">
        <v>482</v>
      </c>
      <c r="B483" s="6" t="e">
        <f>IF(LISTADO!#REF!=A482+1,IF(LISTADO!#REF!="IMPORTACION",1,IF(LISTADO!#REF!="EXPORTACION",3,0)))</f>
        <v>#REF!</v>
      </c>
    </row>
    <row r="484" spans="1:2">
      <c r="A484" s="6">
        <v>483</v>
      </c>
      <c r="B484" s="6" t="e">
        <f>IF(LISTADO!#REF!=A483+1,IF(LISTADO!#REF!="IMPORTACION",1,IF(LISTADO!#REF!="EXPORTACION",3,0)))</f>
        <v>#REF!</v>
      </c>
    </row>
    <row r="485" spans="1:2">
      <c r="A485" s="6">
        <v>484</v>
      </c>
      <c r="B485" s="6" t="e">
        <f>IF(LISTADO!#REF!=A484+1,IF(LISTADO!#REF!="IMPORTACION",1,IF(LISTADO!#REF!="EXPORTACION",3,0)))</f>
        <v>#REF!</v>
      </c>
    </row>
    <row r="486" spans="1:2">
      <c r="A486" s="6">
        <v>485</v>
      </c>
      <c r="B486" s="6" t="e">
        <f>IF(LISTADO!#REF!=A485+1,IF(LISTADO!#REF!="IMPORTACION",1,IF(LISTADO!#REF!="EXPORTACION",3,0)))</f>
        <v>#REF!</v>
      </c>
    </row>
    <row r="487" spans="1:2">
      <c r="A487" s="6">
        <v>486</v>
      </c>
      <c r="B487" s="6" t="e">
        <f>IF(LISTADO!#REF!=A486+1,IF(LISTADO!#REF!="IMPORTACION",1,IF(LISTADO!#REF!="EXPORTACION",3,0)))</f>
        <v>#REF!</v>
      </c>
    </row>
    <row r="488" spans="1:2">
      <c r="A488" s="6">
        <v>487</v>
      </c>
      <c r="B488" s="6" t="e">
        <f>IF(LISTADO!#REF!=A487+1,IF(LISTADO!#REF!="IMPORTACION",1,IF(LISTADO!#REF!="EXPORTACION",3,0)))</f>
        <v>#REF!</v>
      </c>
    </row>
    <row r="489" spans="1:2">
      <c r="A489" s="6">
        <v>488</v>
      </c>
      <c r="B489" s="6" t="e">
        <f>IF(LISTADO!#REF!=A488+1,IF(LISTADO!#REF!="IMPORTACION",1,IF(LISTADO!#REF!="EXPORTACION",3,0)))</f>
        <v>#REF!</v>
      </c>
    </row>
    <row r="490" spans="1:2">
      <c r="A490" s="6">
        <v>489</v>
      </c>
      <c r="B490" s="6" t="e">
        <f>IF(LISTADO!#REF!=A489+1,IF(LISTADO!#REF!="IMPORTACION",1,IF(LISTADO!#REF!="EXPORTACION",3,0)))</f>
        <v>#REF!</v>
      </c>
    </row>
    <row r="491" spans="1:2">
      <c r="A491" s="6">
        <v>490</v>
      </c>
      <c r="B491" s="6" t="e">
        <f>IF(LISTADO!#REF!=A490+1,IF(LISTADO!#REF!="IMPORTACION",1,IF(LISTADO!#REF!="EXPORTACION",3,0)))</f>
        <v>#REF!</v>
      </c>
    </row>
    <row r="492" spans="1:2">
      <c r="A492" s="6">
        <v>491</v>
      </c>
      <c r="B492" s="6" t="e">
        <f>IF(LISTADO!#REF!=A491+1,IF(LISTADO!#REF!="IMPORTACION",1,IF(LISTADO!#REF!="EXPORTACION",3,0)))</f>
        <v>#REF!</v>
      </c>
    </row>
    <row r="493" spans="1:2">
      <c r="A493" s="6">
        <v>492</v>
      </c>
      <c r="B493" s="6" t="e">
        <f>IF(LISTADO!#REF!=A492+1,IF(LISTADO!#REF!="IMPORTACION",1,IF(LISTADO!#REF!="EXPORTACION",3,0)))</f>
        <v>#REF!</v>
      </c>
    </row>
    <row r="494" spans="1:2">
      <c r="A494" s="6">
        <v>493</v>
      </c>
      <c r="B494" s="6" t="e">
        <f>IF(LISTADO!#REF!=A493+1,IF(LISTADO!#REF!="IMPORTACION",1,IF(LISTADO!#REF!="EXPORTACION",3,0)))</f>
        <v>#REF!</v>
      </c>
    </row>
    <row r="495" spans="1:2">
      <c r="A495" s="6">
        <v>494</v>
      </c>
      <c r="B495" s="6" t="e">
        <f>IF(LISTADO!#REF!=A494+1,IF(LISTADO!#REF!="IMPORTACION",1,IF(LISTADO!#REF!="EXPORTACION",3,0)))</f>
        <v>#REF!</v>
      </c>
    </row>
    <row r="496" spans="1:2">
      <c r="A496" s="6">
        <v>495</v>
      </c>
      <c r="B496" s="6" t="e">
        <f>IF(LISTADO!#REF!=A495+1,IF(LISTADO!#REF!="IMPORTACION",1,IF(LISTADO!#REF!="EXPORTACION",3,0)))</f>
        <v>#REF!</v>
      </c>
    </row>
    <row r="497" spans="1:2">
      <c r="A497" s="6">
        <v>496</v>
      </c>
      <c r="B497" s="6" t="e">
        <f>IF(LISTADO!#REF!=A496+1,IF(LISTADO!#REF!="IMPORTACION",1,IF(LISTADO!#REF!="EXPORTACION",3,0)))</f>
        <v>#REF!</v>
      </c>
    </row>
    <row r="498" spans="1:2">
      <c r="A498" s="6">
        <v>497</v>
      </c>
      <c r="B498" s="6" t="e">
        <f>IF(LISTADO!#REF!=A497+1,IF(LISTADO!#REF!="IMPORTACION",1,IF(LISTADO!#REF!="EXPORTACION",3,0)))</f>
        <v>#REF!</v>
      </c>
    </row>
    <row r="499" spans="1:2">
      <c r="A499" s="6">
        <v>498</v>
      </c>
      <c r="B499" s="6" t="e">
        <f>IF(LISTADO!#REF!=A498+1,IF(LISTADO!#REF!="IMPORTACION",1,IF(LISTADO!#REF!="EXPORTACION",3,0)))</f>
        <v>#REF!</v>
      </c>
    </row>
    <row r="500" spans="1:2">
      <c r="A500" s="6">
        <v>499</v>
      </c>
      <c r="B500" s="6" t="e">
        <f>IF(LISTADO!#REF!=A499+1,IF(LISTADO!#REF!="IMPORTACION",1,IF(LISTADO!#REF!="EXPORTACION",3,0)))</f>
        <v>#REF!</v>
      </c>
    </row>
    <row r="501" spans="1:2">
      <c r="A501" s="6">
        <v>500</v>
      </c>
      <c r="B501" s="6" t="e">
        <f>IF(LISTADO!#REF!=A500+1,IF(LISTADO!#REF!="IMPORTACION",1,IF(LISTADO!#REF!="EXPORTACION",3,0)))</f>
        <v>#REF!</v>
      </c>
    </row>
    <row r="502" spans="1:2">
      <c r="A502" s="6">
        <v>501</v>
      </c>
      <c r="B502" s="6" t="e">
        <f>IF(LISTADO!#REF!=A501+1,IF(LISTADO!#REF!="IMPORTACION",1,IF(LISTADO!#REF!="EXPORTACION",3,0)))</f>
        <v>#REF!</v>
      </c>
    </row>
    <row r="503" spans="1:2">
      <c r="A503" s="6">
        <v>502</v>
      </c>
      <c r="B503" s="6" t="e">
        <f>IF(LISTADO!#REF!=A502+1,IF(LISTADO!#REF!="IMPORTACION",1,IF(LISTADO!#REF!="EXPORTACION",3,0)))</f>
        <v>#REF!</v>
      </c>
    </row>
    <row r="504" spans="1:2">
      <c r="A504" s="6">
        <v>503</v>
      </c>
      <c r="B504" s="6" t="e">
        <f>IF(LISTADO!#REF!=A503+1,IF(LISTADO!#REF!="IMPORTACION",1,IF(LISTADO!#REF!="EXPORTACION",3,0)))</f>
        <v>#REF!</v>
      </c>
    </row>
    <row r="505" spans="1:2">
      <c r="A505" s="6">
        <v>504</v>
      </c>
      <c r="B505" s="6" t="e">
        <f>IF(LISTADO!#REF!=A504+1,IF(LISTADO!#REF!="IMPORTACION",1,IF(LISTADO!#REF!="EXPORTACION",3,0)))</f>
        <v>#REF!</v>
      </c>
    </row>
    <row r="506" spans="1:2">
      <c r="A506" s="6">
        <v>505</v>
      </c>
      <c r="B506" s="6" t="e">
        <f>IF(LISTADO!#REF!=A505+1,IF(LISTADO!#REF!="IMPORTACION",1,IF(LISTADO!#REF!="EXPORTACION",3,0)))</f>
        <v>#REF!</v>
      </c>
    </row>
    <row r="507" spans="1:2">
      <c r="A507" s="6">
        <v>506</v>
      </c>
      <c r="B507" s="6" t="e">
        <f>IF(LISTADO!#REF!=A506+1,IF(LISTADO!#REF!="IMPORTACION",1,IF(LISTADO!#REF!="EXPORTACION",3,0)))</f>
        <v>#REF!</v>
      </c>
    </row>
    <row r="508" spans="1:2">
      <c r="A508" s="6">
        <v>507</v>
      </c>
      <c r="B508" s="6" t="e">
        <f>IF(LISTADO!#REF!=A507+1,IF(LISTADO!#REF!="IMPORTACION",1,IF(LISTADO!#REF!="EXPORTACION",3,0)))</f>
        <v>#REF!</v>
      </c>
    </row>
    <row r="509" spans="1:2">
      <c r="A509" s="6">
        <v>508</v>
      </c>
      <c r="B509" s="6" t="e">
        <f>IF(LISTADO!#REF!=A508+1,IF(LISTADO!#REF!="IMPORTACION",1,IF(LISTADO!#REF!="EXPORTACION",3,0)))</f>
        <v>#REF!</v>
      </c>
    </row>
    <row r="510" spans="1:2">
      <c r="A510" s="6">
        <v>509</v>
      </c>
      <c r="B510" s="6" t="e">
        <f>IF(LISTADO!#REF!=A509+1,IF(LISTADO!#REF!="IMPORTACION",1,IF(LISTADO!#REF!="EXPORTACION",3,0)))</f>
        <v>#REF!</v>
      </c>
    </row>
    <row r="511" spans="1:2">
      <c r="A511" s="6">
        <v>510</v>
      </c>
      <c r="B511" s="6" t="e">
        <f>IF(LISTADO!#REF!=A510+1,IF(LISTADO!#REF!="IMPORTACION",1,IF(LISTADO!#REF!="EXPORTACION",3,0)))</f>
        <v>#REF!</v>
      </c>
    </row>
    <row r="512" spans="1:2">
      <c r="A512" s="6">
        <v>511</v>
      </c>
      <c r="B512" s="6" t="e">
        <f>IF(LISTADO!#REF!=A511+1,IF(LISTADO!#REF!="IMPORTACION",1,IF(LISTADO!#REF!="EXPORTACION",3,0)))</f>
        <v>#REF!</v>
      </c>
    </row>
    <row r="513" spans="1:2">
      <c r="A513" s="6">
        <v>512</v>
      </c>
      <c r="B513" s="6" t="e">
        <f>IF(LISTADO!#REF!=A512+1,IF(LISTADO!#REF!="IMPORTACION",1,IF(LISTADO!#REF!="EXPORTACION",3,0)))</f>
        <v>#REF!</v>
      </c>
    </row>
    <row r="514" spans="1:2">
      <c r="A514" s="6">
        <v>513</v>
      </c>
      <c r="B514" s="6" t="e">
        <f>IF(LISTADO!#REF!=A513+1,IF(LISTADO!#REF!="IMPORTACION",1,IF(LISTADO!#REF!="EXPORTACION",3,0)))</f>
        <v>#REF!</v>
      </c>
    </row>
    <row r="515" spans="1:2">
      <c r="A515" s="6">
        <v>514</v>
      </c>
      <c r="B515" s="6" t="e">
        <f>IF(LISTADO!#REF!=A514+1,IF(LISTADO!#REF!="IMPORTACION",1,IF(LISTADO!#REF!="EXPORTACION",3,0)))</f>
        <v>#REF!</v>
      </c>
    </row>
    <row r="516" spans="1:2">
      <c r="A516" s="6">
        <v>515</v>
      </c>
      <c r="B516" s="6" t="e">
        <f>IF(LISTADO!#REF!=A515+1,IF(LISTADO!#REF!="IMPORTACION",1,IF(LISTADO!#REF!="EXPORTACION",3,0)))</f>
        <v>#REF!</v>
      </c>
    </row>
    <row r="517" spans="1:2">
      <c r="A517" s="6">
        <v>516</v>
      </c>
      <c r="B517" s="6" t="e">
        <f>IF(LISTADO!#REF!=A516+1,IF(LISTADO!#REF!="IMPORTACION",1,IF(LISTADO!#REF!="EXPORTACION",3,0)))</f>
        <v>#REF!</v>
      </c>
    </row>
    <row r="518" spans="1:2">
      <c r="A518" s="6">
        <v>517</v>
      </c>
      <c r="B518" s="6" t="e">
        <f>IF(LISTADO!#REF!=A517+1,IF(LISTADO!#REF!="IMPORTACION",1,IF(LISTADO!#REF!="EXPORTACION",3,0)))</f>
        <v>#REF!</v>
      </c>
    </row>
    <row r="519" spans="1:2">
      <c r="A519" s="6">
        <v>518</v>
      </c>
      <c r="B519" s="6" t="e">
        <f>IF(LISTADO!#REF!=A518+1,IF(LISTADO!#REF!="IMPORTACION",1,IF(LISTADO!#REF!="EXPORTACION",3,0)))</f>
        <v>#REF!</v>
      </c>
    </row>
    <row r="520" spans="1:2">
      <c r="A520" s="6">
        <v>519</v>
      </c>
      <c r="B520" s="6" t="e">
        <f>IF(LISTADO!#REF!=A519+1,IF(LISTADO!#REF!="IMPORTACION",1,IF(LISTADO!#REF!="EXPORTACION",3,0)))</f>
        <v>#REF!</v>
      </c>
    </row>
    <row r="521" spans="1:2">
      <c r="A521" s="6">
        <v>520</v>
      </c>
      <c r="B521" s="6" t="e">
        <f>IF(LISTADO!#REF!=A520+1,IF(LISTADO!#REF!="IMPORTACION",1,IF(LISTADO!#REF!="EXPORTACION",3,0)))</f>
        <v>#REF!</v>
      </c>
    </row>
    <row r="522" spans="1:2">
      <c r="A522" s="6">
        <v>521</v>
      </c>
      <c r="B522" s="6" t="e">
        <f>IF(LISTADO!#REF!=A521+1,IF(LISTADO!#REF!="IMPORTACION",1,IF(LISTADO!#REF!="EXPORTACION",3,0)))</f>
        <v>#REF!</v>
      </c>
    </row>
    <row r="523" spans="1:2">
      <c r="A523" s="6">
        <v>522</v>
      </c>
      <c r="B523" s="6" t="e">
        <f>IF(LISTADO!#REF!=A522+1,IF(LISTADO!#REF!="IMPORTACION",1,IF(LISTADO!#REF!="EXPORTACION",3,0)))</f>
        <v>#REF!</v>
      </c>
    </row>
    <row r="524" spans="1:2">
      <c r="A524" s="6">
        <v>523</v>
      </c>
      <c r="B524" s="6" t="e">
        <f>IF(LISTADO!#REF!=A523+1,IF(LISTADO!#REF!="IMPORTACION",1,IF(LISTADO!#REF!="EXPORTACION",3,0)))</f>
        <v>#REF!</v>
      </c>
    </row>
    <row r="525" spans="1:2">
      <c r="A525" s="6">
        <v>524</v>
      </c>
      <c r="B525" s="6" t="e">
        <f>IF(LISTADO!#REF!=A524+1,IF(LISTADO!#REF!="IMPORTACION",1,IF(LISTADO!#REF!="EXPORTACION",3,0)))</f>
        <v>#REF!</v>
      </c>
    </row>
    <row r="526" spans="1:2">
      <c r="A526" s="6">
        <v>525</v>
      </c>
      <c r="B526" s="6" t="e">
        <f>IF(LISTADO!#REF!=A525+1,IF(LISTADO!#REF!="IMPORTACION",1,IF(LISTADO!#REF!="EXPORTACION",3,0)))</f>
        <v>#REF!</v>
      </c>
    </row>
    <row r="527" spans="1:2">
      <c r="A527" s="6">
        <v>526</v>
      </c>
      <c r="B527" s="6" t="e">
        <f>IF(LISTADO!#REF!=A526+1,IF(LISTADO!#REF!="IMPORTACION",1,IF(LISTADO!#REF!="EXPORTACION",3,0)))</f>
        <v>#REF!</v>
      </c>
    </row>
    <row r="528" spans="1:2">
      <c r="A528" s="6">
        <v>527</v>
      </c>
      <c r="B528" s="6" t="e">
        <f>IF(LISTADO!#REF!=A527+1,IF(LISTADO!#REF!="IMPORTACION",1,IF(LISTADO!#REF!="EXPORTACION",3,0)))</f>
        <v>#REF!</v>
      </c>
    </row>
    <row r="529" spans="1:2">
      <c r="A529" s="6">
        <v>528</v>
      </c>
      <c r="B529" s="6" t="e">
        <f>IF(LISTADO!#REF!=A528+1,IF(LISTADO!#REF!="IMPORTACION",1,IF(LISTADO!#REF!="EXPORTACION",3,0)))</f>
        <v>#REF!</v>
      </c>
    </row>
    <row r="530" spans="1:2">
      <c r="A530" s="6">
        <v>529</v>
      </c>
      <c r="B530" s="6" t="e">
        <f>IF(LISTADO!#REF!=A529+1,IF(LISTADO!#REF!="IMPORTACION",1,IF(LISTADO!#REF!="EXPORTACION",3,0)))</f>
        <v>#REF!</v>
      </c>
    </row>
    <row r="531" spans="1:2">
      <c r="A531" s="6">
        <v>530</v>
      </c>
      <c r="B531" s="6" t="e">
        <f>IF(LISTADO!#REF!=A530+1,IF(LISTADO!#REF!="IMPORTACION",1,IF(LISTADO!#REF!="EXPORTACION",3,0)))</f>
        <v>#REF!</v>
      </c>
    </row>
    <row r="532" spans="1:2">
      <c r="A532" s="6">
        <v>531</v>
      </c>
      <c r="B532" s="6" t="e">
        <f>IF(LISTADO!#REF!=A531+1,IF(LISTADO!#REF!="IMPORTACION",1,IF(LISTADO!#REF!="EXPORTACION",3,0)))</f>
        <v>#REF!</v>
      </c>
    </row>
    <row r="533" spans="1:2">
      <c r="A533" s="6">
        <v>532</v>
      </c>
      <c r="B533" s="6" t="e">
        <f>IF(LISTADO!#REF!=A532+1,IF(LISTADO!#REF!="IMPORTACION",1,IF(LISTADO!#REF!="EXPORTACION",3,0)))</f>
        <v>#REF!</v>
      </c>
    </row>
    <row r="534" spans="1:2">
      <c r="A534" s="6">
        <v>533</v>
      </c>
      <c r="B534" s="6" t="e">
        <f>IF(LISTADO!#REF!=A533+1,IF(LISTADO!#REF!="IMPORTACION",1,IF(LISTADO!#REF!="EXPORTACION",3,0)))</f>
        <v>#REF!</v>
      </c>
    </row>
    <row r="535" spans="1:2">
      <c r="A535" s="6">
        <v>534</v>
      </c>
      <c r="B535" s="6" t="e">
        <f>IF(LISTADO!#REF!=A534+1,IF(LISTADO!#REF!="IMPORTACION",1,IF(LISTADO!#REF!="EXPORTACION",3,0)))</f>
        <v>#REF!</v>
      </c>
    </row>
    <row r="536" spans="1:2">
      <c r="A536" s="6">
        <v>535</v>
      </c>
      <c r="B536" s="6" t="e">
        <f>IF(LISTADO!#REF!=A535+1,IF(LISTADO!#REF!="IMPORTACION",1,IF(LISTADO!#REF!="EXPORTACION",3,0)))</f>
        <v>#REF!</v>
      </c>
    </row>
    <row r="537" spans="1:2">
      <c r="A537" s="6">
        <v>536</v>
      </c>
      <c r="B537" s="6" t="e">
        <f>IF(LISTADO!#REF!=A536+1,IF(LISTADO!#REF!="IMPORTACION",1,IF(LISTADO!#REF!="EXPORTACION",3,0)))</f>
        <v>#REF!</v>
      </c>
    </row>
    <row r="538" spans="1:2">
      <c r="A538" s="6">
        <v>537</v>
      </c>
      <c r="B538" s="6" t="e">
        <f>IF(LISTADO!#REF!=A537+1,IF(LISTADO!#REF!="IMPORTACION",1,IF(LISTADO!#REF!="EXPORTACION",3,0)))</f>
        <v>#REF!</v>
      </c>
    </row>
    <row r="539" spans="1:2">
      <c r="A539" s="6">
        <v>538</v>
      </c>
      <c r="B539" s="6" t="e">
        <f>IF(LISTADO!#REF!=A538+1,IF(LISTADO!#REF!="IMPORTACION",1,IF(LISTADO!#REF!="EXPORTACION",3,0)))</f>
        <v>#REF!</v>
      </c>
    </row>
    <row r="540" spans="1:2">
      <c r="A540" s="6">
        <v>539</v>
      </c>
      <c r="B540" s="6" t="e">
        <f>IF(LISTADO!#REF!=A539+1,IF(LISTADO!#REF!="IMPORTACION",1,IF(LISTADO!#REF!="EXPORTACION",3,0)))</f>
        <v>#REF!</v>
      </c>
    </row>
    <row r="541" spans="1:2">
      <c r="A541" s="6">
        <v>540</v>
      </c>
      <c r="B541" s="6" t="e">
        <f>IF(LISTADO!#REF!=A540+1,IF(LISTADO!#REF!="IMPORTACION",1,IF(LISTADO!#REF!="EXPORTACION",3,0)))</f>
        <v>#REF!</v>
      </c>
    </row>
    <row r="542" spans="1:2">
      <c r="A542" s="6">
        <v>541</v>
      </c>
      <c r="B542" s="6" t="e">
        <f>IF(LISTADO!#REF!=A541+1,IF(LISTADO!#REF!="IMPORTACION",1,IF(LISTADO!#REF!="EXPORTACION",3,0)))</f>
        <v>#REF!</v>
      </c>
    </row>
    <row r="543" spans="1:2">
      <c r="A543" s="6">
        <v>542</v>
      </c>
      <c r="B543" s="6" t="e">
        <f>IF(LISTADO!#REF!=A542+1,IF(LISTADO!#REF!="IMPORTACION",1,IF(LISTADO!#REF!="EXPORTACION",3,0)))</f>
        <v>#REF!</v>
      </c>
    </row>
    <row r="544" spans="1:2">
      <c r="A544" s="6">
        <v>543</v>
      </c>
      <c r="B544" s="6" t="e">
        <f>IF(LISTADO!#REF!=A543+1,IF(LISTADO!#REF!="IMPORTACION",1,IF(LISTADO!#REF!="EXPORTACION",3,0)))</f>
        <v>#REF!</v>
      </c>
    </row>
    <row r="545" spans="1:2">
      <c r="A545" s="6">
        <v>544</v>
      </c>
      <c r="B545" s="6" t="e">
        <f>IF(LISTADO!#REF!=A544+1,IF(LISTADO!#REF!="IMPORTACION",1,IF(LISTADO!#REF!="EXPORTACION",3,0)))</f>
        <v>#REF!</v>
      </c>
    </row>
    <row r="546" spans="1:2">
      <c r="A546" s="6">
        <v>545</v>
      </c>
      <c r="B546" s="6" t="e">
        <f>IF(LISTADO!#REF!=A545+1,IF(LISTADO!#REF!="IMPORTACION",1,IF(LISTADO!#REF!="EXPORTACION",3,0)))</f>
        <v>#REF!</v>
      </c>
    </row>
    <row r="547" spans="1:2">
      <c r="A547" s="6">
        <v>546</v>
      </c>
      <c r="B547" s="6" t="e">
        <f>IF(LISTADO!#REF!=A546+1,IF(LISTADO!#REF!="IMPORTACION",1,IF(LISTADO!#REF!="EXPORTACION",3,0)))</f>
        <v>#REF!</v>
      </c>
    </row>
    <row r="548" spans="1:2">
      <c r="A548" s="6">
        <v>547</v>
      </c>
      <c r="B548" s="6" t="e">
        <f>IF(LISTADO!#REF!=A547+1,IF(LISTADO!#REF!="IMPORTACION",1,IF(LISTADO!#REF!="EXPORTACION",3,0)))</f>
        <v>#REF!</v>
      </c>
    </row>
    <row r="549" spans="1:2">
      <c r="A549" s="6">
        <v>548</v>
      </c>
      <c r="B549" s="6" t="e">
        <f>IF(LISTADO!#REF!=A548+1,IF(LISTADO!#REF!="IMPORTACION",1,IF(LISTADO!#REF!="EXPORTACION",3,0)))</f>
        <v>#REF!</v>
      </c>
    </row>
    <row r="550" spans="1:2">
      <c r="A550" s="6">
        <v>549</v>
      </c>
      <c r="B550" s="6" t="e">
        <f>IF(LISTADO!#REF!=A549+1,IF(LISTADO!#REF!="IMPORTACION",1,IF(LISTADO!#REF!="EXPORTACION",3,0)))</f>
        <v>#REF!</v>
      </c>
    </row>
    <row r="551" spans="1:2">
      <c r="A551" s="6">
        <v>550</v>
      </c>
      <c r="B551" s="6" t="e">
        <f>IF(LISTADO!#REF!=A550+1,IF(LISTADO!#REF!="IMPORTACION",1,IF(LISTADO!#REF!="EXPORTACION",3,0)))</f>
        <v>#REF!</v>
      </c>
    </row>
    <row r="552" spans="1:2">
      <c r="A552" s="6">
        <v>551</v>
      </c>
      <c r="B552" s="6" t="e">
        <f>IF(LISTADO!#REF!=A551+1,IF(LISTADO!#REF!="IMPORTACION",1,IF(LISTADO!#REF!="EXPORTACION",3,0)))</f>
        <v>#REF!</v>
      </c>
    </row>
    <row r="553" spans="1:2">
      <c r="A553" s="6">
        <v>552</v>
      </c>
      <c r="B553" s="6" t="e">
        <f>IF(LISTADO!#REF!=A552+1,IF(LISTADO!#REF!="IMPORTACION",1,IF(LISTADO!#REF!="EXPORTACION",3,0)))</f>
        <v>#REF!</v>
      </c>
    </row>
    <row r="554" spans="1:2">
      <c r="A554" s="6">
        <v>553</v>
      </c>
      <c r="B554" s="6" t="e">
        <f>IF(LISTADO!#REF!=A553+1,IF(LISTADO!#REF!="IMPORTACION",1,IF(LISTADO!#REF!="EXPORTACION",3,0)))</f>
        <v>#REF!</v>
      </c>
    </row>
    <row r="555" spans="1:2">
      <c r="A555" s="6">
        <v>554</v>
      </c>
      <c r="B555" s="6" t="e">
        <f>IF(LISTADO!#REF!=A554+1,IF(LISTADO!#REF!="IMPORTACION",1,IF(LISTADO!#REF!="EXPORTACION",3,0)))</f>
        <v>#REF!</v>
      </c>
    </row>
    <row r="556" spans="1:2">
      <c r="A556" s="6">
        <v>555</v>
      </c>
      <c r="B556" s="6" t="e">
        <f>IF(LISTADO!#REF!=A555+1,IF(LISTADO!#REF!="IMPORTACION",1,IF(LISTADO!#REF!="EXPORTACION",3,0)))</f>
        <v>#REF!</v>
      </c>
    </row>
    <row r="557" spans="1:2">
      <c r="A557" s="6">
        <v>556</v>
      </c>
      <c r="B557" s="6" t="e">
        <f>IF(LISTADO!#REF!=A556+1,IF(LISTADO!#REF!="IMPORTACION",1,IF(LISTADO!#REF!="EXPORTACION",3,0)))</f>
        <v>#REF!</v>
      </c>
    </row>
    <row r="558" spans="1:2">
      <c r="A558" s="6">
        <v>557</v>
      </c>
      <c r="B558" s="6" t="e">
        <f>IF(LISTADO!#REF!=A557+1,IF(LISTADO!#REF!="IMPORTACION",1,IF(LISTADO!#REF!="EXPORTACION",3,0)))</f>
        <v>#REF!</v>
      </c>
    </row>
    <row r="559" spans="1:2">
      <c r="A559" s="6">
        <v>558</v>
      </c>
      <c r="B559" s="6" t="e">
        <f>IF(LISTADO!#REF!=A558+1,IF(LISTADO!#REF!="IMPORTACION",1,IF(LISTADO!#REF!="EXPORTACION",3,0)))</f>
        <v>#REF!</v>
      </c>
    </row>
    <row r="560" spans="1:2">
      <c r="A560" s="6">
        <v>559</v>
      </c>
      <c r="B560" s="6" t="e">
        <f>IF(LISTADO!#REF!=A559+1,IF(LISTADO!#REF!="IMPORTACION",1,IF(LISTADO!#REF!="EXPORTACION",3,0)))</f>
        <v>#REF!</v>
      </c>
    </row>
    <row r="561" spans="1:2">
      <c r="A561" s="6">
        <v>560</v>
      </c>
      <c r="B561" s="6" t="e">
        <f>IF(LISTADO!#REF!=A560+1,IF(LISTADO!#REF!="IMPORTACION",1,IF(LISTADO!#REF!="EXPORTACION",3,0)))</f>
        <v>#REF!</v>
      </c>
    </row>
    <row r="562" spans="1:2">
      <c r="A562" s="6">
        <v>561</v>
      </c>
      <c r="B562" s="6" t="e">
        <f>IF(LISTADO!#REF!=A561+1,IF(LISTADO!#REF!="IMPORTACION",1,IF(LISTADO!#REF!="EXPORTACION",3,0)))</f>
        <v>#REF!</v>
      </c>
    </row>
    <row r="563" spans="1:2">
      <c r="A563" s="6">
        <v>562</v>
      </c>
      <c r="B563" s="6" t="e">
        <f>IF(LISTADO!#REF!=A562+1,IF(LISTADO!#REF!="IMPORTACION",1,IF(LISTADO!#REF!="EXPORTACION",3,0)))</f>
        <v>#REF!</v>
      </c>
    </row>
    <row r="564" spans="1:2">
      <c r="A564" s="6">
        <v>563</v>
      </c>
      <c r="B564" s="6" t="e">
        <f>IF(LISTADO!#REF!=A563+1,IF(LISTADO!#REF!="IMPORTACION",1,IF(LISTADO!#REF!="EXPORTACION",3,0)))</f>
        <v>#REF!</v>
      </c>
    </row>
    <row r="565" spans="1:2">
      <c r="A565" s="6">
        <v>564</v>
      </c>
      <c r="B565" s="6" t="e">
        <f>IF(LISTADO!#REF!=A564+1,IF(LISTADO!#REF!="IMPORTACION",1,IF(LISTADO!#REF!="EXPORTACION",3,0)))</f>
        <v>#REF!</v>
      </c>
    </row>
    <row r="566" spans="1:2">
      <c r="A566" s="6">
        <v>565</v>
      </c>
      <c r="B566" s="6" t="e">
        <f>IF(LISTADO!#REF!=A565+1,IF(LISTADO!#REF!="IMPORTACION",1,IF(LISTADO!#REF!="EXPORTACION",3,0)))</f>
        <v>#REF!</v>
      </c>
    </row>
    <row r="567" spans="1:2">
      <c r="A567" s="6">
        <v>566</v>
      </c>
      <c r="B567" s="6" t="e">
        <f>IF(LISTADO!#REF!=A566+1,IF(LISTADO!#REF!="IMPORTACION",1,IF(LISTADO!#REF!="EXPORTACION",3,0)))</f>
        <v>#REF!</v>
      </c>
    </row>
    <row r="568" spans="1:2">
      <c r="A568" s="6">
        <v>567</v>
      </c>
      <c r="B568" s="6" t="e">
        <f>IF(LISTADO!#REF!=A567+1,IF(LISTADO!#REF!="IMPORTACION",1,IF(LISTADO!#REF!="EXPORTACION",3,0)))</f>
        <v>#REF!</v>
      </c>
    </row>
    <row r="569" spans="1:2">
      <c r="A569" s="6">
        <v>568</v>
      </c>
      <c r="B569" s="6" t="e">
        <f>IF(LISTADO!#REF!=A568+1,IF(LISTADO!#REF!="IMPORTACION",1,IF(LISTADO!#REF!="EXPORTACION",3,0)))</f>
        <v>#REF!</v>
      </c>
    </row>
    <row r="570" spans="1:2">
      <c r="A570" s="6">
        <v>569</v>
      </c>
      <c r="B570" s="6" t="e">
        <f>IF(LISTADO!#REF!=A569+1,IF(LISTADO!#REF!="IMPORTACION",1,IF(LISTADO!#REF!="EXPORTACION",3,0)))</f>
        <v>#REF!</v>
      </c>
    </row>
    <row r="571" spans="1:2">
      <c r="A571" s="6">
        <v>570</v>
      </c>
      <c r="B571" s="6" t="e">
        <f>IF(LISTADO!#REF!=A570+1,IF(LISTADO!#REF!="IMPORTACION",1,IF(LISTADO!#REF!="EXPORTACION",3,0)))</f>
        <v>#REF!</v>
      </c>
    </row>
    <row r="572" spans="1:2">
      <c r="A572" s="6">
        <v>571</v>
      </c>
      <c r="B572" s="6" t="e">
        <f>IF(LISTADO!#REF!=A571+1,IF(LISTADO!#REF!="IMPORTACION",1,IF(LISTADO!#REF!="EXPORTACION",3,0)))</f>
        <v>#REF!</v>
      </c>
    </row>
    <row r="573" spans="1:2">
      <c r="A573" s="6">
        <v>572</v>
      </c>
      <c r="B573" s="6" t="e">
        <f>IF(LISTADO!#REF!=A572+1,IF(LISTADO!#REF!="IMPORTACION",1,IF(LISTADO!#REF!="EXPORTACION",3,0)))</f>
        <v>#REF!</v>
      </c>
    </row>
    <row r="574" spans="1:2">
      <c r="A574" s="6">
        <v>573</v>
      </c>
      <c r="B574" s="6" t="e">
        <f>IF(LISTADO!#REF!=A573+1,IF(LISTADO!#REF!="IMPORTACION",1,IF(LISTADO!#REF!="EXPORTACION",3,0)))</f>
        <v>#REF!</v>
      </c>
    </row>
    <row r="575" spans="1:2">
      <c r="A575" s="6">
        <v>574</v>
      </c>
      <c r="B575" s="6" t="e">
        <f>IF(LISTADO!#REF!=A574+1,IF(LISTADO!#REF!="IMPORTACION",1,IF(LISTADO!#REF!="EXPORTACION",3,0)))</f>
        <v>#REF!</v>
      </c>
    </row>
    <row r="576" spans="1:2">
      <c r="A576" s="6">
        <v>575</v>
      </c>
      <c r="B576" s="6" t="e">
        <f>IF(LISTADO!#REF!=A575+1,IF(LISTADO!#REF!="IMPORTACION",1,IF(LISTADO!#REF!="EXPORTACION",3,0)))</f>
        <v>#REF!</v>
      </c>
    </row>
    <row r="577" spans="1:2">
      <c r="A577" s="6">
        <v>576</v>
      </c>
      <c r="B577" s="6" t="e">
        <f>IF(LISTADO!#REF!=A576+1,IF(LISTADO!#REF!="IMPORTACION",1,IF(LISTADO!#REF!="EXPORTACION",3,0)))</f>
        <v>#REF!</v>
      </c>
    </row>
    <row r="578" spans="1:2">
      <c r="A578" s="6">
        <v>577</v>
      </c>
      <c r="B578" s="6" t="e">
        <f>IF(LISTADO!#REF!=A577+1,IF(LISTADO!#REF!="IMPORTACION",1,IF(LISTADO!#REF!="EXPORTACION",3,0)))</f>
        <v>#REF!</v>
      </c>
    </row>
    <row r="579" spans="1:2">
      <c r="A579" s="6">
        <v>578</v>
      </c>
      <c r="B579" s="6" t="e">
        <f>IF(LISTADO!#REF!=A578+1,IF(LISTADO!#REF!="IMPORTACION",1,IF(LISTADO!#REF!="EXPORTACION",3,0)))</f>
        <v>#REF!</v>
      </c>
    </row>
    <row r="580" spans="1:2">
      <c r="A580" s="6">
        <v>579</v>
      </c>
      <c r="B580" s="6" t="e">
        <f>IF(LISTADO!#REF!=A579+1,IF(LISTADO!#REF!="IMPORTACION",1,IF(LISTADO!#REF!="EXPORTACION",3,0)))</f>
        <v>#REF!</v>
      </c>
    </row>
    <row r="581" spans="1:2">
      <c r="A581" s="6">
        <v>580</v>
      </c>
      <c r="B581" s="6" t="e">
        <f>IF(LISTADO!#REF!=A580+1,IF(LISTADO!#REF!="IMPORTACION",1,IF(LISTADO!#REF!="EXPORTACION",3,0)))</f>
        <v>#REF!</v>
      </c>
    </row>
    <row r="582" spans="1:2">
      <c r="A582" s="6">
        <v>581</v>
      </c>
      <c r="B582" s="6" t="e">
        <f>IF(LISTADO!#REF!=A581+1,IF(LISTADO!#REF!="IMPORTACION",1,IF(LISTADO!#REF!="EXPORTACION",3,0)))</f>
        <v>#REF!</v>
      </c>
    </row>
    <row r="583" spans="1:2">
      <c r="A583" s="6">
        <v>582</v>
      </c>
      <c r="B583" s="6" t="e">
        <f>IF(LISTADO!#REF!=A582+1,IF(LISTADO!#REF!="IMPORTACION",1,IF(LISTADO!#REF!="EXPORTACION",3,0)))</f>
        <v>#REF!</v>
      </c>
    </row>
    <row r="584" spans="1:2">
      <c r="A584" s="6">
        <v>583</v>
      </c>
      <c r="B584" s="6" t="e">
        <f>IF(LISTADO!#REF!=A583+1,IF(LISTADO!#REF!="IMPORTACION",1,IF(LISTADO!#REF!="EXPORTACION",3,0)))</f>
        <v>#REF!</v>
      </c>
    </row>
    <row r="585" spans="1:2">
      <c r="A585" s="6">
        <v>584</v>
      </c>
      <c r="B585" s="6" t="e">
        <f>IF(LISTADO!#REF!=A584+1,IF(LISTADO!#REF!="IMPORTACION",1,IF(LISTADO!#REF!="EXPORTACION",3,0)))</f>
        <v>#REF!</v>
      </c>
    </row>
    <row r="586" spans="1:2">
      <c r="A586" s="6">
        <v>585</v>
      </c>
      <c r="B586" s="6" t="e">
        <f>IF(LISTADO!#REF!=A585+1,IF(LISTADO!#REF!="IMPORTACION",1,IF(LISTADO!#REF!="EXPORTACION",3,0)))</f>
        <v>#REF!</v>
      </c>
    </row>
    <row r="587" spans="1:2">
      <c r="A587" s="6">
        <v>586</v>
      </c>
      <c r="B587" s="6" t="e">
        <f>IF(LISTADO!#REF!=A586+1,IF(LISTADO!#REF!="IMPORTACION",1,IF(LISTADO!#REF!="EXPORTACION",3,0)))</f>
        <v>#REF!</v>
      </c>
    </row>
    <row r="588" spans="1:2">
      <c r="A588" s="6">
        <v>587</v>
      </c>
      <c r="B588" s="6" t="e">
        <f>IF(LISTADO!#REF!=A587+1,IF(LISTADO!#REF!="IMPORTACION",1,IF(LISTADO!#REF!="EXPORTACION",3,0)))</f>
        <v>#REF!</v>
      </c>
    </row>
    <row r="589" spans="1:2">
      <c r="A589" s="6">
        <v>588</v>
      </c>
      <c r="B589" s="6" t="e">
        <f>IF(LISTADO!#REF!=A588+1,IF(LISTADO!#REF!="IMPORTACION",1,IF(LISTADO!#REF!="EXPORTACION",3,0)))</f>
        <v>#REF!</v>
      </c>
    </row>
    <row r="590" spans="1:2">
      <c r="A590" s="6">
        <v>589</v>
      </c>
      <c r="B590" s="6" t="e">
        <f>IF(LISTADO!#REF!=A589+1,IF(LISTADO!#REF!="IMPORTACION",1,IF(LISTADO!#REF!="EXPORTACION",3,0)))</f>
        <v>#REF!</v>
      </c>
    </row>
    <row r="591" spans="1:2">
      <c r="A591" s="6">
        <v>590</v>
      </c>
      <c r="B591" s="6" t="e">
        <f>IF(LISTADO!#REF!=A590+1,IF(LISTADO!#REF!="IMPORTACION",1,IF(LISTADO!#REF!="EXPORTACION",3,0)))</f>
        <v>#REF!</v>
      </c>
    </row>
    <row r="592" spans="1:2">
      <c r="A592" s="6">
        <v>591</v>
      </c>
      <c r="B592" s="6" t="e">
        <f>IF(LISTADO!#REF!=A591+1,IF(LISTADO!#REF!="IMPORTACION",1,IF(LISTADO!#REF!="EXPORTACION",3,0)))</f>
        <v>#REF!</v>
      </c>
    </row>
    <row r="593" spans="1:2">
      <c r="A593" s="6">
        <v>592</v>
      </c>
      <c r="B593" s="6" t="e">
        <f>IF(LISTADO!#REF!=A592+1,IF(LISTADO!#REF!="IMPORTACION",1,IF(LISTADO!#REF!="EXPORTACION",3,0)))</f>
        <v>#REF!</v>
      </c>
    </row>
    <row r="594" spans="1:2">
      <c r="A594" s="6">
        <v>593</v>
      </c>
      <c r="B594" s="6" t="e">
        <f>IF(LISTADO!#REF!=A593+1,IF(LISTADO!#REF!="IMPORTACION",1,IF(LISTADO!#REF!="EXPORTACION",3,0)))</f>
        <v>#REF!</v>
      </c>
    </row>
    <row r="595" spans="1:2">
      <c r="A595" s="6">
        <v>594</v>
      </c>
      <c r="B595" s="6" t="e">
        <f>IF(LISTADO!#REF!=A594+1,IF(LISTADO!#REF!="IMPORTACION",1,IF(LISTADO!#REF!="EXPORTACION",3,0)))</f>
        <v>#REF!</v>
      </c>
    </row>
    <row r="596" spans="1:2">
      <c r="A596" s="6">
        <v>595</v>
      </c>
      <c r="B596" s="6" t="e">
        <f>IF(LISTADO!#REF!=A595+1,IF(LISTADO!#REF!="IMPORTACION",1,IF(LISTADO!#REF!="EXPORTACION",3,0)))</f>
        <v>#REF!</v>
      </c>
    </row>
    <row r="597" spans="1:2">
      <c r="A597" s="6">
        <v>596</v>
      </c>
      <c r="B597" s="6" t="e">
        <f>IF(LISTADO!#REF!=A596+1,IF(LISTADO!#REF!="IMPORTACION",1,IF(LISTADO!#REF!="EXPORTACION",3,0)))</f>
        <v>#REF!</v>
      </c>
    </row>
    <row r="598" spans="1:2">
      <c r="A598" s="6">
        <v>597</v>
      </c>
      <c r="B598" s="6" t="e">
        <f>IF(LISTADO!#REF!=A597+1,IF(LISTADO!#REF!="IMPORTACION",1,IF(LISTADO!#REF!="EXPORTACION",3,0)))</f>
        <v>#REF!</v>
      </c>
    </row>
    <row r="599" spans="1:2">
      <c r="A599" s="6">
        <v>598</v>
      </c>
      <c r="B599" s="6" t="e">
        <f>IF(LISTADO!#REF!=A598+1,IF(LISTADO!#REF!="IMPORTACION",1,IF(LISTADO!#REF!="EXPORTACION",3,0)))</f>
        <v>#REF!</v>
      </c>
    </row>
    <row r="600" spans="1:2">
      <c r="A600" s="6">
        <v>599</v>
      </c>
      <c r="B600" s="6" t="e">
        <f>IF(LISTADO!#REF!=A599+1,IF(LISTADO!#REF!="IMPORTACION",1,IF(LISTADO!#REF!="EXPORTACION",3,0)))</f>
        <v>#REF!</v>
      </c>
    </row>
    <row r="601" spans="1:2">
      <c r="A601" s="6">
        <v>600</v>
      </c>
      <c r="B601" s="6" t="e">
        <f>IF(LISTADO!#REF!=A600+1,IF(LISTADO!#REF!="IMPORTACION",1,IF(LISTADO!#REF!="EXPORTACION",3,0)))</f>
        <v>#REF!</v>
      </c>
    </row>
    <row r="602" spans="1:2">
      <c r="A602" s="6">
        <v>601</v>
      </c>
      <c r="B602" s="6" t="e">
        <f>IF(LISTADO!#REF!=A601+1,IF(LISTADO!#REF!="IMPORTACION",1,IF(LISTADO!#REF!="EXPORTACION",3,0)))</f>
        <v>#REF!</v>
      </c>
    </row>
    <row r="603" spans="1:2">
      <c r="A603" s="6">
        <v>602</v>
      </c>
      <c r="B603" s="6" t="e">
        <f>IF(LISTADO!#REF!=A602+1,IF(LISTADO!#REF!="IMPORTACION",1,IF(LISTADO!#REF!="EXPORTACION",3,0)))</f>
        <v>#REF!</v>
      </c>
    </row>
    <row r="604" spans="1:2">
      <c r="A604" s="6">
        <v>603</v>
      </c>
      <c r="B604" s="6" t="e">
        <f>IF(LISTADO!#REF!=A603+1,IF(LISTADO!#REF!="IMPORTACION",1,IF(LISTADO!#REF!="EXPORTACION",3,0)))</f>
        <v>#REF!</v>
      </c>
    </row>
    <row r="605" spans="1:2">
      <c r="A605" s="6">
        <v>604</v>
      </c>
      <c r="B605" s="6" t="e">
        <f>IF(LISTADO!#REF!=A604+1,IF(LISTADO!#REF!="IMPORTACION",1,IF(LISTADO!#REF!="EXPORTACION",3,0)))</f>
        <v>#REF!</v>
      </c>
    </row>
    <row r="606" spans="1:2">
      <c r="A606" s="6">
        <v>605</v>
      </c>
      <c r="B606" s="6" t="e">
        <f>IF(LISTADO!#REF!=A605+1,IF(LISTADO!#REF!="IMPORTACION",1,IF(LISTADO!#REF!="EXPORTACION",3,0)))</f>
        <v>#REF!</v>
      </c>
    </row>
    <row r="607" spans="1:2">
      <c r="A607" s="6">
        <v>606</v>
      </c>
      <c r="B607" s="6" t="e">
        <f>IF(LISTADO!#REF!=A606+1,IF(LISTADO!#REF!="IMPORTACION",1,IF(LISTADO!#REF!="EXPORTACION",3,0)))</f>
        <v>#REF!</v>
      </c>
    </row>
    <row r="608" spans="1:2">
      <c r="A608" s="6">
        <v>607</v>
      </c>
      <c r="B608" s="6" t="e">
        <f>IF(LISTADO!#REF!=A607+1,IF(LISTADO!#REF!="IMPORTACION",1,IF(LISTADO!#REF!="EXPORTACION",3,0)))</f>
        <v>#REF!</v>
      </c>
    </row>
    <row r="609" spans="1:2">
      <c r="A609" s="6">
        <v>608</v>
      </c>
      <c r="B609" s="6" t="e">
        <f>IF(LISTADO!#REF!=A608+1,IF(LISTADO!#REF!="IMPORTACION",1,IF(LISTADO!#REF!="EXPORTACION",3,0)))</f>
        <v>#REF!</v>
      </c>
    </row>
    <row r="610" spans="1:2">
      <c r="A610" s="6">
        <v>609</v>
      </c>
      <c r="B610" s="6" t="e">
        <f>IF(LISTADO!#REF!=A609+1,IF(LISTADO!#REF!="IMPORTACION",1,IF(LISTADO!#REF!="EXPORTACION",3,0)))</f>
        <v>#REF!</v>
      </c>
    </row>
    <row r="611" spans="1:2">
      <c r="A611" s="6">
        <v>610</v>
      </c>
      <c r="B611" s="6" t="e">
        <f>IF(LISTADO!#REF!=A610+1,IF(LISTADO!#REF!="IMPORTACION",1,IF(LISTADO!#REF!="EXPORTACION",3,0)))</f>
        <v>#REF!</v>
      </c>
    </row>
    <row r="612" spans="1:2">
      <c r="A612" s="6">
        <v>611</v>
      </c>
      <c r="B612" s="6" t="e">
        <f>IF(LISTADO!#REF!=A611+1,IF(LISTADO!#REF!="IMPORTACION",1,IF(LISTADO!#REF!="EXPORTACION",3,0)))</f>
        <v>#REF!</v>
      </c>
    </row>
    <row r="613" spans="1:2">
      <c r="A613" s="6">
        <v>612</v>
      </c>
      <c r="B613" s="6" t="e">
        <f>IF(LISTADO!#REF!=A612+1,IF(LISTADO!#REF!="IMPORTACION",1,IF(LISTADO!#REF!="EXPORTACION",3,0)))</f>
        <v>#REF!</v>
      </c>
    </row>
    <row r="614" spans="1:2">
      <c r="A614" s="6">
        <v>613</v>
      </c>
      <c r="B614" s="6" t="e">
        <f>IF(LISTADO!#REF!=A613+1,IF(LISTADO!#REF!="IMPORTACION",1,IF(LISTADO!#REF!="EXPORTACION",3,0)))</f>
        <v>#REF!</v>
      </c>
    </row>
    <row r="615" spans="1:2">
      <c r="A615" s="6">
        <v>614</v>
      </c>
      <c r="B615" s="6" t="e">
        <f>IF(LISTADO!#REF!=A614+1,IF(LISTADO!#REF!="IMPORTACION",1,IF(LISTADO!#REF!="EXPORTACION",3,0)))</f>
        <v>#REF!</v>
      </c>
    </row>
    <row r="616" spans="1:2">
      <c r="A616" s="6">
        <v>615</v>
      </c>
      <c r="B616" s="6" t="e">
        <f>IF(LISTADO!#REF!=A615+1,IF(LISTADO!#REF!="IMPORTACION",1,IF(LISTADO!#REF!="EXPORTACION",3,0)))</f>
        <v>#REF!</v>
      </c>
    </row>
    <row r="617" spans="1:2">
      <c r="A617" s="6">
        <v>616</v>
      </c>
      <c r="B617" s="6" t="e">
        <f>IF(LISTADO!#REF!=A616+1,IF(LISTADO!#REF!="IMPORTACION",1,IF(LISTADO!#REF!="EXPORTACION",3,0)))</f>
        <v>#REF!</v>
      </c>
    </row>
    <row r="618" spans="1:2">
      <c r="A618" s="6">
        <v>617</v>
      </c>
      <c r="B618" s="6" t="e">
        <f>IF(LISTADO!#REF!=A617+1,IF(LISTADO!#REF!="IMPORTACION",1,IF(LISTADO!#REF!="EXPORTACION",3,0)))</f>
        <v>#REF!</v>
      </c>
    </row>
    <row r="619" spans="1:2">
      <c r="A619" s="6">
        <v>618</v>
      </c>
      <c r="B619" s="6" t="e">
        <f>IF(LISTADO!#REF!=A618+1,IF(LISTADO!#REF!="IMPORTACION",1,IF(LISTADO!#REF!="EXPORTACION",3,0)))</f>
        <v>#REF!</v>
      </c>
    </row>
    <row r="620" spans="1:2">
      <c r="A620" s="6">
        <v>619</v>
      </c>
      <c r="B620" s="6" t="e">
        <f>IF(LISTADO!#REF!=A619+1,IF(LISTADO!#REF!="IMPORTACION",1,IF(LISTADO!#REF!="EXPORTACION",3,0)))</f>
        <v>#REF!</v>
      </c>
    </row>
    <row r="621" spans="1:2">
      <c r="A621" s="6">
        <v>620</v>
      </c>
      <c r="B621" s="6" t="e">
        <f>IF(LISTADO!#REF!=A620+1,IF(LISTADO!#REF!="IMPORTACION",1,IF(LISTADO!#REF!="EXPORTACION",3,0)))</f>
        <v>#REF!</v>
      </c>
    </row>
    <row r="622" spans="1:2">
      <c r="A622" s="6">
        <v>621</v>
      </c>
      <c r="B622" s="6" t="e">
        <f>IF(LISTADO!#REF!=A621+1,IF(LISTADO!#REF!="IMPORTACION",1,IF(LISTADO!#REF!="EXPORTACION",3,0)))</f>
        <v>#REF!</v>
      </c>
    </row>
    <row r="623" spans="1:2">
      <c r="A623" s="6">
        <v>622</v>
      </c>
      <c r="B623" s="6" t="e">
        <f>IF(LISTADO!#REF!=A622+1,IF(LISTADO!#REF!="IMPORTACION",1,IF(LISTADO!#REF!="EXPORTACION",3,0)))</f>
        <v>#REF!</v>
      </c>
    </row>
    <row r="624" spans="1:2">
      <c r="A624" s="6">
        <v>623</v>
      </c>
      <c r="B624" s="6" t="e">
        <f>IF(LISTADO!#REF!=A623+1,IF(LISTADO!#REF!="IMPORTACION",1,IF(LISTADO!#REF!="EXPORTACION",3,0)))</f>
        <v>#REF!</v>
      </c>
    </row>
    <row r="625" spans="1:2">
      <c r="A625" s="6">
        <v>624</v>
      </c>
      <c r="B625" s="6" t="e">
        <f>IF(LISTADO!#REF!=A624+1,IF(LISTADO!#REF!="IMPORTACION",1,IF(LISTADO!#REF!="EXPORTACION",3,0)))</f>
        <v>#REF!</v>
      </c>
    </row>
    <row r="626" spans="1:2">
      <c r="A626" s="6">
        <v>625</v>
      </c>
      <c r="B626" s="6" t="e">
        <f>IF(LISTADO!#REF!=A625+1,IF(LISTADO!#REF!="IMPORTACION",1,IF(LISTADO!#REF!="EXPORTACION",3,0)))</f>
        <v>#REF!</v>
      </c>
    </row>
    <row r="627" spans="1:2">
      <c r="A627" s="6">
        <v>626</v>
      </c>
      <c r="B627" s="6" t="e">
        <f>IF(LISTADO!#REF!=A626+1,IF(LISTADO!#REF!="IMPORTACION",1,IF(LISTADO!#REF!="EXPORTACION",3,0)))</f>
        <v>#REF!</v>
      </c>
    </row>
    <row r="628" spans="1:2">
      <c r="A628" s="6">
        <v>627</v>
      </c>
      <c r="B628" s="6" t="e">
        <f>IF(LISTADO!#REF!=A627+1,IF(LISTADO!#REF!="IMPORTACION",1,IF(LISTADO!#REF!="EXPORTACION",3,0)))</f>
        <v>#REF!</v>
      </c>
    </row>
    <row r="629" spans="1:2">
      <c r="A629" s="6">
        <v>628</v>
      </c>
      <c r="B629" s="6" t="e">
        <f>IF(LISTADO!#REF!=A628+1,IF(LISTADO!#REF!="IMPORTACION",1,IF(LISTADO!#REF!="EXPORTACION",3,0)))</f>
        <v>#REF!</v>
      </c>
    </row>
    <row r="630" spans="1:2">
      <c r="A630" s="6">
        <v>629</v>
      </c>
      <c r="B630" s="6" t="e">
        <f>IF(LISTADO!#REF!=A629+1,IF(LISTADO!#REF!="IMPORTACION",1,IF(LISTADO!#REF!="EXPORTACION",3,0)))</f>
        <v>#REF!</v>
      </c>
    </row>
    <row r="631" spans="1:2">
      <c r="A631" s="6">
        <v>630</v>
      </c>
      <c r="B631" s="6" t="e">
        <f>IF(LISTADO!#REF!=A630+1,IF(LISTADO!#REF!="IMPORTACION",1,IF(LISTADO!#REF!="EXPORTACION",3,0)))</f>
        <v>#REF!</v>
      </c>
    </row>
    <row r="632" spans="1:2">
      <c r="A632" s="6">
        <v>631</v>
      </c>
      <c r="B632" s="6" t="e">
        <f>IF(LISTADO!#REF!=A631+1,IF(LISTADO!#REF!="IMPORTACION",1,IF(LISTADO!#REF!="EXPORTACION",3,0)))</f>
        <v>#REF!</v>
      </c>
    </row>
    <row r="633" spans="1:2">
      <c r="A633" s="6">
        <v>632</v>
      </c>
      <c r="B633" s="6" t="e">
        <f>IF(LISTADO!#REF!=A632+1,IF(LISTADO!#REF!="IMPORTACION",1,IF(LISTADO!#REF!="EXPORTACION",3,0)))</f>
        <v>#REF!</v>
      </c>
    </row>
    <row r="634" spans="1:2">
      <c r="A634" s="6">
        <v>633</v>
      </c>
      <c r="B634" s="6" t="e">
        <f>IF(LISTADO!#REF!=A633+1,IF(LISTADO!#REF!="IMPORTACION",1,IF(LISTADO!#REF!="EXPORTACION",3,0)))</f>
        <v>#REF!</v>
      </c>
    </row>
    <row r="635" spans="1:2">
      <c r="A635" s="6">
        <v>634</v>
      </c>
      <c r="B635" s="6" t="e">
        <f>IF(LISTADO!#REF!=A634+1,IF(LISTADO!#REF!="IMPORTACION",1,IF(LISTADO!#REF!="EXPORTACION",3,0)))</f>
        <v>#REF!</v>
      </c>
    </row>
    <row r="636" spans="1:2">
      <c r="A636" s="6">
        <v>635</v>
      </c>
      <c r="B636" s="6" t="e">
        <f>IF(LISTADO!#REF!=A635+1,IF(LISTADO!#REF!="IMPORTACION",1,IF(LISTADO!#REF!="EXPORTACION",3,0)))</f>
        <v>#REF!</v>
      </c>
    </row>
    <row r="637" spans="1:2">
      <c r="A637" s="6">
        <v>636</v>
      </c>
      <c r="B637" s="6" t="e">
        <f>IF(LISTADO!#REF!=A636+1,IF(LISTADO!#REF!="IMPORTACION",1,IF(LISTADO!#REF!="EXPORTACION",3,0)))</f>
        <v>#REF!</v>
      </c>
    </row>
    <row r="638" spans="1:2">
      <c r="A638" s="6">
        <v>637</v>
      </c>
      <c r="B638" s="6" t="e">
        <f>IF(LISTADO!#REF!=A637+1,IF(LISTADO!#REF!="IMPORTACION",1,IF(LISTADO!#REF!="EXPORTACION",3,0)))</f>
        <v>#REF!</v>
      </c>
    </row>
    <row r="639" spans="1:2">
      <c r="A639" s="6">
        <v>638</v>
      </c>
      <c r="B639" s="6" t="e">
        <f>IF(LISTADO!#REF!=A638+1,IF(LISTADO!#REF!="IMPORTACION",1,IF(LISTADO!#REF!="EXPORTACION",3,0)))</f>
        <v>#REF!</v>
      </c>
    </row>
    <row r="640" spans="1:2">
      <c r="A640" s="6">
        <v>639</v>
      </c>
      <c r="B640" s="6" t="e">
        <f>IF(LISTADO!#REF!=A639+1,IF(LISTADO!#REF!="IMPORTACION",1,IF(LISTADO!#REF!="EXPORTACION",3,0)))</f>
        <v>#REF!</v>
      </c>
    </row>
    <row r="641" spans="1:2">
      <c r="A641" s="6">
        <v>640</v>
      </c>
      <c r="B641" s="6" t="e">
        <f>IF(LISTADO!#REF!=A640+1,IF(LISTADO!#REF!="IMPORTACION",1,IF(LISTADO!#REF!="EXPORTACION",3,0)))</f>
        <v>#REF!</v>
      </c>
    </row>
    <row r="642" spans="1:2">
      <c r="A642" s="6">
        <v>641</v>
      </c>
      <c r="B642" s="6" t="e">
        <f>IF(LISTADO!#REF!=A641+1,IF(LISTADO!#REF!="IMPORTACION",1,IF(LISTADO!#REF!="EXPORTACION",3,0)))</f>
        <v>#REF!</v>
      </c>
    </row>
    <row r="643" spans="1:2">
      <c r="A643" s="6">
        <v>642</v>
      </c>
      <c r="B643" s="6" t="e">
        <f>IF(LISTADO!#REF!=A642+1,IF(LISTADO!#REF!="IMPORTACION",1,IF(LISTADO!#REF!="EXPORTACION",3,0)))</f>
        <v>#REF!</v>
      </c>
    </row>
    <row r="644" spans="1:2">
      <c r="A644" s="6">
        <v>643</v>
      </c>
      <c r="B644" s="6" t="e">
        <f>IF(LISTADO!#REF!=A643+1,IF(LISTADO!#REF!="IMPORTACION",1,IF(LISTADO!#REF!="EXPORTACION",3,0)))</f>
        <v>#REF!</v>
      </c>
    </row>
    <row r="645" spans="1:2">
      <c r="A645" s="6">
        <v>644</v>
      </c>
      <c r="B645" s="6" t="e">
        <f>IF(LISTADO!#REF!=A644+1,IF(LISTADO!#REF!="IMPORTACION",1,IF(LISTADO!#REF!="EXPORTACION",3,0)))</f>
        <v>#REF!</v>
      </c>
    </row>
    <row r="646" spans="1:2">
      <c r="A646" s="6">
        <v>645</v>
      </c>
      <c r="B646" s="6" t="e">
        <f>IF(LISTADO!#REF!=A645+1,IF(LISTADO!#REF!="IMPORTACION",1,IF(LISTADO!#REF!="EXPORTACION",3,0)))</f>
        <v>#REF!</v>
      </c>
    </row>
    <row r="647" spans="1:2">
      <c r="A647" s="6">
        <v>646</v>
      </c>
      <c r="B647" s="6" t="e">
        <f>IF(LISTADO!#REF!=A646+1,IF(LISTADO!#REF!="IMPORTACION",1,IF(LISTADO!#REF!="EXPORTACION",3,0)))</f>
        <v>#REF!</v>
      </c>
    </row>
    <row r="648" spans="1:2">
      <c r="A648" s="6">
        <v>647</v>
      </c>
      <c r="B648" s="6" t="e">
        <f>IF(LISTADO!#REF!=A647+1,IF(LISTADO!#REF!="IMPORTACION",1,IF(LISTADO!#REF!="EXPORTACION",3,0)))</f>
        <v>#REF!</v>
      </c>
    </row>
    <row r="649" spans="1:2">
      <c r="A649" s="6">
        <v>648</v>
      </c>
      <c r="B649" s="6" t="e">
        <f>IF(LISTADO!#REF!=A648+1,IF(LISTADO!#REF!="IMPORTACION",1,IF(LISTADO!#REF!="EXPORTACION",3,0)))</f>
        <v>#REF!</v>
      </c>
    </row>
    <row r="650" spans="1:2">
      <c r="A650" s="6">
        <v>649</v>
      </c>
      <c r="B650" s="6" t="e">
        <f>IF(LISTADO!#REF!=A649+1,IF(LISTADO!#REF!="IMPORTACION",1,IF(LISTADO!#REF!="EXPORTACION",3,0)))</f>
        <v>#REF!</v>
      </c>
    </row>
    <row r="651" spans="1:2">
      <c r="A651" s="6">
        <v>650</v>
      </c>
      <c r="B651" s="6" t="e">
        <f>IF(LISTADO!#REF!=A650+1,IF(LISTADO!#REF!="IMPORTACION",1,IF(LISTADO!#REF!="EXPORTACION",3,0)))</f>
        <v>#REF!</v>
      </c>
    </row>
    <row r="652" spans="1:2">
      <c r="A652" s="6">
        <v>651</v>
      </c>
      <c r="B652" s="6" t="e">
        <f>IF(LISTADO!#REF!=A651+1,IF(LISTADO!#REF!="IMPORTACION",1,IF(LISTADO!#REF!="EXPORTACION",3,0)))</f>
        <v>#REF!</v>
      </c>
    </row>
    <row r="653" spans="1:2">
      <c r="A653" s="6">
        <v>652</v>
      </c>
      <c r="B653" s="6" t="e">
        <f>IF(LISTADO!#REF!=A652+1,IF(LISTADO!#REF!="IMPORTACION",1,IF(LISTADO!#REF!="EXPORTACION",3,0)))</f>
        <v>#REF!</v>
      </c>
    </row>
    <row r="654" spans="1:2">
      <c r="A654" s="6">
        <v>653</v>
      </c>
      <c r="B654" s="6" t="e">
        <f>IF(LISTADO!#REF!=A653+1,IF(LISTADO!#REF!="IMPORTACION",1,IF(LISTADO!#REF!="EXPORTACION",3,0)))</f>
        <v>#REF!</v>
      </c>
    </row>
    <row r="655" spans="1:2">
      <c r="A655" s="6">
        <v>654</v>
      </c>
      <c r="B655" s="6" t="e">
        <f>IF(LISTADO!#REF!=A654+1,IF(LISTADO!#REF!="IMPORTACION",1,IF(LISTADO!#REF!="EXPORTACION",3,0)))</f>
        <v>#REF!</v>
      </c>
    </row>
    <row r="656" spans="1:2">
      <c r="A656" s="6">
        <v>655</v>
      </c>
      <c r="B656" s="6" t="e">
        <f>IF(LISTADO!#REF!=A655+1,IF(LISTADO!#REF!="IMPORTACION",1,IF(LISTADO!#REF!="EXPORTACION",3,0)))</f>
        <v>#REF!</v>
      </c>
    </row>
    <row r="657" spans="1:2">
      <c r="A657" s="6">
        <v>656</v>
      </c>
      <c r="B657" s="6" t="e">
        <f>IF(LISTADO!#REF!=A656+1,IF(LISTADO!#REF!="IMPORTACION",1,IF(LISTADO!#REF!="EXPORTACION",3,0)))</f>
        <v>#REF!</v>
      </c>
    </row>
    <row r="658" spans="1:2">
      <c r="A658" s="6">
        <v>657</v>
      </c>
      <c r="B658" s="6" t="e">
        <f>IF(LISTADO!#REF!=A657+1,IF(LISTADO!#REF!="IMPORTACION",1,IF(LISTADO!#REF!="EXPORTACION",3,0)))</f>
        <v>#REF!</v>
      </c>
    </row>
    <row r="659" spans="1:2">
      <c r="A659" s="6">
        <v>658</v>
      </c>
      <c r="B659" s="6" t="e">
        <f>IF(LISTADO!#REF!=A658+1,IF(LISTADO!#REF!="IMPORTACION",1,IF(LISTADO!#REF!="EXPORTACION",3,0)))</f>
        <v>#REF!</v>
      </c>
    </row>
    <row r="660" spans="1:2">
      <c r="A660" s="6">
        <v>659</v>
      </c>
      <c r="B660" s="6" t="e">
        <f>IF(LISTADO!#REF!=A659+1,IF(LISTADO!#REF!="IMPORTACION",1,IF(LISTADO!#REF!="EXPORTACION",3,0)))</f>
        <v>#REF!</v>
      </c>
    </row>
    <row r="661" spans="1:2">
      <c r="A661" s="6">
        <v>660</v>
      </c>
      <c r="B661" s="6" t="e">
        <f>IF(LISTADO!#REF!=A660+1,IF(LISTADO!#REF!="IMPORTACION",1,IF(LISTADO!#REF!="EXPORTACION",3,0)))</f>
        <v>#REF!</v>
      </c>
    </row>
    <row r="662" spans="1:2">
      <c r="A662" s="6">
        <v>661</v>
      </c>
      <c r="B662" s="6" t="e">
        <f>IF(LISTADO!#REF!=A661+1,IF(LISTADO!#REF!="IMPORTACION",1,IF(LISTADO!#REF!="EXPORTACION",3,0)))</f>
        <v>#REF!</v>
      </c>
    </row>
    <row r="663" spans="1:2">
      <c r="A663" s="6">
        <v>662</v>
      </c>
      <c r="B663" s="6" t="e">
        <f>IF(LISTADO!#REF!=A662+1,IF(LISTADO!#REF!="IMPORTACION",1,IF(LISTADO!#REF!="EXPORTACION",3,0)))</f>
        <v>#REF!</v>
      </c>
    </row>
    <row r="664" spans="1:2">
      <c r="A664" s="6">
        <v>663</v>
      </c>
      <c r="B664" s="6" t="e">
        <f>IF(LISTADO!#REF!=A663+1,IF(LISTADO!#REF!="IMPORTACION",1,IF(LISTADO!#REF!="EXPORTACION",3,0)))</f>
        <v>#REF!</v>
      </c>
    </row>
    <row r="665" spans="1:2">
      <c r="A665" s="6">
        <v>664</v>
      </c>
      <c r="B665" s="6" t="e">
        <f>IF(LISTADO!#REF!=A664+1,IF(LISTADO!#REF!="IMPORTACION",1,IF(LISTADO!#REF!="EXPORTACION",3,0)))</f>
        <v>#REF!</v>
      </c>
    </row>
    <row r="666" spans="1:2">
      <c r="A666" s="6">
        <v>665</v>
      </c>
      <c r="B666" s="6" t="e">
        <f>IF(LISTADO!#REF!=A665+1,IF(LISTADO!#REF!="IMPORTACION",1,IF(LISTADO!#REF!="EXPORTACION",3,0)))</f>
        <v>#REF!</v>
      </c>
    </row>
    <row r="667" spans="1:2">
      <c r="A667" s="6">
        <v>666</v>
      </c>
      <c r="B667" s="6" t="e">
        <f>IF(LISTADO!#REF!=A666+1,IF(LISTADO!#REF!="IMPORTACION",1,IF(LISTADO!#REF!="EXPORTACION",3,0)))</f>
        <v>#REF!</v>
      </c>
    </row>
    <row r="668" spans="1:2">
      <c r="A668" s="6">
        <v>667</v>
      </c>
      <c r="B668" s="6" t="e">
        <f>IF(LISTADO!#REF!=A667+1,IF(LISTADO!#REF!="IMPORTACION",1,IF(LISTADO!#REF!="EXPORTACION",3,0)))</f>
        <v>#REF!</v>
      </c>
    </row>
    <row r="669" spans="1:2">
      <c r="A669" s="6">
        <v>668</v>
      </c>
      <c r="B669" s="6" t="e">
        <f>IF(LISTADO!#REF!=A668+1,IF(LISTADO!#REF!="IMPORTACION",1,IF(LISTADO!#REF!="EXPORTACION",3,0)))</f>
        <v>#REF!</v>
      </c>
    </row>
    <row r="670" spans="1:2">
      <c r="A670" s="6">
        <v>669</v>
      </c>
      <c r="B670" s="6" t="e">
        <f>IF(LISTADO!#REF!=A669+1,IF(LISTADO!#REF!="IMPORTACION",1,IF(LISTADO!#REF!="EXPORTACION",3,0)))</f>
        <v>#REF!</v>
      </c>
    </row>
    <row r="671" spans="1:2">
      <c r="A671" s="6">
        <v>670</v>
      </c>
      <c r="B671" s="6" t="e">
        <f>IF(LISTADO!#REF!=A670+1,IF(LISTADO!#REF!="IMPORTACION",1,IF(LISTADO!#REF!="EXPORTACION",3,0)))</f>
        <v>#REF!</v>
      </c>
    </row>
    <row r="672" spans="1:2">
      <c r="A672" s="6">
        <v>671</v>
      </c>
      <c r="B672" s="6" t="e">
        <f>IF(LISTADO!#REF!=A671+1,IF(LISTADO!#REF!="IMPORTACION",1,IF(LISTADO!#REF!="EXPORTACION",3,0)))</f>
        <v>#REF!</v>
      </c>
    </row>
    <row r="673" spans="1:2">
      <c r="A673" s="6">
        <v>672</v>
      </c>
      <c r="B673" s="6" t="e">
        <f>IF(LISTADO!#REF!=A672+1,IF(LISTADO!#REF!="IMPORTACION",1,IF(LISTADO!#REF!="EXPORTACION",3,0)))</f>
        <v>#REF!</v>
      </c>
    </row>
    <row r="674" spans="1:2">
      <c r="A674" s="6">
        <v>673</v>
      </c>
      <c r="B674" s="6" t="e">
        <f>IF(LISTADO!#REF!=A673+1,IF(LISTADO!#REF!="IMPORTACION",1,IF(LISTADO!#REF!="EXPORTACION",3,0)))</f>
        <v>#REF!</v>
      </c>
    </row>
    <row r="675" spans="1:2">
      <c r="A675" s="6">
        <v>674</v>
      </c>
      <c r="B675" s="6" t="e">
        <f>IF(LISTADO!#REF!=A674+1,IF(LISTADO!#REF!="IMPORTACION",1,IF(LISTADO!#REF!="EXPORTACION",3,0)))</f>
        <v>#REF!</v>
      </c>
    </row>
    <row r="676" spans="1:2">
      <c r="A676" s="6">
        <v>675</v>
      </c>
      <c r="B676" s="6" t="e">
        <f>IF(LISTADO!#REF!=A675+1,IF(LISTADO!#REF!="IMPORTACION",1,IF(LISTADO!#REF!="EXPORTACION",3,0)))</f>
        <v>#REF!</v>
      </c>
    </row>
    <row r="677" spans="1:2">
      <c r="A677" s="6">
        <v>676</v>
      </c>
      <c r="B677" s="6" t="e">
        <f>IF(LISTADO!#REF!=A676+1,IF(LISTADO!#REF!="IMPORTACION",1,IF(LISTADO!#REF!="EXPORTACION",3,0)))</f>
        <v>#REF!</v>
      </c>
    </row>
    <row r="678" spans="1:2">
      <c r="A678" s="6">
        <v>677</v>
      </c>
      <c r="B678" s="6" t="e">
        <f>IF(LISTADO!#REF!=A677+1,IF(LISTADO!#REF!="IMPORTACION",1,IF(LISTADO!#REF!="EXPORTACION",3,0)))</f>
        <v>#REF!</v>
      </c>
    </row>
    <row r="679" spans="1:2">
      <c r="A679" s="6">
        <v>678</v>
      </c>
      <c r="B679" s="6" t="e">
        <f>IF(LISTADO!#REF!=A678+1,IF(LISTADO!#REF!="IMPORTACION",1,IF(LISTADO!#REF!="EXPORTACION",3,0)))</f>
        <v>#REF!</v>
      </c>
    </row>
    <row r="680" spans="1:2">
      <c r="A680" s="6">
        <v>679</v>
      </c>
      <c r="B680" s="6" t="e">
        <f>IF(LISTADO!#REF!=A679+1,IF(LISTADO!#REF!="IMPORTACION",1,IF(LISTADO!#REF!="EXPORTACION",3,0)))</f>
        <v>#REF!</v>
      </c>
    </row>
    <row r="681" spans="1:2">
      <c r="A681" s="6">
        <v>680</v>
      </c>
      <c r="B681" s="6" t="e">
        <f>IF(LISTADO!#REF!=A680+1,IF(LISTADO!#REF!="IMPORTACION",1,IF(LISTADO!#REF!="EXPORTACION",3,0)))</f>
        <v>#REF!</v>
      </c>
    </row>
    <row r="682" spans="1:2">
      <c r="A682" s="6">
        <v>681</v>
      </c>
      <c r="B682" s="6" t="e">
        <f>IF(LISTADO!#REF!=A681+1,IF(LISTADO!#REF!="IMPORTACION",1,IF(LISTADO!#REF!="EXPORTACION",3,0)))</f>
        <v>#REF!</v>
      </c>
    </row>
    <row r="683" spans="1:2">
      <c r="A683" s="6">
        <v>682</v>
      </c>
      <c r="B683" s="6" t="e">
        <f>IF(LISTADO!#REF!=A682+1,IF(LISTADO!#REF!="IMPORTACION",1,IF(LISTADO!#REF!="EXPORTACION",3,0)))</f>
        <v>#REF!</v>
      </c>
    </row>
    <row r="684" spans="1:2">
      <c r="A684" s="6">
        <v>683</v>
      </c>
      <c r="B684" s="6" t="e">
        <f>IF(LISTADO!#REF!=A683+1,IF(LISTADO!#REF!="IMPORTACION",1,IF(LISTADO!#REF!="EXPORTACION",3,0)))</f>
        <v>#REF!</v>
      </c>
    </row>
    <row r="685" spans="1:2">
      <c r="A685" s="6">
        <v>684</v>
      </c>
      <c r="B685" s="6" t="e">
        <f>IF(LISTADO!#REF!=A684+1,IF(LISTADO!#REF!="IMPORTACION",1,IF(LISTADO!#REF!="EXPORTACION",3,0)))</f>
        <v>#REF!</v>
      </c>
    </row>
    <row r="686" spans="1:2">
      <c r="A686" s="6">
        <v>685</v>
      </c>
      <c r="B686" s="6" t="e">
        <f>IF(LISTADO!#REF!=A685+1,IF(LISTADO!#REF!="IMPORTACION",1,IF(LISTADO!#REF!="EXPORTACION",3,0)))</f>
        <v>#REF!</v>
      </c>
    </row>
    <row r="687" spans="1:2">
      <c r="A687" s="6">
        <v>686</v>
      </c>
      <c r="B687" s="6" t="e">
        <f>IF(LISTADO!#REF!=A686+1,IF(LISTADO!#REF!="IMPORTACION",1,IF(LISTADO!#REF!="EXPORTACION",3,0)))</f>
        <v>#REF!</v>
      </c>
    </row>
    <row r="688" spans="1:2">
      <c r="A688" s="6">
        <v>687</v>
      </c>
      <c r="B688" s="6" t="e">
        <f>IF(LISTADO!#REF!=A687+1,IF(LISTADO!#REF!="IMPORTACION",1,IF(LISTADO!#REF!="EXPORTACION",3,0)))</f>
        <v>#REF!</v>
      </c>
    </row>
    <row r="689" spans="1:2">
      <c r="A689" s="6">
        <v>688</v>
      </c>
      <c r="B689" s="6" t="e">
        <f>IF(LISTADO!#REF!=A688+1,IF(LISTADO!#REF!="IMPORTACION",1,IF(LISTADO!#REF!="EXPORTACION",3,0)))</f>
        <v>#REF!</v>
      </c>
    </row>
    <row r="690" spans="1:2">
      <c r="A690" s="6">
        <v>689</v>
      </c>
      <c r="B690" s="6" t="e">
        <f>IF(LISTADO!#REF!=A689+1,IF(LISTADO!#REF!="IMPORTACION",1,IF(LISTADO!#REF!="EXPORTACION",3,0)))</f>
        <v>#REF!</v>
      </c>
    </row>
    <row r="691" spans="1:2">
      <c r="A691" s="6">
        <v>690</v>
      </c>
      <c r="B691" s="6" t="e">
        <f>IF(LISTADO!#REF!=A690+1,IF(LISTADO!#REF!="IMPORTACION",1,IF(LISTADO!#REF!="EXPORTACION",3,0)))</f>
        <v>#REF!</v>
      </c>
    </row>
    <row r="692" spans="1:2">
      <c r="A692" s="6">
        <v>691</v>
      </c>
      <c r="B692" s="6" t="e">
        <f>IF(LISTADO!#REF!=A691+1,IF(LISTADO!#REF!="IMPORTACION",1,IF(LISTADO!#REF!="EXPORTACION",3,0)))</f>
        <v>#REF!</v>
      </c>
    </row>
    <row r="693" spans="1:2">
      <c r="A693" s="6">
        <v>692</v>
      </c>
      <c r="B693" s="6" t="e">
        <f>IF(LISTADO!#REF!=A692+1,IF(LISTADO!#REF!="IMPORTACION",1,IF(LISTADO!#REF!="EXPORTACION",3,0)))</f>
        <v>#REF!</v>
      </c>
    </row>
    <row r="694" spans="1:2">
      <c r="A694" s="6">
        <v>693</v>
      </c>
      <c r="B694" s="6" t="e">
        <f>IF(LISTADO!#REF!=A693+1,IF(LISTADO!#REF!="IMPORTACION",1,IF(LISTADO!#REF!="EXPORTACION",3,0)))</f>
        <v>#REF!</v>
      </c>
    </row>
    <row r="695" spans="1:2">
      <c r="A695" s="6">
        <v>694</v>
      </c>
      <c r="B695" s="6" t="e">
        <f>IF(LISTADO!#REF!=A694+1,IF(LISTADO!#REF!="IMPORTACION",1,IF(LISTADO!#REF!="EXPORTACION",3,0)))</f>
        <v>#REF!</v>
      </c>
    </row>
    <row r="696" spans="1:2">
      <c r="A696" s="6">
        <v>695</v>
      </c>
      <c r="B696" s="6" t="e">
        <f>IF(LISTADO!#REF!=A695+1,IF(LISTADO!#REF!="IMPORTACION",1,IF(LISTADO!#REF!="EXPORTACION",3,0)))</f>
        <v>#REF!</v>
      </c>
    </row>
    <row r="697" spans="1:2">
      <c r="A697" s="6">
        <v>696</v>
      </c>
      <c r="B697" s="6" t="e">
        <f>IF(LISTADO!#REF!=A696+1,IF(LISTADO!#REF!="IMPORTACION",1,IF(LISTADO!#REF!="EXPORTACION",3,0)))</f>
        <v>#REF!</v>
      </c>
    </row>
    <row r="698" spans="1:2">
      <c r="A698" s="6">
        <v>697</v>
      </c>
      <c r="B698" s="6" t="e">
        <f>IF(LISTADO!#REF!=A697+1,IF(LISTADO!#REF!="IMPORTACION",1,IF(LISTADO!#REF!="EXPORTACION",3,0)))</f>
        <v>#REF!</v>
      </c>
    </row>
    <row r="699" spans="1:2">
      <c r="A699" s="6">
        <v>698</v>
      </c>
      <c r="B699" s="6" t="e">
        <f>IF(LISTADO!#REF!=A698+1,IF(LISTADO!#REF!="IMPORTACION",1,IF(LISTADO!#REF!="EXPORTACION",3,0)))</f>
        <v>#REF!</v>
      </c>
    </row>
    <row r="700" spans="1:2">
      <c r="A700" s="6">
        <v>699</v>
      </c>
      <c r="B700" s="6" t="e">
        <f>IF(LISTADO!#REF!=A699+1,IF(LISTADO!#REF!="IMPORTACION",1,IF(LISTADO!#REF!="EXPORTACION",3,0)))</f>
        <v>#REF!</v>
      </c>
    </row>
    <row r="701" spans="1:2">
      <c r="A701" s="6">
        <v>700</v>
      </c>
      <c r="B701" s="6" t="e">
        <f>IF(LISTADO!#REF!=A700+1,IF(LISTADO!#REF!="IMPORTACION",1,IF(LISTADO!#REF!="EXPORTACION",3,0)))</f>
        <v>#REF!</v>
      </c>
    </row>
    <row r="702" spans="1:2">
      <c r="A702" s="6">
        <v>701</v>
      </c>
      <c r="B702" s="6" t="e">
        <f>IF(LISTADO!#REF!=A701+1,IF(LISTADO!#REF!="IMPORTACION",1,IF(LISTADO!#REF!="EXPORTACION",3,0)))</f>
        <v>#REF!</v>
      </c>
    </row>
    <row r="703" spans="1:2">
      <c r="A703" s="6">
        <v>702</v>
      </c>
      <c r="B703" s="6" t="e">
        <f>IF(LISTADO!#REF!=A702+1,IF(LISTADO!#REF!="IMPORTACION",1,IF(LISTADO!#REF!="EXPORTACION",3,0)))</f>
        <v>#REF!</v>
      </c>
    </row>
    <row r="704" spans="1:2">
      <c r="A704" s="6">
        <v>703</v>
      </c>
      <c r="B704" s="6" t="e">
        <f>IF(LISTADO!#REF!=A703+1,IF(LISTADO!#REF!="IMPORTACION",1,IF(LISTADO!#REF!="EXPORTACION",3,0)))</f>
        <v>#REF!</v>
      </c>
    </row>
    <row r="705" spans="1:2">
      <c r="A705" s="6">
        <v>704</v>
      </c>
      <c r="B705" s="6" t="e">
        <f>IF(LISTADO!#REF!=A704+1,IF(LISTADO!#REF!="IMPORTACION",1,IF(LISTADO!#REF!="EXPORTACION",3,0)))</f>
        <v>#REF!</v>
      </c>
    </row>
    <row r="706" spans="1:2">
      <c r="A706" s="6">
        <v>705</v>
      </c>
      <c r="B706" s="6" t="e">
        <f>IF(LISTADO!#REF!=A705+1,IF(LISTADO!#REF!="IMPORTACION",1,IF(LISTADO!#REF!="EXPORTACION",3,0)))</f>
        <v>#REF!</v>
      </c>
    </row>
    <row r="707" spans="1:2">
      <c r="A707" s="6">
        <v>706</v>
      </c>
      <c r="B707" s="6" t="e">
        <f>IF(LISTADO!#REF!=A706+1,IF(LISTADO!#REF!="IMPORTACION",1,IF(LISTADO!#REF!="EXPORTACION",3,0)))</f>
        <v>#REF!</v>
      </c>
    </row>
    <row r="708" spans="1:2">
      <c r="A708" s="6">
        <v>707</v>
      </c>
      <c r="B708" s="6" t="e">
        <f>IF(LISTADO!#REF!=A707+1,IF(LISTADO!#REF!="IMPORTACION",1,IF(LISTADO!#REF!="EXPORTACION",3,0)))</f>
        <v>#REF!</v>
      </c>
    </row>
    <row r="709" spans="1:2">
      <c r="A709" s="6">
        <v>708</v>
      </c>
      <c r="B709" s="6" t="e">
        <f>IF(LISTADO!#REF!=A708+1,IF(LISTADO!#REF!="IMPORTACION",1,IF(LISTADO!#REF!="EXPORTACION",3,0)))</f>
        <v>#REF!</v>
      </c>
    </row>
    <row r="710" spans="1:2">
      <c r="A710" s="6">
        <v>709</v>
      </c>
      <c r="B710" s="6" t="e">
        <f>IF(LISTADO!#REF!=A709+1,IF(LISTADO!#REF!="IMPORTACION",1,IF(LISTADO!#REF!="EXPORTACION",3,0)))</f>
        <v>#REF!</v>
      </c>
    </row>
    <row r="711" spans="1:2">
      <c r="A711" s="6">
        <v>710</v>
      </c>
      <c r="B711" s="6" t="e">
        <f>IF(LISTADO!#REF!=A710+1,IF(LISTADO!#REF!="IMPORTACION",1,IF(LISTADO!#REF!="EXPORTACION",3,0)))</f>
        <v>#REF!</v>
      </c>
    </row>
    <row r="712" spans="1:2">
      <c r="A712" s="6">
        <v>711</v>
      </c>
      <c r="B712" s="6" t="e">
        <f>IF(LISTADO!#REF!=A711+1,IF(LISTADO!#REF!="IMPORTACION",1,IF(LISTADO!#REF!="EXPORTACION",3,0)))</f>
        <v>#REF!</v>
      </c>
    </row>
    <row r="713" spans="1:2">
      <c r="A713" s="6">
        <v>712</v>
      </c>
      <c r="B713" s="6" t="e">
        <f>IF(LISTADO!#REF!=A712+1,IF(LISTADO!#REF!="IMPORTACION",1,IF(LISTADO!#REF!="EXPORTACION",3,0)))</f>
        <v>#REF!</v>
      </c>
    </row>
    <row r="714" spans="1:2">
      <c r="A714" s="6">
        <v>713</v>
      </c>
      <c r="B714" s="6" t="e">
        <f>IF(LISTADO!#REF!=A713+1,IF(LISTADO!#REF!="IMPORTACION",1,IF(LISTADO!#REF!="EXPORTACION",3,0)))</f>
        <v>#REF!</v>
      </c>
    </row>
    <row r="715" spans="1:2">
      <c r="A715" s="6">
        <v>714</v>
      </c>
      <c r="B715" s="6" t="e">
        <f>IF(LISTADO!#REF!=A714+1,IF(LISTADO!#REF!="IMPORTACION",1,IF(LISTADO!#REF!="EXPORTACION",3,0)))</f>
        <v>#REF!</v>
      </c>
    </row>
    <row r="716" spans="1:2">
      <c r="A716" s="6">
        <v>715</v>
      </c>
      <c r="B716" s="6" t="e">
        <f>IF(LISTADO!#REF!=A715+1,IF(LISTADO!#REF!="IMPORTACION",1,IF(LISTADO!#REF!="EXPORTACION",3,0)))</f>
        <v>#REF!</v>
      </c>
    </row>
    <row r="717" spans="1:2">
      <c r="A717" s="6">
        <v>716</v>
      </c>
      <c r="B717" s="6" t="e">
        <f>IF(LISTADO!#REF!=A716+1,IF(LISTADO!#REF!="IMPORTACION",1,IF(LISTADO!#REF!="EXPORTACION",3,0)))</f>
        <v>#REF!</v>
      </c>
    </row>
    <row r="718" spans="1:2">
      <c r="A718" s="6">
        <v>717</v>
      </c>
      <c r="B718" s="6" t="e">
        <f>IF(LISTADO!#REF!=A717+1,IF(LISTADO!#REF!="IMPORTACION",1,IF(LISTADO!#REF!="EXPORTACION",3,0)))</f>
        <v>#REF!</v>
      </c>
    </row>
    <row r="719" spans="1:2">
      <c r="A719" s="6">
        <v>718</v>
      </c>
      <c r="B719" s="6" t="e">
        <f>IF(LISTADO!#REF!=A718+1,IF(LISTADO!#REF!="IMPORTACION",1,IF(LISTADO!#REF!="EXPORTACION",3,0)))</f>
        <v>#REF!</v>
      </c>
    </row>
    <row r="720" spans="1:2">
      <c r="A720" s="6">
        <v>719</v>
      </c>
      <c r="B720" s="6" t="e">
        <f>IF(LISTADO!#REF!=A719+1,IF(LISTADO!#REF!="IMPORTACION",1,IF(LISTADO!#REF!="EXPORTACION",3,0)))</f>
        <v>#REF!</v>
      </c>
    </row>
    <row r="721" spans="1:2">
      <c r="A721" s="6">
        <v>720</v>
      </c>
      <c r="B721" s="6" t="e">
        <f>IF(LISTADO!#REF!=A720+1,IF(LISTADO!#REF!="IMPORTACION",1,IF(LISTADO!#REF!="EXPORTACION",3,0)))</f>
        <v>#REF!</v>
      </c>
    </row>
    <row r="722" spans="1:2">
      <c r="A722" s="6">
        <v>721</v>
      </c>
      <c r="B722" s="6" t="e">
        <f>IF(LISTADO!#REF!=A721+1,IF(LISTADO!#REF!="IMPORTACION",1,IF(LISTADO!#REF!="EXPORTACION",3,0)))</f>
        <v>#REF!</v>
      </c>
    </row>
    <row r="723" spans="1:2">
      <c r="A723" s="6">
        <v>722</v>
      </c>
      <c r="B723" s="6" t="e">
        <f>IF(LISTADO!#REF!=A722+1,IF(LISTADO!#REF!="IMPORTACION",1,IF(LISTADO!#REF!="EXPORTACION",3,0)))</f>
        <v>#REF!</v>
      </c>
    </row>
    <row r="724" spans="1:2">
      <c r="A724" s="6">
        <v>723</v>
      </c>
      <c r="B724" s="6" t="e">
        <f>IF(LISTADO!#REF!=A723+1,IF(LISTADO!#REF!="IMPORTACION",1,IF(LISTADO!#REF!="EXPORTACION",3,0)))</f>
        <v>#REF!</v>
      </c>
    </row>
    <row r="725" spans="1:2">
      <c r="A725" s="6">
        <v>724</v>
      </c>
      <c r="B725" s="6" t="e">
        <f>IF(LISTADO!#REF!=A724+1,IF(LISTADO!#REF!="IMPORTACION",1,IF(LISTADO!#REF!="EXPORTACION",3,0)))</f>
        <v>#REF!</v>
      </c>
    </row>
    <row r="726" spans="1:2">
      <c r="A726" s="6">
        <v>725</v>
      </c>
      <c r="B726" s="6" t="e">
        <f>IF(LISTADO!#REF!=A725+1,IF(LISTADO!#REF!="IMPORTACION",1,IF(LISTADO!#REF!="EXPORTACION",3,0)))</f>
        <v>#REF!</v>
      </c>
    </row>
    <row r="727" spans="1:2">
      <c r="A727" s="6">
        <v>726</v>
      </c>
      <c r="B727" s="6" t="e">
        <f>IF(LISTADO!#REF!=A726+1,IF(LISTADO!#REF!="IMPORTACION",1,IF(LISTADO!#REF!="EXPORTACION",3,0)))</f>
        <v>#REF!</v>
      </c>
    </row>
    <row r="728" spans="1:2">
      <c r="A728" s="6">
        <v>727</v>
      </c>
      <c r="B728" s="6" t="e">
        <f>IF(LISTADO!#REF!=A727+1,IF(LISTADO!#REF!="IMPORTACION",1,IF(LISTADO!#REF!="EXPORTACION",3,0)))</f>
        <v>#REF!</v>
      </c>
    </row>
    <row r="729" spans="1:2">
      <c r="A729" s="6">
        <v>728</v>
      </c>
      <c r="B729" s="6" t="e">
        <f>IF(LISTADO!#REF!=A728+1,IF(LISTADO!#REF!="IMPORTACION",1,IF(LISTADO!#REF!="EXPORTACION",3,0)))</f>
        <v>#REF!</v>
      </c>
    </row>
    <row r="730" spans="1:2">
      <c r="A730" s="6">
        <v>729</v>
      </c>
      <c r="B730" s="6" t="e">
        <f>IF(LISTADO!#REF!=A729+1,IF(LISTADO!#REF!="IMPORTACION",1,IF(LISTADO!#REF!="EXPORTACION",3,0)))</f>
        <v>#REF!</v>
      </c>
    </row>
    <row r="731" spans="1:2">
      <c r="A731" s="6">
        <v>730</v>
      </c>
      <c r="B731" s="6" t="e">
        <f>IF(LISTADO!#REF!=A730+1,IF(LISTADO!#REF!="IMPORTACION",1,IF(LISTADO!#REF!="EXPORTACION",3,0)))</f>
        <v>#REF!</v>
      </c>
    </row>
    <row r="732" spans="1:2">
      <c r="A732" s="6">
        <v>731</v>
      </c>
      <c r="B732" s="6" t="e">
        <f>IF(LISTADO!#REF!=A731+1,IF(LISTADO!#REF!="IMPORTACION",1,IF(LISTADO!#REF!="EXPORTACION",3,0)))</f>
        <v>#REF!</v>
      </c>
    </row>
    <row r="733" spans="1:2">
      <c r="A733" s="6">
        <v>732</v>
      </c>
      <c r="B733" s="6" t="e">
        <f>IF(LISTADO!#REF!=A732+1,IF(LISTADO!#REF!="IMPORTACION",1,IF(LISTADO!#REF!="EXPORTACION",3,0)))</f>
        <v>#REF!</v>
      </c>
    </row>
    <row r="734" spans="1:2">
      <c r="A734" s="6">
        <v>733</v>
      </c>
      <c r="B734" s="6" t="e">
        <f>IF(LISTADO!#REF!=A733+1,IF(LISTADO!#REF!="IMPORTACION",1,IF(LISTADO!#REF!="EXPORTACION",3,0)))</f>
        <v>#REF!</v>
      </c>
    </row>
    <row r="735" spans="1:2">
      <c r="A735" s="6">
        <v>734</v>
      </c>
      <c r="B735" s="6" t="e">
        <f>IF(LISTADO!#REF!=A734+1,IF(LISTADO!#REF!="IMPORTACION",1,IF(LISTADO!#REF!="EXPORTACION",3,0)))</f>
        <v>#REF!</v>
      </c>
    </row>
    <row r="736" spans="1:2">
      <c r="A736" s="6">
        <v>735</v>
      </c>
      <c r="B736" s="6" t="e">
        <f>IF(LISTADO!#REF!=A735+1,IF(LISTADO!#REF!="IMPORTACION",1,IF(LISTADO!#REF!="EXPORTACION",3,0)))</f>
        <v>#REF!</v>
      </c>
    </row>
    <row r="737" spans="1:2">
      <c r="A737" s="6">
        <v>736</v>
      </c>
      <c r="B737" s="6" t="e">
        <f>IF(LISTADO!#REF!=A736+1,IF(LISTADO!#REF!="IMPORTACION",1,IF(LISTADO!#REF!="EXPORTACION",3,0)))</f>
        <v>#REF!</v>
      </c>
    </row>
    <row r="738" spans="1:2">
      <c r="A738" s="6">
        <v>737</v>
      </c>
      <c r="B738" s="6" t="e">
        <f>IF(LISTADO!#REF!=A737+1,IF(LISTADO!#REF!="IMPORTACION",1,IF(LISTADO!#REF!="EXPORTACION",3,0)))</f>
        <v>#REF!</v>
      </c>
    </row>
    <row r="739" spans="1:2">
      <c r="A739" s="6">
        <v>738</v>
      </c>
      <c r="B739" s="6" t="e">
        <f>IF(LISTADO!#REF!=A738+1,IF(LISTADO!#REF!="IMPORTACION",1,IF(LISTADO!#REF!="EXPORTACION",3,0)))</f>
        <v>#REF!</v>
      </c>
    </row>
    <row r="740" spans="1:2">
      <c r="A740" s="6">
        <v>739</v>
      </c>
      <c r="B740" s="6" t="e">
        <f>IF(LISTADO!#REF!=A739+1,IF(LISTADO!#REF!="IMPORTACION",1,IF(LISTADO!#REF!="EXPORTACION",3,0)))</f>
        <v>#REF!</v>
      </c>
    </row>
    <row r="741" spans="1:2">
      <c r="A741" s="6">
        <v>740</v>
      </c>
      <c r="B741" s="6" t="e">
        <f>IF(LISTADO!#REF!=A740+1,IF(LISTADO!#REF!="IMPORTACION",1,IF(LISTADO!#REF!="EXPORTACION",3,0)))</f>
        <v>#REF!</v>
      </c>
    </row>
    <row r="742" spans="1:2">
      <c r="A742" s="6">
        <v>741</v>
      </c>
      <c r="B742" s="6" t="e">
        <f>IF(LISTADO!#REF!=A741+1,IF(LISTADO!#REF!="IMPORTACION",1,IF(LISTADO!#REF!="EXPORTACION",3,0)))</f>
        <v>#REF!</v>
      </c>
    </row>
    <row r="743" spans="1:2">
      <c r="A743" s="6">
        <v>742</v>
      </c>
      <c r="B743" s="6" t="e">
        <f>IF(LISTADO!#REF!=A742+1,IF(LISTADO!#REF!="IMPORTACION",1,IF(LISTADO!#REF!="EXPORTACION",3,0)))</f>
        <v>#REF!</v>
      </c>
    </row>
    <row r="744" spans="1:2">
      <c r="A744" s="6">
        <v>743</v>
      </c>
      <c r="B744" s="6" t="e">
        <f>IF(LISTADO!#REF!=A743+1,IF(LISTADO!#REF!="IMPORTACION",1,IF(LISTADO!#REF!="EXPORTACION",3,0)))</f>
        <v>#REF!</v>
      </c>
    </row>
    <row r="745" spans="1:2">
      <c r="A745" s="6">
        <v>744</v>
      </c>
      <c r="B745" s="6" t="e">
        <f>IF(LISTADO!#REF!=A744+1,IF(LISTADO!#REF!="IMPORTACION",1,IF(LISTADO!#REF!="EXPORTACION",3,0)))</f>
        <v>#REF!</v>
      </c>
    </row>
    <row r="746" spans="1:2">
      <c r="A746" s="6">
        <v>745</v>
      </c>
      <c r="B746" s="6" t="e">
        <f>IF(LISTADO!#REF!=A745+1,IF(LISTADO!#REF!="IMPORTACION",1,IF(LISTADO!#REF!="EXPORTACION",3,0)))</f>
        <v>#REF!</v>
      </c>
    </row>
    <row r="747" spans="1:2">
      <c r="A747" s="6">
        <v>746</v>
      </c>
      <c r="B747" s="6" t="e">
        <f>IF(LISTADO!#REF!=A746+1,IF(LISTADO!#REF!="IMPORTACION",1,IF(LISTADO!#REF!="EXPORTACION",3,0)))</f>
        <v>#REF!</v>
      </c>
    </row>
    <row r="748" spans="1:2">
      <c r="A748" s="6">
        <v>747</v>
      </c>
      <c r="B748" s="6" t="e">
        <f>IF(LISTADO!#REF!=A747+1,IF(LISTADO!#REF!="IMPORTACION",1,IF(LISTADO!#REF!="EXPORTACION",3,0)))</f>
        <v>#REF!</v>
      </c>
    </row>
    <row r="749" spans="1:2">
      <c r="A749" s="6">
        <v>748</v>
      </c>
      <c r="B749" s="6" t="e">
        <f>IF(LISTADO!#REF!=A748+1,IF(LISTADO!#REF!="IMPORTACION",1,IF(LISTADO!#REF!="EXPORTACION",3,0)))</f>
        <v>#REF!</v>
      </c>
    </row>
    <row r="750" spans="1:2">
      <c r="A750" s="6">
        <v>749</v>
      </c>
      <c r="B750" s="6" t="e">
        <f>IF(LISTADO!#REF!=A749+1,IF(LISTADO!#REF!="IMPORTACION",1,IF(LISTADO!#REF!="EXPORTACION",3,0)))</f>
        <v>#REF!</v>
      </c>
    </row>
    <row r="751" spans="1:2">
      <c r="A751" s="6">
        <v>750</v>
      </c>
      <c r="B751" s="6" t="e">
        <f>IF(LISTADO!#REF!=A750+1,IF(LISTADO!#REF!="IMPORTACION",1,IF(LISTADO!#REF!="EXPORTACION",3,0)))</f>
        <v>#REF!</v>
      </c>
    </row>
    <row r="752" spans="1:2">
      <c r="A752" s="6">
        <v>751</v>
      </c>
      <c r="B752" s="6" t="e">
        <f>IF(LISTADO!#REF!=A751+1,IF(LISTADO!#REF!="IMPORTACION",1,IF(LISTADO!#REF!="EXPORTACION",3,0)))</f>
        <v>#REF!</v>
      </c>
    </row>
    <row r="753" spans="1:2">
      <c r="A753" s="6">
        <v>752</v>
      </c>
      <c r="B753" s="6" t="e">
        <f>IF(LISTADO!#REF!=A752+1,IF(LISTADO!#REF!="IMPORTACION",1,IF(LISTADO!#REF!="EXPORTACION",3,0)))</f>
        <v>#REF!</v>
      </c>
    </row>
    <row r="754" spans="1:2">
      <c r="A754" s="6">
        <v>753</v>
      </c>
      <c r="B754" s="6" t="e">
        <f>IF(LISTADO!#REF!=A753+1,IF(LISTADO!#REF!="IMPORTACION",1,IF(LISTADO!#REF!="EXPORTACION",3,0)))</f>
        <v>#REF!</v>
      </c>
    </row>
    <row r="755" spans="1:2">
      <c r="A755" s="6">
        <v>754</v>
      </c>
      <c r="B755" s="6" t="e">
        <f>IF(LISTADO!#REF!=A754+1,IF(LISTADO!#REF!="IMPORTACION",1,IF(LISTADO!#REF!="EXPORTACION",3,0)))</f>
        <v>#REF!</v>
      </c>
    </row>
    <row r="756" spans="1:2">
      <c r="A756" s="6">
        <v>755</v>
      </c>
      <c r="B756" s="6" t="e">
        <f>IF(LISTADO!#REF!=A755+1,IF(LISTADO!#REF!="IMPORTACION",1,IF(LISTADO!#REF!="EXPORTACION",3,0)))</f>
        <v>#REF!</v>
      </c>
    </row>
    <row r="757" spans="1:2">
      <c r="A757" s="6">
        <v>756</v>
      </c>
      <c r="B757" s="6" t="e">
        <f>IF(LISTADO!#REF!=A756+1,IF(LISTADO!#REF!="IMPORTACION",1,IF(LISTADO!#REF!="EXPORTACION",3,0)))</f>
        <v>#REF!</v>
      </c>
    </row>
    <row r="758" spans="1:2">
      <c r="A758" s="6">
        <v>757</v>
      </c>
      <c r="B758" s="6" t="e">
        <f>IF(LISTADO!#REF!=A757+1,IF(LISTADO!#REF!="IMPORTACION",1,IF(LISTADO!#REF!="EXPORTACION",3,0)))</f>
        <v>#REF!</v>
      </c>
    </row>
    <row r="759" spans="1:2">
      <c r="A759" s="6">
        <v>758</v>
      </c>
      <c r="B759" s="6" t="e">
        <f>IF(LISTADO!#REF!=A758+1,IF(LISTADO!#REF!="IMPORTACION",1,IF(LISTADO!#REF!="EXPORTACION",3,0)))</f>
        <v>#REF!</v>
      </c>
    </row>
    <row r="760" spans="1:2">
      <c r="A760" s="6">
        <v>759</v>
      </c>
      <c r="B760" s="6" t="e">
        <f>IF(LISTADO!#REF!=A759+1,IF(LISTADO!#REF!="IMPORTACION",1,IF(LISTADO!#REF!="EXPORTACION",3,0)))</f>
        <v>#REF!</v>
      </c>
    </row>
    <row r="761" spans="1:2">
      <c r="A761" s="6">
        <v>760</v>
      </c>
      <c r="B761" s="6" t="e">
        <f>IF(LISTADO!#REF!=A760+1,IF(LISTADO!#REF!="IMPORTACION",1,IF(LISTADO!#REF!="EXPORTACION",3,0)))</f>
        <v>#REF!</v>
      </c>
    </row>
    <row r="762" spans="1:2">
      <c r="A762" s="6">
        <v>761</v>
      </c>
      <c r="B762" s="6" t="e">
        <f>IF(LISTADO!#REF!=A761+1,IF(LISTADO!#REF!="IMPORTACION",1,IF(LISTADO!#REF!="EXPORTACION",3,0)))</f>
        <v>#REF!</v>
      </c>
    </row>
    <row r="763" spans="1:2">
      <c r="A763" s="6">
        <v>762</v>
      </c>
      <c r="B763" s="6" t="e">
        <f>IF(LISTADO!#REF!=A762+1,IF(LISTADO!#REF!="IMPORTACION",1,IF(LISTADO!#REF!="EXPORTACION",3,0)))</f>
        <v>#REF!</v>
      </c>
    </row>
    <row r="764" spans="1:2">
      <c r="A764" s="6">
        <v>763</v>
      </c>
      <c r="B764" s="6" t="e">
        <f>IF(LISTADO!#REF!=A763+1,IF(LISTADO!#REF!="IMPORTACION",1,IF(LISTADO!#REF!="EXPORTACION",3,0)))</f>
        <v>#REF!</v>
      </c>
    </row>
    <row r="765" spans="1:2">
      <c r="A765" s="6">
        <v>764</v>
      </c>
      <c r="B765" s="6" t="e">
        <f>IF(LISTADO!#REF!=A764+1,IF(LISTADO!#REF!="IMPORTACION",1,IF(LISTADO!#REF!="EXPORTACION",3,0)))</f>
        <v>#REF!</v>
      </c>
    </row>
    <row r="766" spans="1:2">
      <c r="A766" s="6">
        <v>765</v>
      </c>
      <c r="B766" s="6" t="e">
        <f>IF(LISTADO!#REF!=A765+1,IF(LISTADO!#REF!="IMPORTACION",1,IF(LISTADO!#REF!="EXPORTACION",3,0)))</f>
        <v>#REF!</v>
      </c>
    </row>
    <row r="767" spans="1:2">
      <c r="A767" s="6">
        <v>766</v>
      </c>
      <c r="B767" s="6" t="e">
        <f>IF(LISTADO!#REF!=A766+1,IF(LISTADO!#REF!="IMPORTACION",1,IF(LISTADO!#REF!="EXPORTACION",3,0)))</f>
        <v>#REF!</v>
      </c>
    </row>
    <row r="768" spans="1:2">
      <c r="A768" s="6">
        <v>767</v>
      </c>
      <c r="B768" s="6" t="e">
        <f>IF(LISTADO!#REF!=A767+1,IF(LISTADO!#REF!="IMPORTACION",1,IF(LISTADO!#REF!="EXPORTACION",3,0)))</f>
        <v>#REF!</v>
      </c>
    </row>
    <row r="769" spans="1:2">
      <c r="A769" s="6">
        <v>768</v>
      </c>
      <c r="B769" s="6" t="e">
        <f>IF(LISTADO!#REF!=A768+1,IF(LISTADO!#REF!="IMPORTACION",1,IF(LISTADO!#REF!="EXPORTACION",3,0)))</f>
        <v>#REF!</v>
      </c>
    </row>
    <row r="770" spans="1:2">
      <c r="A770" s="6">
        <v>769</v>
      </c>
      <c r="B770" s="6" t="e">
        <f>IF(LISTADO!#REF!=A769+1,IF(LISTADO!#REF!="IMPORTACION",1,IF(LISTADO!#REF!="EXPORTACION",3,0)))</f>
        <v>#REF!</v>
      </c>
    </row>
    <row r="771" spans="1:2">
      <c r="A771" s="6">
        <v>770</v>
      </c>
      <c r="B771" s="6" t="e">
        <f>IF(LISTADO!#REF!=A770+1,IF(LISTADO!#REF!="IMPORTACION",1,IF(LISTADO!#REF!="EXPORTACION",3,0)))</f>
        <v>#REF!</v>
      </c>
    </row>
    <row r="772" spans="1:2">
      <c r="A772" s="6">
        <v>771</v>
      </c>
      <c r="B772" s="6" t="e">
        <f>IF(LISTADO!#REF!=A771+1,IF(LISTADO!#REF!="IMPORTACION",1,IF(LISTADO!#REF!="EXPORTACION",3,0)))</f>
        <v>#REF!</v>
      </c>
    </row>
    <row r="773" spans="1:2">
      <c r="A773" s="6">
        <v>772</v>
      </c>
      <c r="B773" s="6" t="e">
        <f>IF(LISTADO!#REF!=A772+1,IF(LISTADO!#REF!="IMPORTACION",1,IF(LISTADO!#REF!="EXPORTACION",3,0)))</f>
        <v>#REF!</v>
      </c>
    </row>
    <row r="774" spans="1:2">
      <c r="A774" s="6">
        <v>773</v>
      </c>
      <c r="B774" s="6" t="e">
        <f>IF(LISTADO!#REF!=A773+1,IF(LISTADO!#REF!="IMPORTACION",1,IF(LISTADO!#REF!="EXPORTACION",3,0)))</f>
        <v>#REF!</v>
      </c>
    </row>
    <row r="775" spans="1:2">
      <c r="A775" s="6">
        <v>774</v>
      </c>
      <c r="B775" s="6" t="e">
        <f>IF(LISTADO!#REF!=A774+1,IF(LISTADO!#REF!="IMPORTACION",1,IF(LISTADO!#REF!="EXPORTACION",3,0)))</f>
        <v>#REF!</v>
      </c>
    </row>
    <row r="776" spans="1:2">
      <c r="A776" s="6">
        <v>775</v>
      </c>
      <c r="B776" s="6" t="e">
        <f>IF(LISTADO!#REF!=A775+1,IF(LISTADO!#REF!="IMPORTACION",1,IF(LISTADO!#REF!="EXPORTACION",3,0)))</f>
        <v>#REF!</v>
      </c>
    </row>
    <row r="777" spans="1:2">
      <c r="A777" s="6">
        <v>776</v>
      </c>
      <c r="B777" s="6" t="e">
        <f>IF(LISTADO!#REF!=A776+1,IF(LISTADO!#REF!="IMPORTACION",1,IF(LISTADO!#REF!="EXPORTACION",3,0)))</f>
        <v>#REF!</v>
      </c>
    </row>
    <row r="778" spans="1:2">
      <c r="A778" s="6">
        <v>777</v>
      </c>
      <c r="B778" s="6" t="e">
        <f>IF(LISTADO!#REF!=A777+1,IF(LISTADO!#REF!="IMPORTACION",1,IF(LISTADO!#REF!="EXPORTACION",3,0)))</f>
        <v>#REF!</v>
      </c>
    </row>
    <row r="779" spans="1:2">
      <c r="A779" s="6">
        <v>778</v>
      </c>
      <c r="B779" s="6" t="e">
        <f>IF(LISTADO!#REF!=A778+1,IF(LISTADO!#REF!="IMPORTACION",1,IF(LISTADO!#REF!="EXPORTACION",3,0)))</f>
        <v>#REF!</v>
      </c>
    </row>
    <row r="780" spans="1:2">
      <c r="A780" s="6">
        <v>779</v>
      </c>
      <c r="B780" s="6" t="e">
        <f>IF(LISTADO!#REF!=A779+1,IF(LISTADO!#REF!="IMPORTACION",1,IF(LISTADO!#REF!="EXPORTACION",3,0)))</f>
        <v>#REF!</v>
      </c>
    </row>
    <row r="781" spans="1:2">
      <c r="A781" s="6">
        <v>780</v>
      </c>
      <c r="B781" s="6" t="e">
        <f>IF(LISTADO!#REF!=A780+1,IF(LISTADO!#REF!="IMPORTACION",1,IF(LISTADO!#REF!="EXPORTACION",3,0)))</f>
        <v>#REF!</v>
      </c>
    </row>
    <row r="782" spans="1:2">
      <c r="A782" s="6">
        <v>781</v>
      </c>
      <c r="B782" s="6" t="e">
        <f>IF(LISTADO!#REF!=A781+1,IF(LISTADO!#REF!="IMPORTACION",1,IF(LISTADO!#REF!="EXPORTACION",3,0)))</f>
        <v>#REF!</v>
      </c>
    </row>
    <row r="783" spans="1:2">
      <c r="A783" s="6">
        <v>782</v>
      </c>
      <c r="B783" s="6" t="e">
        <f>IF(LISTADO!#REF!=A782+1,IF(LISTADO!#REF!="IMPORTACION",1,IF(LISTADO!#REF!="EXPORTACION",3,0)))</f>
        <v>#REF!</v>
      </c>
    </row>
    <row r="784" spans="1:2">
      <c r="A784" s="6">
        <v>783</v>
      </c>
      <c r="B784" s="6" t="e">
        <f>IF(LISTADO!#REF!=A783+1,IF(LISTADO!#REF!="IMPORTACION",1,IF(LISTADO!#REF!="EXPORTACION",3,0)))</f>
        <v>#REF!</v>
      </c>
    </row>
    <row r="785" spans="1:2">
      <c r="A785" s="6">
        <v>784</v>
      </c>
      <c r="B785" s="6" t="e">
        <f>IF(LISTADO!#REF!=A784+1,IF(LISTADO!#REF!="IMPORTACION",1,IF(LISTADO!#REF!="EXPORTACION",3,0)))</f>
        <v>#REF!</v>
      </c>
    </row>
    <row r="786" spans="1:2">
      <c r="A786" s="6">
        <v>785</v>
      </c>
      <c r="B786" s="6" t="e">
        <f>IF(LISTADO!#REF!=A785+1,IF(LISTADO!#REF!="IMPORTACION",1,IF(LISTADO!#REF!="EXPORTACION",3,0)))</f>
        <v>#REF!</v>
      </c>
    </row>
    <row r="787" spans="1:2">
      <c r="A787" s="6">
        <v>786</v>
      </c>
      <c r="B787" s="6" t="e">
        <f>IF(LISTADO!#REF!=A786+1,IF(LISTADO!#REF!="IMPORTACION",1,IF(LISTADO!#REF!="EXPORTACION",3,0)))</f>
        <v>#REF!</v>
      </c>
    </row>
    <row r="788" spans="1:2">
      <c r="A788" s="6">
        <v>787</v>
      </c>
      <c r="B788" s="6" t="e">
        <f>IF(LISTADO!#REF!=A787+1,IF(LISTADO!#REF!="IMPORTACION",1,IF(LISTADO!#REF!="EXPORTACION",3,0)))</f>
        <v>#REF!</v>
      </c>
    </row>
    <row r="789" spans="1:2">
      <c r="A789" s="6">
        <v>788</v>
      </c>
      <c r="B789" s="6" t="e">
        <f>IF(LISTADO!#REF!=A788+1,IF(LISTADO!#REF!="IMPORTACION",1,IF(LISTADO!#REF!="EXPORTACION",3,0)))</f>
        <v>#REF!</v>
      </c>
    </row>
    <row r="790" spans="1:2">
      <c r="A790" s="6">
        <v>789</v>
      </c>
      <c r="B790" s="6" t="e">
        <f>IF(LISTADO!#REF!=A789+1,IF(LISTADO!#REF!="IMPORTACION",1,IF(LISTADO!#REF!="EXPORTACION",3,0)))</f>
        <v>#REF!</v>
      </c>
    </row>
    <row r="791" spans="1:2">
      <c r="A791" s="6">
        <v>790</v>
      </c>
      <c r="B791" s="6" t="e">
        <f>IF(LISTADO!#REF!=A790+1,IF(LISTADO!#REF!="IMPORTACION",1,IF(LISTADO!#REF!="EXPORTACION",3,0)))</f>
        <v>#REF!</v>
      </c>
    </row>
    <row r="792" spans="1:2">
      <c r="A792" s="6">
        <v>791</v>
      </c>
      <c r="B792" s="6" t="e">
        <f>IF(LISTADO!#REF!=A791+1,IF(LISTADO!#REF!="IMPORTACION",1,IF(LISTADO!#REF!="EXPORTACION",3,0)))</f>
        <v>#REF!</v>
      </c>
    </row>
    <row r="793" spans="1:2">
      <c r="A793" s="6">
        <v>792</v>
      </c>
      <c r="B793" s="6" t="e">
        <f>IF(LISTADO!#REF!=A792+1,IF(LISTADO!#REF!="IMPORTACION",1,IF(LISTADO!#REF!="EXPORTACION",3,0)))</f>
        <v>#REF!</v>
      </c>
    </row>
    <row r="794" spans="1:2">
      <c r="A794" s="6">
        <v>793</v>
      </c>
      <c r="B794" s="6" t="e">
        <f>IF(LISTADO!#REF!=A793+1,IF(LISTADO!#REF!="IMPORTACION",1,IF(LISTADO!#REF!="EXPORTACION",3,0)))</f>
        <v>#REF!</v>
      </c>
    </row>
    <row r="795" spans="1:2">
      <c r="A795" s="6">
        <v>794</v>
      </c>
      <c r="B795" s="6" t="e">
        <f>IF(LISTADO!#REF!=A794+1,IF(LISTADO!#REF!="IMPORTACION",1,IF(LISTADO!#REF!="EXPORTACION",3,0)))</f>
        <v>#REF!</v>
      </c>
    </row>
    <row r="796" spans="1:2">
      <c r="A796" s="6">
        <v>795</v>
      </c>
      <c r="B796" s="6" t="e">
        <f>IF(LISTADO!#REF!=A795+1,IF(LISTADO!#REF!="IMPORTACION",1,IF(LISTADO!#REF!="EXPORTACION",3,0)))</f>
        <v>#REF!</v>
      </c>
    </row>
    <row r="797" spans="1:2">
      <c r="A797" s="6">
        <v>796</v>
      </c>
      <c r="B797" s="6" t="e">
        <f>IF(LISTADO!#REF!=A796+1,IF(LISTADO!#REF!="IMPORTACION",1,IF(LISTADO!#REF!="EXPORTACION",3,0)))</f>
        <v>#REF!</v>
      </c>
    </row>
    <row r="798" spans="1:2">
      <c r="A798" s="6">
        <v>797</v>
      </c>
      <c r="B798" s="6" t="e">
        <f>IF(LISTADO!#REF!=A797+1,IF(LISTADO!#REF!="IMPORTACION",1,IF(LISTADO!#REF!="EXPORTACION",3,0)))</f>
        <v>#REF!</v>
      </c>
    </row>
    <row r="799" spans="1:2">
      <c r="A799" s="6">
        <v>798</v>
      </c>
      <c r="B799" s="6" t="e">
        <f>IF(LISTADO!#REF!=A798+1,IF(LISTADO!#REF!="IMPORTACION",1,IF(LISTADO!#REF!="EXPORTACION",3,0)))</f>
        <v>#REF!</v>
      </c>
    </row>
    <row r="800" spans="1:2">
      <c r="A800" s="6">
        <v>799</v>
      </c>
      <c r="B800" s="6" t="e">
        <f>IF(LISTADO!#REF!=A799+1,IF(LISTADO!#REF!="IMPORTACION",1,IF(LISTADO!#REF!="EXPORTACION",3,0)))</f>
        <v>#REF!</v>
      </c>
    </row>
    <row r="801" spans="1:2">
      <c r="A801" s="6">
        <v>800</v>
      </c>
      <c r="B801" s="6" t="e">
        <f>IF(LISTADO!#REF!=A800+1,IF(LISTADO!#REF!="IMPORTACION",1,IF(LISTADO!#REF!="EXPORTACION",3,0)))</f>
        <v>#REF!</v>
      </c>
    </row>
    <row r="802" spans="1:2">
      <c r="A802" s="6">
        <v>801</v>
      </c>
      <c r="B802" s="6" t="e">
        <f>IF(LISTADO!#REF!=A801+1,IF(LISTADO!#REF!="IMPORTACION",1,IF(LISTADO!#REF!="EXPORTACION",3,0)))</f>
        <v>#REF!</v>
      </c>
    </row>
    <row r="803" spans="1:2">
      <c r="A803" s="6">
        <v>802</v>
      </c>
      <c r="B803" s="6" t="e">
        <f>IF(LISTADO!#REF!=A802+1,IF(LISTADO!#REF!="IMPORTACION",1,IF(LISTADO!#REF!="EXPORTACION",3,0)))</f>
        <v>#REF!</v>
      </c>
    </row>
    <row r="804" spans="1:2">
      <c r="A804" s="6">
        <v>803</v>
      </c>
      <c r="B804" s="6" t="e">
        <f>IF(LISTADO!#REF!=A803+1,IF(LISTADO!#REF!="IMPORTACION",1,IF(LISTADO!#REF!="EXPORTACION",3,0)))</f>
        <v>#REF!</v>
      </c>
    </row>
    <row r="805" spans="1:2">
      <c r="A805" s="6">
        <v>804</v>
      </c>
      <c r="B805" s="6" t="e">
        <f>IF(LISTADO!#REF!=A804+1,IF(LISTADO!#REF!="IMPORTACION",1,IF(LISTADO!#REF!="EXPORTACION",3,0)))</f>
        <v>#REF!</v>
      </c>
    </row>
    <row r="806" spans="1:2">
      <c r="A806" s="6">
        <v>805</v>
      </c>
      <c r="B806" s="6" t="e">
        <f>IF(LISTADO!#REF!=A805+1,IF(LISTADO!#REF!="IMPORTACION",1,IF(LISTADO!#REF!="EXPORTACION",3,0)))</f>
        <v>#REF!</v>
      </c>
    </row>
    <row r="807" spans="1:2">
      <c r="A807" s="6">
        <v>806</v>
      </c>
      <c r="B807" s="6" t="e">
        <f>IF(LISTADO!#REF!=A806+1,IF(LISTADO!#REF!="IMPORTACION",1,IF(LISTADO!#REF!="EXPORTACION",3,0)))</f>
        <v>#REF!</v>
      </c>
    </row>
    <row r="808" spans="1:2">
      <c r="A808" s="6">
        <v>807</v>
      </c>
      <c r="B808" s="6" t="e">
        <f>IF(LISTADO!#REF!=A807+1,IF(LISTADO!#REF!="IMPORTACION",1,IF(LISTADO!#REF!="EXPORTACION",3,0)))</f>
        <v>#REF!</v>
      </c>
    </row>
    <row r="809" spans="1:2">
      <c r="A809" s="6">
        <v>808</v>
      </c>
      <c r="B809" s="6" t="e">
        <f>IF(LISTADO!#REF!=A808+1,IF(LISTADO!#REF!="IMPORTACION",1,IF(LISTADO!#REF!="EXPORTACION",3,0)))</f>
        <v>#REF!</v>
      </c>
    </row>
    <row r="810" spans="1:2">
      <c r="A810" s="6">
        <v>809</v>
      </c>
      <c r="B810" s="6" t="e">
        <f>IF(LISTADO!#REF!=A809+1,IF(LISTADO!#REF!="IMPORTACION",1,IF(LISTADO!#REF!="EXPORTACION",3,0)))</f>
        <v>#REF!</v>
      </c>
    </row>
    <row r="811" spans="1:2">
      <c r="A811" s="6">
        <v>810</v>
      </c>
      <c r="B811" s="6" t="e">
        <f>IF(LISTADO!#REF!=A810+1,IF(LISTADO!#REF!="IMPORTACION",1,IF(LISTADO!#REF!="EXPORTACION",3,0)))</f>
        <v>#REF!</v>
      </c>
    </row>
    <row r="812" spans="1:2">
      <c r="A812" s="6">
        <v>811</v>
      </c>
      <c r="B812" s="6" t="e">
        <f>IF(LISTADO!#REF!=A811+1,IF(LISTADO!#REF!="IMPORTACION",1,IF(LISTADO!#REF!="EXPORTACION",3,0)))</f>
        <v>#REF!</v>
      </c>
    </row>
    <row r="813" spans="1:2">
      <c r="A813" s="6">
        <v>812</v>
      </c>
      <c r="B813" s="6" t="e">
        <f>IF(LISTADO!#REF!=A812+1,IF(LISTADO!#REF!="IMPORTACION",1,IF(LISTADO!#REF!="EXPORTACION",3,0)))</f>
        <v>#REF!</v>
      </c>
    </row>
    <row r="814" spans="1:2">
      <c r="A814" s="6">
        <v>813</v>
      </c>
      <c r="B814" s="6" t="e">
        <f>IF(LISTADO!#REF!=A813+1,IF(LISTADO!#REF!="IMPORTACION",1,IF(LISTADO!#REF!="EXPORTACION",3,0)))</f>
        <v>#REF!</v>
      </c>
    </row>
    <row r="815" spans="1:2">
      <c r="A815" s="6">
        <v>814</v>
      </c>
      <c r="B815" s="6" t="e">
        <f>IF(LISTADO!#REF!=A814+1,IF(LISTADO!#REF!="IMPORTACION",1,IF(LISTADO!#REF!="EXPORTACION",3,0)))</f>
        <v>#REF!</v>
      </c>
    </row>
    <row r="816" spans="1:2">
      <c r="A816" s="6">
        <v>815</v>
      </c>
      <c r="B816" s="6" t="e">
        <f>IF(LISTADO!#REF!=A815+1,IF(LISTADO!#REF!="IMPORTACION",1,IF(LISTADO!#REF!="EXPORTACION",3,0)))</f>
        <v>#REF!</v>
      </c>
    </row>
    <row r="817" spans="1:2">
      <c r="A817" s="6">
        <v>816</v>
      </c>
      <c r="B817" s="6" t="e">
        <f>IF(LISTADO!#REF!=A816+1,IF(LISTADO!#REF!="IMPORTACION",1,IF(LISTADO!#REF!="EXPORTACION",3,0)))</f>
        <v>#REF!</v>
      </c>
    </row>
    <row r="818" spans="1:2">
      <c r="A818" s="6">
        <v>817</v>
      </c>
      <c r="B818" s="6" t="e">
        <f>IF(LISTADO!#REF!=A817+1,IF(LISTADO!#REF!="IMPORTACION",1,IF(LISTADO!#REF!="EXPORTACION",3,0)))</f>
        <v>#REF!</v>
      </c>
    </row>
    <row r="819" spans="1:2">
      <c r="A819" s="6">
        <v>818</v>
      </c>
      <c r="B819" s="6" t="e">
        <f>IF(LISTADO!#REF!=A818+1,IF(LISTADO!#REF!="IMPORTACION",1,IF(LISTADO!#REF!="EXPORTACION",3,0)))</f>
        <v>#REF!</v>
      </c>
    </row>
    <row r="820" spans="1:2">
      <c r="A820" s="6">
        <v>819</v>
      </c>
      <c r="B820" s="6" t="e">
        <f>IF(LISTADO!#REF!=A819+1,IF(LISTADO!#REF!="IMPORTACION",1,IF(LISTADO!#REF!="EXPORTACION",3,0)))</f>
        <v>#REF!</v>
      </c>
    </row>
    <row r="821" spans="1:2">
      <c r="A821" s="6">
        <v>820</v>
      </c>
      <c r="B821" s="6" t="e">
        <f>IF(LISTADO!#REF!=A820+1,IF(LISTADO!#REF!="IMPORTACION",1,IF(LISTADO!#REF!="EXPORTACION",3,0)))</f>
        <v>#REF!</v>
      </c>
    </row>
    <row r="822" spans="1:2">
      <c r="A822" s="6">
        <v>821</v>
      </c>
      <c r="B822" s="6" t="e">
        <f>IF(LISTADO!#REF!=A821+1,IF(LISTADO!#REF!="IMPORTACION",1,IF(LISTADO!#REF!="EXPORTACION",3,0)))</f>
        <v>#REF!</v>
      </c>
    </row>
    <row r="823" spans="1:2">
      <c r="A823" s="6">
        <v>822</v>
      </c>
      <c r="B823" s="6" t="e">
        <f>IF(LISTADO!#REF!=A822+1,IF(LISTADO!#REF!="IMPORTACION",1,IF(LISTADO!#REF!="EXPORTACION",3,0)))</f>
        <v>#REF!</v>
      </c>
    </row>
    <row r="824" spans="1:2">
      <c r="A824" s="6">
        <v>823</v>
      </c>
      <c r="B824" s="6" t="e">
        <f>IF(LISTADO!#REF!=A823+1,IF(LISTADO!#REF!="IMPORTACION",1,IF(LISTADO!#REF!="EXPORTACION",3,0)))</f>
        <v>#REF!</v>
      </c>
    </row>
    <row r="825" spans="1:2">
      <c r="A825" s="6">
        <v>824</v>
      </c>
      <c r="B825" s="6" t="e">
        <f>IF(LISTADO!#REF!=A824+1,IF(LISTADO!#REF!="IMPORTACION",1,IF(LISTADO!#REF!="EXPORTACION",3,0)))</f>
        <v>#REF!</v>
      </c>
    </row>
    <row r="826" spans="1:2">
      <c r="A826" s="6">
        <v>825</v>
      </c>
      <c r="B826" s="6" t="e">
        <f>IF(LISTADO!#REF!=A825+1,IF(LISTADO!#REF!="IMPORTACION",1,IF(LISTADO!#REF!="EXPORTACION",3,0)))</f>
        <v>#REF!</v>
      </c>
    </row>
    <row r="827" spans="1:2">
      <c r="A827" s="6">
        <v>826</v>
      </c>
      <c r="B827" s="6" t="e">
        <f>IF(LISTADO!#REF!=A826+1,IF(LISTADO!#REF!="IMPORTACION",1,IF(LISTADO!#REF!="EXPORTACION",3,0)))</f>
        <v>#REF!</v>
      </c>
    </row>
    <row r="828" spans="1:2">
      <c r="A828" s="6">
        <v>827</v>
      </c>
      <c r="B828" s="6" t="e">
        <f>IF(LISTADO!#REF!=A827+1,IF(LISTADO!#REF!="IMPORTACION",1,IF(LISTADO!#REF!="EXPORTACION",3,0)))</f>
        <v>#REF!</v>
      </c>
    </row>
    <row r="829" spans="1:2">
      <c r="A829" s="6">
        <v>828</v>
      </c>
      <c r="B829" s="6" t="e">
        <f>IF(LISTADO!#REF!=A828+1,IF(LISTADO!#REF!="IMPORTACION",1,IF(LISTADO!#REF!="EXPORTACION",3,0)))</f>
        <v>#REF!</v>
      </c>
    </row>
    <row r="830" spans="1:2">
      <c r="A830" s="6">
        <v>829</v>
      </c>
      <c r="B830" s="6" t="e">
        <f>IF(LISTADO!#REF!=A829+1,IF(LISTADO!#REF!="IMPORTACION",1,IF(LISTADO!#REF!="EXPORTACION",3,0)))</f>
        <v>#REF!</v>
      </c>
    </row>
    <row r="831" spans="1:2">
      <c r="A831" s="6">
        <v>830</v>
      </c>
      <c r="B831" s="6" t="e">
        <f>IF(LISTADO!#REF!=A830+1,IF(LISTADO!#REF!="IMPORTACION",1,IF(LISTADO!#REF!="EXPORTACION",3,0)))</f>
        <v>#REF!</v>
      </c>
    </row>
    <row r="832" spans="1:2">
      <c r="A832" s="6">
        <v>831</v>
      </c>
      <c r="B832" s="6" t="e">
        <f>IF(LISTADO!#REF!=A831+1,IF(LISTADO!#REF!="IMPORTACION",1,IF(LISTADO!#REF!="EXPORTACION",3,0)))</f>
        <v>#REF!</v>
      </c>
    </row>
    <row r="833" spans="1:2">
      <c r="A833" s="6">
        <v>832</v>
      </c>
      <c r="B833" s="6" t="e">
        <f>IF(LISTADO!#REF!=A832+1,IF(LISTADO!#REF!="IMPORTACION",1,IF(LISTADO!#REF!="EXPORTACION",3,0)))</f>
        <v>#REF!</v>
      </c>
    </row>
    <row r="834" spans="1:2">
      <c r="A834" s="6">
        <v>833</v>
      </c>
      <c r="B834" s="6" t="e">
        <f>IF(LISTADO!#REF!=A833+1,IF(LISTADO!#REF!="IMPORTACION",1,IF(LISTADO!#REF!="EXPORTACION",3,0)))</f>
        <v>#REF!</v>
      </c>
    </row>
    <row r="835" spans="1:2">
      <c r="A835" s="6">
        <v>834</v>
      </c>
      <c r="B835" s="6" t="e">
        <f>IF(LISTADO!#REF!=A834+1,IF(LISTADO!#REF!="IMPORTACION",1,IF(LISTADO!#REF!="EXPORTACION",3,0)))</f>
        <v>#REF!</v>
      </c>
    </row>
    <row r="836" spans="1:2">
      <c r="A836" s="6">
        <v>835</v>
      </c>
      <c r="B836" s="6" t="e">
        <f>IF(LISTADO!#REF!=A835+1,IF(LISTADO!#REF!="IMPORTACION",1,IF(LISTADO!#REF!="EXPORTACION",3,0)))</f>
        <v>#REF!</v>
      </c>
    </row>
    <row r="837" spans="1:2">
      <c r="A837" s="6">
        <v>836</v>
      </c>
      <c r="B837" s="6" t="e">
        <f>IF(LISTADO!#REF!=A836+1,IF(LISTADO!#REF!="IMPORTACION",1,IF(LISTADO!#REF!="EXPORTACION",3,0)))</f>
        <v>#REF!</v>
      </c>
    </row>
    <row r="838" spans="1:2">
      <c r="A838" s="6">
        <v>837</v>
      </c>
      <c r="B838" s="6" t="e">
        <f>IF(LISTADO!#REF!=A837+1,IF(LISTADO!#REF!="IMPORTACION",1,IF(LISTADO!#REF!="EXPORTACION",3,0)))</f>
        <v>#REF!</v>
      </c>
    </row>
    <row r="839" spans="1:2">
      <c r="A839" s="6">
        <v>838</v>
      </c>
      <c r="B839" s="6" t="e">
        <f>IF(LISTADO!#REF!=A838+1,IF(LISTADO!#REF!="IMPORTACION",1,IF(LISTADO!#REF!="EXPORTACION",3,0)))</f>
        <v>#REF!</v>
      </c>
    </row>
    <row r="840" spans="1:2">
      <c r="A840" s="6">
        <v>839</v>
      </c>
      <c r="B840" s="6" t="e">
        <f>IF(LISTADO!#REF!=A839+1,IF(LISTADO!#REF!="IMPORTACION",1,IF(LISTADO!#REF!="EXPORTACION",3,0)))</f>
        <v>#REF!</v>
      </c>
    </row>
    <row r="841" spans="1:2">
      <c r="A841" s="6">
        <v>840</v>
      </c>
      <c r="B841" s="6" t="e">
        <f>IF(LISTADO!#REF!=A840+1,IF(LISTADO!#REF!="IMPORTACION",1,IF(LISTADO!#REF!="EXPORTACION",3,0)))</f>
        <v>#REF!</v>
      </c>
    </row>
    <row r="842" spans="1:2">
      <c r="A842" s="6">
        <v>841</v>
      </c>
      <c r="B842" s="6" t="e">
        <f>IF(LISTADO!#REF!=A841+1,IF(LISTADO!#REF!="IMPORTACION",1,IF(LISTADO!#REF!="EXPORTACION",3,0)))</f>
        <v>#REF!</v>
      </c>
    </row>
    <row r="843" spans="1:2">
      <c r="A843" s="6">
        <v>842</v>
      </c>
      <c r="B843" s="6" t="e">
        <f>IF(LISTADO!#REF!=A842+1,IF(LISTADO!#REF!="IMPORTACION",1,IF(LISTADO!#REF!="EXPORTACION",3,0)))</f>
        <v>#REF!</v>
      </c>
    </row>
    <row r="844" spans="1:2">
      <c r="A844" s="6">
        <v>843</v>
      </c>
      <c r="B844" s="6" t="e">
        <f>IF(LISTADO!#REF!=A843+1,IF(LISTADO!#REF!="IMPORTACION",1,IF(LISTADO!#REF!="EXPORTACION",3,0)))</f>
        <v>#REF!</v>
      </c>
    </row>
    <row r="845" spans="1:2">
      <c r="A845" s="6">
        <v>844</v>
      </c>
      <c r="B845" s="6" t="e">
        <f>IF(LISTADO!#REF!=A844+1,IF(LISTADO!#REF!="IMPORTACION",1,IF(LISTADO!#REF!="EXPORTACION",3,0)))</f>
        <v>#REF!</v>
      </c>
    </row>
    <row r="846" spans="1:2">
      <c r="A846" s="6">
        <v>845</v>
      </c>
      <c r="B846" s="6" t="e">
        <f>IF(LISTADO!#REF!=A845+1,IF(LISTADO!#REF!="IMPORTACION",1,IF(LISTADO!#REF!="EXPORTACION",3,0)))</f>
        <v>#REF!</v>
      </c>
    </row>
    <row r="847" spans="1:2">
      <c r="A847" s="6">
        <v>846</v>
      </c>
      <c r="B847" s="6" t="e">
        <f>IF(LISTADO!#REF!=A846+1,IF(LISTADO!#REF!="IMPORTACION",1,IF(LISTADO!#REF!="EXPORTACION",3,0)))</f>
        <v>#REF!</v>
      </c>
    </row>
    <row r="848" spans="1:2">
      <c r="A848" s="6">
        <v>847</v>
      </c>
      <c r="B848" s="6" t="e">
        <f>IF(LISTADO!#REF!=A847+1,IF(LISTADO!#REF!="IMPORTACION",1,IF(LISTADO!#REF!="EXPORTACION",3,0)))</f>
        <v>#REF!</v>
      </c>
    </row>
    <row r="849" spans="1:2">
      <c r="A849" s="6">
        <v>848</v>
      </c>
      <c r="B849" s="6" t="e">
        <f>IF(LISTADO!#REF!=A848+1,IF(LISTADO!#REF!="IMPORTACION",1,IF(LISTADO!#REF!="EXPORTACION",3,0)))</f>
        <v>#REF!</v>
      </c>
    </row>
    <row r="850" spans="1:2">
      <c r="A850" s="6">
        <v>849</v>
      </c>
      <c r="B850" s="6" t="e">
        <f>IF(LISTADO!#REF!=A849+1,IF(LISTADO!#REF!="IMPORTACION",1,IF(LISTADO!#REF!="EXPORTACION",3,0)))</f>
        <v>#REF!</v>
      </c>
    </row>
    <row r="851" spans="1:2">
      <c r="A851" s="6">
        <v>850</v>
      </c>
      <c r="B851" s="6" t="e">
        <f>IF(LISTADO!#REF!=A850+1,IF(LISTADO!#REF!="IMPORTACION",1,IF(LISTADO!#REF!="EXPORTACION",3,0)))</f>
        <v>#REF!</v>
      </c>
    </row>
    <row r="852" spans="1:2">
      <c r="A852" s="6">
        <v>851</v>
      </c>
      <c r="B852" s="6" t="e">
        <f>IF(LISTADO!#REF!=A851+1,IF(LISTADO!#REF!="IMPORTACION",1,IF(LISTADO!#REF!="EXPORTACION",3,0)))</f>
        <v>#REF!</v>
      </c>
    </row>
    <row r="853" spans="1:2">
      <c r="A853" s="6">
        <v>852</v>
      </c>
      <c r="B853" s="6" t="e">
        <f>IF(LISTADO!#REF!=A852+1,IF(LISTADO!#REF!="IMPORTACION",1,IF(LISTADO!#REF!="EXPORTACION",3,0)))</f>
        <v>#REF!</v>
      </c>
    </row>
    <row r="854" spans="1:2">
      <c r="A854" s="6">
        <v>853</v>
      </c>
      <c r="B854" s="6" t="e">
        <f>IF(LISTADO!#REF!=A853+1,IF(LISTADO!#REF!="IMPORTACION",1,IF(LISTADO!#REF!="EXPORTACION",3,0)))</f>
        <v>#REF!</v>
      </c>
    </row>
    <row r="855" spans="1:2">
      <c r="A855" s="6">
        <v>854</v>
      </c>
      <c r="B855" s="6" t="e">
        <f>IF(LISTADO!#REF!=A854+1,IF(LISTADO!#REF!="IMPORTACION",1,IF(LISTADO!#REF!="EXPORTACION",3,0)))</f>
        <v>#REF!</v>
      </c>
    </row>
    <row r="856" spans="1:2">
      <c r="A856" s="6">
        <v>855</v>
      </c>
      <c r="B856" s="6" t="e">
        <f>IF(LISTADO!#REF!=A855+1,IF(LISTADO!#REF!="IMPORTACION",1,IF(LISTADO!#REF!="EXPORTACION",3,0)))</f>
        <v>#REF!</v>
      </c>
    </row>
    <row r="857" spans="1:2">
      <c r="A857" s="6">
        <v>856</v>
      </c>
      <c r="B857" s="6" t="e">
        <f>IF(LISTADO!#REF!=A856+1,IF(LISTADO!#REF!="IMPORTACION",1,IF(LISTADO!#REF!="EXPORTACION",3,0)))</f>
        <v>#REF!</v>
      </c>
    </row>
    <row r="858" spans="1:2">
      <c r="A858" s="6">
        <v>857</v>
      </c>
      <c r="B858" s="6" t="e">
        <f>IF(LISTADO!#REF!=A857+1,IF(LISTADO!#REF!="IMPORTACION",1,IF(LISTADO!#REF!="EXPORTACION",3,0)))</f>
        <v>#REF!</v>
      </c>
    </row>
    <row r="859" spans="1:2">
      <c r="A859" s="6">
        <v>858</v>
      </c>
      <c r="B859" s="6" t="e">
        <f>IF(LISTADO!#REF!=A858+1,IF(LISTADO!#REF!="IMPORTACION",1,IF(LISTADO!#REF!="EXPORTACION",3,0)))</f>
        <v>#REF!</v>
      </c>
    </row>
    <row r="860" spans="1:2">
      <c r="A860" s="6">
        <v>859</v>
      </c>
      <c r="B860" s="6" t="e">
        <f>IF(LISTADO!#REF!=A859+1,IF(LISTADO!#REF!="IMPORTACION",1,IF(LISTADO!#REF!="EXPORTACION",3,0)))</f>
        <v>#REF!</v>
      </c>
    </row>
    <row r="861" spans="1:2">
      <c r="A861" s="6">
        <v>860</v>
      </c>
      <c r="B861" s="6" t="e">
        <f>IF(LISTADO!#REF!=A860+1,IF(LISTADO!#REF!="IMPORTACION",1,IF(LISTADO!#REF!="EXPORTACION",3,0)))</f>
        <v>#REF!</v>
      </c>
    </row>
    <row r="862" spans="1:2">
      <c r="A862" s="6">
        <v>861</v>
      </c>
      <c r="B862" s="6" t="e">
        <f>IF(LISTADO!#REF!=A861+1,IF(LISTADO!#REF!="IMPORTACION",1,IF(LISTADO!#REF!="EXPORTACION",3,0)))</f>
        <v>#REF!</v>
      </c>
    </row>
    <row r="863" spans="1:2">
      <c r="A863" s="6">
        <v>862</v>
      </c>
      <c r="B863" s="6" t="e">
        <f>IF(LISTADO!#REF!=A862+1,IF(LISTADO!#REF!="IMPORTACION",1,IF(LISTADO!#REF!="EXPORTACION",3,0)))</f>
        <v>#REF!</v>
      </c>
    </row>
    <row r="864" spans="1:2">
      <c r="A864" s="6">
        <v>863</v>
      </c>
      <c r="B864" s="6" t="e">
        <f>IF(LISTADO!#REF!=A863+1,IF(LISTADO!#REF!="IMPORTACION",1,IF(LISTADO!#REF!="EXPORTACION",3,0)))</f>
        <v>#REF!</v>
      </c>
    </row>
    <row r="865" spans="1:2">
      <c r="A865" s="6">
        <v>864</v>
      </c>
      <c r="B865" s="6" t="e">
        <f>IF(LISTADO!#REF!=A864+1,IF(LISTADO!#REF!="IMPORTACION",1,IF(LISTADO!#REF!="EXPORTACION",3,0)))</f>
        <v>#REF!</v>
      </c>
    </row>
    <row r="866" spans="1:2">
      <c r="A866" s="6">
        <v>865</v>
      </c>
      <c r="B866" s="6" t="e">
        <f>IF(LISTADO!#REF!=A865+1,IF(LISTADO!#REF!="IMPORTACION",1,IF(LISTADO!#REF!="EXPORTACION",3,0)))</f>
        <v>#REF!</v>
      </c>
    </row>
    <row r="867" spans="1:2">
      <c r="A867" s="6">
        <v>866</v>
      </c>
      <c r="B867" s="6" t="e">
        <f>IF(LISTADO!#REF!=A866+1,IF(LISTADO!#REF!="IMPORTACION",1,IF(LISTADO!#REF!="EXPORTACION",3,0)))</f>
        <v>#REF!</v>
      </c>
    </row>
    <row r="868" spans="1:2">
      <c r="A868" s="6">
        <v>867</v>
      </c>
      <c r="B868" s="6" t="e">
        <f>IF(LISTADO!#REF!=A867+1,IF(LISTADO!#REF!="IMPORTACION",1,IF(LISTADO!#REF!="EXPORTACION",3,0)))</f>
        <v>#REF!</v>
      </c>
    </row>
    <row r="869" spans="1:2">
      <c r="A869" s="6">
        <v>868</v>
      </c>
      <c r="B869" s="6" t="e">
        <f>IF(LISTADO!#REF!=A868+1,IF(LISTADO!#REF!="IMPORTACION",1,IF(LISTADO!#REF!="EXPORTACION",3,0)))</f>
        <v>#REF!</v>
      </c>
    </row>
    <row r="870" spans="1:2">
      <c r="A870" s="6">
        <v>869</v>
      </c>
      <c r="B870" s="6" t="e">
        <f>IF(LISTADO!#REF!=A869+1,IF(LISTADO!#REF!="IMPORTACION",1,IF(LISTADO!#REF!="EXPORTACION",3,0)))</f>
        <v>#REF!</v>
      </c>
    </row>
    <row r="871" spans="1:2">
      <c r="A871" s="6">
        <v>870</v>
      </c>
      <c r="B871" s="6" t="e">
        <f>IF(LISTADO!#REF!=A870+1,IF(LISTADO!#REF!="IMPORTACION",1,IF(LISTADO!#REF!="EXPORTACION",3,0)))</f>
        <v>#REF!</v>
      </c>
    </row>
    <row r="872" spans="1:2">
      <c r="A872" s="6">
        <v>871</v>
      </c>
      <c r="B872" s="6" t="e">
        <f>IF(LISTADO!#REF!=A871+1,IF(LISTADO!#REF!="IMPORTACION",1,IF(LISTADO!#REF!="EXPORTACION",3,0)))</f>
        <v>#REF!</v>
      </c>
    </row>
    <row r="873" spans="1:2">
      <c r="A873" s="6">
        <v>872</v>
      </c>
      <c r="B873" s="6" t="e">
        <f>IF(LISTADO!#REF!=A872+1,IF(LISTADO!#REF!="IMPORTACION",1,IF(LISTADO!#REF!="EXPORTACION",3,0)))</f>
        <v>#REF!</v>
      </c>
    </row>
    <row r="874" spans="1:2">
      <c r="A874" s="6">
        <v>873</v>
      </c>
      <c r="B874" s="6" t="e">
        <f>IF(LISTADO!#REF!=A873+1,IF(LISTADO!#REF!="IMPORTACION",1,IF(LISTADO!#REF!="EXPORTACION",3,0)))</f>
        <v>#REF!</v>
      </c>
    </row>
    <row r="875" spans="1:2">
      <c r="A875" s="6">
        <v>874</v>
      </c>
      <c r="B875" s="6" t="e">
        <f>IF(LISTADO!#REF!=A874+1,IF(LISTADO!#REF!="IMPORTACION",1,IF(LISTADO!#REF!="EXPORTACION",3,0)))</f>
        <v>#REF!</v>
      </c>
    </row>
    <row r="876" spans="1:2">
      <c r="A876" s="6">
        <v>875</v>
      </c>
      <c r="B876" s="6" t="e">
        <f>IF(LISTADO!#REF!=A875+1,IF(LISTADO!#REF!="IMPORTACION",1,IF(LISTADO!#REF!="EXPORTACION",3,0)))</f>
        <v>#REF!</v>
      </c>
    </row>
    <row r="877" spans="1:2">
      <c r="A877" s="6">
        <v>876</v>
      </c>
      <c r="B877" s="6" t="e">
        <f>IF(LISTADO!#REF!=A876+1,IF(LISTADO!#REF!="IMPORTACION",1,IF(LISTADO!#REF!="EXPORTACION",3,0)))</f>
        <v>#REF!</v>
      </c>
    </row>
    <row r="878" spans="1:2">
      <c r="A878" s="6">
        <v>877</v>
      </c>
      <c r="B878" s="6" t="e">
        <f>IF(LISTADO!#REF!=A877+1,IF(LISTADO!#REF!="IMPORTACION",1,IF(LISTADO!#REF!="EXPORTACION",3,0)))</f>
        <v>#REF!</v>
      </c>
    </row>
    <row r="879" spans="1:2">
      <c r="A879" s="6">
        <v>878</v>
      </c>
      <c r="B879" s="6" t="e">
        <f>IF(LISTADO!#REF!=A878+1,IF(LISTADO!#REF!="IMPORTACION",1,IF(LISTADO!#REF!="EXPORTACION",3,0)))</f>
        <v>#REF!</v>
      </c>
    </row>
    <row r="880" spans="1:2">
      <c r="A880" s="6">
        <v>879</v>
      </c>
      <c r="B880" s="6" t="e">
        <f>IF(LISTADO!#REF!=A879+1,IF(LISTADO!#REF!="IMPORTACION",1,IF(LISTADO!#REF!="EXPORTACION",3,0)))</f>
        <v>#REF!</v>
      </c>
    </row>
    <row r="881" spans="1:2">
      <c r="A881" s="6">
        <v>880</v>
      </c>
      <c r="B881" s="6" t="e">
        <f>IF(LISTADO!#REF!=A880+1,IF(LISTADO!#REF!="IMPORTACION",1,IF(LISTADO!#REF!="EXPORTACION",3,0)))</f>
        <v>#REF!</v>
      </c>
    </row>
    <row r="882" spans="1:2">
      <c r="A882" s="6">
        <v>881</v>
      </c>
      <c r="B882" s="6" t="e">
        <f>IF(LISTADO!#REF!=A881+1,IF(LISTADO!#REF!="IMPORTACION",1,IF(LISTADO!#REF!="EXPORTACION",3,0)))</f>
        <v>#REF!</v>
      </c>
    </row>
    <row r="883" spans="1:2">
      <c r="A883" s="6">
        <v>882</v>
      </c>
      <c r="B883" s="6" t="e">
        <f>IF(LISTADO!#REF!=A882+1,IF(LISTADO!#REF!="IMPORTACION",1,IF(LISTADO!#REF!="EXPORTACION",3,0)))</f>
        <v>#REF!</v>
      </c>
    </row>
    <row r="884" spans="1:2">
      <c r="A884" s="6">
        <v>883</v>
      </c>
      <c r="B884" s="6" t="e">
        <f>IF(LISTADO!#REF!=A883+1,IF(LISTADO!#REF!="IMPORTACION",1,IF(LISTADO!#REF!="EXPORTACION",3,0)))</f>
        <v>#REF!</v>
      </c>
    </row>
    <row r="885" spans="1:2">
      <c r="A885" s="6">
        <v>884</v>
      </c>
      <c r="B885" s="6" t="e">
        <f>IF(LISTADO!#REF!=A884+1,IF(LISTADO!#REF!="IMPORTACION",1,IF(LISTADO!#REF!="EXPORTACION",3,0)))</f>
        <v>#REF!</v>
      </c>
    </row>
    <row r="886" spans="1:2">
      <c r="A886" s="6">
        <v>885</v>
      </c>
      <c r="B886" s="6" t="e">
        <f>IF(LISTADO!#REF!=A885+1,IF(LISTADO!#REF!="IMPORTACION",1,IF(LISTADO!#REF!="EXPORTACION",3,0)))</f>
        <v>#REF!</v>
      </c>
    </row>
    <row r="887" spans="1:2">
      <c r="A887" s="6">
        <v>886</v>
      </c>
      <c r="B887" s="6" t="e">
        <f>IF(LISTADO!#REF!=A886+1,IF(LISTADO!#REF!="IMPORTACION",1,IF(LISTADO!#REF!="EXPORTACION",3,0)))</f>
        <v>#REF!</v>
      </c>
    </row>
    <row r="888" spans="1:2">
      <c r="A888" s="6">
        <v>887</v>
      </c>
      <c r="B888" s="6" t="e">
        <f>IF(LISTADO!#REF!=A887+1,IF(LISTADO!#REF!="IMPORTACION",1,IF(LISTADO!#REF!="EXPORTACION",3,0)))</f>
        <v>#REF!</v>
      </c>
    </row>
    <row r="889" spans="1:2">
      <c r="A889" s="6">
        <v>888</v>
      </c>
      <c r="B889" s="6" t="e">
        <f>IF(LISTADO!#REF!=A888+1,IF(LISTADO!#REF!="IMPORTACION",1,IF(LISTADO!#REF!="EXPORTACION",3,0)))</f>
        <v>#REF!</v>
      </c>
    </row>
    <row r="890" spans="1:2">
      <c r="A890" s="6">
        <v>889</v>
      </c>
      <c r="B890" s="6" t="e">
        <f>IF(LISTADO!#REF!=A889+1,IF(LISTADO!#REF!="IMPORTACION",1,IF(LISTADO!#REF!="EXPORTACION",3,0)))</f>
        <v>#REF!</v>
      </c>
    </row>
    <row r="891" spans="1:2">
      <c r="A891" s="6">
        <v>890</v>
      </c>
      <c r="B891" s="6" t="e">
        <f>IF(LISTADO!#REF!=A890+1,IF(LISTADO!#REF!="IMPORTACION",1,IF(LISTADO!#REF!="EXPORTACION",3,0)))</f>
        <v>#REF!</v>
      </c>
    </row>
    <row r="892" spans="1:2">
      <c r="A892" s="6">
        <v>891</v>
      </c>
      <c r="B892" s="6" t="e">
        <f>IF(LISTADO!#REF!=A891+1,IF(LISTADO!#REF!="IMPORTACION",1,IF(LISTADO!#REF!="EXPORTACION",3,0)))</f>
        <v>#REF!</v>
      </c>
    </row>
    <row r="893" spans="1:2">
      <c r="A893" s="6">
        <v>892</v>
      </c>
      <c r="B893" s="6" t="e">
        <f>IF(LISTADO!#REF!=A892+1,IF(LISTADO!#REF!="IMPORTACION",1,IF(LISTADO!#REF!="EXPORTACION",3,0)))</f>
        <v>#REF!</v>
      </c>
    </row>
    <row r="894" spans="1:2">
      <c r="A894" s="6">
        <v>893</v>
      </c>
      <c r="B894" s="6" t="e">
        <f>IF(LISTADO!#REF!=A893+1,IF(LISTADO!#REF!="IMPORTACION",1,IF(LISTADO!#REF!="EXPORTACION",3,0)))</f>
        <v>#REF!</v>
      </c>
    </row>
    <row r="895" spans="1:2">
      <c r="A895" s="6">
        <v>894</v>
      </c>
      <c r="B895" s="6" t="e">
        <f>IF(LISTADO!#REF!=A894+1,IF(LISTADO!#REF!="IMPORTACION",1,IF(LISTADO!#REF!="EXPORTACION",3,0)))</f>
        <v>#REF!</v>
      </c>
    </row>
    <row r="896" spans="1:2">
      <c r="A896" s="6">
        <v>895</v>
      </c>
      <c r="B896" s="6" t="e">
        <f>IF(LISTADO!#REF!=A895+1,IF(LISTADO!#REF!="IMPORTACION",1,IF(LISTADO!#REF!="EXPORTACION",3,0)))</f>
        <v>#REF!</v>
      </c>
    </row>
    <row r="897" spans="1:2">
      <c r="A897" s="6">
        <v>896</v>
      </c>
      <c r="B897" s="6" t="e">
        <f>IF(LISTADO!#REF!=A896+1,IF(LISTADO!#REF!="IMPORTACION",1,IF(LISTADO!#REF!="EXPORTACION",3,0)))</f>
        <v>#REF!</v>
      </c>
    </row>
    <row r="898" spans="1:2">
      <c r="A898" s="6">
        <v>897</v>
      </c>
      <c r="B898" s="6" t="e">
        <f>IF(LISTADO!#REF!=A897+1,IF(LISTADO!#REF!="IMPORTACION",1,IF(LISTADO!#REF!="EXPORTACION",3,0)))</f>
        <v>#REF!</v>
      </c>
    </row>
    <row r="899" spans="1:2">
      <c r="A899" s="6">
        <v>898</v>
      </c>
      <c r="B899" s="6" t="e">
        <f>IF(LISTADO!#REF!=A898+1,IF(LISTADO!#REF!="IMPORTACION",1,IF(LISTADO!#REF!="EXPORTACION",3,0)))</f>
        <v>#REF!</v>
      </c>
    </row>
    <row r="900" spans="1:2">
      <c r="A900" s="6">
        <v>899</v>
      </c>
      <c r="B900" s="6" t="e">
        <f>IF(LISTADO!#REF!=A899+1,IF(LISTADO!#REF!="IMPORTACION",1,IF(LISTADO!#REF!="EXPORTACION",3,0)))</f>
        <v>#REF!</v>
      </c>
    </row>
    <row r="901" spans="1:2">
      <c r="A901" s="6">
        <v>900</v>
      </c>
      <c r="B901" s="6" t="e">
        <f>IF(LISTADO!#REF!=A900+1,IF(LISTADO!#REF!="IMPORTACION",1,IF(LISTADO!#REF!="EXPORTACION",3,0)))</f>
        <v>#REF!</v>
      </c>
    </row>
    <row r="902" spans="1:2">
      <c r="A902" s="6">
        <v>901</v>
      </c>
      <c r="B902" s="6" t="e">
        <f>IF(LISTADO!#REF!=A901+1,IF(LISTADO!#REF!="IMPORTACION",1,IF(LISTADO!#REF!="EXPORTACION",3,0)))</f>
        <v>#REF!</v>
      </c>
    </row>
    <row r="903" spans="1:2">
      <c r="A903" s="6">
        <v>902</v>
      </c>
      <c r="B903" s="6" t="e">
        <f>IF(LISTADO!#REF!=A902+1,IF(LISTADO!#REF!="IMPORTACION",1,IF(LISTADO!#REF!="EXPORTACION",3,0)))</f>
        <v>#REF!</v>
      </c>
    </row>
    <row r="904" spans="1:2">
      <c r="A904" s="6">
        <v>903</v>
      </c>
      <c r="B904" s="6" t="e">
        <f>IF(LISTADO!#REF!=A903+1,IF(LISTADO!#REF!="IMPORTACION",1,IF(LISTADO!#REF!="EXPORTACION",3,0)))</f>
        <v>#REF!</v>
      </c>
    </row>
    <row r="905" spans="1:2">
      <c r="A905" s="6">
        <v>904</v>
      </c>
      <c r="B905" s="6" t="e">
        <f>IF(LISTADO!#REF!=A904+1,IF(LISTADO!#REF!="IMPORTACION",1,IF(LISTADO!#REF!="EXPORTACION",3,0)))</f>
        <v>#REF!</v>
      </c>
    </row>
    <row r="906" spans="1:2">
      <c r="A906" s="6">
        <v>905</v>
      </c>
      <c r="B906" s="6" t="e">
        <f>IF(LISTADO!#REF!=A905+1,IF(LISTADO!#REF!="IMPORTACION",1,IF(LISTADO!#REF!="EXPORTACION",3,0)))</f>
        <v>#REF!</v>
      </c>
    </row>
    <row r="907" spans="1:2">
      <c r="A907" s="6">
        <v>906</v>
      </c>
      <c r="B907" s="6" t="e">
        <f>IF(LISTADO!#REF!=A906+1,IF(LISTADO!#REF!="IMPORTACION",1,IF(LISTADO!#REF!="EXPORTACION",3,0)))</f>
        <v>#REF!</v>
      </c>
    </row>
    <row r="908" spans="1:2">
      <c r="A908" s="6">
        <v>907</v>
      </c>
      <c r="B908" s="6" t="e">
        <f>IF(LISTADO!#REF!=A907+1,IF(LISTADO!#REF!="IMPORTACION",1,IF(LISTADO!#REF!="EXPORTACION",3,0)))</f>
        <v>#REF!</v>
      </c>
    </row>
    <row r="909" spans="1:2">
      <c r="A909" s="6">
        <v>908</v>
      </c>
      <c r="B909" s="6" t="e">
        <f>IF(LISTADO!#REF!=A908+1,IF(LISTADO!#REF!="IMPORTACION",1,IF(LISTADO!#REF!="EXPORTACION",3,0)))</f>
        <v>#REF!</v>
      </c>
    </row>
    <row r="910" spans="1:2">
      <c r="A910" s="6">
        <v>909</v>
      </c>
      <c r="B910" s="6" t="e">
        <f>IF(LISTADO!#REF!=A909+1,IF(LISTADO!#REF!="IMPORTACION",1,IF(LISTADO!#REF!="EXPORTACION",3,0)))</f>
        <v>#REF!</v>
      </c>
    </row>
    <row r="911" spans="1:2">
      <c r="A911" s="6">
        <v>910</v>
      </c>
      <c r="B911" s="6" t="e">
        <f>IF(LISTADO!#REF!=A910+1,IF(LISTADO!#REF!="IMPORTACION",1,IF(LISTADO!#REF!="EXPORTACION",3,0)))</f>
        <v>#REF!</v>
      </c>
    </row>
    <row r="912" spans="1:2">
      <c r="A912" s="6">
        <v>911</v>
      </c>
      <c r="B912" s="6" t="e">
        <f>IF(LISTADO!#REF!=A911+1,IF(LISTADO!#REF!="IMPORTACION",1,IF(LISTADO!#REF!="EXPORTACION",3,0)))</f>
        <v>#REF!</v>
      </c>
    </row>
    <row r="913" spans="1:2">
      <c r="A913" s="6">
        <v>912</v>
      </c>
      <c r="B913" s="6" t="e">
        <f>IF(LISTADO!#REF!=A912+1,IF(LISTADO!#REF!="IMPORTACION",1,IF(LISTADO!#REF!="EXPORTACION",3,0)))</f>
        <v>#REF!</v>
      </c>
    </row>
    <row r="914" spans="1:2">
      <c r="A914" s="6">
        <v>913</v>
      </c>
      <c r="B914" s="6" t="e">
        <f>IF(LISTADO!#REF!=A913+1,IF(LISTADO!#REF!="IMPORTACION",1,IF(LISTADO!#REF!="EXPORTACION",3,0)))</f>
        <v>#REF!</v>
      </c>
    </row>
    <row r="915" spans="1:2">
      <c r="A915" s="6">
        <v>914</v>
      </c>
      <c r="B915" s="6" t="e">
        <f>IF(LISTADO!#REF!=A914+1,IF(LISTADO!#REF!="IMPORTACION",1,IF(LISTADO!#REF!="EXPORTACION",3,0)))</f>
        <v>#REF!</v>
      </c>
    </row>
    <row r="916" spans="1:2">
      <c r="A916" s="6">
        <v>915</v>
      </c>
      <c r="B916" s="6" t="e">
        <f>IF(LISTADO!#REF!=A915+1,IF(LISTADO!#REF!="IMPORTACION",1,IF(LISTADO!#REF!="EXPORTACION",3,0)))</f>
        <v>#REF!</v>
      </c>
    </row>
    <row r="917" spans="1:2">
      <c r="A917" s="6">
        <v>916</v>
      </c>
      <c r="B917" s="6" t="e">
        <f>IF(LISTADO!#REF!=A916+1,IF(LISTADO!#REF!="IMPORTACION",1,IF(LISTADO!#REF!="EXPORTACION",3,0)))</f>
        <v>#REF!</v>
      </c>
    </row>
    <row r="918" spans="1:2">
      <c r="A918" s="6">
        <v>917</v>
      </c>
      <c r="B918" s="6" t="e">
        <f>IF(LISTADO!#REF!=A917+1,IF(LISTADO!#REF!="IMPORTACION",1,IF(LISTADO!#REF!="EXPORTACION",3,0)))</f>
        <v>#REF!</v>
      </c>
    </row>
    <row r="919" spans="1:2">
      <c r="A919" s="6">
        <v>918</v>
      </c>
      <c r="B919" s="6" t="e">
        <f>IF(LISTADO!#REF!=A918+1,IF(LISTADO!#REF!="IMPORTACION",1,IF(LISTADO!#REF!="EXPORTACION",3,0)))</f>
        <v>#REF!</v>
      </c>
    </row>
    <row r="920" spans="1:2">
      <c r="A920" s="6">
        <v>919</v>
      </c>
      <c r="B920" s="6" t="e">
        <f>IF(LISTADO!#REF!=A919+1,IF(LISTADO!#REF!="IMPORTACION",1,IF(LISTADO!#REF!="EXPORTACION",3,0)))</f>
        <v>#REF!</v>
      </c>
    </row>
    <row r="921" spans="1:2">
      <c r="A921" s="6">
        <v>920</v>
      </c>
      <c r="B921" s="6" t="e">
        <f>IF(LISTADO!#REF!=A920+1,IF(LISTADO!#REF!="IMPORTACION",1,IF(LISTADO!#REF!="EXPORTACION",3,0)))</f>
        <v>#REF!</v>
      </c>
    </row>
    <row r="922" spans="1:2">
      <c r="A922" s="6">
        <v>921</v>
      </c>
      <c r="B922" s="6" t="e">
        <f>IF(LISTADO!#REF!=A921+1,IF(LISTADO!#REF!="IMPORTACION",1,IF(LISTADO!#REF!="EXPORTACION",3,0)))</f>
        <v>#REF!</v>
      </c>
    </row>
    <row r="923" spans="1:2">
      <c r="A923" s="6">
        <v>922</v>
      </c>
      <c r="B923" s="6" t="e">
        <f>IF(LISTADO!#REF!=A922+1,IF(LISTADO!#REF!="IMPORTACION",1,IF(LISTADO!#REF!="EXPORTACION",3,0)))</f>
        <v>#REF!</v>
      </c>
    </row>
    <row r="924" spans="1:2">
      <c r="A924" s="6">
        <v>923</v>
      </c>
      <c r="B924" s="6" t="e">
        <f>IF(LISTADO!#REF!=A923+1,IF(LISTADO!#REF!="IMPORTACION",1,IF(LISTADO!#REF!="EXPORTACION",3,0)))</f>
        <v>#REF!</v>
      </c>
    </row>
    <row r="925" spans="1:2">
      <c r="A925" s="6">
        <v>924</v>
      </c>
      <c r="B925" s="6" t="e">
        <f>IF(LISTADO!#REF!=A924+1,IF(LISTADO!#REF!="IMPORTACION",1,IF(LISTADO!#REF!="EXPORTACION",3,0)))</f>
        <v>#REF!</v>
      </c>
    </row>
    <row r="926" spans="1:2">
      <c r="A926" s="6">
        <v>925</v>
      </c>
      <c r="B926" s="6" t="e">
        <f>IF(LISTADO!#REF!=A925+1,IF(LISTADO!#REF!="IMPORTACION",1,IF(LISTADO!#REF!="EXPORTACION",3,0)))</f>
        <v>#REF!</v>
      </c>
    </row>
    <row r="927" spans="1:2">
      <c r="A927" s="6">
        <v>926</v>
      </c>
      <c r="B927" s="6" t="e">
        <f>IF(LISTADO!#REF!=A926+1,IF(LISTADO!#REF!="IMPORTACION",1,IF(LISTADO!#REF!="EXPORTACION",3,0)))</f>
        <v>#REF!</v>
      </c>
    </row>
    <row r="928" spans="1:2">
      <c r="A928" s="6">
        <v>927</v>
      </c>
      <c r="B928" s="6" t="e">
        <f>IF(LISTADO!#REF!=A927+1,IF(LISTADO!#REF!="IMPORTACION",1,IF(LISTADO!#REF!="EXPORTACION",3,0)))</f>
        <v>#REF!</v>
      </c>
    </row>
    <row r="929" spans="1:2">
      <c r="A929" s="6">
        <v>928</v>
      </c>
      <c r="B929" s="6" t="e">
        <f>IF(LISTADO!#REF!=A928+1,IF(LISTADO!#REF!="IMPORTACION",1,IF(LISTADO!#REF!="EXPORTACION",3,0)))</f>
        <v>#REF!</v>
      </c>
    </row>
    <row r="930" spans="1:2">
      <c r="A930" s="6">
        <v>929</v>
      </c>
      <c r="B930" s="6" t="e">
        <f>IF(LISTADO!#REF!=A929+1,IF(LISTADO!#REF!="IMPORTACION",1,IF(LISTADO!#REF!="EXPORTACION",3,0)))</f>
        <v>#REF!</v>
      </c>
    </row>
    <row r="931" spans="1:2">
      <c r="A931" s="6">
        <v>930</v>
      </c>
      <c r="B931" s="6" t="e">
        <f>IF(LISTADO!#REF!=A930+1,IF(LISTADO!#REF!="IMPORTACION",1,IF(LISTADO!#REF!="EXPORTACION",3,0)))</f>
        <v>#REF!</v>
      </c>
    </row>
    <row r="932" spans="1:2">
      <c r="A932" s="6">
        <v>931</v>
      </c>
      <c r="B932" s="6" t="e">
        <f>IF(LISTADO!#REF!=A931+1,IF(LISTADO!#REF!="IMPORTACION",1,IF(LISTADO!#REF!="EXPORTACION",3,0)))</f>
        <v>#REF!</v>
      </c>
    </row>
    <row r="933" spans="1:2">
      <c r="A933" s="6">
        <v>932</v>
      </c>
      <c r="B933" s="6" t="e">
        <f>IF(LISTADO!#REF!=A932+1,IF(LISTADO!#REF!="IMPORTACION",1,IF(LISTADO!#REF!="EXPORTACION",3,0)))</f>
        <v>#REF!</v>
      </c>
    </row>
    <row r="934" spans="1:2">
      <c r="A934" s="6">
        <v>933</v>
      </c>
      <c r="B934" s="6" t="e">
        <f>IF(LISTADO!#REF!=A933+1,IF(LISTADO!#REF!="IMPORTACION",1,IF(LISTADO!#REF!="EXPORTACION",3,0)))</f>
        <v>#REF!</v>
      </c>
    </row>
    <row r="935" spans="1:2">
      <c r="A935" s="6">
        <v>934</v>
      </c>
      <c r="B935" s="6" t="e">
        <f>IF(LISTADO!#REF!=A934+1,IF(LISTADO!#REF!="IMPORTACION",1,IF(LISTADO!#REF!="EXPORTACION",3,0)))</f>
        <v>#REF!</v>
      </c>
    </row>
    <row r="936" spans="1:2">
      <c r="A936" s="6">
        <v>935</v>
      </c>
      <c r="B936" s="6" t="e">
        <f>IF(LISTADO!#REF!=A935+1,IF(LISTADO!#REF!="IMPORTACION",1,IF(LISTADO!#REF!="EXPORTACION",3,0)))</f>
        <v>#REF!</v>
      </c>
    </row>
    <row r="937" spans="1:2">
      <c r="A937" s="6">
        <v>936</v>
      </c>
      <c r="B937" s="6" t="e">
        <f>IF(LISTADO!#REF!=A936+1,IF(LISTADO!#REF!="IMPORTACION",1,IF(LISTADO!#REF!="EXPORTACION",3,0)))</f>
        <v>#REF!</v>
      </c>
    </row>
    <row r="938" spans="1:2">
      <c r="A938" s="6">
        <v>937</v>
      </c>
      <c r="B938" s="6" t="e">
        <f>IF(LISTADO!#REF!=A937+1,IF(LISTADO!#REF!="IMPORTACION",1,IF(LISTADO!#REF!="EXPORTACION",3,0)))</f>
        <v>#REF!</v>
      </c>
    </row>
    <row r="939" spans="1:2">
      <c r="A939" s="6">
        <v>938</v>
      </c>
      <c r="B939" s="6" t="e">
        <f>IF(LISTADO!#REF!=A938+1,IF(LISTADO!#REF!="IMPORTACION",1,IF(LISTADO!#REF!="EXPORTACION",3,0)))</f>
        <v>#REF!</v>
      </c>
    </row>
    <row r="940" spans="1:2">
      <c r="A940" s="6">
        <v>939</v>
      </c>
      <c r="B940" s="6" t="e">
        <f>IF(LISTADO!#REF!=A939+1,IF(LISTADO!#REF!="IMPORTACION",1,IF(LISTADO!#REF!="EXPORTACION",3,0)))</f>
        <v>#REF!</v>
      </c>
    </row>
    <row r="941" spans="1:2">
      <c r="A941" s="6">
        <v>940</v>
      </c>
      <c r="B941" s="6" t="e">
        <f>IF(LISTADO!#REF!=A940+1,IF(LISTADO!#REF!="IMPORTACION",1,IF(LISTADO!#REF!="EXPORTACION",3,0)))</f>
        <v>#REF!</v>
      </c>
    </row>
    <row r="942" spans="1:2">
      <c r="A942" s="6">
        <v>941</v>
      </c>
      <c r="B942" s="6" t="e">
        <f>IF(LISTADO!#REF!=A941+1,IF(LISTADO!#REF!="IMPORTACION",1,IF(LISTADO!#REF!="EXPORTACION",3,0)))</f>
        <v>#REF!</v>
      </c>
    </row>
    <row r="943" spans="1:2">
      <c r="A943" s="6">
        <v>942</v>
      </c>
      <c r="B943" s="6" t="e">
        <f>IF(LISTADO!#REF!=A942+1,IF(LISTADO!#REF!="IMPORTACION",1,IF(LISTADO!#REF!="EXPORTACION",3,0)))</f>
        <v>#REF!</v>
      </c>
    </row>
    <row r="944" spans="1:2">
      <c r="A944" s="6">
        <v>943</v>
      </c>
      <c r="B944" s="6" t="e">
        <f>IF(LISTADO!#REF!=A943+1,IF(LISTADO!#REF!="IMPORTACION",1,IF(LISTADO!#REF!="EXPORTACION",3,0)))</f>
        <v>#REF!</v>
      </c>
    </row>
    <row r="945" spans="1:2">
      <c r="A945" s="6">
        <v>944</v>
      </c>
      <c r="B945" s="6" t="e">
        <f>IF(LISTADO!#REF!=A944+1,IF(LISTADO!#REF!="IMPORTACION",1,IF(LISTADO!#REF!="EXPORTACION",3,0)))</f>
        <v>#REF!</v>
      </c>
    </row>
    <row r="946" spans="1:2">
      <c r="A946" s="6">
        <v>945</v>
      </c>
      <c r="B946" s="6" t="e">
        <f>IF(LISTADO!#REF!=A945+1,IF(LISTADO!#REF!="IMPORTACION",1,IF(LISTADO!#REF!="EXPORTACION",3,0)))</f>
        <v>#REF!</v>
      </c>
    </row>
    <row r="947" spans="1:2">
      <c r="A947" s="6">
        <v>946</v>
      </c>
      <c r="B947" s="6" t="e">
        <f>IF(LISTADO!#REF!=A946+1,IF(LISTADO!#REF!="IMPORTACION",1,IF(LISTADO!#REF!="EXPORTACION",3,0)))</f>
        <v>#REF!</v>
      </c>
    </row>
    <row r="948" spans="1:2">
      <c r="A948" s="6">
        <v>947</v>
      </c>
      <c r="B948" s="6" t="e">
        <f>IF(LISTADO!#REF!=A947+1,IF(LISTADO!#REF!="IMPORTACION",1,IF(LISTADO!#REF!="EXPORTACION",3,0)))</f>
        <v>#REF!</v>
      </c>
    </row>
    <row r="949" spans="1:2">
      <c r="A949" s="6">
        <v>948</v>
      </c>
      <c r="B949" s="6" t="e">
        <f>IF(LISTADO!#REF!=A948+1,IF(LISTADO!#REF!="IMPORTACION",1,IF(LISTADO!#REF!="EXPORTACION",3,0)))</f>
        <v>#REF!</v>
      </c>
    </row>
    <row r="950" spans="1:2">
      <c r="A950" s="6">
        <v>949</v>
      </c>
      <c r="B950" s="6" t="e">
        <f>IF(LISTADO!#REF!=A949+1,IF(LISTADO!#REF!="IMPORTACION",1,IF(LISTADO!#REF!="EXPORTACION",3,0)))</f>
        <v>#REF!</v>
      </c>
    </row>
    <row r="951" spans="1:2">
      <c r="A951" s="6">
        <v>950</v>
      </c>
      <c r="B951" s="6" t="e">
        <f>IF(LISTADO!#REF!=A950+1,IF(LISTADO!#REF!="IMPORTACION",1,IF(LISTADO!#REF!="EXPORTACION",3,0)))</f>
        <v>#REF!</v>
      </c>
    </row>
    <row r="952" spans="1:2">
      <c r="A952" s="6">
        <v>951</v>
      </c>
      <c r="B952" s="6" t="e">
        <f>IF(LISTADO!#REF!=A951+1,IF(LISTADO!#REF!="IMPORTACION",1,IF(LISTADO!#REF!="EXPORTACION",3,0)))</f>
        <v>#REF!</v>
      </c>
    </row>
    <row r="953" spans="1:2">
      <c r="A953" s="6">
        <v>952</v>
      </c>
      <c r="B953" s="6" t="e">
        <f>IF(LISTADO!#REF!=A952+1,IF(LISTADO!#REF!="IMPORTACION",1,IF(LISTADO!#REF!="EXPORTACION",3,0)))</f>
        <v>#REF!</v>
      </c>
    </row>
    <row r="954" spans="1:2">
      <c r="A954" s="6">
        <v>953</v>
      </c>
      <c r="B954" s="6" t="e">
        <f>IF(LISTADO!#REF!=A953+1,IF(LISTADO!#REF!="IMPORTACION",1,IF(LISTADO!#REF!="EXPORTACION",3,0)))</f>
        <v>#REF!</v>
      </c>
    </row>
    <row r="955" spans="1:2">
      <c r="A955" s="6">
        <v>954</v>
      </c>
      <c r="B955" s="6" t="e">
        <f>IF(LISTADO!#REF!=A954+1,IF(LISTADO!#REF!="IMPORTACION",1,IF(LISTADO!#REF!="EXPORTACION",3,0)))</f>
        <v>#REF!</v>
      </c>
    </row>
    <row r="956" spans="1:2">
      <c r="A956" s="6">
        <v>955</v>
      </c>
      <c r="B956" s="6" t="e">
        <f>IF(LISTADO!#REF!=A955+1,IF(LISTADO!#REF!="IMPORTACION",1,IF(LISTADO!#REF!="EXPORTACION",3,0)))</f>
        <v>#REF!</v>
      </c>
    </row>
    <row r="957" spans="1:2">
      <c r="A957" s="6">
        <v>956</v>
      </c>
      <c r="B957" s="6" t="e">
        <f>IF(LISTADO!#REF!=A956+1,IF(LISTADO!#REF!="IMPORTACION",1,IF(LISTADO!#REF!="EXPORTACION",3,0)))</f>
        <v>#REF!</v>
      </c>
    </row>
    <row r="958" spans="1:2">
      <c r="A958" s="6">
        <v>957</v>
      </c>
      <c r="B958" s="6" t="e">
        <f>IF(LISTADO!#REF!=A957+1,IF(LISTADO!#REF!="IMPORTACION",1,IF(LISTADO!#REF!="EXPORTACION",3,0)))</f>
        <v>#REF!</v>
      </c>
    </row>
    <row r="959" spans="1:2">
      <c r="A959" s="6">
        <v>958</v>
      </c>
      <c r="B959" s="6" t="e">
        <f>IF(LISTADO!#REF!=A958+1,IF(LISTADO!#REF!="IMPORTACION",1,IF(LISTADO!#REF!="EXPORTACION",3,0)))</f>
        <v>#REF!</v>
      </c>
    </row>
    <row r="960" spans="1:2">
      <c r="A960" s="6">
        <v>959</v>
      </c>
      <c r="B960" s="6" t="e">
        <f>IF(LISTADO!#REF!=A959+1,IF(LISTADO!#REF!="IMPORTACION",1,IF(LISTADO!#REF!="EXPORTACION",3,0)))</f>
        <v>#REF!</v>
      </c>
    </row>
    <row r="961" spans="1:2">
      <c r="A961" s="6">
        <v>960</v>
      </c>
      <c r="B961" s="6" t="e">
        <f>IF(LISTADO!#REF!=A960+1,IF(LISTADO!#REF!="IMPORTACION",1,IF(LISTADO!#REF!="EXPORTACION",3,0)))</f>
        <v>#REF!</v>
      </c>
    </row>
    <row r="962" spans="1:2">
      <c r="A962" s="6">
        <v>961</v>
      </c>
      <c r="B962" s="6" t="e">
        <f>IF(LISTADO!#REF!=A961+1,IF(LISTADO!#REF!="IMPORTACION",1,IF(LISTADO!#REF!="EXPORTACION",3,0)))</f>
        <v>#REF!</v>
      </c>
    </row>
    <row r="963" spans="1:2">
      <c r="A963" s="6">
        <v>962</v>
      </c>
      <c r="B963" s="6" t="e">
        <f>IF(LISTADO!#REF!=A962+1,IF(LISTADO!#REF!="IMPORTACION",1,IF(LISTADO!#REF!="EXPORTACION",3,0)))</f>
        <v>#REF!</v>
      </c>
    </row>
    <row r="964" spans="1:2">
      <c r="A964" s="6">
        <v>963</v>
      </c>
      <c r="B964" s="6" t="e">
        <f>IF(LISTADO!#REF!=A963+1,IF(LISTADO!#REF!="IMPORTACION",1,IF(LISTADO!#REF!="EXPORTACION",3,0)))</f>
        <v>#REF!</v>
      </c>
    </row>
    <row r="965" spans="1:2">
      <c r="A965" s="6">
        <v>964</v>
      </c>
      <c r="B965" s="6" t="e">
        <f>IF(LISTADO!#REF!=A964+1,IF(LISTADO!#REF!="IMPORTACION",1,IF(LISTADO!#REF!="EXPORTACION",3,0)))</f>
        <v>#REF!</v>
      </c>
    </row>
    <row r="966" spans="1:2">
      <c r="A966" s="6">
        <v>965</v>
      </c>
      <c r="B966" s="6" t="e">
        <f>IF(LISTADO!#REF!=A965+1,IF(LISTADO!#REF!="IMPORTACION",1,IF(LISTADO!#REF!="EXPORTACION",3,0)))</f>
        <v>#REF!</v>
      </c>
    </row>
    <row r="967" spans="1:2">
      <c r="A967" s="6">
        <v>966</v>
      </c>
      <c r="B967" s="6" t="e">
        <f>IF(LISTADO!#REF!=A966+1,IF(LISTADO!#REF!="IMPORTACION",1,IF(LISTADO!#REF!="EXPORTACION",3,0)))</f>
        <v>#REF!</v>
      </c>
    </row>
    <row r="968" spans="1:2">
      <c r="A968" s="6">
        <v>967</v>
      </c>
      <c r="B968" s="6" t="e">
        <f>IF(LISTADO!#REF!=A967+1,IF(LISTADO!#REF!="IMPORTACION",1,IF(LISTADO!#REF!="EXPORTACION",3,0)))</f>
        <v>#REF!</v>
      </c>
    </row>
    <row r="969" spans="1:2">
      <c r="A969" s="6">
        <v>968</v>
      </c>
      <c r="B969" s="6" t="e">
        <f>IF(LISTADO!#REF!=A968+1,IF(LISTADO!#REF!="IMPORTACION",1,IF(LISTADO!#REF!="EXPORTACION",3,0)))</f>
        <v>#REF!</v>
      </c>
    </row>
    <row r="970" spans="1:2">
      <c r="A970" s="6">
        <v>969</v>
      </c>
      <c r="B970" s="6" t="e">
        <f>IF(LISTADO!#REF!=A969+1,IF(LISTADO!#REF!="IMPORTACION",1,IF(LISTADO!#REF!="EXPORTACION",3,0)))</f>
        <v>#REF!</v>
      </c>
    </row>
    <row r="971" spans="1:2">
      <c r="A971" s="6">
        <v>970</v>
      </c>
      <c r="B971" s="6" t="e">
        <f>IF(LISTADO!#REF!=A970+1,IF(LISTADO!#REF!="IMPORTACION",1,IF(LISTADO!#REF!="EXPORTACION",3,0)))</f>
        <v>#REF!</v>
      </c>
    </row>
    <row r="972" spans="1:2">
      <c r="A972" s="6">
        <v>971</v>
      </c>
      <c r="B972" s="6" t="e">
        <f>IF(LISTADO!#REF!=A971+1,IF(LISTADO!#REF!="IMPORTACION",1,IF(LISTADO!#REF!="EXPORTACION",3,0)))</f>
        <v>#REF!</v>
      </c>
    </row>
    <row r="973" spans="1:2">
      <c r="A973" s="6">
        <v>972</v>
      </c>
      <c r="B973" s="6" t="e">
        <f>IF(LISTADO!#REF!=A972+1,IF(LISTADO!#REF!="IMPORTACION",1,IF(LISTADO!#REF!="EXPORTACION",3,0)))</f>
        <v>#REF!</v>
      </c>
    </row>
    <row r="974" spans="1:2">
      <c r="A974" s="6">
        <v>973</v>
      </c>
      <c r="B974" s="6" t="e">
        <f>IF(LISTADO!#REF!=A973+1,IF(LISTADO!#REF!="IMPORTACION",1,IF(LISTADO!#REF!="EXPORTACION",3,0)))</f>
        <v>#REF!</v>
      </c>
    </row>
    <row r="975" spans="1:2">
      <c r="A975" s="6">
        <v>974</v>
      </c>
      <c r="B975" s="6" t="e">
        <f>IF(LISTADO!#REF!=A974+1,IF(LISTADO!#REF!="IMPORTACION",1,IF(LISTADO!#REF!="EXPORTACION",3,0)))</f>
        <v>#REF!</v>
      </c>
    </row>
    <row r="976" spans="1:2">
      <c r="A976" s="6">
        <v>975</v>
      </c>
      <c r="B976" s="6" t="e">
        <f>IF(LISTADO!#REF!=A975+1,IF(LISTADO!#REF!="IMPORTACION",1,IF(LISTADO!#REF!="EXPORTACION",3,0)))</f>
        <v>#REF!</v>
      </c>
    </row>
    <row r="977" spans="1:2">
      <c r="A977" s="6">
        <v>976</v>
      </c>
      <c r="B977" s="6" t="e">
        <f>IF(LISTADO!#REF!=A976+1,IF(LISTADO!#REF!="IMPORTACION",1,IF(LISTADO!#REF!="EXPORTACION",3,0)))</f>
        <v>#REF!</v>
      </c>
    </row>
    <row r="978" spans="1:2">
      <c r="A978" s="6">
        <v>977</v>
      </c>
      <c r="B978" s="6" t="e">
        <f>IF(LISTADO!#REF!=A977+1,IF(LISTADO!#REF!="IMPORTACION",1,IF(LISTADO!#REF!="EXPORTACION",3,0)))</f>
        <v>#REF!</v>
      </c>
    </row>
    <row r="979" spans="1:2">
      <c r="A979" s="6">
        <v>978</v>
      </c>
      <c r="B979" s="6" t="e">
        <f>IF(LISTADO!#REF!=A978+1,IF(LISTADO!#REF!="IMPORTACION",1,IF(LISTADO!#REF!="EXPORTACION",3,0)))</f>
        <v>#REF!</v>
      </c>
    </row>
    <row r="980" spans="1:2">
      <c r="A980" s="6">
        <v>979</v>
      </c>
      <c r="B980" s="6" t="e">
        <f>IF(LISTADO!#REF!=A979+1,IF(LISTADO!#REF!="IMPORTACION",1,IF(LISTADO!#REF!="EXPORTACION",3,0)))</f>
        <v>#REF!</v>
      </c>
    </row>
    <row r="981" spans="1:2">
      <c r="A981" s="6">
        <v>980</v>
      </c>
      <c r="B981" s="6" t="e">
        <f>IF(LISTADO!#REF!=A980+1,IF(LISTADO!#REF!="IMPORTACION",1,IF(LISTADO!#REF!="EXPORTACION",3,0)))</f>
        <v>#REF!</v>
      </c>
    </row>
    <row r="982" spans="1:2">
      <c r="A982" s="6">
        <v>981</v>
      </c>
      <c r="B982" s="6" t="e">
        <f>IF(LISTADO!#REF!=A981+1,IF(LISTADO!#REF!="IMPORTACION",1,IF(LISTADO!#REF!="EXPORTACION",3,0)))</f>
        <v>#REF!</v>
      </c>
    </row>
    <row r="983" spans="1:2">
      <c r="A983" s="6">
        <v>982</v>
      </c>
      <c r="B983" s="6" t="e">
        <f>IF(LISTADO!#REF!=A982+1,IF(LISTADO!#REF!="IMPORTACION",1,IF(LISTADO!#REF!="EXPORTACION",3,0)))</f>
        <v>#REF!</v>
      </c>
    </row>
    <row r="984" spans="1:2">
      <c r="A984" s="6">
        <v>983</v>
      </c>
      <c r="B984" s="6" t="e">
        <f>IF(LISTADO!#REF!=A983+1,IF(LISTADO!#REF!="IMPORTACION",1,IF(LISTADO!#REF!="EXPORTACION",3,0)))</f>
        <v>#REF!</v>
      </c>
    </row>
    <row r="985" spans="1:2">
      <c r="A985" s="6">
        <v>984</v>
      </c>
      <c r="B985" s="6" t="e">
        <f>IF(LISTADO!#REF!=A984+1,IF(LISTADO!#REF!="IMPORTACION",1,IF(LISTADO!#REF!="EXPORTACION",3,0)))</f>
        <v>#REF!</v>
      </c>
    </row>
    <row r="986" spans="1:2">
      <c r="A986" s="6">
        <v>985</v>
      </c>
      <c r="B986" s="6" t="e">
        <f>IF(LISTADO!#REF!=A985+1,IF(LISTADO!#REF!="IMPORTACION",1,IF(LISTADO!#REF!="EXPORTACION",3,0)))</f>
        <v>#REF!</v>
      </c>
    </row>
    <row r="987" spans="1:2">
      <c r="A987" s="6">
        <v>986</v>
      </c>
      <c r="B987" s="6" t="e">
        <f>IF(LISTADO!#REF!=A986+1,IF(LISTADO!#REF!="IMPORTACION",1,IF(LISTADO!#REF!="EXPORTACION",3,0)))</f>
        <v>#REF!</v>
      </c>
    </row>
    <row r="988" spans="1:2">
      <c r="A988" s="6">
        <v>987</v>
      </c>
      <c r="B988" s="6" t="e">
        <f>IF(LISTADO!#REF!=A987+1,IF(LISTADO!#REF!="IMPORTACION",1,IF(LISTADO!#REF!="EXPORTACION",3,0)))</f>
        <v>#REF!</v>
      </c>
    </row>
    <row r="989" spans="1:2">
      <c r="A989" s="6">
        <v>988</v>
      </c>
      <c r="B989" s="6" t="e">
        <f>IF(LISTADO!#REF!=A988+1,IF(LISTADO!#REF!="IMPORTACION",1,IF(LISTADO!#REF!="EXPORTACION",3,0)))</f>
        <v>#REF!</v>
      </c>
    </row>
    <row r="990" spans="1:2">
      <c r="A990" s="6">
        <v>989</v>
      </c>
      <c r="B990" s="6" t="e">
        <f>IF(LISTADO!#REF!=A989+1,IF(LISTADO!#REF!="IMPORTACION",1,IF(LISTADO!#REF!="EXPORTACION",3,0)))</f>
        <v>#REF!</v>
      </c>
    </row>
    <row r="991" spans="1:2">
      <c r="A991" s="6">
        <v>990</v>
      </c>
      <c r="B991" s="6" t="e">
        <f>IF(LISTADO!#REF!=A990+1,IF(LISTADO!#REF!="IMPORTACION",1,IF(LISTADO!#REF!="EXPORTACION",3,0)))</f>
        <v>#REF!</v>
      </c>
    </row>
    <row r="992" spans="1:2">
      <c r="A992" s="6">
        <v>991</v>
      </c>
      <c r="B992" s="6" t="e">
        <f>IF(LISTADO!#REF!=A991+1,IF(LISTADO!#REF!="IMPORTACION",1,IF(LISTADO!#REF!="EXPORTACION",3,0)))</f>
        <v>#REF!</v>
      </c>
    </row>
    <row r="993" spans="1:2">
      <c r="A993" s="6">
        <v>992</v>
      </c>
      <c r="B993" s="6" t="e">
        <f>IF(LISTADO!#REF!=A992+1,IF(LISTADO!#REF!="IMPORTACION",1,IF(LISTADO!#REF!="EXPORTACION",3,0)))</f>
        <v>#REF!</v>
      </c>
    </row>
    <row r="994" spans="1:2">
      <c r="A994" s="6">
        <v>993</v>
      </c>
      <c r="B994" s="6" t="e">
        <f>IF(LISTADO!#REF!=A993+1,IF(LISTADO!#REF!="IMPORTACION",1,IF(LISTADO!#REF!="EXPORTACION",3,0)))</f>
        <v>#REF!</v>
      </c>
    </row>
    <row r="995" spans="1:2">
      <c r="A995" s="6">
        <v>994</v>
      </c>
      <c r="B995" s="6" t="e">
        <f>IF(LISTADO!#REF!=A994+1,IF(LISTADO!#REF!="IMPORTACION",1,IF(LISTADO!#REF!="EXPORTACION",3,0)))</f>
        <v>#REF!</v>
      </c>
    </row>
    <row r="996" spans="1:2">
      <c r="A996" s="6">
        <v>995</v>
      </c>
      <c r="B996" s="6" t="e">
        <f>IF(LISTADO!#REF!=A995+1,IF(LISTADO!#REF!="IMPORTACION",1,IF(LISTADO!#REF!="EXPORTACION",3,0)))</f>
        <v>#REF!</v>
      </c>
    </row>
    <row r="997" spans="1:2">
      <c r="A997" s="6">
        <v>996</v>
      </c>
      <c r="B997" s="6" t="e">
        <f>IF(LISTADO!#REF!=A996+1,IF(LISTADO!#REF!="IMPORTACION",1,IF(LISTADO!#REF!="EXPORTACION",3,0)))</f>
        <v>#REF!</v>
      </c>
    </row>
    <row r="998" spans="1:2">
      <c r="A998" s="6">
        <v>997</v>
      </c>
      <c r="B998" s="6" t="e">
        <f>IF(LISTADO!#REF!=A997+1,IF(LISTADO!#REF!="IMPORTACION",1,IF(LISTADO!#REF!="EXPORTACION",3,0)))</f>
        <v>#REF!</v>
      </c>
    </row>
    <row r="999" spans="1:2">
      <c r="A999" s="6">
        <v>998</v>
      </c>
      <c r="B999" s="6" t="e">
        <f>IF(LISTADO!#REF!=A998+1,IF(LISTADO!#REF!="IMPORTACION",1,IF(LISTADO!#REF!="EXPORTACION",3,0)))</f>
        <v>#REF!</v>
      </c>
    </row>
    <row r="1000" spans="1:2">
      <c r="A1000" s="6">
        <v>999</v>
      </c>
      <c r="B1000" s="6" t="e">
        <f>IF(LISTADO!#REF!=A999+1,IF(LISTADO!#REF!="IMPORTACION",1,IF(LISTADO!#REF!="EXPORTACION",3,0)))</f>
        <v>#REF!</v>
      </c>
    </row>
    <row r="1001" spans="1:2">
      <c r="A1001" s="6">
        <v>1000</v>
      </c>
      <c r="B1001" s="6" t="e">
        <f>IF(LISTADO!#REF!=A1000+1,IF(LISTADO!#REF!="IMPORTACION",1,IF(LISTADO!#REF!="EXPORTACION",3,0)))</f>
        <v>#REF!</v>
      </c>
    </row>
    <row r="1002" spans="1:2">
      <c r="A1002" s="6">
        <v>1001</v>
      </c>
      <c r="B1002" s="6" t="e">
        <f>IF(LISTADO!#REF!=A1001+1,IF(LISTADO!#REF!="IMPORTACION",1,IF(LISTADO!#REF!="EXPORTACION",3,0)))</f>
        <v>#REF!</v>
      </c>
    </row>
    <row r="1003" spans="1:2">
      <c r="A1003" s="6">
        <v>1002</v>
      </c>
      <c r="B1003" s="6" t="e">
        <f>IF(LISTADO!#REF!=A1002+1,IF(LISTADO!#REF!="IMPORTACION",1,IF(LISTADO!#REF!="EXPORTACION",3,0)))</f>
        <v>#REF!</v>
      </c>
    </row>
    <row r="1004" spans="1:2">
      <c r="A1004" s="6">
        <v>1003</v>
      </c>
      <c r="B1004" s="6" t="e">
        <f>IF(LISTADO!#REF!=A1003+1,IF(LISTADO!#REF!="IMPORTACION",1,IF(LISTADO!#REF!="EXPORTACION",3,0)))</f>
        <v>#REF!</v>
      </c>
    </row>
    <row r="1005" spans="1:2">
      <c r="A1005" s="6">
        <v>1004</v>
      </c>
      <c r="B1005" s="6" t="e">
        <f>IF(LISTADO!#REF!=A1004+1,IF(LISTADO!#REF!="IMPORTACION",1,IF(LISTADO!#REF!="EXPORTACION",3,0)))</f>
        <v>#REF!</v>
      </c>
    </row>
    <row r="1006" spans="1:2">
      <c r="A1006" s="6">
        <v>1005</v>
      </c>
      <c r="B1006" s="6" t="e">
        <f>IF(LISTADO!#REF!=A1005+1,IF(LISTADO!#REF!="IMPORTACION",1,IF(LISTADO!#REF!="EXPORTACION",3,0)))</f>
        <v>#REF!</v>
      </c>
    </row>
    <row r="1007" spans="1:2">
      <c r="A1007" s="6">
        <v>1006</v>
      </c>
      <c r="B1007" s="6" t="e">
        <f>IF(LISTADO!#REF!=A1006+1,IF(LISTADO!#REF!="IMPORTACION",1,IF(LISTADO!#REF!="EXPORTACION",3,0)))</f>
        <v>#REF!</v>
      </c>
    </row>
    <row r="1008" spans="1:2">
      <c r="A1008" s="6">
        <v>1007</v>
      </c>
      <c r="B1008" s="6" t="e">
        <f>IF(LISTADO!#REF!=A1007+1,IF(LISTADO!#REF!="IMPORTACION",1,IF(LISTADO!#REF!="EXPORTACION",3,0)))</f>
        <v>#REF!</v>
      </c>
    </row>
    <row r="1009" spans="1:2">
      <c r="A1009" s="6">
        <v>1008</v>
      </c>
      <c r="B1009" s="6" t="e">
        <f>IF(LISTADO!#REF!=A1008+1,IF(LISTADO!#REF!="IMPORTACION",1,IF(LISTADO!#REF!="EXPORTACION",3,0)))</f>
        <v>#REF!</v>
      </c>
    </row>
    <row r="1010" spans="1:2">
      <c r="A1010" s="6">
        <v>1009</v>
      </c>
      <c r="B1010" s="6" t="e">
        <f>IF(LISTADO!#REF!=A1009+1,IF(LISTADO!#REF!="IMPORTACION",1,IF(LISTADO!#REF!="EXPORTACION",3,0)))</f>
        <v>#REF!</v>
      </c>
    </row>
    <row r="1011" spans="1:2">
      <c r="A1011" s="6">
        <v>1010</v>
      </c>
      <c r="B1011" s="6" t="e">
        <f>IF(LISTADO!#REF!=A1010+1,IF(LISTADO!#REF!="IMPORTACION",1,IF(LISTADO!#REF!="EXPORTACION",3,0)))</f>
        <v>#REF!</v>
      </c>
    </row>
    <row r="1012" spans="1:2">
      <c r="A1012" s="6">
        <v>1011</v>
      </c>
      <c r="B1012" s="6" t="e">
        <f>IF(LISTADO!#REF!=A1011+1,IF(LISTADO!#REF!="IMPORTACION",1,IF(LISTADO!#REF!="EXPORTACION",3,0)))</f>
        <v>#REF!</v>
      </c>
    </row>
    <row r="1013" spans="1:2">
      <c r="A1013" s="6">
        <v>1012</v>
      </c>
      <c r="B1013" s="6" t="e">
        <f>IF(LISTADO!#REF!=A1012+1,IF(LISTADO!#REF!="IMPORTACION",1,IF(LISTADO!#REF!="EXPORTACION",3,0)))</f>
        <v>#REF!</v>
      </c>
    </row>
    <row r="1014" spans="1:2">
      <c r="A1014" s="6">
        <v>1013</v>
      </c>
      <c r="B1014" s="6" t="e">
        <f>IF(LISTADO!#REF!=A1013+1,IF(LISTADO!#REF!="IMPORTACION",1,IF(LISTADO!#REF!="EXPORTACION",3,0)))</f>
        <v>#REF!</v>
      </c>
    </row>
    <row r="1015" spans="1:2">
      <c r="A1015" s="6">
        <v>1014</v>
      </c>
      <c r="B1015" s="6" t="e">
        <f>IF(LISTADO!#REF!=A1014+1,IF(LISTADO!#REF!="IMPORTACION",1,IF(LISTADO!#REF!="EXPORTACION",3,0)))</f>
        <v>#REF!</v>
      </c>
    </row>
    <row r="1016" spans="1:2">
      <c r="A1016" s="6">
        <v>1015</v>
      </c>
      <c r="B1016" s="6" t="e">
        <f>IF(LISTADO!#REF!=A1015+1,IF(LISTADO!#REF!="IMPORTACION",1,IF(LISTADO!#REF!="EXPORTACION",3,0)))</f>
        <v>#REF!</v>
      </c>
    </row>
    <row r="1017" spans="1:2">
      <c r="A1017" s="6">
        <v>1016</v>
      </c>
      <c r="B1017" s="6" t="e">
        <f>IF(LISTADO!#REF!=A1016+1,IF(LISTADO!#REF!="IMPORTACION",1,IF(LISTADO!#REF!="EXPORTACION",3,0)))</f>
        <v>#REF!</v>
      </c>
    </row>
    <row r="1018" spans="1:2">
      <c r="A1018" s="6">
        <v>1017</v>
      </c>
      <c r="B1018" s="6" t="e">
        <f>IF(LISTADO!#REF!=A1017+1,IF(LISTADO!#REF!="IMPORTACION",1,IF(LISTADO!#REF!="EXPORTACION",3,0)))</f>
        <v>#REF!</v>
      </c>
    </row>
    <row r="1019" spans="1:2">
      <c r="A1019" s="6">
        <v>1018</v>
      </c>
      <c r="B1019" s="6" t="e">
        <f>IF(LISTADO!#REF!=A1018+1,IF(LISTADO!#REF!="IMPORTACION",1,IF(LISTADO!#REF!="EXPORTACION",3,0)))</f>
        <v>#REF!</v>
      </c>
    </row>
    <row r="1020" spans="1:2">
      <c r="A1020" s="6">
        <v>1019</v>
      </c>
      <c r="B1020" s="6" t="e">
        <f>IF(LISTADO!#REF!=A1019+1,IF(LISTADO!#REF!="IMPORTACION",1,IF(LISTADO!#REF!="EXPORTACION",3,0)))</f>
        <v>#REF!</v>
      </c>
    </row>
    <row r="1021" spans="1:2">
      <c r="A1021" s="6">
        <v>1020</v>
      </c>
      <c r="B1021" s="6" t="e">
        <f>IF(LISTADO!#REF!=A1020+1,IF(LISTADO!#REF!="IMPORTACION",1,IF(LISTADO!#REF!="EXPORTACION",3,0)))</f>
        <v>#REF!</v>
      </c>
    </row>
    <row r="1022" spans="1:2">
      <c r="A1022" s="6">
        <v>1021</v>
      </c>
      <c r="B1022" s="6" t="e">
        <f>IF(LISTADO!#REF!=A1021+1,IF(LISTADO!#REF!="IMPORTACION",1,IF(LISTADO!#REF!="EXPORTACION",3,0)))</f>
        <v>#REF!</v>
      </c>
    </row>
    <row r="1023" spans="1:2">
      <c r="A1023" s="6">
        <v>1022</v>
      </c>
      <c r="B1023" s="6" t="e">
        <f>IF(LISTADO!#REF!=A1022+1,IF(LISTADO!#REF!="IMPORTACION",1,IF(LISTADO!#REF!="EXPORTACION",3,0)))</f>
        <v>#REF!</v>
      </c>
    </row>
    <row r="1024" spans="1:2">
      <c r="A1024" s="6">
        <v>1023</v>
      </c>
      <c r="B1024" s="6" t="e">
        <f>IF(LISTADO!#REF!=A1023+1,IF(LISTADO!#REF!="IMPORTACION",1,IF(LISTADO!#REF!="EXPORTACION",3,0)))</f>
        <v>#REF!</v>
      </c>
    </row>
    <row r="1025" spans="1:2">
      <c r="A1025" s="6">
        <v>1024</v>
      </c>
      <c r="B1025" s="6" t="e">
        <f>IF(LISTADO!#REF!=A1024+1,IF(LISTADO!#REF!="IMPORTACION",1,IF(LISTADO!#REF!="EXPORTACION",3,0)))</f>
        <v>#REF!</v>
      </c>
    </row>
    <row r="1026" spans="1:2">
      <c r="A1026" s="6">
        <v>1025</v>
      </c>
      <c r="B1026" s="6" t="e">
        <f>IF(LISTADO!#REF!=A1025+1,IF(LISTADO!#REF!="IMPORTACION",1,IF(LISTADO!#REF!="EXPORTACION",3,0)))</f>
        <v>#REF!</v>
      </c>
    </row>
    <row r="1027" spans="1:2">
      <c r="A1027" s="6">
        <v>1026</v>
      </c>
      <c r="B1027" s="6" t="e">
        <f>IF(LISTADO!#REF!=A1026+1,IF(LISTADO!#REF!="IMPORTACION",1,IF(LISTADO!#REF!="EXPORTACION",3,0)))</f>
        <v>#REF!</v>
      </c>
    </row>
    <row r="1028" spans="1:2">
      <c r="A1028" s="6">
        <v>1027</v>
      </c>
      <c r="B1028" s="6" t="e">
        <f>IF(LISTADO!#REF!=A1027+1,IF(LISTADO!#REF!="IMPORTACION",1,IF(LISTADO!#REF!="EXPORTACION",3,0)))</f>
        <v>#REF!</v>
      </c>
    </row>
    <row r="1029" spans="1:2">
      <c r="A1029" s="6">
        <v>1028</v>
      </c>
      <c r="B1029" s="6" t="e">
        <f>IF(LISTADO!#REF!=A1028+1,IF(LISTADO!#REF!="IMPORTACION",1,IF(LISTADO!#REF!="EXPORTACION",3,0)))</f>
        <v>#REF!</v>
      </c>
    </row>
    <row r="1030" spans="1:2">
      <c r="A1030" s="6">
        <v>1029</v>
      </c>
      <c r="B1030" s="6" t="e">
        <f>IF(LISTADO!#REF!=A1029+1,IF(LISTADO!#REF!="IMPORTACION",1,IF(LISTADO!#REF!="EXPORTACION",3,0)))</f>
        <v>#REF!</v>
      </c>
    </row>
    <row r="1031" spans="1:2">
      <c r="A1031" s="6">
        <v>1030</v>
      </c>
      <c r="B1031" s="6" t="e">
        <f>IF(LISTADO!#REF!=A1030+1,IF(LISTADO!#REF!="IMPORTACION",1,IF(LISTADO!#REF!="EXPORTACION",3,0)))</f>
        <v>#REF!</v>
      </c>
    </row>
    <row r="1032" spans="1:2">
      <c r="A1032" s="6">
        <v>1031</v>
      </c>
      <c r="B1032" s="6" t="e">
        <f>IF(LISTADO!#REF!=A1031+1,IF(LISTADO!#REF!="IMPORTACION",1,IF(LISTADO!#REF!="EXPORTACION",3,0)))</f>
        <v>#REF!</v>
      </c>
    </row>
    <row r="1033" spans="1:2">
      <c r="A1033" s="6">
        <v>1032</v>
      </c>
      <c r="B1033" s="6" t="e">
        <f>IF(LISTADO!#REF!=A1032+1,IF(LISTADO!#REF!="IMPORTACION",1,IF(LISTADO!#REF!="EXPORTACION",3,0)))</f>
        <v>#REF!</v>
      </c>
    </row>
    <row r="1034" spans="1:2">
      <c r="A1034" s="6">
        <v>1033</v>
      </c>
      <c r="B1034" s="6" t="e">
        <f>IF(LISTADO!#REF!=A1033+1,IF(LISTADO!#REF!="IMPORTACION",1,IF(LISTADO!#REF!="EXPORTACION",3,0)))</f>
        <v>#REF!</v>
      </c>
    </row>
    <row r="1035" spans="1:2">
      <c r="A1035" s="6">
        <v>1034</v>
      </c>
      <c r="B1035" s="6" t="e">
        <f>IF(LISTADO!#REF!=A1034+1,IF(LISTADO!#REF!="IMPORTACION",1,IF(LISTADO!#REF!="EXPORTACION",3,0)))</f>
        <v>#REF!</v>
      </c>
    </row>
    <row r="1036" spans="1:2">
      <c r="A1036" s="6">
        <v>1035</v>
      </c>
      <c r="B1036" s="6" t="e">
        <f>IF(LISTADO!#REF!=A1035+1,IF(LISTADO!#REF!="IMPORTACION",1,IF(LISTADO!#REF!="EXPORTACION",3,0)))</f>
        <v>#REF!</v>
      </c>
    </row>
    <row r="1037" spans="1:2">
      <c r="A1037" s="6">
        <v>1036</v>
      </c>
      <c r="B1037" s="6" t="e">
        <f>IF(LISTADO!#REF!=A1036+1,IF(LISTADO!#REF!="IMPORTACION",1,IF(LISTADO!#REF!="EXPORTACION",3,0)))</f>
        <v>#REF!</v>
      </c>
    </row>
    <row r="1038" spans="1:2">
      <c r="A1038" s="6">
        <v>1037</v>
      </c>
      <c r="B1038" s="6" t="e">
        <f>IF(LISTADO!#REF!=A1037+1,IF(LISTADO!#REF!="IMPORTACION",1,IF(LISTADO!#REF!="EXPORTACION",3,0)))</f>
        <v>#REF!</v>
      </c>
    </row>
    <row r="1039" spans="1:2">
      <c r="A1039" s="6">
        <v>1038</v>
      </c>
      <c r="B1039" s="6" t="e">
        <f>IF(LISTADO!#REF!=A1038+1,IF(LISTADO!#REF!="IMPORTACION",1,IF(LISTADO!#REF!="EXPORTACION",3,0)))</f>
        <v>#REF!</v>
      </c>
    </row>
    <row r="1040" spans="1:2">
      <c r="A1040" s="6">
        <v>1039</v>
      </c>
      <c r="B1040" s="6" t="e">
        <f>IF(LISTADO!#REF!=A1039+1,IF(LISTADO!#REF!="IMPORTACION",1,IF(LISTADO!#REF!="EXPORTACION",3,0)))</f>
        <v>#REF!</v>
      </c>
    </row>
    <row r="1041" spans="1:2">
      <c r="A1041" s="6">
        <v>1040</v>
      </c>
      <c r="B1041" s="6" t="e">
        <f>IF(LISTADO!#REF!=A1040+1,IF(LISTADO!#REF!="IMPORTACION",1,IF(LISTADO!#REF!="EXPORTACION",3,0)))</f>
        <v>#REF!</v>
      </c>
    </row>
    <row r="1042" spans="1:2">
      <c r="A1042" s="6">
        <v>1041</v>
      </c>
      <c r="B1042" s="6" t="e">
        <f>IF(LISTADO!#REF!=A1041+1,IF(LISTADO!#REF!="IMPORTACION",1,IF(LISTADO!#REF!="EXPORTACION",3,0)))</f>
        <v>#REF!</v>
      </c>
    </row>
    <row r="1043" spans="1:2">
      <c r="A1043" s="6">
        <v>1042</v>
      </c>
      <c r="B1043" s="6" t="e">
        <f>IF(LISTADO!#REF!=A1042+1,IF(LISTADO!#REF!="IMPORTACION",1,IF(LISTADO!#REF!="EXPORTACION",3,0)))</f>
        <v>#REF!</v>
      </c>
    </row>
    <row r="1044" spans="1:2">
      <c r="A1044" s="6">
        <v>1043</v>
      </c>
      <c r="B1044" s="6" t="e">
        <f>IF(LISTADO!#REF!=A1043+1,IF(LISTADO!#REF!="IMPORTACION",1,IF(LISTADO!#REF!="EXPORTACION",3,0)))</f>
        <v>#REF!</v>
      </c>
    </row>
    <row r="1045" spans="1:2">
      <c r="A1045" s="6">
        <v>1044</v>
      </c>
      <c r="B1045" s="6" t="e">
        <f>IF(LISTADO!#REF!=A1044+1,IF(LISTADO!#REF!="IMPORTACION",1,IF(LISTADO!#REF!="EXPORTACION",3,0)))</f>
        <v>#REF!</v>
      </c>
    </row>
    <row r="1046" spans="1:2">
      <c r="A1046" s="6">
        <v>1045</v>
      </c>
      <c r="B1046" s="6" t="e">
        <f>IF(LISTADO!#REF!=A1045+1,IF(LISTADO!#REF!="IMPORTACION",1,IF(LISTADO!#REF!="EXPORTACION",3,0)))</f>
        <v>#REF!</v>
      </c>
    </row>
    <row r="1047" spans="1:2">
      <c r="A1047" s="6">
        <v>1046</v>
      </c>
      <c r="B1047" s="6" t="e">
        <f>IF(LISTADO!#REF!=A1046+1,IF(LISTADO!#REF!="IMPORTACION",1,IF(LISTADO!#REF!="EXPORTACION",3,0)))</f>
        <v>#REF!</v>
      </c>
    </row>
    <row r="1048" spans="1:2">
      <c r="A1048" s="6">
        <v>1047</v>
      </c>
      <c r="B1048" s="6" t="e">
        <f>IF(LISTADO!#REF!=A1047+1,IF(LISTADO!#REF!="IMPORTACION",1,IF(LISTADO!#REF!="EXPORTACION",3,0)))</f>
        <v>#REF!</v>
      </c>
    </row>
    <row r="1049" spans="1:2">
      <c r="A1049" s="6">
        <v>1048</v>
      </c>
      <c r="B1049" s="6" t="e">
        <f>IF(LISTADO!#REF!=A1048+1,IF(LISTADO!#REF!="IMPORTACION",1,IF(LISTADO!#REF!="EXPORTACION",3,0)))</f>
        <v>#REF!</v>
      </c>
    </row>
    <row r="1050" spans="1:2">
      <c r="A1050" s="6">
        <v>1049</v>
      </c>
      <c r="B1050" s="6" t="e">
        <f>IF(LISTADO!#REF!=A1049+1,IF(LISTADO!#REF!="IMPORTACION",1,IF(LISTADO!#REF!="EXPORTACION",3,0)))</f>
        <v>#REF!</v>
      </c>
    </row>
    <row r="1051" spans="1:2">
      <c r="A1051" s="6">
        <v>1050</v>
      </c>
      <c r="B1051" s="6" t="e">
        <f>IF(LISTADO!#REF!=A1050+1,IF(LISTADO!#REF!="IMPORTACION",1,IF(LISTADO!#REF!="EXPORTACION",3,0)))</f>
        <v>#REF!</v>
      </c>
    </row>
    <row r="1052" spans="1:2">
      <c r="A1052" s="6">
        <v>1051</v>
      </c>
      <c r="B1052" s="6" t="e">
        <f>IF(LISTADO!#REF!=A1051+1,IF(LISTADO!#REF!="IMPORTACION",1,IF(LISTADO!#REF!="EXPORTACION",3,0)))</f>
        <v>#REF!</v>
      </c>
    </row>
    <row r="1053" spans="1:2">
      <c r="A1053" s="6">
        <v>1052</v>
      </c>
      <c r="B1053" s="6" t="e">
        <f>IF(LISTADO!#REF!=A1052+1,IF(LISTADO!#REF!="IMPORTACION",1,IF(LISTADO!#REF!="EXPORTACION",3,0)))</f>
        <v>#REF!</v>
      </c>
    </row>
    <row r="1054" spans="1:2">
      <c r="A1054" s="6">
        <v>1053</v>
      </c>
      <c r="B1054" s="6" t="e">
        <f>IF(LISTADO!#REF!=A1053+1,IF(LISTADO!#REF!="IMPORTACION",1,IF(LISTADO!#REF!="EXPORTACION",3,0)))</f>
        <v>#REF!</v>
      </c>
    </row>
    <row r="1055" spans="1:2">
      <c r="A1055" s="6">
        <v>1054</v>
      </c>
      <c r="B1055" s="6" t="e">
        <f>IF(LISTADO!#REF!=A1054+1,IF(LISTADO!#REF!="IMPORTACION",1,IF(LISTADO!#REF!="EXPORTACION",3,0)))</f>
        <v>#REF!</v>
      </c>
    </row>
    <row r="1056" spans="1:2">
      <c r="A1056" s="6">
        <v>1055</v>
      </c>
      <c r="B1056" s="6" t="e">
        <f>IF(LISTADO!#REF!=A1055+1,IF(LISTADO!#REF!="IMPORTACION",1,IF(LISTADO!#REF!="EXPORTACION",3,0)))</f>
        <v>#REF!</v>
      </c>
    </row>
    <row r="1057" spans="1:2">
      <c r="A1057" s="6">
        <v>1056</v>
      </c>
      <c r="B1057" s="6" t="e">
        <f>IF(LISTADO!#REF!=A1056+1,IF(LISTADO!#REF!="IMPORTACION",1,IF(LISTADO!#REF!="EXPORTACION",3,0)))</f>
        <v>#REF!</v>
      </c>
    </row>
    <row r="1058" spans="1:2">
      <c r="A1058" s="6">
        <v>1057</v>
      </c>
      <c r="B1058" s="6" t="e">
        <f>IF(LISTADO!#REF!=A1057+1,IF(LISTADO!#REF!="IMPORTACION",1,IF(LISTADO!#REF!="EXPORTACION",3,0)))</f>
        <v>#REF!</v>
      </c>
    </row>
    <row r="1059" spans="1:2">
      <c r="A1059" s="6">
        <v>1058</v>
      </c>
      <c r="B1059" s="6" t="e">
        <f>IF(LISTADO!#REF!=A1058+1,IF(LISTADO!#REF!="IMPORTACION",1,IF(LISTADO!#REF!="EXPORTACION",3,0)))</f>
        <v>#REF!</v>
      </c>
    </row>
    <row r="1060" spans="1:2">
      <c r="A1060" s="6">
        <v>1059</v>
      </c>
      <c r="B1060" s="6" t="e">
        <f>IF(LISTADO!#REF!=A1059+1,IF(LISTADO!#REF!="IMPORTACION",1,IF(LISTADO!#REF!="EXPORTACION",3,0)))</f>
        <v>#REF!</v>
      </c>
    </row>
    <row r="1061" spans="1:2">
      <c r="A1061" s="6">
        <v>1060</v>
      </c>
      <c r="B1061" s="6" t="e">
        <f>IF(LISTADO!#REF!=A1060+1,IF(LISTADO!#REF!="IMPORTACION",1,IF(LISTADO!#REF!="EXPORTACION",3,0)))</f>
        <v>#REF!</v>
      </c>
    </row>
    <row r="1062" spans="1:2">
      <c r="A1062" s="6">
        <v>1061</v>
      </c>
      <c r="B1062" s="6" t="e">
        <f>IF(LISTADO!#REF!=A1061+1,IF(LISTADO!#REF!="IMPORTACION",1,IF(LISTADO!#REF!="EXPORTACION",3,0)))</f>
        <v>#REF!</v>
      </c>
    </row>
    <row r="1063" spans="1:2">
      <c r="A1063" s="6">
        <v>1062</v>
      </c>
      <c r="B1063" s="6" t="e">
        <f>IF(LISTADO!#REF!=A1062+1,IF(LISTADO!#REF!="IMPORTACION",1,IF(LISTADO!#REF!="EXPORTACION",3,0)))</f>
        <v>#REF!</v>
      </c>
    </row>
    <row r="1064" spans="1:2">
      <c r="A1064" s="6">
        <v>1063</v>
      </c>
      <c r="B1064" s="6" t="e">
        <f>IF(LISTADO!#REF!=A1063+1,IF(LISTADO!#REF!="IMPORTACION",1,IF(LISTADO!#REF!="EXPORTACION",3,0)))</f>
        <v>#REF!</v>
      </c>
    </row>
    <row r="1065" spans="1:2">
      <c r="A1065" s="6">
        <v>1064</v>
      </c>
      <c r="B1065" s="6" t="e">
        <f>IF(LISTADO!#REF!=A1064+1,IF(LISTADO!#REF!="IMPORTACION",1,IF(LISTADO!#REF!="EXPORTACION",3,0)))</f>
        <v>#REF!</v>
      </c>
    </row>
    <row r="1066" spans="1:2">
      <c r="A1066" s="6">
        <v>1065</v>
      </c>
      <c r="B1066" s="6" t="e">
        <f>IF(LISTADO!#REF!=A1065+1,IF(LISTADO!#REF!="IMPORTACION",1,IF(LISTADO!#REF!="EXPORTACION",3,0)))</f>
        <v>#REF!</v>
      </c>
    </row>
    <row r="1067" spans="1:2">
      <c r="A1067" s="6">
        <v>1066</v>
      </c>
      <c r="B1067" s="6" t="e">
        <f>IF(LISTADO!#REF!=A1066+1,IF(LISTADO!#REF!="IMPORTACION",1,IF(LISTADO!#REF!="EXPORTACION",3,0)))</f>
        <v>#REF!</v>
      </c>
    </row>
    <row r="1068" spans="1:2">
      <c r="A1068" s="6">
        <v>1067</v>
      </c>
      <c r="B1068" s="6" t="e">
        <f>IF(LISTADO!#REF!=A1067+1,IF(LISTADO!#REF!="IMPORTACION",1,IF(LISTADO!#REF!="EXPORTACION",3,0)))</f>
        <v>#REF!</v>
      </c>
    </row>
    <row r="1069" spans="1:2">
      <c r="A1069" s="6">
        <v>1068</v>
      </c>
      <c r="B1069" s="6" t="e">
        <f>IF(LISTADO!#REF!=A1068+1,IF(LISTADO!#REF!="IMPORTACION",1,IF(LISTADO!#REF!="EXPORTACION",3,0)))</f>
        <v>#REF!</v>
      </c>
    </row>
    <row r="1070" spans="1:2">
      <c r="A1070" s="6">
        <v>1069</v>
      </c>
      <c r="B1070" s="6" t="e">
        <f>IF(LISTADO!#REF!=A1069+1,IF(LISTADO!#REF!="IMPORTACION",1,IF(LISTADO!#REF!="EXPORTACION",3,0)))</f>
        <v>#REF!</v>
      </c>
    </row>
    <row r="1071" spans="1:2">
      <c r="A1071" s="6">
        <v>1070</v>
      </c>
      <c r="B1071" s="6" t="e">
        <f>IF(LISTADO!#REF!=A1070+1,IF(LISTADO!#REF!="IMPORTACION",1,IF(LISTADO!#REF!="EXPORTACION",3,0)))</f>
        <v>#REF!</v>
      </c>
    </row>
    <row r="1072" spans="1:2">
      <c r="A1072" s="6">
        <v>1071</v>
      </c>
      <c r="B1072" s="6" t="e">
        <f>IF(LISTADO!#REF!=A1071+1,IF(LISTADO!#REF!="IMPORTACION",1,IF(LISTADO!#REF!="EXPORTACION",3,0)))</f>
        <v>#REF!</v>
      </c>
    </row>
    <row r="1073" spans="1:2">
      <c r="A1073" s="6">
        <v>1072</v>
      </c>
      <c r="B1073" s="6" t="e">
        <f>IF(LISTADO!#REF!=A1072+1,IF(LISTADO!#REF!="IMPORTACION",1,IF(LISTADO!#REF!="EXPORTACION",3,0)))</f>
        <v>#REF!</v>
      </c>
    </row>
    <row r="1074" spans="1:2">
      <c r="A1074" s="6">
        <v>1073</v>
      </c>
      <c r="B1074" s="6" t="e">
        <f>IF(LISTADO!#REF!=A1073+1,IF(LISTADO!#REF!="IMPORTACION",1,IF(LISTADO!#REF!="EXPORTACION",3,0)))</f>
        <v>#REF!</v>
      </c>
    </row>
    <row r="1075" spans="1:2">
      <c r="A1075" s="6">
        <v>1074</v>
      </c>
      <c r="B1075" s="6" t="e">
        <f>IF(LISTADO!#REF!=A1074+1,IF(LISTADO!#REF!="IMPORTACION",1,IF(LISTADO!#REF!="EXPORTACION",3,0)))</f>
        <v>#REF!</v>
      </c>
    </row>
    <row r="1076" spans="1:2">
      <c r="A1076" s="6">
        <v>1075</v>
      </c>
      <c r="B1076" s="6" t="e">
        <f>IF(LISTADO!#REF!=A1075+1,IF(LISTADO!#REF!="IMPORTACION",1,IF(LISTADO!#REF!="EXPORTACION",3,0)))</f>
        <v>#REF!</v>
      </c>
    </row>
    <row r="1077" spans="1:2">
      <c r="A1077" s="6">
        <v>1076</v>
      </c>
      <c r="B1077" s="6" t="e">
        <f>IF(LISTADO!#REF!=A1076+1,IF(LISTADO!#REF!="IMPORTACION",1,IF(LISTADO!#REF!="EXPORTACION",3,0)))</f>
        <v>#REF!</v>
      </c>
    </row>
    <row r="1078" spans="1:2">
      <c r="A1078" s="6">
        <v>1077</v>
      </c>
      <c r="B1078" s="6" t="e">
        <f>IF(LISTADO!#REF!=A1077+1,IF(LISTADO!#REF!="IMPORTACION",1,IF(LISTADO!#REF!="EXPORTACION",3,0)))</f>
        <v>#REF!</v>
      </c>
    </row>
    <row r="1079" spans="1:2">
      <c r="A1079" s="6">
        <v>1078</v>
      </c>
      <c r="B1079" s="6" t="e">
        <f>IF(LISTADO!#REF!=A1078+1,IF(LISTADO!#REF!="IMPORTACION",1,IF(LISTADO!#REF!="EXPORTACION",3,0)))</f>
        <v>#REF!</v>
      </c>
    </row>
    <row r="1080" spans="1:2">
      <c r="A1080" s="6">
        <v>1079</v>
      </c>
      <c r="B1080" s="6" t="e">
        <f>IF(LISTADO!#REF!=A1079+1,IF(LISTADO!#REF!="IMPORTACION",1,IF(LISTADO!#REF!="EXPORTACION",3,0)))</f>
        <v>#REF!</v>
      </c>
    </row>
    <row r="1081" spans="1:2">
      <c r="A1081" s="6">
        <v>1080</v>
      </c>
      <c r="B1081" s="6" t="e">
        <f>IF(LISTADO!#REF!=A1080+1,IF(LISTADO!#REF!="IMPORTACION",1,IF(LISTADO!#REF!="EXPORTACION",3,0)))</f>
        <v>#REF!</v>
      </c>
    </row>
    <row r="1082" spans="1:2">
      <c r="A1082" s="6">
        <v>1081</v>
      </c>
      <c r="B1082" s="6" t="e">
        <f>IF(LISTADO!#REF!=A1081+1,IF(LISTADO!#REF!="IMPORTACION",1,IF(LISTADO!#REF!="EXPORTACION",3,0)))</f>
        <v>#REF!</v>
      </c>
    </row>
    <row r="1083" spans="1:2">
      <c r="A1083" s="6">
        <v>1082</v>
      </c>
      <c r="B1083" s="6" t="e">
        <f>IF(LISTADO!#REF!=A1082+1,IF(LISTADO!#REF!="IMPORTACION",1,IF(LISTADO!#REF!="EXPORTACION",3,0)))</f>
        <v>#REF!</v>
      </c>
    </row>
    <row r="1084" spans="1:2">
      <c r="A1084" s="6">
        <v>1083</v>
      </c>
      <c r="B1084" s="6" t="e">
        <f>IF(LISTADO!#REF!=A1083+1,IF(LISTADO!#REF!="IMPORTACION",1,IF(LISTADO!#REF!="EXPORTACION",3,0)))</f>
        <v>#REF!</v>
      </c>
    </row>
    <row r="1085" spans="1:2">
      <c r="A1085" s="6">
        <v>1084</v>
      </c>
      <c r="B1085" s="6" t="e">
        <f>IF(LISTADO!#REF!=A1084+1,IF(LISTADO!#REF!="IMPORTACION",1,IF(LISTADO!#REF!="EXPORTACION",3,0)))</f>
        <v>#REF!</v>
      </c>
    </row>
    <row r="1086" spans="1:2">
      <c r="A1086" s="6">
        <v>1085</v>
      </c>
      <c r="B1086" s="6" t="e">
        <f>IF(LISTADO!#REF!=A1085+1,IF(LISTADO!#REF!="IMPORTACION",1,IF(LISTADO!#REF!="EXPORTACION",3,0)))</f>
        <v>#REF!</v>
      </c>
    </row>
    <row r="1087" spans="1:2">
      <c r="A1087" s="6">
        <v>1086</v>
      </c>
      <c r="B1087" s="6" t="e">
        <f>IF(LISTADO!#REF!=A1086+1,IF(LISTADO!#REF!="IMPORTACION",1,IF(LISTADO!#REF!="EXPORTACION",3,0)))</f>
        <v>#REF!</v>
      </c>
    </row>
    <row r="1088" spans="1:2">
      <c r="A1088" s="6">
        <v>1087</v>
      </c>
      <c r="B1088" s="6" t="e">
        <f>IF(LISTADO!#REF!=A1087+1,IF(LISTADO!#REF!="IMPORTACION",1,IF(LISTADO!#REF!="EXPORTACION",3,0)))</f>
        <v>#REF!</v>
      </c>
    </row>
    <row r="1089" spans="1:2">
      <c r="A1089" s="6">
        <v>1088</v>
      </c>
      <c r="B1089" s="6" t="e">
        <f>IF(LISTADO!#REF!=A1088+1,IF(LISTADO!#REF!="IMPORTACION",1,IF(LISTADO!#REF!="EXPORTACION",3,0)))</f>
        <v>#REF!</v>
      </c>
    </row>
    <row r="1090" spans="1:2">
      <c r="A1090" s="6">
        <v>1089</v>
      </c>
      <c r="B1090" s="6" t="e">
        <f>IF(LISTADO!#REF!=A1089+1,IF(LISTADO!#REF!="IMPORTACION",1,IF(LISTADO!#REF!="EXPORTACION",3,0)))</f>
        <v>#REF!</v>
      </c>
    </row>
    <row r="1091" spans="1:2">
      <c r="A1091" s="6">
        <v>1090</v>
      </c>
      <c r="B1091" s="6" t="e">
        <f>IF(LISTADO!#REF!=A1090+1,IF(LISTADO!#REF!="IMPORTACION",1,IF(LISTADO!#REF!="EXPORTACION",3,0)))</f>
        <v>#REF!</v>
      </c>
    </row>
    <row r="1092" spans="1:2">
      <c r="A1092" s="6">
        <v>1091</v>
      </c>
      <c r="B1092" s="6" t="e">
        <f>IF(LISTADO!#REF!=A1091+1,IF(LISTADO!#REF!="IMPORTACION",1,IF(LISTADO!#REF!="EXPORTACION",3,0)))</f>
        <v>#REF!</v>
      </c>
    </row>
    <row r="1093" spans="1:2">
      <c r="A1093" s="6">
        <v>1092</v>
      </c>
      <c r="B1093" s="6" t="e">
        <f>IF(LISTADO!#REF!=A1092+1,IF(LISTADO!#REF!="IMPORTACION",1,IF(LISTADO!#REF!="EXPORTACION",3,0)))</f>
        <v>#REF!</v>
      </c>
    </row>
    <row r="1094" spans="1:2">
      <c r="A1094" s="6">
        <v>1093</v>
      </c>
      <c r="B1094" s="6" t="e">
        <f>IF(LISTADO!#REF!=A1093+1,IF(LISTADO!#REF!="IMPORTACION",1,IF(LISTADO!#REF!="EXPORTACION",3,0)))</f>
        <v>#REF!</v>
      </c>
    </row>
    <row r="1095" spans="1:2">
      <c r="A1095" s="6">
        <v>1094</v>
      </c>
      <c r="B1095" s="6" t="e">
        <f>IF(LISTADO!#REF!=A1094+1,IF(LISTADO!#REF!="IMPORTACION",1,IF(LISTADO!#REF!="EXPORTACION",3,0)))</f>
        <v>#REF!</v>
      </c>
    </row>
    <row r="1096" spans="1:2">
      <c r="A1096" s="6">
        <v>1095</v>
      </c>
      <c r="B1096" s="6" t="e">
        <f>IF(LISTADO!#REF!=A1095+1,IF(LISTADO!#REF!="IMPORTACION",1,IF(LISTADO!#REF!="EXPORTACION",3,0)))</f>
        <v>#REF!</v>
      </c>
    </row>
    <row r="1097" spans="1:2">
      <c r="A1097" s="6">
        <v>1096</v>
      </c>
      <c r="B1097" s="6" t="e">
        <f>IF(LISTADO!#REF!=A1096+1,IF(LISTADO!#REF!="IMPORTACION",1,IF(LISTADO!#REF!="EXPORTACION",3,0)))</f>
        <v>#REF!</v>
      </c>
    </row>
    <row r="1098" spans="1:2">
      <c r="A1098" s="6">
        <v>1097</v>
      </c>
      <c r="B1098" s="6" t="e">
        <f>IF(LISTADO!#REF!=A1097+1,IF(LISTADO!#REF!="IMPORTACION",1,IF(LISTADO!#REF!="EXPORTACION",3,0)))</f>
        <v>#REF!</v>
      </c>
    </row>
    <row r="1099" spans="1:2">
      <c r="A1099" s="6">
        <v>1098</v>
      </c>
      <c r="B1099" s="6" t="e">
        <f>IF(LISTADO!#REF!=A1098+1,IF(LISTADO!#REF!="IMPORTACION",1,IF(LISTADO!#REF!="EXPORTACION",3,0)))</f>
        <v>#REF!</v>
      </c>
    </row>
    <row r="1100" spans="1:2">
      <c r="A1100" s="6">
        <v>1099</v>
      </c>
      <c r="B1100" s="6" t="e">
        <f>IF(LISTADO!#REF!=A1099+1,IF(LISTADO!#REF!="IMPORTACION",1,IF(LISTADO!#REF!="EXPORTACION",3,0)))</f>
        <v>#REF!</v>
      </c>
    </row>
    <row r="1101" spans="1:2">
      <c r="A1101" s="6">
        <v>1100</v>
      </c>
      <c r="B1101" s="6" t="e">
        <f>IF(LISTADO!#REF!=A1100+1,IF(LISTADO!#REF!="IMPORTACION",1,IF(LISTADO!#REF!="EXPORTACION",3,0)))</f>
        <v>#REF!</v>
      </c>
    </row>
    <row r="1102" spans="1:2">
      <c r="A1102" s="6">
        <v>1101</v>
      </c>
      <c r="B1102" s="6" t="e">
        <f>IF(LISTADO!#REF!=A1101+1,IF(LISTADO!#REF!="IMPORTACION",1,IF(LISTADO!#REF!="EXPORTACION",3,0)))</f>
        <v>#REF!</v>
      </c>
    </row>
    <row r="1103" spans="1:2">
      <c r="A1103" s="6">
        <v>1102</v>
      </c>
      <c r="B1103" s="6" t="e">
        <f>IF(LISTADO!#REF!=A1102+1,IF(LISTADO!#REF!="IMPORTACION",1,IF(LISTADO!#REF!="EXPORTACION",3,0)))</f>
        <v>#REF!</v>
      </c>
    </row>
    <row r="1104" spans="1:2">
      <c r="A1104" s="6">
        <v>1103</v>
      </c>
      <c r="B1104" s="6" t="e">
        <f>IF(LISTADO!#REF!=A1103+1,IF(LISTADO!#REF!="IMPORTACION",1,IF(LISTADO!#REF!="EXPORTACION",3,0)))</f>
        <v>#REF!</v>
      </c>
    </row>
    <row r="1105" spans="1:2">
      <c r="A1105" s="6">
        <v>1104</v>
      </c>
      <c r="B1105" s="6" t="e">
        <f>IF(LISTADO!#REF!=A1104+1,IF(LISTADO!#REF!="IMPORTACION",1,IF(LISTADO!#REF!="EXPORTACION",3,0)))</f>
        <v>#REF!</v>
      </c>
    </row>
    <row r="1106" spans="1:2">
      <c r="A1106" s="6">
        <v>1105</v>
      </c>
      <c r="B1106" s="6" t="e">
        <f>IF(LISTADO!#REF!=A1105+1,IF(LISTADO!#REF!="IMPORTACION",1,IF(LISTADO!#REF!="EXPORTACION",3,0)))</f>
        <v>#REF!</v>
      </c>
    </row>
    <row r="1107" spans="1:2">
      <c r="A1107" s="6">
        <v>1106</v>
      </c>
      <c r="B1107" s="6" t="e">
        <f>IF(LISTADO!#REF!=A1106+1,IF(LISTADO!#REF!="IMPORTACION",1,IF(LISTADO!#REF!="EXPORTACION",3,0)))</f>
        <v>#REF!</v>
      </c>
    </row>
    <row r="1108" spans="1:2">
      <c r="A1108" s="6">
        <v>1107</v>
      </c>
      <c r="B1108" s="6" t="e">
        <f>IF(LISTADO!#REF!=A1107+1,IF(LISTADO!#REF!="IMPORTACION",1,IF(LISTADO!#REF!="EXPORTACION",3,0)))</f>
        <v>#REF!</v>
      </c>
    </row>
    <row r="1109" spans="1:2">
      <c r="A1109" s="6">
        <v>1108</v>
      </c>
      <c r="B1109" s="6" t="e">
        <f>IF(LISTADO!#REF!=A1108+1,IF(LISTADO!#REF!="IMPORTACION",1,IF(LISTADO!#REF!="EXPORTACION",3,0)))</f>
        <v>#REF!</v>
      </c>
    </row>
    <row r="1110" spans="1:2">
      <c r="A1110" s="6">
        <v>1109</v>
      </c>
      <c r="B1110" s="6" t="e">
        <f>IF(LISTADO!#REF!=A1109+1,IF(LISTADO!#REF!="IMPORTACION",1,IF(LISTADO!#REF!="EXPORTACION",3,0)))</f>
        <v>#REF!</v>
      </c>
    </row>
    <row r="1111" spans="1:2">
      <c r="A1111" s="6">
        <v>1110</v>
      </c>
      <c r="B1111" s="6" t="e">
        <f>IF(LISTADO!#REF!=A1110+1,IF(LISTADO!#REF!="IMPORTACION",1,IF(LISTADO!#REF!="EXPORTACION",3,0)))</f>
        <v>#REF!</v>
      </c>
    </row>
    <row r="1112" spans="1:2">
      <c r="A1112" s="6">
        <v>1111</v>
      </c>
      <c r="B1112" s="6" t="e">
        <f>IF(LISTADO!#REF!=A1111+1,IF(LISTADO!#REF!="IMPORTACION",1,IF(LISTADO!#REF!="EXPORTACION",3,0)))</f>
        <v>#REF!</v>
      </c>
    </row>
    <row r="1113" spans="1:2">
      <c r="A1113" s="6">
        <v>1112</v>
      </c>
      <c r="B1113" s="6" t="e">
        <f>IF(LISTADO!#REF!=A1112+1,IF(LISTADO!#REF!="IMPORTACION",1,IF(LISTADO!#REF!="EXPORTACION",3,0)))</f>
        <v>#REF!</v>
      </c>
    </row>
    <row r="1114" spans="1:2">
      <c r="A1114" s="6">
        <v>1113</v>
      </c>
      <c r="B1114" s="6" t="e">
        <f>IF(LISTADO!#REF!=A1113+1,IF(LISTADO!#REF!="IMPORTACION",1,IF(LISTADO!#REF!="EXPORTACION",3,0)))</f>
        <v>#REF!</v>
      </c>
    </row>
    <row r="1115" spans="1:2">
      <c r="A1115" s="6">
        <v>1114</v>
      </c>
      <c r="B1115" s="6" t="e">
        <f>IF(LISTADO!#REF!=A1114+1,IF(LISTADO!#REF!="IMPORTACION",1,IF(LISTADO!#REF!="EXPORTACION",3,0)))</f>
        <v>#REF!</v>
      </c>
    </row>
    <row r="1116" spans="1:2">
      <c r="A1116" s="6">
        <v>1115</v>
      </c>
      <c r="B1116" s="6" t="e">
        <f>IF(LISTADO!#REF!=A1115+1,IF(LISTADO!#REF!="IMPORTACION",1,IF(LISTADO!#REF!="EXPORTACION",3,0)))</f>
        <v>#REF!</v>
      </c>
    </row>
    <row r="1117" spans="1:2">
      <c r="A1117" s="6">
        <v>1116</v>
      </c>
      <c r="B1117" s="6" t="e">
        <f>IF(LISTADO!#REF!=A1116+1,IF(LISTADO!#REF!="IMPORTACION",1,IF(LISTADO!#REF!="EXPORTACION",3,0)))</f>
        <v>#REF!</v>
      </c>
    </row>
    <row r="1118" spans="1:2">
      <c r="A1118" s="6">
        <v>1117</v>
      </c>
      <c r="B1118" s="6" t="e">
        <f>IF(LISTADO!#REF!=A1117+1,IF(LISTADO!#REF!="IMPORTACION",1,IF(LISTADO!#REF!="EXPORTACION",3,0)))</f>
        <v>#REF!</v>
      </c>
    </row>
    <row r="1119" spans="1:2">
      <c r="A1119" s="6">
        <v>1118</v>
      </c>
      <c r="B1119" s="6" t="e">
        <f>IF(LISTADO!#REF!=A1118+1,IF(LISTADO!#REF!="IMPORTACION",1,IF(LISTADO!#REF!="EXPORTACION",3,0)))</f>
        <v>#REF!</v>
      </c>
    </row>
    <row r="1120" spans="1:2">
      <c r="A1120" s="6">
        <v>1119</v>
      </c>
      <c r="B1120" s="6" t="e">
        <f>IF(LISTADO!#REF!=A1119+1,IF(LISTADO!#REF!="IMPORTACION",1,IF(LISTADO!#REF!="EXPORTACION",3,0)))</f>
        <v>#REF!</v>
      </c>
    </row>
    <row r="1121" spans="1:2">
      <c r="A1121" s="6">
        <v>1120</v>
      </c>
      <c r="B1121" s="6" t="e">
        <f>IF(LISTADO!#REF!=A1120+1,IF(LISTADO!#REF!="IMPORTACION",1,IF(LISTADO!#REF!="EXPORTACION",3,0)))</f>
        <v>#REF!</v>
      </c>
    </row>
    <row r="1122" spans="1:2">
      <c r="A1122" s="6">
        <v>1121</v>
      </c>
      <c r="B1122" s="6" t="e">
        <f>IF(LISTADO!#REF!=A1121+1,IF(LISTADO!#REF!="IMPORTACION",1,IF(LISTADO!#REF!="EXPORTACION",3,0)))</f>
        <v>#REF!</v>
      </c>
    </row>
    <row r="1123" spans="1:2">
      <c r="A1123" s="6">
        <v>1122</v>
      </c>
      <c r="B1123" s="6" t="e">
        <f>IF(LISTADO!#REF!=A1122+1,IF(LISTADO!#REF!="IMPORTACION",1,IF(LISTADO!#REF!="EXPORTACION",3,0)))</f>
        <v>#REF!</v>
      </c>
    </row>
    <row r="1124" spans="1:2">
      <c r="A1124" s="6">
        <v>1123</v>
      </c>
      <c r="B1124" s="6" t="e">
        <f>IF(LISTADO!#REF!=A1123+1,IF(LISTADO!#REF!="IMPORTACION",1,IF(LISTADO!#REF!="EXPORTACION",3,0)))</f>
        <v>#REF!</v>
      </c>
    </row>
    <row r="1125" spans="1:2">
      <c r="A1125" s="6">
        <v>1124</v>
      </c>
      <c r="B1125" s="6" t="e">
        <f>IF(LISTADO!#REF!=A1124+1,IF(LISTADO!#REF!="IMPORTACION",1,IF(LISTADO!#REF!="EXPORTACION",3,0)))</f>
        <v>#REF!</v>
      </c>
    </row>
    <row r="1126" spans="1:2">
      <c r="A1126" s="6">
        <v>1125</v>
      </c>
      <c r="B1126" s="6" t="e">
        <f>IF(LISTADO!#REF!=A1125+1,IF(LISTADO!#REF!="IMPORTACION",1,IF(LISTADO!#REF!="EXPORTACION",3,0)))</f>
        <v>#REF!</v>
      </c>
    </row>
    <row r="1127" spans="1:2">
      <c r="A1127" s="6">
        <v>1126</v>
      </c>
      <c r="B1127" s="6" t="e">
        <f>IF(LISTADO!#REF!=A1126+1,IF(LISTADO!#REF!="IMPORTACION",1,IF(LISTADO!#REF!="EXPORTACION",3,0)))</f>
        <v>#REF!</v>
      </c>
    </row>
    <row r="1128" spans="1:2">
      <c r="A1128" s="6">
        <v>1127</v>
      </c>
      <c r="B1128" s="6" t="e">
        <f>IF(LISTADO!#REF!=A1127+1,IF(LISTADO!#REF!="IMPORTACION",1,IF(LISTADO!#REF!="EXPORTACION",3,0)))</f>
        <v>#REF!</v>
      </c>
    </row>
    <row r="1129" spans="1:2">
      <c r="A1129" s="6">
        <v>1128</v>
      </c>
      <c r="B1129" s="6" t="e">
        <f>IF(LISTADO!#REF!=A1128+1,IF(LISTADO!#REF!="IMPORTACION",1,IF(LISTADO!#REF!="EXPORTACION",3,0)))</f>
        <v>#REF!</v>
      </c>
    </row>
    <row r="1130" spans="1:2">
      <c r="A1130" s="6">
        <v>1129</v>
      </c>
      <c r="B1130" s="6" t="e">
        <f>IF(LISTADO!#REF!=A1129+1,IF(LISTADO!#REF!="IMPORTACION",1,IF(LISTADO!#REF!="EXPORTACION",3,0)))</f>
        <v>#REF!</v>
      </c>
    </row>
    <row r="1131" spans="1:2">
      <c r="A1131" s="6">
        <v>1130</v>
      </c>
      <c r="B1131" s="6" t="e">
        <f>IF(LISTADO!#REF!=A1130+1,IF(LISTADO!#REF!="IMPORTACION",1,IF(LISTADO!#REF!="EXPORTACION",3,0)))</f>
        <v>#REF!</v>
      </c>
    </row>
    <row r="1132" spans="1:2">
      <c r="A1132" s="6">
        <v>1131</v>
      </c>
      <c r="B1132" s="6" t="e">
        <f>IF(LISTADO!#REF!=A1131+1,IF(LISTADO!#REF!="IMPORTACION",1,IF(LISTADO!#REF!="EXPORTACION",3,0)))</f>
        <v>#REF!</v>
      </c>
    </row>
    <row r="1133" spans="1:2">
      <c r="A1133" s="6">
        <v>1132</v>
      </c>
      <c r="B1133" s="6" t="e">
        <f>IF(LISTADO!#REF!=A1132+1,IF(LISTADO!#REF!="IMPORTACION",1,IF(LISTADO!#REF!="EXPORTACION",3,0)))</f>
        <v>#REF!</v>
      </c>
    </row>
    <row r="1134" spans="1:2">
      <c r="A1134" s="6">
        <v>1133</v>
      </c>
      <c r="B1134" s="6" t="e">
        <f>IF(LISTADO!#REF!=A1133+1,IF(LISTADO!#REF!="IMPORTACION",1,IF(LISTADO!#REF!="EXPORTACION",3,0)))</f>
        <v>#REF!</v>
      </c>
    </row>
    <row r="1135" spans="1:2">
      <c r="A1135" s="6">
        <v>1134</v>
      </c>
      <c r="B1135" s="6" t="e">
        <f>IF(LISTADO!#REF!=A1134+1,IF(LISTADO!#REF!="IMPORTACION",1,IF(LISTADO!#REF!="EXPORTACION",3,0)))</f>
        <v>#REF!</v>
      </c>
    </row>
    <row r="1136" spans="1:2">
      <c r="A1136" s="6">
        <v>1135</v>
      </c>
      <c r="B1136" s="6" t="e">
        <f>IF(LISTADO!#REF!=A1135+1,IF(LISTADO!#REF!="IMPORTACION",1,IF(LISTADO!#REF!="EXPORTACION",3,0)))</f>
        <v>#REF!</v>
      </c>
    </row>
    <row r="1137" spans="1:2">
      <c r="A1137" s="6">
        <v>1136</v>
      </c>
      <c r="B1137" s="6" t="e">
        <f>IF(LISTADO!#REF!=A1136+1,IF(LISTADO!#REF!="IMPORTACION",1,IF(LISTADO!#REF!="EXPORTACION",3,0)))</f>
        <v>#REF!</v>
      </c>
    </row>
    <row r="1138" spans="1:2">
      <c r="A1138" s="6">
        <v>1137</v>
      </c>
      <c r="B1138" s="6" t="e">
        <f>IF(LISTADO!#REF!=A1137+1,IF(LISTADO!#REF!="IMPORTACION",1,IF(LISTADO!#REF!="EXPORTACION",3,0)))</f>
        <v>#REF!</v>
      </c>
    </row>
    <row r="1139" spans="1:2">
      <c r="A1139" s="6">
        <v>1138</v>
      </c>
      <c r="B1139" s="6" t="e">
        <f>IF(LISTADO!#REF!=A1138+1,IF(LISTADO!#REF!="IMPORTACION",1,IF(LISTADO!#REF!="EXPORTACION",3,0)))</f>
        <v>#REF!</v>
      </c>
    </row>
    <row r="1140" spans="1:2">
      <c r="A1140" s="6">
        <v>1139</v>
      </c>
      <c r="B1140" s="6" t="e">
        <f>IF(LISTADO!#REF!=A1139+1,IF(LISTADO!#REF!="IMPORTACION",1,IF(LISTADO!#REF!="EXPORTACION",3,0)))</f>
        <v>#REF!</v>
      </c>
    </row>
    <row r="1141" spans="1:2">
      <c r="A1141" s="6">
        <v>1140</v>
      </c>
      <c r="B1141" s="6" t="e">
        <f>IF(LISTADO!#REF!=A1140+1,IF(LISTADO!#REF!="IMPORTACION",1,IF(LISTADO!#REF!="EXPORTACION",3,0)))</f>
        <v>#REF!</v>
      </c>
    </row>
    <row r="1142" spans="1:2">
      <c r="A1142" s="6">
        <v>1141</v>
      </c>
      <c r="B1142" s="6" t="e">
        <f>IF(LISTADO!#REF!=A1141+1,IF(LISTADO!#REF!="IMPORTACION",1,IF(LISTADO!#REF!="EXPORTACION",3,0)))</f>
        <v>#REF!</v>
      </c>
    </row>
    <row r="1143" spans="1:2">
      <c r="A1143" s="6">
        <v>1142</v>
      </c>
      <c r="B1143" s="6" t="e">
        <f>IF(LISTADO!#REF!=A1142+1,IF(LISTADO!#REF!="IMPORTACION",1,IF(LISTADO!#REF!="EXPORTACION",3,0)))</f>
        <v>#REF!</v>
      </c>
    </row>
    <row r="1144" spans="1:2">
      <c r="A1144" s="6">
        <v>1143</v>
      </c>
      <c r="B1144" s="6" t="e">
        <f>IF(LISTADO!#REF!=A1143+1,IF(LISTADO!#REF!="IMPORTACION",1,IF(LISTADO!#REF!="EXPORTACION",3,0)))</f>
        <v>#REF!</v>
      </c>
    </row>
    <row r="1145" spans="1:2">
      <c r="A1145" s="6">
        <v>1144</v>
      </c>
      <c r="B1145" s="6" t="e">
        <f>IF(LISTADO!#REF!=A1144+1,IF(LISTADO!#REF!="IMPORTACION",1,IF(LISTADO!#REF!="EXPORTACION",3,0)))</f>
        <v>#REF!</v>
      </c>
    </row>
    <row r="1146" spans="1:2">
      <c r="A1146" s="6">
        <v>1145</v>
      </c>
      <c r="B1146" s="6" t="e">
        <f>IF(LISTADO!#REF!=A1145+1,IF(LISTADO!#REF!="IMPORTACION",1,IF(LISTADO!#REF!="EXPORTACION",3,0)))</f>
        <v>#REF!</v>
      </c>
    </row>
    <row r="1147" spans="1:2">
      <c r="A1147" s="6">
        <v>1146</v>
      </c>
      <c r="B1147" s="6" t="e">
        <f>IF(LISTADO!#REF!=A1146+1,IF(LISTADO!#REF!="IMPORTACION",1,IF(LISTADO!#REF!="EXPORTACION",3,0)))</f>
        <v>#REF!</v>
      </c>
    </row>
    <row r="1148" spans="1:2">
      <c r="A1148" s="6">
        <v>1147</v>
      </c>
      <c r="B1148" s="6" t="e">
        <f>IF(LISTADO!#REF!=A1147+1,IF(LISTADO!#REF!="IMPORTACION",1,IF(LISTADO!#REF!="EXPORTACION",3,0)))</f>
        <v>#REF!</v>
      </c>
    </row>
    <row r="1149" spans="1:2">
      <c r="A1149" s="6">
        <v>1148</v>
      </c>
      <c r="B1149" s="6" t="e">
        <f>IF(LISTADO!#REF!=A1148+1,IF(LISTADO!#REF!="IMPORTACION",1,IF(LISTADO!#REF!="EXPORTACION",3,0)))</f>
        <v>#REF!</v>
      </c>
    </row>
    <row r="1150" spans="1:2">
      <c r="A1150" s="6">
        <v>1149</v>
      </c>
      <c r="B1150" s="6" t="e">
        <f>IF(LISTADO!#REF!=A1149+1,IF(LISTADO!#REF!="IMPORTACION",1,IF(LISTADO!#REF!="EXPORTACION",3,0)))</f>
        <v>#REF!</v>
      </c>
    </row>
    <row r="1151" spans="1:2">
      <c r="A1151" s="6">
        <v>1150</v>
      </c>
      <c r="B1151" s="6" t="e">
        <f>IF(LISTADO!#REF!=A1150+1,IF(LISTADO!#REF!="IMPORTACION",1,IF(LISTADO!#REF!="EXPORTACION",3,0)))</f>
        <v>#REF!</v>
      </c>
    </row>
    <row r="1152" spans="1:2">
      <c r="A1152" s="6">
        <v>1151</v>
      </c>
      <c r="B1152" s="6" t="e">
        <f>IF(LISTADO!#REF!=A1151+1,IF(LISTADO!#REF!="IMPORTACION",1,IF(LISTADO!#REF!="EXPORTACION",3,0)))</f>
        <v>#REF!</v>
      </c>
    </row>
    <row r="1153" spans="1:2">
      <c r="A1153" s="6">
        <v>1152</v>
      </c>
      <c r="B1153" s="6" t="e">
        <f>IF(LISTADO!#REF!=A1152+1,IF(LISTADO!#REF!="IMPORTACION",1,IF(LISTADO!#REF!="EXPORTACION",3,0)))</f>
        <v>#REF!</v>
      </c>
    </row>
    <row r="1154" spans="1:2">
      <c r="A1154" s="6">
        <v>1153</v>
      </c>
      <c r="B1154" s="6" t="e">
        <f>IF(LISTADO!#REF!=A1153+1,IF(LISTADO!#REF!="IMPORTACION",1,IF(LISTADO!#REF!="EXPORTACION",3,0)))</f>
        <v>#REF!</v>
      </c>
    </row>
    <row r="1155" spans="1:2">
      <c r="A1155" s="6">
        <v>1154</v>
      </c>
      <c r="B1155" s="6" t="e">
        <f>IF(LISTADO!#REF!=A1154+1,IF(LISTADO!#REF!="IMPORTACION",1,IF(LISTADO!#REF!="EXPORTACION",3,0)))</f>
        <v>#REF!</v>
      </c>
    </row>
    <row r="1156" spans="1:2">
      <c r="A1156" s="6">
        <v>1155</v>
      </c>
      <c r="B1156" s="6" t="e">
        <f>IF(LISTADO!#REF!=A1155+1,IF(LISTADO!#REF!="IMPORTACION",1,IF(LISTADO!#REF!="EXPORTACION",3,0)))</f>
        <v>#REF!</v>
      </c>
    </row>
    <row r="1157" spans="1:2">
      <c r="A1157" s="6">
        <v>1156</v>
      </c>
      <c r="B1157" s="6" t="e">
        <f>IF(LISTADO!#REF!=A1156+1,IF(LISTADO!#REF!="IMPORTACION",1,IF(LISTADO!#REF!="EXPORTACION",3,0)))</f>
        <v>#REF!</v>
      </c>
    </row>
    <row r="1158" spans="1:2">
      <c r="A1158" s="6">
        <v>1157</v>
      </c>
      <c r="B1158" s="6" t="e">
        <f>IF(LISTADO!#REF!=A1157+1,IF(LISTADO!#REF!="IMPORTACION",1,IF(LISTADO!#REF!="EXPORTACION",3,0)))</f>
        <v>#REF!</v>
      </c>
    </row>
    <row r="1159" spans="1:2">
      <c r="A1159" s="6">
        <v>1158</v>
      </c>
      <c r="B1159" s="6" t="e">
        <f>IF(LISTADO!#REF!=A1158+1,IF(LISTADO!#REF!="IMPORTACION",1,IF(LISTADO!#REF!="EXPORTACION",3,0)))</f>
        <v>#REF!</v>
      </c>
    </row>
    <row r="1160" spans="1:2">
      <c r="A1160" s="6">
        <v>1159</v>
      </c>
      <c r="B1160" s="6" t="e">
        <f>IF(LISTADO!#REF!=A1159+1,IF(LISTADO!#REF!="IMPORTACION",1,IF(LISTADO!#REF!="EXPORTACION",3,0)))</f>
        <v>#REF!</v>
      </c>
    </row>
    <row r="1161" spans="1:2">
      <c r="A1161" s="6">
        <v>1160</v>
      </c>
      <c r="B1161" s="6" t="e">
        <f>IF(LISTADO!#REF!=A1160+1,IF(LISTADO!#REF!="IMPORTACION",1,IF(LISTADO!#REF!="EXPORTACION",3,0)))</f>
        <v>#REF!</v>
      </c>
    </row>
    <row r="1162" spans="1:2">
      <c r="A1162" s="6">
        <v>1161</v>
      </c>
      <c r="B1162" s="6" t="e">
        <f>IF(LISTADO!#REF!=A1161+1,IF(LISTADO!#REF!="IMPORTACION",1,IF(LISTADO!#REF!="EXPORTACION",3,0)))</f>
        <v>#REF!</v>
      </c>
    </row>
    <row r="1163" spans="1:2">
      <c r="A1163" s="6">
        <v>1162</v>
      </c>
      <c r="B1163" s="6" t="e">
        <f>IF(LISTADO!#REF!=A1162+1,IF(LISTADO!#REF!="IMPORTACION",1,IF(LISTADO!#REF!="EXPORTACION",3,0)))</f>
        <v>#REF!</v>
      </c>
    </row>
    <row r="1164" spans="1:2">
      <c r="A1164" s="6">
        <v>1163</v>
      </c>
      <c r="B1164" s="6" t="e">
        <f>IF(LISTADO!#REF!=A1163+1,IF(LISTADO!#REF!="IMPORTACION",1,IF(LISTADO!#REF!="EXPORTACION",3,0)))</f>
        <v>#REF!</v>
      </c>
    </row>
    <row r="1165" spans="1:2">
      <c r="A1165" s="6">
        <v>1164</v>
      </c>
      <c r="B1165" s="6" t="e">
        <f>IF(LISTADO!#REF!=A1164+1,IF(LISTADO!#REF!="IMPORTACION",1,IF(LISTADO!#REF!="EXPORTACION",3,0)))</f>
        <v>#REF!</v>
      </c>
    </row>
    <row r="1166" spans="1:2">
      <c r="A1166" s="6">
        <v>1165</v>
      </c>
      <c r="B1166" s="6" t="e">
        <f>IF(LISTADO!#REF!=A1165+1,IF(LISTADO!#REF!="IMPORTACION",1,IF(LISTADO!#REF!="EXPORTACION",3,0)))</f>
        <v>#REF!</v>
      </c>
    </row>
    <row r="1167" spans="1:2">
      <c r="A1167" s="6">
        <v>1166</v>
      </c>
      <c r="B1167" s="6" t="e">
        <f>IF(LISTADO!#REF!=A1166+1,IF(LISTADO!#REF!="IMPORTACION",1,IF(LISTADO!#REF!="EXPORTACION",3,0)))</f>
        <v>#REF!</v>
      </c>
    </row>
    <row r="1168" spans="1:2">
      <c r="A1168" s="6">
        <v>1167</v>
      </c>
      <c r="B1168" s="6" t="e">
        <f>IF(LISTADO!#REF!=A1167+1,IF(LISTADO!#REF!="IMPORTACION",1,IF(LISTADO!#REF!="EXPORTACION",3,0)))</f>
        <v>#REF!</v>
      </c>
    </row>
    <row r="1169" spans="1:2">
      <c r="A1169" s="6">
        <v>1168</v>
      </c>
      <c r="B1169" s="6" t="e">
        <f>IF(LISTADO!#REF!=A1168+1,IF(LISTADO!#REF!="IMPORTACION",1,IF(LISTADO!#REF!="EXPORTACION",3,0)))</f>
        <v>#REF!</v>
      </c>
    </row>
    <row r="1170" spans="1:2">
      <c r="A1170" s="6">
        <v>1169</v>
      </c>
      <c r="B1170" s="6" t="e">
        <f>IF(LISTADO!#REF!=A1169+1,IF(LISTADO!#REF!="IMPORTACION",1,IF(LISTADO!#REF!="EXPORTACION",3,0)))</f>
        <v>#REF!</v>
      </c>
    </row>
    <row r="1171" spans="1:2">
      <c r="A1171" s="6">
        <v>1170</v>
      </c>
      <c r="B1171" s="6" t="e">
        <f>IF(LISTADO!#REF!=A1170+1,IF(LISTADO!#REF!="IMPORTACION",1,IF(LISTADO!#REF!="EXPORTACION",3,0)))</f>
        <v>#REF!</v>
      </c>
    </row>
    <row r="1172" spans="1:2">
      <c r="A1172" s="6">
        <v>1171</v>
      </c>
      <c r="B1172" s="6" t="e">
        <f>IF(LISTADO!#REF!=A1171+1,IF(LISTADO!#REF!="IMPORTACION",1,IF(LISTADO!#REF!="EXPORTACION",3,0)))</f>
        <v>#REF!</v>
      </c>
    </row>
    <row r="1173" spans="1:2">
      <c r="A1173" s="6">
        <v>1172</v>
      </c>
      <c r="B1173" s="6" t="e">
        <f>IF(LISTADO!#REF!=A1172+1,IF(LISTADO!#REF!="IMPORTACION",1,IF(LISTADO!#REF!="EXPORTACION",3,0)))</f>
        <v>#REF!</v>
      </c>
    </row>
    <row r="1174" spans="1:2">
      <c r="A1174" s="6">
        <v>1173</v>
      </c>
      <c r="B1174" s="6" t="e">
        <f>IF(LISTADO!#REF!=A1173+1,IF(LISTADO!#REF!="IMPORTACION",1,IF(LISTADO!#REF!="EXPORTACION",3,0)))</f>
        <v>#REF!</v>
      </c>
    </row>
    <row r="1175" spans="1:2">
      <c r="A1175" s="6">
        <v>1174</v>
      </c>
      <c r="B1175" s="6" t="e">
        <f>IF(LISTADO!#REF!=A1174+1,IF(LISTADO!#REF!="IMPORTACION",1,IF(LISTADO!#REF!="EXPORTACION",3,0)))</f>
        <v>#REF!</v>
      </c>
    </row>
    <row r="1176" spans="1:2">
      <c r="A1176" s="6">
        <v>1175</v>
      </c>
      <c r="B1176" s="6" t="e">
        <f>IF(LISTADO!#REF!=A1175+1,IF(LISTADO!#REF!="IMPORTACION",1,IF(LISTADO!#REF!="EXPORTACION",3,0)))</f>
        <v>#REF!</v>
      </c>
    </row>
    <row r="1177" spans="1:2">
      <c r="A1177" s="6">
        <v>1176</v>
      </c>
      <c r="B1177" s="6" t="e">
        <f>IF(LISTADO!#REF!=A1176+1,IF(LISTADO!#REF!="IMPORTACION",1,IF(LISTADO!#REF!="EXPORTACION",3,0)))</f>
        <v>#REF!</v>
      </c>
    </row>
    <row r="1178" spans="1:2">
      <c r="A1178" s="6">
        <v>1177</v>
      </c>
      <c r="B1178" s="6" t="e">
        <f>IF(LISTADO!#REF!=A1177+1,IF(LISTADO!#REF!="IMPORTACION",1,IF(LISTADO!#REF!="EXPORTACION",3,0)))</f>
        <v>#REF!</v>
      </c>
    </row>
    <row r="1179" spans="1:2">
      <c r="A1179" s="6">
        <v>1178</v>
      </c>
      <c r="B1179" s="6" t="e">
        <f>IF(LISTADO!#REF!=A1178+1,IF(LISTADO!#REF!="IMPORTACION",1,IF(LISTADO!#REF!="EXPORTACION",3,0)))</f>
        <v>#REF!</v>
      </c>
    </row>
    <row r="1180" spans="1:2">
      <c r="A1180" s="6">
        <v>1179</v>
      </c>
      <c r="B1180" s="6" t="e">
        <f>IF(LISTADO!#REF!=A1179+1,IF(LISTADO!#REF!="IMPORTACION",1,IF(LISTADO!#REF!="EXPORTACION",3,0)))</f>
        <v>#REF!</v>
      </c>
    </row>
    <row r="1181" spans="1:2">
      <c r="A1181" s="6">
        <v>1180</v>
      </c>
      <c r="B1181" s="6" t="e">
        <f>IF(LISTADO!#REF!=A1180+1,IF(LISTADO!#REF!="IMPORTACION",1,IF(LISTADO!#REF!="EXPORTACION",3,0)))</f>
        <v>#REF!</v>
      </c>
    </row>
    <row r="1182" spans="1:2">
      <c r="A1182" s="6">
        <v>1181</v>
      </c>
      <c r="B1182" s="6" t="e">
        <f>IF(LISTADO!#REF!=A1181+1,IF(LISTADO!#REF!="IMPORTACION",1,IF(LISTADO!#REF!="EXPORTACION",3,0)))</f>
        <v>#REF!</v>
      </c>
    </row>
    <row r="1183" spans="1:2">
      <c r="A1183" s="6">
        <v>1182</v>
      </c>
      <c r="B1183" s="6" t="e">
        <f>IF(LISTADO!#REF!=A1182+1,IF(LISTADO!#REF!="IMPORTACION",1,IF(LISTADO!#REF!="EXPORTACION",3,0)))</f>
        <v>#REF!</v>
      </c>
    </row>
    <row r="1184" spans="1:2">
      <c r="A1184" s="6">
        <v>1183</v>
      </c>
      <c r="B1184" s="6" t="e">
        <f>IF(LISTADO!#REF!=A1183+1,IF(LISTADO!#REF!="IMPORTACION",1,IF(LISTADO!#REF!="EXPORTACION",3,0)))</f>
        <v>#REF!</v>
      </c>
    </row>
    <row r="1185" spans="1:2">
      <c r="A1185" s="6">
        <v>1184</v>
      </c>
      <c r="B1185" s="6" t="e">
        <f>IF(LISTADO!#REF!=A1184+1,IF(LISTADO!#REF!="IMPORTACION",1,IF(LISTADO!#REF!="EXPORTACION",3,0)))</f>
        <v>#REF!</v>
      </c>
    </row>
    <row r="1186" spans="1:2">
      <c r="A1186" s="6">
        <v>1185</v>
      </c>
      <c r="B1186" s="6" t="e">
        <f>IF(LISTADO!#REF!=A1185+1,IF(LISTADO!#REF!="IMPORTACION",1,IF(LISTADO!#REF!="EXPORTACION",3,0)))</f>
        <v>#REF!</v>
      </c>
    </row>
    <row r="1187" spans="1:2">
      <c r="A1187" s="6">
        <v>1186</v>
      </c>
      <c r="B1187" s="6" t="e">
        <f>IF(LISTADO!#REF!=A1186+1,IF(LISTADO!#REF!="IMPORTACION",1,IF(LISTADO!#REF!="EXPORTACION",3,0)))</f>
        <v>#REF!</v>
      </c>
    </row>
    <row r="1188" spans="1:2">
      <c r="A1188" s="6">
        <v>1187</v>
      </c>
      <c r="B1188" s="6" t="e">
        <f>IF(LISTADO!#REF!=A1187+1,IF(LISTADO!#REF!="IMPORTACION",1,IF(LISTADO!#REF!="EXPORTACION",3,0)))</f>
        <v>#REF!</v>
      </c>
    </row>
    <row r="1189" spans="1:2">
      <c r="A1189" s="6">
        <v>1188</v>
      </c>
      <c r="B1189" s="6" t="e">
        <f>IF(LISTADO!#REF!=A1188+1,IF(LISTADO!#REF!="IMPORTACION",1,IF(LISTADO!#REF!="EXPORTACION",3,0)))</f>
        <v>#REF!</v>
      </c>
    </row>
    <row r="1190" spans="1:2">
      <c r="A1190" s="6">
        <v>1189</v>
      </c>
      <c r="B1190" s="6" t="e">
        <f>IF(LISTADO!#REF!=A1189+1,IF(LISTADO!#REF!="IMPORTACION",1,IF(LISTADO!#REF!="EXPORTACION",3,0)))</f>
        <v>#REF!</v>
      </c>
    </row>
    <row r="1191" spans="1:2">
      <c r="A1191" s="6">
        <v>1190</v>
      </c>
      <c r="B1191" s="6" t="e">
        <f>IF(LISTADO!#REF!=A1190+1,IF(LISTADO!#REF!="IMPORTACION",1,IF(LISTADO!#REF!="EXPORTACION",3,0)))</f>
        <v>#REF!</v>
      </c>
    </row>
    <row r="1192" spans="1:2">
      <c r="A1192" s="6">
        <v>1191</v>
      </c>
      <c r="B1192" s="6" t="e">
        <f>IF(LISTADO!#REF!=A1191+1,IF(LISTADO!#REF!="IMPORTACION",1,IF(LISTADO!#REF!="EXPORTACION",3,0)))</f>
        <v>#REF!</v>
      </c>
    </row>
    <row r="1193" spans="1:2">
      <c r="A1193" s="6">
        <v>1192</v>
      </c>
      <c r="B1193" s="6" t="e">
        <f>IF(LISTADO!#REF!=A1192+1,IF(LISTADO!#REF!="IMPORTACION",1,IF(LISTADO!#REF!="EXPORTACION",3,0)))</f>
        <v>#REF!</v>
      </c>
    </row>
    <row r="1194" spans="1:2">
      <c r="A1194" s="6">
        <v>1193</v>
      </c>
      <c r="B1194" s="6" t="e">
        <f>IF(LISTADO!#REF!=A1193+1,IF(LISTADO!#REF!="IMPORTACION",1,IF(LISTADO!#REF!="EXPORTACION",3,0)))</f>
        <v>#REF!</v>
      </c>
    </row>
    <row r="1195" spans="1:2">
      <c r="A1195" s="6">
        <v>1194</v>
      </c>
      <c r="B1195" s="6" t="e">
        <f>IF(LISTADO!#REF!=A1194+1,IF(LISTADO!#REF!="IMPORTACION",1,IF(LISTADO!#REF!="EXPORTACION",3,0)))</f>
        <v>#REF!</v>
      </c>
    </row>
    <row r="1196" spans="1:2">
      <c r="A1196" s="6">
        <v>1195</v>
      </c>
      <c r="B1196" s="6" t="e">
        <f>IF(LISTADO!#REF!=A1195+1,IF(LISTADO!#REF!="IMPORTACION",1,IF(LISTADO!#REF!="EXPORTACION",3,0)))</f>
        <v>#REF!</v>
      </c>
    </row>
    <row r="1197" spans="1:2">
      <c r="A1197" s="6">
        <v>1196</v>
      </c>
      <c r="B1197" s="6" t="e">
        <f>IF(LISTADO!#REF!=A1196+1,IF(LISTADO!#REF!="IMPORTACION",1,IF(LISTADO!#REF!="EXPORTACION",3,0)))</f>
        <v>#REF!</v>
      </c>
    </row>
    <row r="1198" spans="1:2">
      <c r="A1198" s="6">
        <v>1197</v>
      </c>
      <c r="B1198" s="6" t="e">
        <f>IF(LISTADO!#REF!=A1197+1,IF(LISTADO!#REF!="IMPORTACION",1,IF(LISTADO!#REF!="EXPORTACION",3,0)))</f>
        <v>#REF!</v>
      </c>
    </row>
    <row r="1199" spans="1:2">
      <c r="A1199" s="6">
        <v>1198</v>
      </c>
      <c r="B1199" s="6" t="e">
        <f>IF(LISTADO!#REF!=A1198+1,IF(LISTADO!#REF!="IMPORTACION",1,IF(LISTADO!#REF!="EXPORTACION",3,0)))</f>
        <v>#REF!</v>
      </c>
    </row>
    <row r="1200" spans="1:2">
      <c r="A1200" s="6">
        <v>1199</v>
      </c>
      <c r="B1200" s="6" t="e">
        <f>IF(LISTADO!#REF!=A1199+1,IF(LISTADO!#REF!="IMPORTACION",1,IF(LISTADO!#REF!="EXPORTACION",3,0)))</f>
        <v>#REF!</v>
      </c>
    </row>
    <row r="1201" spans="1:2">
      <c r="A1201" s="6">
        <v>1200</v>
      </c>
      <c r="B1201" s="6" t="e">
        <f>IF(LISTADO!#REF!=A1200+1,IF(LISTADO!#REF!="IMPORTACION",1,IF(LISTADO!#REF!="EXPORTACION",3,0)))</f>
        <v>#REF!</v>
      </c>
    </row>
    <row r="1202" spans="1:2">
      <c r="A1202" s="6">
        <v>1201</v>
      </c>
      <c r="B1202" s="6" t="e">
        <f>IF(LISTADO!#REF!=A1201+1,IF(LISTADO!#REF!="IMPORTACION",1,IF(LISTADO!#REF!="EXPORTACION",3,0)))</f>
        <v>#REF!</v>
      </c>
    </row>
    <row r="1203" spans="1:2">
      <c r="A1203" s="6">
        <v>1202</v>
      </c>
      <c r="B1203" s="6" t="e">
        <f>IF(LISTADO!#REF!=A1202+1,IF(LISTADO!#REF!="IMPORTACION",1,IF(LISTADO!#REF!="EXPORTACION",3,0)))</f>
        <v>#REF!</v>
      </c>
    </row>
    <row r="1204" spans="1:2">
      <c r="A1204" s="6">
        <v>1203</v>
      </c>
      <c r="B1204" s="6" t="e">
        <f>IF(LISTADO!#REF!=A1203+1,IF(LISTADO!#REF!="IMPORTACION",1,IF(LISTADO!#REF!="EXPORTACION",3,0)))</f>
        <v>#REF!</v>
      </c>
    </row>
    <row r="1205" spans="1:2">
      <c r="A1205" s="6">
        <v>1204</v>
      </c>
      <c r="B1205" s="6" t="e">
        <f>IF(LISTADO!#REF!=A1204+1,IF(LISTADO!#REF!="IMPORTACION",1,IF(LISTADO!#REF!="EXPORTACION",3,0)))</f>
        <v>#REF!</v>
      </c>
    </row>
    <row r="1206" spans="1:2">
      <c r="A1206" s="6">
        <v>1205</v>
      </c>
      <c r="B1206" s="6" t="e">
        <f>IF(LISTADO!#REF!=A1205+1,IF(LISTADO!#REF!="IMPORTACION",1,IF(LISTADO!#REF!="EXPORTACION",3,0)))</f>
        <v>#REF!</v>
      </c>
    </row>
    <row r="1207" spans="1:2">
      <c r="A1207" s="6">
        <v>1206</v>
      </c>
      <c r="B1207" s="6" t="e">
        <f>IF(LISTADO!#REF!=A1206+1,IF(LISTADO!#REF!="IMPORTACION",1,IF(LISTADO!#REF!="EXPORTACION",3,0)))</f>
        <v>#REF!</v>
      </c>
    </row>
    <row r="1208" spans="1:2">
      <c r="A1208" s="6">
        <v>1207</v>
      </c>
      <c r="B1208" s="6" t="e">
        <f>IF(LISTADO!#REF!=A1207+1,IF(LISTADO!#REF!="IMPORTACION",1,IF(LISTADO!#REF!="EXPORTACION",3,0)))</f>
        <v>#REF!</v>
      </c>
    </row>
    <row r="1209" spans="1:2">
      <c r="A1209" s="6">
        <v>1208</v>
      </c>
      <c r="B1209" s="6" t="e">
        <f>IF(LISTADO!#REF!=A1208+1,IF(LISTADO!#REF!="IMPORTACION",1,IF(LISTADO!#REF!="EXPORTACION",3,0)))</f>
        <v>#REF!</v>
      </c>
    </row>
    <row r="1210" spans="1:2">
      <c r="A1210" s="6">
        <v>1209</v>
      </c>
      <c r="B1210" s="6" t="e">
        <f>IF(LISTADO!#REF!=A1209+1,IF(LISTADO!#REF!="IMPORTACION",1,IF(LISTADO!#REF!="EXPORTACION",3,0)))</f>
        <v>#REF!</v>
      </c>
    </row>
    <row r="1211" spans="1:2">
      <c r="A1211" s="6">
        <v>1210</v>
      </c>
      <c r="B1211" s="6" t="e">
        <f>IF(LISTADO!#REF!=A1210+1,IF(LISTADO!#REF!="IMPORTACION",1,IF(LISTADO!#REF!="EXPORTACION",3,0)))</f>
        <v>#REF!</v>
      </c>
    </row>
    <row r="1212" spans="1:2">
      <c r="A1212" s="6">
        <v>1211</v>
      </c>
      <c r="B1212" s="6" t="e">
        <f>IF(LISTADO!#REF!=A1211+1,IF(LISTADO!#REF!="IMPORTACION",1,IF(LISTADO!#REF!="EXPORTACION",3,0)))</f>
        <v>#REF!</v>
      </c>
    </row>
    <row r="1213" spans="1:2">
      <c r="A1213" s="6">
        <v>1212</v>
      </c>
      <c r="B1213" s="6" t="e">
        <f>IF(LISTADO!#REF!=A1212+1,IF(LISTADO!#REF!="IMPORTACION",1,IF(LISTADO!#REF!="EXPORTACION",3,0)))</f>
        <v>#REF!</v>
      </c>
    </row>
    <row r="1214" spans="1:2">
      <c r="A1214" s="6">
        <v>1213</v>
      </c>
      <c r="B1214" s="6" t="e">
        <f>IF(LISTADO!#REF!=A1213+1,IF(LISTADO!#REF!="IMPORTACION",1,IF(LISTADO!#REF!="EXPORTACION",3,0)))</f>
        <v>#REF!</v>
      </c>
    </row>
    <row r="1215" spans="1:2">
      <c r="A1215" s="6">
        <v>1214</v>
      </c>
      <c r="B1215" s="6" t="e">
        <f>IF(LISTADO!#REF!=A1214+1,IF(LISTADO!#REF!="IMPORTACION",1,IF(LISTADO!#REF!="EXPORTACION",3,0)))</f>
        <v>#REF!</v>
      </c>
    </row>
    <row r="1216" spans="1:2">
      <c r="A1216" s="6">
        <v>1215</v>
      </c>
      <c r="B1216" s="6" t="e">
        <f>IF(LISTADO!#REF!=A1215+1,IF(LISTADO!#REF!="IMPORTACION",1,IF(LISTADO!#REF!="EXPORTACION",3,0)))</f>
        <v>#REF!</v>
      </c>
    </row>
    <row r="1217" spans="1:2">
      <c r="A1217" s="6">
        <v>1216</v>
      </c>
      <c r="B1217" s="6" t="e">
        <f>IF(LISTADO!#REF!=A1216+1,IF(LISTADO!#REF!="IMPORTACION",1,IF(LISTADO!#REF!="EXPORTACION",3,0)))</f>
        <v>#REF!</v>
      </c>
    </row>
    <row r="1218" spans="1:2">
      <c r="A1218" s="6">
        <v>1217</v>
      </c>
      <c r="B1218" s="6" t="e">
        <f>IF(LISTADO!#REF!=A1217+1,IF(LISTADO!#REF!="IMPORTACION",1,IF(LISTADO!#REF!="EXPORTACION",3,0)))</f>
        <v>#REF!</v>
      </c>
    </row>
    <row r="1219" spans="1:2">
      <c r="A1219" s="6">
        <v>1218</v>
      </c>
      <c r="B1219" s="6" t="e">
        <f>IF(LISTADO!#REF!=A1218+1,IF(LISTADO!#REF!="IMPORTACION",1,IF(LISTADO!#REF!="EXPORTACION",3,0)))</f>
        <v>#REF!</v>
      </c>
    </row>
    <row r="1220" spans="1:2">
      <c r="A1220" s="6">
        <v>1219</v>
      </c>
      <c r="B1220" s="6" t="e">
        <f>IF(LISTADO!#REF!=A1219+1,IF(LISTADO!#REF!="IMPORTACION",1,IF(LISTADO!#REF!="EXPORTACION",3,0)))</f>
        <v>#REF!</v>
      </c>
    </row>
    <row r="1221" spans="1:2">
      <c r="A1221" s="6">
        <v>1220</v>
      </c>
      <c r="B1221" s="6" t="e">
        <f>IF(LISTADO!#REF!=A1220+1,IF(LISTADO!#REF!="IMPORTACION",1,IF(LISTADO!#REF!="EXPORTACION",3,0)))</f>
        <v>#REF!</v>
      </c>
    </row>
    <row r="1222" spans="1:2">
      <c r="A1222" s="6">
        <v>1221</v>
      </c>
      <c r="B1222" s="6" t="e">
        <f>IF(LISTADO!#REF!=A1221+1,IF(LISTADO!#REF!="IMPORTACION",1,IF(LISTADO!#REF!="EXPORTACION",3,0)))</f>
        <v>#REF!</v>
      </c>
    </row>
    <row r="1223" spans="1:2">
      <c r="A1223" s="6">
        <v>1222</v>
      </c>
      <c r="B1223" s="6" t="e">
        <f>IF(LISTADO!#REF!=A1222+1,IF(LISTADO!#REF!="IMPORTACION",1,IF(LISTADO!#REF!="EXPORTACION",3,0)))</f>
        <v>#REF!</v>
      </c>
    </row>
    <row r="1224" spans="1:2">
      <c r="A1224" s="6">
        <v>1223</v>
      </c>
      <c r="B1224" s="6" t="e">
        <f>IF(LISTADO!#REF!=A1223+1,IF(LISTADO!#REF!="IMPORTACION",1,IF(LISTADO!#REF!="EXPORTACION",3,0)))</f>
        <v>#REF!</v>
      </c>
    </row>
    <row r="1225" spans="1:2">
      <c r="A1225" s="6">
        <v>1224</v>
      </c>
      <c r="B1225" s="6" t="e">
        <f>IF(LISTADO!#REF!=A1224+1,IF(LISTADO!#REF!="IMPORTACION",1,IF(LISTADO!#REF!="EXPORTACION",3,0)))</f>
        <v>#REF!</v>
      </c>
    </row>
    <row r="1226" spans="1:2">
      <c r="A1226" s="6">
        <v>1225</v>
      </c>
      <c r="B1226" s="6" t="e">
        <f>IF(LISTADO!#REF!=A1225+1,IF(LISTADO!#REF!="IMPORTACION",1,IF(LISTADO!#REF!="EXPORTACION",3,0)))</f>
        <v>#REF!</v>
      </c>
    </row>
    <row r="1227" spans="1:2">
      <c r="A1227" s="6">
        <v>1226</v>
      </c>
      <c r="B1227" s="6" t="e">
        <f>IF(LISTADO!#REF!=A1226+1,IF(LISTADO!#REF!="IMPORTACION",1,IF(LISTADO!#REF!="EXPORTACION",3,0)))</f>
        <v>#REF!</v>
      </c>
    </row>
    <row r="1228" spans="1:2">
      <c r="A1228" s="6">
        <v>1227</v>
      </c>
      <c r="B1228" s="6" t="e">
        <f>IF(LISTADO!#REF!=A1227+1,IF(LISTADO!#REF!="IMPORTACION",1,IF(LISTADO!#REF!="EXPORTACION",3,0)))</f>
        <v>#REF!</v>
      </c>
    </row>
    <row r="1229" spans="1:2">
      <c r="A1229" s="6">
        <v>1228</v>
      </c>
      <c r="B1229" s="6" t="e">
        <f>IF(LISTADO!#REF!=A1228+1,IF(LISTADO!#REF!="IMPORTACION",1,IF(LISTADO!#REF!="EXPORTACION",3,0)))</f>
        <v>#REF!</v>
      </c>
    </row>
    <row r="1230" spans="1:2">
      <c r="A1230" s="6">
        <v>1229</v>
      </c>
      <c r="B1230" s="6" t="e">
        <f>IF(LISTADO!#REF!=A1229+1,IF(LISTADO!#REF!="IMPORTACION",1,IF(LISTADO!#REF!="EXPORTACION",3,0)))</f>
        <v>#REF!</v>
      </c>
    </row>
    <row r="1231" spans="1:2">
      <c r="A1231" s="6">
        <v>1230</v>
      </c>
      <c r="B1231" s="6" t="e">
        <f>IF(LISTADO!#REF!=A1230+1,IF(LISTADO!#REF!="IMPORTACION",1,IF(LISTADO!#REF!="EXPORTACION",3,0)))</f>
        <v>#REF!</v>
      </c>
    </row>
    <row r="1232" spans="1:2">
      <c r="A1232" s="6">
        <v>1231</v>
      </c>
      <c r="B1232" s="6" t="e">
        <f>IF(LISTADO!#REF!=A1231+1,IF(LISTADO!#REF!="IMPORTACION",1,IF(LISTADO!#REF!="EXPORTACION",3,0)))</f>
        <v>#REF!</v>
      </c>
    </row>
    <row r="1233" spans="1:2">
      <c r="A1233" s="6">
        <v>1232</v>
      </c>
      <c r="B1233" s="6" t="e">
        <f>IF(LISTADO!#REF!=A1232+1,IF(LISTADO!#REF!="IMPORTACION",1,IF(LISTADO!#REF!="EXPORTACION",3,0)))</f>
        <v>#REF!</v>
      </c>
    </row>
    <row r="1234" spans="1:2">
      <c r="A1234" s="6">
        <v>1233</v>
      </c>
      <c r="B1234" s="6" t="e">
        <f>IF(LISTADO!#REF!=A1233+1,IF(LISTADO!#REF!="IMPORTACION",1,IF(LISTADO!#REF!="EXPORTACION",3,0)))</f>
        <v>#REF!</v>
      </c>
    </row>
    <row r="1235" spans="1:2">
      <c r="A1235" s="6">
        <v>1234</v>
      </c>
      <c r="B1235" s="6" t="e">
        <f>IF(LISTADO!#REF!=A1234+1,IF(LISTADO!#REF!="IMPORTACION",1,IF(LISTADO!#REF!="EXPORTACION",3,0)))</f>
        <v>#REF!</v>
      </c>
    </row>
    <row r="1236" spans="1:2">
      <c r="A1236" s="6">
        <v>1235</v>
      </c>
      <c r="B1236" s="6" t="e">
        <f>IF(LISTADO!#REF!=A1235+1,IF(LISTADO!#REF!="IMPORTACION",1,IF(LISTADO!#REF!="EXPORTACION",3,0)))</f>
        <v>#REF!</v>
      </c>
    </row>
    <row r="1237" spans="1:2">
      <c r="A1237" s="6">
        <v>1236</v>
      </c>
      <c r="B1237" s="6" t="e">
        <f>IF(LISTADO!#REF!=A1236+1,IF(LISTADO!#REF!="IMPORTACION",1,IF(LISTADO!#REF!="EXPORTACION",3,0)))</f>
        <v>#REF!</v>
      </c>
    </row>
    <row r="1238" spans="1:2">
      <c r="A1238" s="6">
        <v>1237</v>
      </c>
      <c r="B1238" s="6" t="e">
        <f>IF(LISTADO!#REF!=A1237+1,IF(LISTADO!#REF!="IMPORTACION",1,IF(LISTADO!#REF!="EXPORTACION",3,0)))</f>
        <v>#REF!</v>
      </c>
    </row>
    <row r="1239" spans="1:2">
      <c r="A1239" s="6">
        <v>1238</v>
      </c>
      <c r="B1239" s="6" t="e">
        <f>IF(LISTADO!#REF!=A1238+1,IF(LISTADO!#REF!="IMPORTACION",1,IF(LISTADO!#REF!="EXPORTACION",3,0)))</f>
        <v>#REF!</v>
      </c>
    </row>
    <row r="1240" spans="1:2">
      <c r="A1240" s="6">
        <v>1239</v>
      </c>
      <c r="B1240" s="6" t="e">
        <f>IF(LISTADO!#REF!=A1239+1,IF(LISTADO!#REF!="IMPORTACION",1,IF(LISTADO!#REF!="EXPORTACION",3,0)))</f>
        <v>#REF!</v>
      </c>
    </row>
    <row r="1241" spans="1:2">
      <c r="A1241" s="6">
        <v>1240</v>
      </c>
      <c r="B1241" s="6" t="e">
        <f>IF(LISTADO!#REF!=A1240+1,IF(LISTADO!#REF!="IMPORTACION",1,IF(LISTADO!#REF!="EXPORTACION",3,0)))</f>
        <v>#REF!</v>
      </c>
    </row>
    <row r="1242" spans="1:2">
      <c r="A1242" s="6">
        <v>1241</v>
      </c>
      <c r="B1242" s="6" t="e">
        <f>IF(LISTADO!#REF!=A1241+1,IF(LISTADO!#REF!="IMPORTACION",1,IF(LISTADO!#REF!="EXPORTACION",3,0)))</f>
        <v>#REF!</v>
      </c>
    </row>
    <row r="1243" spans="1:2">
      <c r="A1243" s="6">
        <v>1242</v>
      </c>
      <c r="B1243" s="6" t="e">
        <f>IF(LISTADO!#REF!=A1242+1,IF(LISTADO!#REF!="IMPORTACION",1,IF(LISTADO!#REF!="EXPORTACION",3,0)))</f>
        <v>#REF!</v>
      </c>
    </row>
    <row r="1244" spans="1:2">
      <c r="A1244" s="6">
        <v>1243</v>
      </c>
      <c r="B1244" s="6" t="e">
        <f>IF(LISTADO!#REF!=A1243+1,IF(LISTADO!#REF!="IMPORTACION",1,IF(LISTADO!#REF!="EXPORTACION",3,0)))</f>
        <v>#REF!</v>
      </c>
    </row>
    <row r="1245" spans="1:2">
      <c r="A1245" s="6">
        <v>1244</v>
      </c>
      <c r="B1245" s="6" t="e">
        <f>IF(LISTADO!#REF!=A1244+1,IF(LISTADO!#REF!="IMPORTACION",1,IF(LISTADO!#REF!="EXPORTACION",3,0)))</f>
        <v>#REF!</v>
      </c>
    </row>
    <row r="1246" spans="1:2">
      <c r="A1246" s="6">
        <v>1245</v>
      </c>
      <c r="B1246" s="6" t="e">
        <f>IF(LISTADO!#REF!=A1245+1,IF(LISTADO!#REF!="IMPORTACION",1,IF(LISTADO!#REF!="EXPORTACION",3,0)))</f>
        <v>#REF!</v>
      </c>
    </row>
    <row r="1247" spans="1:2">
      <c r="A1247" s="6">
        <v>1246</v>
      </c>
      <c r="B1247" s="6" t="e">
        <f>IF(LISTADO!#REF!=A1246+1,IF(LISTADO!#REF!="IMPORTACION",1,IF(LISTADO!#REF!="EXPORTACION",3,0)))</f>
        <v>#REF!</v>
      </c>
    </row>
    <row r="1248" spans="1:2">
      <c r="A1248" s="6">
        <v>1247</v>
      </c>
      <c r="B1248" s="6" t="e">
        <f>IF(LISTADO!#REF!=A1247+1,IF(LISTADO!#REF!="IMPORTACION",1,IF(LISTADO!#REF!="EXPORTACION",3,0)))</f>
        <v>#REF!</v>
      </c>
    </row>
    <row r="1249" spans="1:2">
      <c r="A1249" s="6">
        <v>1248</v>
      </c>
      <c r="B1249" s="6" t="e">
        <f>IF(LISTADO!#REF!=A1248+1,IF(LISTADO!#REF!="IMPORTACION",1,IF(LISTADO!#REF!="EXPORTACION",3,0)))</f>
        <v>#REF!</v>
      </c>
    </row>
    <row r="1250" spans="1:2">
      <c r="A1250" s="6">
        <v>1249</v>
      </c>
      <c r="B1250" s="6" t="e">
        <f>IF(LISTADO!#REF!=A1249+1,IF(LISTADO!#REF!="IMPORTACION",1,IF(LISTADO!#REF!="EXPORTACION",3,0)))</f>
        <v>#REF!</v>
      </c>
    </row>
    <row r="1251" spans="1:2">
      <c r="A1251" s="6">
        <v>1250</v>
      </c>
      <c r="B1251" s="6" t="e">
        <f>IF(LISTADO!#REF!=A1250+1,IF(LISTADO!#REF!="IMPORTACION",1,IF(LISTADO!#REF!="EXPORTACION",3,0)))</f>
        <v>#REF!</v>
      </c>
    </row>
    <row r="1252" spans="1:2">
      <c r="A1252" s="6">
        <v>1251</v>
      </c>
      <c r="B1252" s="6" t="e">
        <f>IF(LISTADO!#REF!=A1251+1,IF(LISTADO!#REF!="IMPORTACION",1,IF(LISTADO!#REF!="EXPORTACION",3,0)))</f>
        <v>#REF!</v>
      </c>
    </row>
    <row r="1253" spans="1:2">
      <c r="A1253" s="6">
        <v>1252</v>
      </c>
      <c r="B1253" s="6" t="e">
        <f>IF(LISTADO!#REF!=A1252+1,IF(LISTADO!#REF!="IMPORTACION",1,IF(LISTADO!#REF!="EXPORTACION",3,0)))</f>
        <v>#REF!</v>
      </c>
    </row>
    <row r="1254" spans="1:2">
      <c r="A1254" s="6">
        <v>1253</v>
      </c>
      <c r="B1254" s="6" t="e">
        <f>IF(LISTADO!#REF!=A1253+1,IF(LISTADO!#REF!="IMPORTACION",1,IF(LISTADO!#REF!="EXPORTACION",3,0)))</f>
        <v>#REF!</v>
      </c>
    </row>
    <row r="1255" spans="1:2">
      <c r="A1255" s="6">
        <v>1254</v>
      </c>
      <c r="B1255" s="6" t="e">
        <f>IF(LISTADO!#REF!=A1254+1,IF(LISTADO!#REF!="IMPORTACION",1,IF(LISTADO!#REF!="EXPORTACION",3,0)))</f>
        <v>#REF!</v>
      </c>
    </row>
    <row r="1256" spans="1:2">
      <c r="A1256" s="6">
        <v>1255</v>
      </c>
      <c r="B1256" s="6" t="e">
        <f>IF(LISTADO!#REF!=A1255+1,IF(LISTADO!#REF!="IMPORTACION",1,IF(LISTADO!#REF!="EXPORTACION",3,0)))</f>
        <v>#REF!</v>
      </c>
    </row>
    <row r="1257" spans="1:2">
      <c r="A1257" s="6">
        <v>1256</v>
      </c>
      <c r="B1257" s="6" t="e">
        <f>IF(LISTADO!#REF!=A1256+1,IF(LISTADO!#REF!="IMPORTACION",1,IF(LISTADO!#REF!="EXPORTACION",3,0)))</f>
        <v>#REF!</v>
      </c>
    </row>
    <row r="1258" spans="1:2">
      <c r="A1258" s="6">
        <v>1257</v>
      </c>
      <c r="B1258" s="6" t="e">
        <f>IF(LISTADO!#REF!=A1257+1,IF(LISTADO!#REF!="IMPORTACION",1,IF(LISTADO!#REF!="EXPORTACION",3,0)))</f>
        <v>#REF!</v>
      </c>
    </row>
    <row r="1259" spans="1:2">
      <c r="A1259" s="6">
        <v>1258</v>
      </c>
      <c r="B1259" s="6" t="e">
        <f>IF(LISTADO!#REF!=A1258+1,IF(LISTADO!#REF!="IMPORTACION",1,IF(LISTADO!#REF!="EXPORTACION",3,0)))</f>
        <v>#REF!</v>
      </c>
    </row>
    <row r="1260" spans="1:2">
      <c r="A1260" s="6">
        <v>1259</v>
      </c>
      <c r="B1260" s="6" t="e">
        <f>IF(LISTADO!#REF!=A1259+1,IF(LISTADO!#REF!="IMPORTACION",1,IF(LISTADO!#REF!="EXPORTACION",3,0)))</f>
        <v>#REF!</v>
      </c>
    </row>
    <row r="1261" spans="1:2">
      <c r="A1261" s="6">
        <v>1260</v>
      </c>
      <c r="B1261" s="6" t="e">
        <f>IF(LISTADO!#REF!=A1260+1,IF(LISTADO!#REF!="IMPORTACION",1,IF(LISTADO!#REF!="EXPORTACION",3,0)))</f>
        <v>#REF!</v>
      </c>
    </row>
    <row r="1262" spans="1:2">
      <c r="A1262" s="6">
        <v>1261</v>
      </c>
      <c r="B1262" s="6" t="e">
        <f>IF(LISTADO!#REF!=A1261+1,IF(LISTADO!#REF!="IMPORTACION",1,IF(LISTADO!#REF!="EXPORTACION",3,0)))</f>
        <v>#REF!</v>
      </c>
    </row>
    <row r="1263" spans="1:2">
      <c r="A1263" s="6">
        <v>1262</v>
      </c>
      <c r="B1263" s="6" t="e">
        <f>IF(LISTADO!#REF!=A1262+1,IF(LISTADO!#REF!="IMPORTACION",1,IF(LISTADO!#REF!="EXPORTACION",3,0)))</f>
        <v>#REF!</v>
      </c>
    </row>
    <row r="1264" spans="1:2">
      <c r="A1264" s="6">
        <v>1263</v>
      </c>
      <c r="B1264" s="6" t="e">
        <f>IF(LISTADO!#REF!=A1263+1,IF(LISTADO!#REF!="IMPORTACION",1,IF(LISTADO!#REF!="EXPORTACION",3,0)))</f>
        <v>#REF!</v>
      </c>
    </row>
    <row r="1265" spans="1:2">
      <c r="A1265" s="6">
        <v>1264</v>
      </c>
      <c r="B1265" s="6" t="e">
        <f>IF(LISTADO!#REF!=A1264+1,IF(LISTADO!#REF!="IMPORTACION",1,IF(LISTADO!#REF!="EXPORTACION",3,0)))</f>
        <v>#REF!</v>
      </c>
    </row>
    <row r="1266" spans="1:2">
      <c r="A1266" s="6">
        <v>1265</v>
      </c>
      <c r="B1266" s="6" t="e">
        <f>IF(LISTADO!#REF!=A1265+1,IF(LISTADO!#REF!="IMPORTACION",1,IF(LISTADO!#REF!="EXPORTACION",3,0)))</f>
        <v>#REF!</v>
      </c>
    </row>
    <row r="1267" spans="1:2">
      <c r="A1267" s="6">
        <v>1266</v>
      </c>
      <c r="B1267" s="6" t="e">
        <f>IF(LISTADO!#REF!=A1266+1,IF(LISTADO!#REF!="IMPORTACION",1,IF(LISTADO!#REF!="EXPORTACION",3,0)))</f>
        <v>#REF!</v>
      </c>
    </row>
    <row r="1268" spans="1:2">
      <c r="A1268" s="6">
        <v>1267</v>
      </c>
      <c r="B1268" s="6" t="e">
        <f>IF(LISTADO!#REF!=A1267+1,IF(LISTADO!#REF!="IMPORTACION",1,IF(LISTADO!#REF!="EXPORTACION",3,0)))</f>
        <v>#REF!</v>
      </c>
    </row>
    <row r="1269" spans="1:2">
      <c r="A1269" s="6">
        <v>1268</v>
      </c>
      <c r="B1269" s="6" t="e">
        <f>IF(LISTADO!#REF!=A1268+1,IF(LISTADO!#REF!="IMPORTACION",1,IF(LISTADO!#REF!="EXPORTACION",3,0)))</f>
        <v>#REF!</v>
      </c>
    </row>
    <row r="1270" spans="1:2">
      <c r="A1270" s="6">
        <v>1269</v>
      </c>
      <c r="B1270" s="6" t="e">
        <f>IF(LISTADO!#REF!=A1269+1,IF(LISTADO!#REF!="IMPORTACION",1,IF(LISTADO!#REF!="EXPORTACION",3,0)))</f>
        <v>#REF!</v>
      </c>
    </row>
    <row r="1271" spans="1:2">
      <c r="A1271" s="6">
        <v>1270</v>
      </c>
      <c r="B1271" s="6" t="e">
        <f>IF(LISTADO!#REF!=A1270+1,IF(LISTADO!#REF!="IMPORTACION",1,IF(LISTADO!#REF!="EXPORTACION",3,0)))</f>
        <v>#REF!</v>
      </c>
    </row>
    <row r="1272" spans="1:2">
      <c r="A1272" s="6">
        <v>1271</v>
      </c>
      <c r="B1272" s="6" t="e">
        <f>IF(LISTADO!#REF!=A1271+1,IF(LISTADO!#REF!="IMPORTACION",1,IF(LISTADO!#REF!="EXPORTACION",3,0)))</f>
        <v>#REF!</v>
      </c>
    </row>
    <row r="1273" spans="1:2">
      <c r="A1273" s="6">
        <v>1272</v>
      </c>
      <c r="B1273" s="6" t="e">
        <f>IF(LISTADO!#REF!=A1272+1,IF(LISTADO!#REF!="IMPORTACION",1,IF(LISTADO!#REF!="EXPORTACION",3,0)))</f>
        <v>#REF!</v>
      </c>
    </row>
    <row r="1274" spans="1:2">
      <c r="A1274" s="6">
        <v>1273</v>
      </c>
      <c r="B1274" s="6" t="e">
        <f>IF(LISTADO!#REF!=A1273+1,IF(LISTADO!#REF!="IMPORTACION",1,IF(LISTADO!#REF!="EXPORTACION",3,0)))</f>
        <v>#REF!</v>
      </c>
    </row>
    <row r="1275" spans="1:2">
      <c r="A1275" s="6">
        <v>1274</v>
      </c>
      <c r="B1275" s="6" t="e">
        <f>IF(LISTADO!#REF!=A1274+1,IF(LISTADO!#REF!="IMPORTACION",1,IF(LISTADO!#REF!="EXPORTACION",3,0)))</f>
        <v>#REF!</v>
      </c>
    </row>
    <row r="1276" spans="1:2">
      <c r="A1276" s="6">
        <v>1275</v>
      </c>
      <c r="B1276" s="6" t="e">
        <f>IF(LISTADO!#REF!=A1275+1,IF(LISTADO!#REF!="IMPORTACION",1,IF(LISTADO!#REF!="EXPORTACION",3,0)))</f>
        <v>#REF!</v>
      </c>
    </row>
    <row r="1277" spans="1:2">
      <c r="A1277" s="6">
        <v>1276</v>
      </c>
      <c r="B1277" s="6" t="e">
        <f>IF(LISTADO!#REF!=A1276+1,IF(LISTADO!#REF!="IMPORTACION",1,IF(LISTADO!#REF!="EXPORTACION",3,0)))</f>
        <v>#REF!</v>
      </c>
    </row>
    <row r="1278" spans="1:2">
      <c r="A1278" s="6">
        <v>1277</v>
      </c>
      <c r="B1278" s="6" t="e">
        <f>IF(LISTADO!#REF!=A1277+1,IF(LISTADO!#REF!="IMPORTACION",1,IF(LISTADO!#REF!="EXPORTACION",3,0)))</f>
        <v>#REF!</v>
      </c>
    </row>
    <row r="1279" spans="1:2">
      <c r="A1279" s="6">
        <v>1278</v>
      </c>
      <c r="B1279" s="6" t="e">
        <f>IF(LISTADO!#REF!=A1278+1,IF(LISTADO!#REF!="IMPORTACION",1,IF(LISTADO!#REF!="EXPORTACION",3,0)))</f>
        <v>#REF!</v>
      </c>
    </row>
    <row r="1280" spans="1:2">
      <c r="A1280" s="6">
        <v>1279</v>
      </c>
      <c r="B1280" s="6" t="e">
        <f>IF(LISTADO!#REF!=A1279+1,IF(LISTADO!#REF!="IMPORTACION",1,IF(LISTADO!#REF!="EXPORTACION",3,0)))</f>
        <v>#REF!</v>
      </c>
    </row>
    <row r="1281" spans="1:2">
      <c r="A1281" s="6">
        <v>1280</v>
      </c>
      <c r="B1281" s="6" t="e">
        <f>IF(LISTADO!#REF!=A1280+1,IF(LISTADO!#REF!="IMPORTACION",1,IF(LISTADO!#REF!="EXPORTACION",3,0)))</f>
        <v>#REF!</v>
      </c>
    </row>
    <row r="1282" spans="1:2">
      <c r="A1282" s="6">
        <v>1281</v>
      </c>
      <c r="B1282" s="6" t="e">
        <f>IF(LISTADO!#REF!=A1281+1,IF(LISTADO!#REF!="IMPORTACION",1,IF(LISTADO!#REF!="EXPORTACION",3,0)))</f>
        <v>#REF!</v>
      </c>
    </row>
    <row r="1283" spans="1:2">
      <c r="A1283" s="6">
        <v>1282</v>
      </c>
      <c r="B1283" s="6" t="e">
        <f>IF(LISTADO!#REF!=A1282+1,IF(LISTADO!#REF!="IMPORTACION",1,IF(LISTADO!#REF!="EXPORTACION",3,0)))</f>
        <v>#REF!</v>
      </c>
    </row>
    <row r="1284" spans="1:2">
      <c r="A1284" s="6">
        <v>1283</v>
      </c>
      <c r="B1284" s="6" t="e">
        <f>IF(LISTADO!#REF!=A1283+1,IF(LISTADO!#REF!="IMPORTACION",1,IF(LISTADO!#REF!="EXPORTACION",3,0)))</f>
        <v>#REF!</v>
      </c>
    </row>
    <row r="1285" spans="1:2">
      <c r="A1285" s="6">
        <v>1284</v>
      </c>
      <c r="B1285" s="6" t="e">
        <f>IF(LISTADO!#REF!=A1284+1,IF(LISTADO!#REF!="IMPORTACION",1,IF(LISTADO!#REF!="EXPORTACION",3,0)))</f>
        <v>#REF!</v>
      </c>
    </row>
    <row r="1286" spans="1:2">
      <c r="A1286" s="6">
        <v>1285</v>
      </c>
      <c r="B1286" s="6" t="e">
        <f>IF(LISTADO!#REF!=A1285+1,IF(LISTADO!#REF!="IMPORTACION",1,IF(LISTADO!#REF!="EXPORTACION",3,0)))</f>
        <v>#REF!</v>
      </c>
    </row>
    <row r="1287" spans="1:2">
      <c r="A1287" s="6">
        <v>1286</v>
      </c>
      <c r="B1287" s="6" t="e">
        <f>IF(LISTADO!#REF!=A1286+1,IF(LISTADO!#REF!="IMPORTACION",1,IF(LISTADO!#REF!="EXPORTACION",3,0)))</f>
        <v>#REF!</v>
      </c>
    </row>
    <row r="1288" spans="1:2">
      <c r="A1288" s="6">
        <v>1287</v>
      </c>
      <c r="B1288" s="6" t="e">
        <f>IF(LISTADO!#REF!=A1287+1,IF(LISTADO!#REF!="IMPORTACION",1,IF(LISTADO!#REF!="EXPORTACION",3,0)))</f>
        <v>#REF!</v>
      </c>
    </row>
    <row r="1289" spans="1:2">
      <c r="A1289" s="6">
        <v>1288</v>
      </c>
      <c r="B1289" s="6" t="e">
        <f>IF(LISTADO!#REF!=A1288+1,IF(LISTADO!#REF!="IMPORTACION",1,IF(LISTADO!#REF!="EXPORTACION",3,0)))</f>
        <v>#REF!</v>
      </c>
    </row>
    <row r="1290" spans="1:2">
      <c r="A1290" s="6">
        <v>1289</v>
      </c>
      <c r="B1290" s="6" t="e">
        <f>IF(LISTADO!#REF!=A1289+1,IF(LISTADO!#REF!="IMPORTACION",1,IF(LISTADO!#REF!="EXPORTACION",3,0)))</f>
        <v>#REF!</v>
      </c>
    </row>
    <row r="1291" spans="1:2">
      <c r="A1291" s="6">
        <v>1290</v>
      </c>
      <c r="B1291" s="6" t="e">
        <f>IF(LISTADO!#REF!=A1290+1,IF(LISTADO!#REF!="IMPORTACION",1,IF(LISTADO!#REF!="EXPORTACION",3,0)))</f>
        <v>#REF!</v>
      </c>
    </row>
    <row r="1292" spans="1:2">
      <c r="A1292" s="6">
        <v>1291</v>
      </c>
      <c r="B1292" s="6" t="e">
        <f>IF(LISTADO!#REF!=A1291+1,IF(LISTADO!#REF!="IMPORTACION",1,IF(LISTADO!#REF!="EXPORTACION",3,0)))</f>
        <v>#REF!</v>
      </c>
    </row>
    <row r="1293" spans="1:2">
      <c r="A1293" s="6">
        <v>1292</v>
      </c>
      <c r="B1293" s="6" t="e">
        <f>IF(LISTADO!#REF!=A1292+1,IF(LISTADO!#REF!="IMPORTACION",1,IF(LISTADO!#REF!="EXPORTACION",3,0)))</f>
        <v>#REF!</v>
      </c>
    </row>
    <row r="1294" spans="1:2">
      <c r="A1294" s="6">
        <v>1293</v>
      </c>
      <c r="B1294" s="6" t="e">
        <f>IF(LISTADO!#REF!=A1293+1,IF(LISTADO!#REF!="IMPORTACION",1,IF(LISTADO!#REF!="EXPORTACION",3,0)))</f>
        <v>#REF!</v>
      </c>
    </row>
    <row r="1295" spans="1:2">
      <c r="A1295" s="6">
        <v>1294</v>
      </c>
      <c r="B1295" s="6" t="e">
        <f>IF(LISTADO!#REF!=A1294+1,IF(LISTADO!#REF!="IMPORTACION",1,IF(LISTADO!#REF!="EXPORTACION",3,0)))</f>
        <v>#REF!</v>
      </c>
    </row>
    <row r="1296" spans="1:2">
      <c r="A1296" s="6">
        <v>1295</v>
      </c>
      <c r="B1296" s="6" t="e">
        <f>IF(LISTADO!#REF!=A1295+1,IF(LISTADO!#REF!="IMPORTACION",1,IF(LISTADO!#REF!="EXPORTACION",3,0)))</f>
        <v>#REF!</v>
      </c>
    </row>
    <row r="1297" spans="1:2">
      <c r="A1297" s="6">
        <v>1296</v>
      </c>
      <c r="B1297" s="6" t="e">
        <f>IF(LISTADO!#REF!=A1296+1,IF(LISTADO!#REF!="IMPORTACION",1,IF(LISTADO!#REF!="EXPORTACION",3,0)))</f>
        <v>#REF!</v>
      </c>
    </row>
    <row r="1298" spans="1:2">
      <c r="A1298" s="6">
        <v>1297</v>
      </c>
      <c r="B1298" s="6" t="e">
        <f>IF(LISTADO!#REF!=A1297+1,IF(LISTADO!#REF!="IMPORTACION",1,IF(LISTADO!#REF!="EXPORTACION",3,0)))</f>
        <v>#REF!</v>
      </c>
    </row>
    <row r="1299" spans="1:2">
      <c r="A1299" s="6">
        <v>1298</v>
      </c>
      <c r="B1299" s="6" t="e">
        <f>IF(LISTADO!#REF!=A1298+1,IF(LISTADO!#REF!="IMPORTACION",1,IF(LISTADO!#REF!="EXPORTACION",3,0)))</f>
        <v>#REF!</v>
      </c>
    </row>
    <row r="1300" spans="1:2">
      <c r="A1300" s="6">
        <v>1299</v>
      </c>
      <c r="B1300" s="6" t="e">
        <f>IF(LISTADO!#REF!=A1299+1,IF(LISTADO!#REF!="IMPORTACION",1,IF(LISTADO!#REF!="EXPORTACION",3,0)))</f>
        <v>#REF!</v>
      </c>
    </row>
    <row r="1301" spans="1:2">
      <c r="A1301" s="6">
        <v>1300</v>
      </c>
      <c r="B1301" s="6" t="e">
        <f>IF(LISTADO!#REF!=A1300+1,IF(LISTADO!#REF!="IMPORTACION",1,IF(LISTADO!#REF!="EXPORTACION",3,0)))</f>
        <v>#REF!</v>
      </c>
    </row>
    <row r="1302" spans="1:2">
      <c r="A1302" s="6">
        <v>1301</v>
      </c>
      <c r="B1302" s="6" t="e">
        <f>IF(LISTADO!#REF!=A1301+1,IF(LISTADO!#REF!="IMPORTACION",1,IF(LISTADO!#REF!="EXPORTACION",3,0)))</f>
        <v>#REF!</v>
      </c>
    </row>
    <row r="1303" spans="1:2">
      <c r="A1303" s="6">
        <v>1302</v>
      </c>
      <c r="B1303" s="6" t="e">
        <f>IF(LISTADO!#REF!=A1302+1,IF(LISTADO!#REF!="IMPORTACION",1,IF(LISTADO!#REF!="EXPORTACION",3,0)))</f>
        <v>#REF!</v>
      </c>
    </row>
    <row r="1304" spans="1:2">
      <c r="A1304" s="6">
        <v>1303</v>
      </c>
      <c r="B1304" s="6" t="e">
        <f>IF(LISTADO!#REF!=A1303+1,IF(LISTADO!#REF!="IMPORTACION",1,IF(LISTADO!#REF!="EXPORTACION",3,0)))</f>
        <v>#REF!</v>
      </c>
    </row>
    <row r="1305" spans="1:2">
      <c r="A1305" s="6">
        <v>1304</v>
      </c>
      <c r="B1305" s="6" t="e">
        <f>IF(LISTADO!#REF!=A1304+1,IF(LISTADO!#REF!="IMPORTACION",1,IF(LISTADO!#REF!="EXPORTACION",3,0)))</f>
        <v>#REF!</v>
      </c>
    </row>
    <row r="1306" spans="1:2">
      <c r="A1306" s="6">
        <v>1305</v>
      </c>
      <c r="B1306" s="6" t="e">
        <f>IF(LISTADO!#REF!=A1305+1,IF(LISTADO!#REF!="IMPORTACION",1,IF(LISTADO!#REF!="EXPORTACION",3,0)))</f>
        <v>#REF!</v>
      </c>
    </row>
    <row r="1307" spans="1:2">
      <c r="A1307" s="6">
        <v>1306</v>
      </c>
      <c r="B1307" s="6" t="e">
        <f>IF(LISTADO!#REF!=A1306+1,IF(LISTADO!#REF!="IMPORTACION",1,IF(LISTADO!#REF!="EXPORTACION",3,0)))</f>
        <v>#REF!</v>
      </c>
    </row>
    <row r="1308" spans="1:2">
      <c r="A1308" s="6">
        <v>1307</v>
      </c>
      <c r="B1308" s="6" t="e">
        <f>IF(LISTADO!#REF!=A1307+1,IF(LISTADO!#REF!="IMPORTACION",1,IF(LISTADO!#REF!="EXPORTACION",3,0)))</f>
        <v>#REF!</v>
      </c>
    </row>
    <row r="1309" spans="1:2">
      <c r="A1309" s="6">
        <v>1308</v>
      </c>
      <c r="B1309" s="6" t="e">
        <f>IF(LISTADO!#REF!=A1308+1,IF(LISTADO!#REF!="IMPORTACION",1,IF(LISTADO!#REF!="EXPORTACION",3,0)))</f>
        <v>#REF!</v>
      </c>
    </row>
    <row r="1310" spans="1:2">
      <c r="A1310" s="6">
        <v>1309</v>
      </c>
      <c r="B1310" s="6" t="e">
        <f>IF(LISTADO!#REF!=A1309+1,IF(LISTADO!#REF!="IMPORTACION",1,IF(LISTADO!#REF!="EXPORTACION",3,0)))</f>
        <v>#REF!</v>
      </c>
    </row>
    <row r="1311" spans="1:2">
      <c r="A1311" s="6">
        <v>1310</v>
      </c>
      <c r="B1311" s="6" t="e">
        <f>IF(LISTADO!#REF!=A1310+1,IF(LISTADO!#REF!="IMPORTACION",1,IF(LISTADO!#REF!="EXPORTACION",3,0)))</f>
        <v>#REF!</v>
      </c>
    </row>
    <row r="1312" spans="1:2">
      <c r="A1312" s="6">
        <v>1311</v>
      </c>
      <c r="B1312" s="6" t="e">
        <f>IF(LISTADO!#REF!=A1311+1,IF(LISTADO!#REF!="IMPORTACION",1,IF(LISTADO!#REF!="EXPORTACION",3,0)))</f>
        <v>#REF!</v>
      </c>
    </row>
    <row r="1313" spans="1:2">
      <c r="A1313" s="6">
        <v>1312</v>
      </c>
      <c r="B1313" s="6" t="e">
        <f>IF(LISTADO!#REF!=A1312+1,IF(LISTADO!#REF!="IMPORTACION",1,IF(LISTADO!#REF!="EXPORTACION",3,0)))</f>
        <v>#REF!</v>
      </c>
    </row>
    <row r="1314" spans="1:2">
      <c r="A1314" s="6">
        <v>1313</v>
      </c>
      <c r="B1314" s="6" t="e">
        <f>IF(LISTADO!#REF!=A1313+1,IF(LISTADO!#REF!="IMPORTACION",1,IF(LISTADO!#REF!="EXPORTACION",3,0)))</f>
        <v>#REF!</v>
      </c>
    </row>
    <row r="1315" spans="1:2">
      <c r="A1315" s="6">
        <v>1314</v>
      </c>
      <c r="B1315" s="6" t="e">
        <f>IF(LISTADO!#REF!=A1314+1,IF(LISTADO!#REF!="IMPORTACION",1,IF(LISTADO!#REF!="EXPORTACION",3,0)))</f>
        <v>#REF!</v>
      </c>
    </row>
    <row r="1316" spans="1:2">
      <c r="A1316" s="6">
        <v>1315</v>
      </c>
      <c r="B1316" s="6" t="e">
        <f>IF(LISTADO!#REF!=A1315+1,IF(LISTADO!#REF!="IMPORTACION",1,IF(LISTADO!#REF!="EXPORTACION",3,0)))</f>
        <v>#REF!</v>
      </c>
    </row>
    <row r="1317" spans="1:2">
      <c r="A1317" s="6">
        <v>1316</v>
      </c>
      <c r="B1317" s="6" t="e">
        <f>IF(LISTADO!#REF!=A1316+1,IF(LISTADO!#REF!="IMPORTACION",1,IF(LISTADO!#REF!="EXPORTACION",3,0)))</f>
        <v>#REF!</v>
      </c>
    </row>
    <row r="1318" spans="1:2">
      <c r="A1318" s="6">
        <v>1317</v>
      </c>
      <c r="B1318" s="6" t="e">
        <f>IF(LISTADO!#REF!=A1317+1,IF(LISTADO!#REF!="IMPORTACION",1,IF(LISTADO!#REF!="EXPORTACION",3,0)))</f>
        <v>#REF!</v>
      </c>
    </row>
    <row r="1319" spans="1:2">
      <c r="A1319" s="6">
        <v>1318</v>
      </c>
      <c r="B1319" s="6" t="e">
        <f>IF(LISTADO!#REF!=A1318+1,IF(LISTADO!#REF!="IMPORTACION",1,IF(LISTADO!#REF!="EXPORTACION",3,0)))</f>
        <v>#REF!</v>
      </c>
    </row>
    <row r="1320" spans="1:2">
      <c r="A1320" s="6">
        <v>1319</v>
      </c>
      <c r="B1320" s="6" t="e">
        <f>IF(LISTADO!#REF!=A1319+1,IF(LISTADO!#REF!="IMPORTACION",1,IF(LISTADO!#REF!="EXPORTACION",3,0)))</f>
        <v>#REF!</v>
      </c>
    </row>
    <row r="1321" spans="1:2">
      <c r="A1321" s="6">
        <v>1320</v>
      </c>
      <c r="B1321" s="6" t="e">
        <f>IF(LISTADO!#REF!=A1320+1,IF(LISTADO!#REF!="IMPORTACION",1,IF(LISTADO!#REF!="EXPORTACION",3,0)))</f>
        <v>#REF!</v>
      </c>
    </row>
    <row r="1322" spans="1:2">
      <c r="A1322" s="6">
        <v>1321</v>
      </c>
      <c r="B1322" s="6" t="e">
        <f>IF(LISTADO!#REF!=A1321+1,IF(LISTADO!#REF!="IMPORTACION",1,IF(LISTADO!#REF!="EXPORTACION",3,0)))</f>
        <v>#REF!</v>
      </c>
    </row>
    <row r="1323" spans="1:2">
      <c r="A1323" s="6">
        <v>1322</v>
      </c>
      <c r="B1323" s="6" t="e">
        <f>IF(LISTADO!#REF!=A1322+1,IF(LISTADO!#REF!="IMPORTACION",1,IF(LISTADO!#REF!="EXPORTACION",3,0)))</f>
        <v>#REF!</v>
      </c>
    </row>
    <row r="1324" spans="1:2">
      <c r="A1324" s="6">
        <v>1323</v>
      </c>
      <c r="B1324" s="6" t="e">
        <f>IF(LISTADO!#REF!=A1323+1,IF(LISTADO!#REF!="IMPORTACION",1,IF(LISTADO!#REF!="EXPORTACION",3,0)))</f>
        <v>#REF!</v>
      </c>
    </row>
    <row r="1325" spans="1:2">
      <c r="A1325" s="6">
        <v>1324</v>
      </c>
      <c r="B1325" s="6" t="e">
        <f>IF(LISTADO!#REF!=A1324+1,IF(LISTADO!#REF!="IMPORTACION",1,IF(LISTADO!#REF!="EXPORTACION",3,0)))</f>
        <v>#REF!</v>
      </c>
    </row>
    <row r="1326" spans="1:2">
      <c r="A1326" s="6">
        <v>1325</v>
      </c>
      <c r="B1326" s="6" t="e">
        <f>IF(LISTADO!#REF!=A1325+1,IF(LISTADO!#REF!="IMPORTACION",1,IF(LISTADO!#REF!="EXPORTACION",3,0)))</f>
        <v>#REF!</v>
      </c>
    </row>
    <row r="1327" spans="1:2">
      <c r="A1327" s="6">
        <v>1326</v>
      </c>
      <c r="B1327" s="6" t="e">
        <f>IF(LISTADO!#REF!=A1326+1,IF(LISTADO!#REF!="IMPORTACION",1,IF(LISTADO!#REF!="EXPORTACION",3,0)))</f>
        <v>#REF!</v>
      </c>
    </row>
    <row r="1328" spans="1:2">
      <c r="A1328" s="6">
        <v>1327</v>
      </c>
      <c r="B1328" s="6" t="e">
        <f>IF(LISTADO!#REF!=A1327+1,IF(LISTADO!#REF!="IMPORTACION",1,IF(LISTADO!#REF!="EXPORTACION",3,0)))</f>
        <v>#REF!</v>
      </c>
    </row>
    <row r="1329" spans="1:2">
      <c r="A1329" s="6">
        <v>1328</v>
      </c>
      <c r="B1329" s="6" t="e">
        <f>IF(LISTADO!#REF!=A1328+1,IF(LISTADO!#REF!="IMPORTACION",1,IF(LISTADO!#REF!="EXPORTACION",3,0)))</f>
        <v>#REF!</v>
      </c>
    </row>
    <row r="1330" spans="1:2">
      <c r="A1330" s="6">
        <v>1329</v>
      </c>
      <c r="B1330" s="6" t="e">
        <f>IF(LISTADO!#REF!=A1329+1,IF(LISTADO!#REF!="IMPORTACION",1,IF(LISTADO!#REF!="EXPORTACION",3,0)))</f>
        <v>#REF!</v>
      </c>
    </row>
    <row r="1331" spans="1:2">
      <c r="A1331" s="6">
        <v>1330</v>
      </c>
      <c r="B1331" s="6" t="e">
        <f>IF(LISTADO!#REF!=A1330+1,IF(LISTADO!#REF!="IMPORTACION",1,IF(LISTADO!#REF!="EXPORTACION",3,0)))</f>
        <v>#REF!</v>
      </c>
    </row>
    <row r="1332" spans="1:2">
      <c r="A1332" s="6">
        <v>1331</v>
      </c>
      <c r="B1332" s="6" t="e">
        <f>IF(LISTADO!#REF!=A1331+1,IF(LISTADO!#REF!="IMPORTACION",1,IF(LISTADO!#REF!="EXPORTACION",3,0)))</f>
        <v>#REF!</v>
      </c>
    </row>
    <row r="1333" spans="1:2">
      <c r="A1333" s="6">
        <v>1332</v>
      </c>
      <c r="B1333" s="6" t="e">
        <f>IF(LISTADO!#REF!=A1332+1,IF(LISTADO!#REF!="IMPORTACION",1,IF(LISTADO!#REF!="EXPORTACION",3,0)))</f>
        <v>#REF!</v>
      </c>
    </row>
    <row r="1334" spans="1:2">
      <c r="A1334" s="6">
        <v>1333</v>
      </c>
      <c r="B1334" s="6" t="e">
        <f>IF(LISTADO!#REF!=A1333+1,IF(LISTADO!#REF!="IMPORTACION",1,IF(LISTADO!#REF!="EXPORTACION",3,0)))</f>
        <v>#REF!</v>
      </c>
    </row>
    <row r="1335" spans="1:2">
      <c r="A1335" s="6">
        <v>1334</v>
      </c>
      <c r="B1335" s="6" t="e">
        <f>IF(LISTADO!#REF!=A1334+1,IF(LISTADO!#REF!="IMPORTACION",1,IF(LISTADO!#REF!="EXPORTACION",3,0)))</f>
        <v>#REF!</v>
      </c>
    </row>
    <row r="1336" spans="1:2">
      <c r="A1336" s="6">
        <v>1335</v>
      </c>
      <c r="B1336" s="6" t="e">
        <f>IF(LISTADO!#REF!=A1335+1,IF(LISTADO!#REF!="IMPORTACION",1,IF(LISTADO!#REF!="EXPORTACION",3,0)))</f>
        <v>#REF!</v>
      </c>
    </row>
    <row r="1337" spans="1:2">
      <c r="A1337" s="6">
        <v>1336</v>
      </c>
      <c r="B1337" s="6" t="e">
        <f>IF(LISTADO!#REF!=A1336+1,IF(LISTADO!#REF!="IMPORTACION",1,IF(LISTADO!#REF!="EXPORTACION",3,0)))</f>
        <v>#REF!</v>
      </c>
    </row>
    <row r="1338" spans="1:2">
      <c r="A1338" s="6">
        <v>1337</v>
      </c>
      <c r="B1338" s="6" t="e">
        <f>IF(LISTADO!#REF!=A1337+1,IF(LISTADO!#REF!="IMPORTACION",1,IF(LISTADO!#REF!="EXPORTACION",3,0)))</f>
        <v>#REF!</v>
      </c>
    </row>
    <row r="1339" spans="1:2">
      <c r="A1339" s="6">
        <v>1338</v>
      </c>
      <c r="B1339" s="6" t="e">
        <f>IF(LISTADO!#REF!=A1338+1,IF(LISTADO!#REF!="IMPORTACION",1,IF(LISTADO!#REF!="EXPORTACION",3,0)))</f>
        <v>#REF!</v>
      </c>
    </row>
    <row r="1340" spans="1:2">
      <c r="A1340" s="6">
        <v>1339</v>
      </c>
      <c r="B1340" s="6" t="e">
        <f>IF(LISTADO!#REF!=A1339+1,IF(LISTADO!#REF!="IMPORTACION",1,IF(LISTADO!#REF!="EXPORTACION",3,0)))</f>
        <v>#REF!</v>
      </c>
    </row>
    <row r="1341" spans="1:2">
      <c r="A1341" s="6">
        <v>1340</v>
      </c>
      <c r="B1341" s="6" t="e">
        <f>IF(LISTADO!#REF!=A1340+1,IF(LISTADO!#REF!="IMPORTACION",1,IF(LISTADO!#REF!="EXPORTACION",3,0)))</f>
        <v>#REF!</v>
      </c>
    </row>
    <row r="1342" spans="1:2">
      <c r="A1342" s="6">
        <v>1341</v>
      </c>
      <c r="B1342" s="6" t="e">
        <f>IF(LISTADO!#REF!=A1341+1,IF(LISTADO!#REF!="IMPORTACION",1,IF(LISTADO!#REF!="EXPORTACION",3,0)))</f>
        <v>#REF!</v>
      </c>
    </row>
    <row r="1343" spans="1:2">
      <c r="A1343" s="6">
        <v>1342</v>
      </c>
      <c r="B1343" s="6" t="e">
        <f>IF(LISTADO!#REF!=A1342+1,IF(LISTADO!#REF!="IMPORTACION",1,IF(LISTADO!#REF!="EXPORTACION",3,0)))</f>
        <v>#REF!</v>
      </c>
    </row>
    <row r="1344" spans="1:2">
      <c r="A1344" s="6">
        <v>1343</v>
      </c>
      <c r="B1344" s="6" t="e">
        <f>IF(LISTADO!#REF!=A1343+1,IF(LISTADO!#REF!="IMPORTACION",1,IF(LISTADO!#REF!="EXPORTACION",3,0)))</f>
        <v>#REF!</v>
      </c>
    </row>
    <row r="1345" spans="1:2">
      <c r="A1345" s="6">
        <v>1344</v>
      </c>
      <c r="B1345" s="6" t="e">
        <f>IF(LISTADO!#REF!=A1344+1,IF(LISTADO!#REF!="IMPORTACION",1,IF(LISTADO!#REF!="EXPORTACION",3,0)))</f>
        <v>#REF!</v>
      </c>
    </row>
    <row r="1346" spans="1:2">
      <c r="A1346" s="6">
        <v>1345</v>
      </c>
      <c r="B1346" s="6" t="e">
        <f>IF(LISTADO!#REF!=A1345+1,IF(LISTADO!#REF!="IMPORTACION",1,IF(LISTADO!#REF!="EXPORTACION",3,0)))</f>
        <v>#REF!</v>
      </c>
    </row>
    <row r="1347" spans="1:2">
      <c r="A1347" s="6">
        <v>1346</v>
      </c>
      <c r="B1347" s="6" t="e">
        <f>IF(LISTADO!#REF!=A1346+1,IF(LISTADO!#REF!="IMPORTACION",1,IF(LISTADO!#REF!="EXPORTACION",3,0)))</f>
        <v>#REF!</v>
      </c>
    </row>
    <row r="1348" spans="1:2">
      <c r="A1348" s="6">
        <v>1347</v>
      </c>
      <c r="B1348" s="6" t="e">
        <f>IF(LISTADO!#REF!=A1347+1,IF(LISTADO!#REF!="IMPORTACION",1,IF(LISTADO!#REF!="EXPORTACION",3,0)))</f>
        <v>#REF!</v>
      </c>
    </row>
    <row r="1349" spans="1:2">
      <c r="A1349" s="6">
        <v>1348</v>
      </c>
      <c r="B1349" s="6" t="e">
        <f>IF(LISTADO!#REF!=A1348+1,IF(LISTADO!#REF!="IMPORTACION",1,IF(LISTADO!#REF!="EXPORTACION",3,0)))</f>
        <v>#REF!</v>
      </c>
    </row>
    <row r="1350" spans="1:2">
      <c r="A1350" s="6">
        <v>1349</v>
      </c>
      <c r="B1350" s="6" t="e">
        <f>IF(LISTADO!#REF!=A1349+1,IF(LISTADO!#REF!="IMPORTACION",1,IF(LISTADO!#REF!="EXPORTACION",3,0)))</f>
        <v>#REF!</v>
      </c>
    </row>
    <row r="1351" spans="1:2">
      <c r="A1351" s="6">
        <v>1350</v>
      </c>
      <c r="B1351" s="6" t="e">
        <f>IF(LISTADO!#REF!=A1350+1,IF(LISTADO!#REF!="IMPORTACION",1,IF(LISTADO!#REF!="EXPORTACION",3,0)))</f>
        <v>#REF!</v>
      </c>
    </row>
    <row r="1352" spans="1:2">
      <c r="A1352" s="6">
        <v>1351</v>
      </c>
      <c r="B1352" s="6" t="e">
        <f>IF(LISTADO!#REF!=A1351+1,IF(LISTADO!#REF!="IMPORTACION",1,IF(LISTADO!#REF!="EXPORTACION",3,0)))</f>
        <v>#REF!</v>
      </c>
    </row>
    <row r="1353" spans="1:2">
      <c r="A1353" s="6">
        <v>1352</v>
      </c>
      <c r="B1353" s="6" t="e">
        <f>IF(LISTADO!#REF!=A1352+1,IF(LISTADO!#REF!="IMPORTACION",1,IF(LISTADO!#REF!="EXPORTACION",3,0)))</f>
        <v>#REF!</v>
      </c>
    </row>
    <row r="1354" spans="1:2">
      <c r="A1354" s="6">
        <v>1353</v>
      </c>
      <c r="B1354" s="6" t="e">
        <f>IF(LISTADO!#REF!=A1353+1,IF(LISTADO!#REF!="IMPORTACION",1,IF(LISTADO!#REF!="EXPORTACION",3,0)))</f>
        <v>#REF!</v>
      </c>
    </row>
    <row r="1355" spans="1:2">
      <c r="A1355" s="6">
        <v>1354</v>
      </c>
      <c r="B1355" s="6" t="e">
        <f>IF(LISTADO!#REF!=A1354+1,IF(LISTADO!#REF!="IMPORTACION",1,IF(LISTADO!#REF!="EXPORTACION",3,0)))</f>
        <v>#REF!</v>
      </c>
    </row>
    <row r="1356" spans="1:2">
      <c r="A1356" s="6">
        <v>1355</v>
      </c>
      <c r="B1356" s="6" t="e">
        <f>IF(LISTADO!#REF!=A1355+1,IF(LISTADO!#REF!="IMPORTACION",1,IF(LISTADO!#REF!="EXPORTACION",3,0)))</f>
        <v>#REF!</v>
      </c>
    </row>
    <row r="1357" spans="1:2">
      <c r="A1357" s="6">
        <v>1356</v>
      </c>
      <c r="B1357" s="6" t="e">
        <f>IF(LISTADO!#REF!=A1356+1,IF(LISTADO!#REF!="IMPORTACION",1,IF(LISTADO!#REF!="EXPORTACION",3,0)))</f>
        <v>#REF!</v>
      </c>
    </row>
    <row r="1358" spans="1:2">
      <c r="A1358" s="6">
        <v>1357</v>
      </c>
      <c r="B1358" s="6" t="e">
        <f>IF(LISTADO!#REF!=A1357+1,IF(LISTADO!#REF!="IMPORTACION",1,IF(LISTADO!#REF!="EXPORTACION",3,0)))</f>
        <v>#REF!</v>
      </c>
    </row>
    <row r="1359" spans="1:2">
      <c r="A1359" s="6">
        <v>1358</v>
      </c>
      <c r="B1359" s="6" t="e">
        <f>IF(LISTADO!#REF!=A1358+1,IF(LISTADO!#REF!="IMPORTACION",1,IF(LISTADO!#REF!="EXPORTACION",3,0)))</f>
        <v>#REF!</v>
      </c>
    </row>
    <row r="1360" spans="1:2">
      <c r="A1360" s="6">
        <v>1359</v>
      </c>
      <c r="B1360" s="6" t="e">
        <f>IF(LISTADO!#REF!=A1359+1,IF(LISTADO!#REF!="IMPORTACION",1,IF(LISTADO!#REF!="EXPORTACION",3,0)))</f>
        <v>#REF!</v>
      </c>
    </row>
    <row r="1361" spans="1:2">
      <c r="A1361" s="6">
        <v>1360</v>
      </c>
      <c r="B1361" s="6" t="e">
        <f>IF(LISTADO!#REF!=A1360+1,IF(LISTADO!#REF!="IMPORTACION",1,IF(LISTADO!#REF!="EXPORTACION",3,0)))</f>
        <v>#REF!</v>
      </c>
    </row>
    <row r="1362" spans="1:2">
      <c r="A1362" s="6">
        <v>1361</v>
      </c>
      <c r="B1362" s="6" t="e">
        <f>IF(LISTADO!#REF!=A1361+1,IF(LISTADO!#REF!="IMPORTACION",1,IF(LISTADO!#REF!="EXPORTACION",3,0)))</f>
        <v>#REF!</v>
      </c>
    </row>
    <row r="1363" spans="1:2">
      <c r="A1363" s="6">
        <v>1362</v>
      </c>
      <c r="B1363" s="6" t="e">
        <f>IF(LISTADO!#REF!=A1362+1,IF(LISTADO!#REF!="IMPORTACION",1,IF(LISTADO!#REF!="EXPORTACION",3,0)))</f>
        <v>#REF!</v>
      </c>
    </row>
    <row r="1364" spans="1:2">
      <c r="A1364" s="6">
        <v>1363</v>
      </c>
      <c r="B1364" s="6" t="e">
        <f>IF(LISTADO!#REF!=A1363+1,IF(LISTADO!#REF!="IMPORTACION",1,IF(LISTADO!#REF!="EXPORTACION",3,0)))</f>
        <v>#REF!</v>
      </c>
    </row>
    <row r="1365" spans="1:2">
      <c r="A1365" s="6">
        <v>1364</v>
      </c>
      <c r="B1365" s="6" t="e">
        <f>IF(LISTADO!#REF!=A1364+1,IF(LISTADO!#REF!="IMPORTACION",1,IF(LISTADO!#REF!="EXPORTACION",3,0)))</f>
        <v>#REF!</v>
      </c>
    </row>
    <row r="1366" spans="1:2">
      <c r="A1366" s="6">
        <v>1365</v>
      </c>
      <c r="B1366" s="6" t="e">
        <f>IF(LISTADO!#REF!=A1365+1,IF(LISTADO!#REF!="IMPORTACION",1,IF(LISTADO!#REF!="EXPORTACION",3,0)))</f>
        <v>#REF!</v>
      </c>
    </row>
    <row r="1367" spans="1:2">
      <c r="A1367" s="6">
        <v>1366</v>
      </c>
      <c r="B1367" s="6" t="e">
        <f>IF(LISTADO!#REF!=A1366+1,IF(LISTADO!#REF!="IMPORTACION",1,IF(LISTADO!#REF!="EXPORTACION",3,0)))</f>
        <v>#REF!</v>
      </c>
    </row>
    <row r="1368" spans="1:2">
      <c r="A1368" s="6">
        <v>1367</v>
      </c>
      <c r="B1368" s="6" t="e">
        <f>IF(LISTADO!#REF!=A1367+1,IF(LISTADO!#REF!="IMPORTACION",1,IF(LISTADO!#REF!="EXPORTACION",3,0)))</f>
        <v>#REF!</v>
      </c>
    </row>
    <row r="1369" spans="1:2">
      <c r="A1369" s="6">
        <v>1368</v>
      </c>
      <c r="B1369" s="6" t="e">
        <f>IF(LISTADO!#REF!=A1368+1,IF(LISTADO!#REF!="IMPORTACION",1,IF(LISTADO!#REF!="EXPORTACION",3,0)))</f>
        <v>#REF!</v>
      </c>
    </row>
    <row r="1370" spans="1:2">
      <c r="A1370" s="6">
        <v>1369</v>
      </c>
      <c r="B1370" s="6" t="e">
        <f>IF(LISTADO!#REF!=A1369+1,IF(LISTADO!#REF!="IMPORTACION",1,IF(LISTADO!#REF!="EXPORTACION",3,0)))</f>
        <v>#REF!</v>
      </c>
    </row>
    <row r="1371" spans="1:2">
      <c r="A1371" s="6">
        <v>1370</v>
      </c>
      <c r="B1371" s="6" t="e">
        <f>IF(LISTADO!#REF!=A1370+1,IF(LISTADO!#REF!="IMPORTACION",1,IF(LISTADO!#REF!="EXPORTACION",3,0)))</f>
        <v>#REF!</v>
      </c>
    </row>
    <row r="1372" spans="1:2">
      <c r="A1372" s="6">
        <v>1371</v>
      </c>
      <c r="B1372" s="6" t="e">
        <f>IF(LISTADO!#REF!=A1371+1,IF(LISTADO!#REF!="IMPORTACION",1,IF(LISTADO!#REF!="EXPORTACION",3,0)))</f>
        <v>#REF!</v>
      </c>
    </row>
    <row r="1373" spans="1:2">
      <c r="A1373" s="6">
        <v>1372</v>
      </c>
      <c r="B1373" s="6" t="e">
        <f>IF(LISTADO!#REF!=A1372+1,IF(LISTADO!#REF!="IMPORTACION",1,IF(LISTADO!#REF!="EXPORTACION",3,0)))</f>
        <v>#REF!</v>
      </c>
    </row>
    <row r="1374" spans="1:2">
      <c r="A1374" s="6">
        <v>1373</v>
      </c>
      <c r="B1374" s="6" t="e">
        <f>IF(LISTADO!#REF!=A1373+1,IF(LISTADO!#REF!="IMPORTACION",1,IF(LISTADO!#REF!="EXPORTACION",3,0)))</f>
        <v>#REF!</v>
      </c>
    </row>
    <row r="1375" spans="1:2">
      <c r="A1375" s="6">
        <v>1374</v>
      </c>
      <c r="B1375" s="6" t="e">
        <f>IF(LISTADO!#REF!=A1374+1,IF(LISTADO!#REF!="IMPORTACION",1,IF(LISTADO!#REF!="EXPORTACION",3,0)))</f>
        <v>#REF!</v>
      </c>
    </row>
    <row r="1376" spans="1:2">
      <c r="A1376" s="6">
        <v>1375</v>
      </c>
      <c r="B1376" s="6" t="e">
        <f>IF(LISTADO!#REF!=A1375+1,IF(LISTADO!#REF!="IMPORTACION",1,IF(LISTADO!#REF!="EXPORTACION",3,0)))</f>
        <v>#REF!</v>
      </c>
    </row>
    <row r="1377" spans="1:2">
      <c r="A1377" s="6">
        <v>1376</v>
      </c>
      <c r="B1377" s="6" t="e">
        <f>IF(LISTADO!#REF!=A1376+1,IF(LISTADO!#REF!="IMPORTACION",1,IF(LISTADO!#REF!="EXPORTACION",3,0)))</f>
        <v>#REF!</v>
      </c>
    </row>
    <row r="1378" spans="1:2">
      <c r="A1378" s="6">
        <v>1377</v>
      </c>
      <c r="B1378" s="6" t="e">
        <f>IF(LISTADO!#REF!=A1377+1,IF(LISTADO!#REF!="IMPORTACION",1,IF(LISTADO!#REF!="EXPORTACION",3,0)))</f>
        <v>#REF!</v>
      </c>
    </row>
    <row r="1379" spans="1:2">
      <c r="A1379" s="6">
        <v>1378</v>
      </c>
      <c r="B1379" s="6" t="e">
        <f>IF(LISTADO!#REF!=A1378+1,IF(LISTADO!#REF!="IMPORTACION",1,IF(LISTADO!#REF!="EXPORTACION",3,0)))</f>
        <v>#REF!</v>
      </c>
    </row>
    <row r="1380" spans="1:2">
      <c r="A1380" s="6">
        <v>1379</v>
      </c>
      <c r="B1380" s="6" t="e">
        <f>IF(LISTADO!#REF!=A1379+1,IF(LISTADO!#REF!="IMPORTACION",1,IF(LISTADO!#REF!="EXPORTACION",3,0)))</f>
        <v>#REF!</v>
      </c>
    </row>
    <row r="1381" spans="1:2">
      <c r="A1381" s="6">
        <v>1380</v>
      </c>
      <c r="B1381" s="6" t="e">
        <f>IF(LISTADO!#REF!=A1380+1,IF(LISTADO!#REF!="IMPORTACION",1,IF(LISTADO!#REF!="EXPORTACION",3,0)))</f>
        <v>#REF!</v>
      </c>
    </row>
    <row r="1382" spans="1:2">
      <c r="A1382" s="6">
        <v>1381</v>
      </c>
      <c r="B1382" s="6" t="e">
        <f>IF(LISTADO!#REF!=A1381+1,IF(LISTADO!#REF!="IMPORTACION",1,IF(LISTADO!#REF!="EXPORTACION",3,0)))</f>
        <v>#REF!</v>
      </c>
    </row>
    <row r="1383" spans="1:2">
      <c r="A1383" s="6">
        <v>1382</v>
      </c>
      <c r="B1383" s="6" t="e">
        <f>IF(LISTADO!#REF!=A1382+1,IF(LISTADO!#REF!="IMPORTACION",1,IF(LISTADO!#REF!="EXPORTACION",3,0)))</f>
        <v>#REF!</v>
      </c>
    </row>
    <row r="1384" spans="1:2">
      <c r="A1384" s="6">
        <v>1383</v>
      </c>
      <c r="B1384" s="6" t="e">
        <f>IF(LISTADO!#REF!=A1383+1,IF(LISTADO!#REF!="IMPORTACION",1,IF(LISTADO!#REF!="EXPORTACION",3,0)))</f>
        <v>#REF!</v>
      </c>
    </row>
    <row r="1385" spans="1:2">
      <c r="A1385" s="6">
        <v>1384</v>
      </c>
      <c r="B1385" s="6" t="e">
        <f>IF(LISTADO!#REF!=A1384+1,IF(LISTADO!#REF!="IMPORTACION",1,IF(LISTADO!#REF!="EXPORTACION",3,0)))</f>
        <v>#REF!</v>
      </c>
    </row>
    <row r="1386" spans="1:2">
      <c r="A1386" s="6">
        <v>1385</v>
      </c>
      <c r="B1386" s="6" t="e">
        <f>IF(LISTADO!#REF!=A1385+1,IF(LISTADO!#REF!="IMPORTACION",1,IF(LISTADO!#REF!="EXPORTACION",3,0)))</f>
        <v>#REF!</v>
      </c>
    </row>
    <row r="1387" spans="1:2">
      <c r="A1387" s="6">
        <v>1386</v>
      </c>
      <c r="B1387" s="6" t="e">
        <f>IF(LISTADO!#REF!=A1386+1,IF(LISTADO!#REF!="IMPORTACION",1,IF(LISTADO!#REF!="EXPORTACION",3,0)))</f>
        <v>#REF!</v>
      </c>
    </row>
    <row r="1388" spans="1:2">
      <c r="A1388" s="6">
        <v>1387</v>
      </c>
      <c r="B1388" s="6" t="e">
        <f>IF(LISTADO!#REF!=A1387+1,IF(LISTADO!#REF!="IMPORTACION",1,IF(LISTADO!#REF!="EXPORTACION",3,0)))</f>
        <v>#REF!</v>
      </c>
    </row>
    <row r="1389" spans="1:2">
      <c r="A1389" s="6">
        <v>1388</v>
      </c>
      <c r="B1389" s="6" t="e">
        <f>IF(LISTADO!#REF!=A1388+1,IF(LISTADO!#REF!="IMPORTACION",1,IF(LISTADO!#REF!="EXPORTACION",3,0)))</f>
        <v>#REF!</v>
      </c>
    </row>
    <row r="1390" spans="1:2">
      <c r="A1390" s="6">
        <v>1389</v>
      </c>
      <c r="B1390" s="6" t="e">
        <f>IF(LISTADO!#REF!=A1389+1,IF(LISTADO!#REF!="IMPORTACION",1,IF(LISTADO!#REF!="EXPORTACION",3,0)))</f>
        <v>#REF!</v>
      </c>
    </row>
    <row r="1391" spans="1:2">
      <c r="A1391" s="6">
        <v>1390</v>
      </c>
      <c r="B1391" s="6" t="e">
        <f>IF(LISTADO!#REF!=A1390+1,IF(LISTADO!#REF!="IMPORTACION",1,IF(LISTADO!#REF!="EXPORTACION",3,0)))</f>
        <v>#REF!</v>
      </c>
    </row>
    <row r="1392" spans="1:2">
      <c r="A1392" s="6">
        <v>1391</v>
      </c>
      <c r="B1392" s="6" t="e">
        <f>IF(LISTADO!#REF!=A1391+1,IF(LISTADO!#REF!="IMPORTACION",1,IF(LISTADO!#REF!="EXPORTACION",3,0)))</f>
        <v>#REF!</v>
      </c>
    </row>
    <row r="1393" spans="1:2">
      <c r="A1393" s="6">
        <v>1392</v>
      </c>
      <c r="B1393" s="6" t="e">
        <f>IF(LISTADO!#REF!=A1392+1,IF(LISTADO!#REF!="IMPORTACION",1,IF(LISTADO!#REF!="EXPORTACION",3,0)))</f>
        <v>#REF!</v>
      </c>
    </row>
    <row r="1394" spans="1:2">
      <c r="A1394" s="6">
        <v>1393</v>
      </c>
      <c r="B1394" s="6" t="e">
        <f>IF(LISTADO!#REF!=A1393+1,IF(LISTADO!#REF!="IMPORTACION",1,IF(LISTADO!#REF!="EXPORTACION",3,0)))</f>
        <v>#REF!</v>
      </c>
    </row>
    <row r="1395" spans="1:2">
      <c r="A1395" s="6">
        <v>1394</v>
      </c>
      <c r="B1395" s="6" t="e">
        <f>IF(LISTADO!#REF!=A1394+1,IF(LISTADO!#REF!="IMPORTACION",1,IF(LISTADO!#REF!="EXPORTACION",3,0)))</f>
        <v>#REF!</v>
      </c>
    </row>
    <row r="1396" spans="1:2">
      <c r="A1396" s="6">
        <v>1395</v>
      </c>
      <c r="B1396" s="6" t="e">
        <f>IF(LISTADO!#REF!=A1395+1,IF(LISTADO!#REF!="IMPORTACION",1,IF(LISTADO!#REF!="EXPORTACION",3,0)))</f>
        <v>#REF!</v>
      </c>
    </row>
    <row r="1397" spans="1:2">
      <c r="A1397" s="6">
        <v>1396</v>
      </c>
      <c r="B1397" s="6" t="e">
        <f>IF(LISTADO!#REF!=A1396+1,IF(LISTADO!#REF!="IMPORTACION",1,IF(LISTADO!#REF!="EXPORTACION",3,0)))</f>
        <v>#REF!</v>
      </c>
    </row>
    <row r="1398" spans="1:2">
      <c r="A1398" s="6">
        <v>1397</v>
      </c>
      <c r="B1398" s="6" t="e">
        <f>IF(LISTADO!#REF!=A1397+1,IF(LISTADO!#REF!="IMPORTACION",1,IF(LISTADO!#REF!="EXPORTACION",3,0)))</f>
        <v>#REF!</v>
      </c>
    </row>
    <row r="1399" spans="1:2">
      <c r="A1399" s="6">
        <v>1398</v>
      </c>
      <c r="B1399" s="6" t="e">
        <f>IF(LISTADO!#REF!=A1398+1,IF(LISTADO!#REF!="IMPORTACION",1,IF(LISTADO!#REF!="EXPORTACION",3,0)))</f>
        <v>#REF!</v>
      </c>
    </row>
    <row r="1400" spans="1:2">
      <c r="A1400" s="6">
        <v>1399</v>
      </c>
      <c r="B1400" s="6" t="e">
        <f>IF(LISTADO!#REF!=A1399+1,IF(LISTADO!#REF!="IMPORTACION",1,IF(LISTADO!#REF!="EXPORTACION",3,0)))</f>
        <v>#REF!</v>
      </c>
    </row>
    <row r="1401" spans="1:2">
      <c r="A1401" s="6">
        <v>1400</v>
      </c>
      <c r="B1401" s="6" t="e">
        <f>IF(LISTADO!#REF!=A1400+1,IF(LISTADO!#REF!="IMPORTACION",1,IF(LISTADO!#REF!="EXPORTACION",3,0)))</f>
        <v>#REF!</v>
      </c>
    </row>
    <row r="1402" spans="1:2">
      <c r="A1402" s="6">
        <v>1401</v>
      </c>
      <c r="B1402" s="6" t="e">
        <f>IF(LISTADO!#REF!=A1401+1,IF(LISTADO!#REF!="IMPORTACION",1,IF(LISTADO!#REF!="EXPORTACION",3,0)))</f>
        <v>#REF!</v>
      </c>
    </row>
    <row r="1403" spans="1:2">
      <c r="A1403" s="6">
        <v>1402</v>
      </c>
      <c r="B1403" s="6" t="e">
        <f>IF(LISTADO!#REF!=A1402+1,IF(LISTADO!#REF!="IMPORTACION",1,IF(LISTADO!#REF!="EXPORTACION",3,0)))</f>
        <v>#REF!</v>
      </c>
    </row>
    <row r="1404" spans="1:2">
      <c r="A1404" s="6">
        <v>1403</v>
      </c>
      <c r="B1404" s="6" t="e">
        <f>IF(LISTADO!#REF!=A1403+1,IF(LISTADO!#REF!="IMPORTACION",1,IF(LISTADO!#REF!="EXPORTACION",3,0)))</f>
        <v>#REF!</v>
      </c>
    </row>
    <row r="1405" spans="1:2">
      <c r="A1405" s="6">
        <v>1404</v>
      </c>
      <c r="B1405" s="6" t="e">
        <f>IF(LISTADO!#REF!=A1404+1,IF(LISTADO!#REF!="IMPORTACION",1,IF(LISTADO!#REF!="EXPORTACION",3,0)))</f>
        <v>#REF!</v>
      </c>
    </row>
    <row r="1406" spans="1:2">
      <c r="A1406" s="6">
        <v>1405</v>
      </c>
      <c r="B1406" s="6" t="e">
        <f>IF(LISTADO!#REF!=A1405+1,IF(LISTADO!#REF!="IMPORTACION",1,IF(LISTADO!#REF!="EXPORTACION",3,0)))</f>
        <v>#REF!</v>
      </c>
    </row>
    <row r="1407" spans="1:2">
      <c r="A1407" s="6">
        <v>1406</v>
      </c>
      <c r="B1407" s="6" t="e">
        <f>IF(LISTADO!#REF!=A1406+1,IF(LISTADO!#REF!="IMPORTACION",1,IF(LISTADO!#REF!="EXPORTACION",3,0)))</f>
        <v>#REF!</v>
      </c>
    </row>
    <row r="1408" spans="1:2">
      <c r="A1408" s="6">
        <v>1407</v>
      </c>
      <c r="B1408" s="6" t="e">
        <f>IF(LISTADO!#REF!=A1407+1,IF(LISTADO!#REF!="IMPORTACION",1,IF(LISTADO!#REF!="EXPORTACION",3,0)))</f>
        <v>#REF!</v>
      </c>
    </row>
    <row r="1409" spans="1:2">
      <c r="A1409" s="6">
        <v>1408</v>
      </c>
      <c r="B1409" s="6" t="e">
        <f>IF(LISTADO!#REF!=A1408+1,IF(LISTADO!#REF!="IMPORTACION",1,IF(LISTADO!#REF!="EXPORTACION",3,0)))</f>
        <v>#REF!</v>
      </c>
    </row>
    <row r="1410" spans="1:2">
      <c r="A1410" s="6">
        <v>1409</v>
      </c>
      <c r="B1410" s="6" t="e">
        <f>IF(LISTADO!#REF!=A1409+1,IF(LISTADO!#REF!="IMPORTACION",1,IF(LISTADO!#REF!="EXPORTACION",3,0)))</f>
        <v>#REF!</v>
      </c>
    </row>
    <row r="1411" spans="1:2">
      <c r="A1411" s="6">
        <v>1410</v>
      </c>
      <c r="B1411" s="6" t="e">
        <f>IF(LISTADO!#REF!=A1410+1,IF(LISTADO!#REF!="IMPORTACION",1,IF(LISTADO!#REF!="EXPORTACION",3,0)))</f>
        <v>#REF!</v>
      </c>
    </row>
    <row r="1412" spans="1:2">
      <c r="A1412" s="6">
        <v>1411</v>
      </c>
      <c r="B1412" s="6" t="e">
        <f>IF(LISTADO!#REF!=A1411+1,IF(LISTADO!#REF!="IMPORTACION",1,IF(LISTADO!#REF!="EXPORTACION",3,0)))</f>
        <v>#REF!</v>
      </c>
    </row>
    <row r="1413" spans="1:2">
      <c r="A1413" s="6">
        <v>1412</v>
      </c>
      <c r="B1413" s="6" t="e">
        <f>IF(LISTADO!#REF!=A1412+1,IF(LISTADO!#REF!="IMPORTACION",1,IF(LISTADO!#REF!="EXPORTACION",3,0)))</f>
        <v>#REF!</v>
      </c>
    </row>
    <row r="1414" spans="1:2">
      <c r="A1414" s="6">
        <v>1413</v>
      </c>
      <c r="B1414" s="6" t="e">
        <f>IF(LISTADO!#REF!=A1413+1,IF(LISTADO!#REF!="IMPORTACION",1,IF(LISTADO!#REF!="EXPORTACION",3,0)))</f>
        <v>#REF!</v>
      </c>
    </row>
    <row r="1415" spans="1:2">
      <c r="A1415" s="6">
        <v>1414</v>
      </c>
      <c r="B1415" s="6" t="e">
        <f>IF(LISTADO!#REF!=A1414+1,IF(LISTADO!#REF!="IMPORTACION",1,IF(LISTADO!#REF!="EXPORTACION",3,0)))</f>
        <v>#REF!</v>
      </c>
    </row>
    <row r="1416" spans="1:2">
      <c r="A1416" s="6">
        <v>1415</v>
      </c>
      <c r="B1416" s="6" t="e">
        <f>IF(LISTADO!#REF!=A1415+1,IF(LISTADO!#REF!="IMPORTACION",1,IF(LISTADO!#REF!="EXPORTACION",3,0)))</f>
        <v>#REF!</v>
      </c>
    </row>
    <row r="1417" spans="1:2">
      <c r="A1417" s="6">
        <v>1416</v>
      </c>
      <c r="B1417" s="6" t="e">
        <f>IF(LISTADO!#REF!=A1416+1,IF(LISTADO!#REF!="IMPORTACION",1,IF(LISTADO!#REF!="EXPORTACION",3,0)))</f>
        <v>#REF!</v>
      </c>
    </row>
    <row r="1418" spans="1:2">
      <c r="A1418" s="6">
        <v>1417</v>
      </c>
      <c r="B1418" s="6" t="e">
        <f>IF(LISTADO!#REF!=A1417+1,IF(LISTADO!#REF!="IMPORTACION",1,IF(LISTADO!#REF!="EXPORTACION",3,0)))</f>
        <v>#REF!</v>
      </c>
    </row>
    <row r="1419" spans="1:2">
      <c r="A1419" s="6">
        <v>1418</v>
      </c>
      <c r="B1419" s="6" t="e">
        <f>IF(LISTADO!#REF!=A1418+1,IF(LISTADO!#REF!="IMPORTACION",1,IF(LISTADO!#REF!="EXPORTACION",3,0)))</f>
        <v>#REF!</v>
      </c>
    </row>
    <row r="1420" spans="1:2">
      <c r="A1420" s="6">
        <v>1419</v>
      </c>
      <c r="B1420" s="6" t="e">
        <f>IF(LISTADO!#REF!=A1419+1,IF(LISTADO!#REF!="IMPORTACION",1,IF(LISTADO!#REF!="EXPORTACION",3,0)))</f>
        <v>#REF!</v>
      </c>
    </row>
    <row r="1421" spans="1:2">
      <c r="A1421" s="6">
        <v>1420</v>
      </c>
      <c r="B1421" s="6" t="e">
        <f>IF(LISTADO!#REF!=A1420+1,IF(LISTADO!#REF!="IMPORTACION",1,IF(LISTADO!#REF!="EXPORTACION",3,0)))</f>
        <v>#REF!</v>
      </c>
    </row>
    <row r="1422" spans="1:2">
      <c r="A1422" s="6">
        <v>1421</v>
      </c>
      <c r="B1422" s="6" t="e">
        <f>IF(LISTADO!#REF!=A1421+1,IF(LISTADO!#REF!="IMPORTACION",1,IF(LISTADO!#REF!="EXPORTACION",3,0)))</f>
        <v>#REF!</v>
      </c>
    </row>
    <row r="1423" spans="1:2">
      <c r="A1423" s="6">
        <v>1422</v>
      </c>
      <c r="B1423" s="6" t="e">
        <f>IF(LISTADO!#REF!=A1422+1,IF(LISTADO!#REF!="IMPORTACION",1,IF(LISTADO!#REF!="EXPORTACION",3,0)))</f>
        <v>#REF!</v>
      </c>
    </row>
    <row r="1424" spans="1:2">
      <c r="A1424" s="6">
        <v>1423</v>
      </c>
      <c r="B1424" s="6" t="e">
        <f>IF(LISTADO!#REF!=A1423+1,IF(LISTADO!#REF!="IMPORTACION",1,IF(LISTADO!#REF!="EXPORTACION",3,0)))</f>
        <v>#REF!</v>
      </c>
    </row>
    <row r="1425" spans="1:2">
      <c r="A1425" s="6">
        <v>1424</v>
      </c>
      <c r="B1425" s="6" t="e">
        <f>IF(LISTADO!#REF!=A1424+1,IF(LISTADO!#REF!="IMPORTACION",1,IF(LISTADO!#REF!="EXPORTACION",3,0)))</f>
        <v>#REF!</v>
      </c>
    </row>
    <row r="1426" spans="1:2">
      <c r="A1426" s="6">
        <v>1425</v>
      </c>
      <c r="B1426" s="6" t="e">
        <f>IF(LISTADO!#REF!=A1425+1,IF(LISTADO!#REF!="IMPORTACION",1,IF(LISTADO!#REF!="EXPORTACION",3,0)))</f>
        <v>#REF!</v>
      </c>
    </row>
    <row r="1427" spans="1:2">
      <c r="A1427" s="6">
        <v>1426</v>
      </c>
      <c r="B1427" s="6" t="e">
        <f>IF(LISTADO!#REF!=A1426+1,IF(LISTADO!#REF!="IMPORTACION",1,IF(LISTADO!#REF!="EXPORTACION",3,0)))</f>
        <v>#REF!</v>
      </c>
    </row>
    <row r="1428" spans="1:2">
      <c r="A1428" s="6">
        <v>1427</v>
      </c>
      <c r="B1428" s="6" t="e">
        <f>IF(LISTADO!#REF!=A1427+1,IF(LISTADO!#REF!="IMPORTACION",1,IF(LISTADO!#REF!="EXPORTACION",3,0)))</f>
        <v>#REF!</v>
      </c>
    </row>
    <row r="1429" spans="1:2">
      <c r="A1429" s="6">
        <v>1428</v>
      </c>
      <c r="B1429" s="6" t="e">
        <f>IF(LISTADO!#REF!=A1428+1,IF(LISTADO!#REF!="IMPORTACION",1,IF(LISTADO!#REF!="EXPORTACION",3,0)))</f>
        <v>#REF!</v>
      </c>
    </row>
    <row r="1430" spans="1:2">
      <c r="A1430" s="6">
        <v>1429</v>
      </c>
      <c r="B1430" s="6" t="e">
        <f>IF(LISTADO!#REF!=A1429+1,IF(LISTADO!#REF!="IMPORTACION",1,IF(LISTADO!#REF!="EXPORTACION",3,0)))</f>
        <v>#REF!</v>
      </c>
    </row>
    <row r="1431" spans="1:2">
      <c r="A1431" s="6">
        <v>1430</v>
      </c>
      <c r="B1431" s="6" t="e">
        <f>IF(LISTADO!#REF!=A1430+1,IF(LISTADO!#REF!="IMPORTACION",1,IF(LISTADO!#REF!="EXPORTACION",3,0)))</f>
        <v>#REF!</v>
      </c>
    </row>
    <row r="1432" spans="1:2">
      <c r="A1432" s="6">
        <v>1431</v>
      </c>
      <c r="B1432" s="6" t="e">
        <f>IF(LISTADO!#REF!=A1431+1,IF(LISTADO!#REF!="IMPORTACION",1,IF(LISTADO!#REF!="EXPORTACION",3,0)))</f>
        <v>#REF!</v>
      </c>
    </row>
    <row r="1433" spans="1:2">
      <c r="A1433" s="6">
        <v>1432</v>
      </c>
      <c r="B1433" s="6" t="e">
        <f>IF(LISTADO!#REF!=A1432+1,IF(LISTADO!#REF!="IMPORTACION",1,IF(LISTADO!#REF!="EXPORTACION",3,0)))</f>
        <v>#REF!</v>
      </c>
    </row>
    <row r="1434" spans="1:2">
      <c r="A1434" s="6">
        <v>1433</v>
      </c>
      <c r="B1434" s="6" t="e">
        <f>IF(LISTADO!#REF!=A1433+1,IF(LISTADO!#REF!="IMPORTACION",1,IF(LISTADO!#REF!="EXPORTACION",3,0)))</f>
        <v>#REF!</v>
      </c>
    </row>
    <row r="1435" spans="1:2">
      <c r="A1435" s="6">
        <v>1434</v>
      </c>
      <c r="B1435" s="6" t="e">
        <f>IF(LISTADO!#REF!=A1434+1,IF(LISTADO!#REF!="IMPORTACION",1,IF(LISTADO!#REF!="EXPORTACION",3,0)))</f>
        <v>#REF!</v>
      </c>
    </row>
    <row r="1436" spans="1:2">
      <c r="A1436" s="6">
        <v>1435</v>
      </c>
      <c r="B1436" s="6" t="e">
        <f>IF(LISTADO!#REF!=A1435+1,IF(LISTADO!#REF!="IMPORTACION",1,IF(LISTADO!#REF!="EXPORTACION",3,0)))</f>
        <v>#REF!</v>
      </c>
    </row>
    <row r="1437" spans="1:2">
      <c r="A1437" s="6">
        <v>1436</v>
      </c>
      <c r="B1437" s="6" t="e">
        <f>IF(LISTADO!#REF!=A1436+1,IF(LISTADO!#REF!="IMPORTACION",1,IF(LISTADO!#REF!="EXPORTACION",3,0)))</f>
        <v>#REF!</v>
      </c>
    </row>
    <row r="1438" spans="1:2">
      <c r="A1438" s="6">
        <v>1437</v>
      </c>
      <c r="B1438" s="6" t="e">
        <f>IF(LISTADO!#REF!=A1437+1,IF(LISTADO!#REF!="IMPORTACION",1,IF(LISTADO!#REF!="EXPORTACION",3,0)))</f>
        <v>#REF!</v>
      </c>
    </row>
    <row r="1439" spans="1:2">
      <c r="A1439" s="6">
        <v>1438</v>
      </c>
      <c r="B1439" s="6" t="e">
        <f>IF(LISTADO!#REF!=A1438+1,IF(LISTADO!#REF!="IMPORTACION",1,IF(LISTADO!#REF!="EXPORTACION",3,0)))</f>
        <v>#REF!</v>
      </c>
    </row>
    <row r="1440" spans="1:2">
      <c r="A1440" s="6">
        <v>1439</v>
      </c>
      <c r="B1440" s="6" t="e">
        <f>IF(LISTADO!#REF!=A1439+1,IF(LISTADO!#REF!="IMPORTACION",1,IF(LISTADO!#REF!="EXPORTACION",3,0)))</f>
        <v>#REF!</v>
      </c>
    </row>
    <row r="1441" spans="1:2">
      <c r="A1441" s="6">
        <v>1440</v>
      </c>
      <c r="B1441" s="6" t="e">
        <f>IF(LISTADO!#REF!=A1440+1,IF(LISTADO!#REF!="IMPORTACION",1,IF(LISTADO!#REF!="EXPORTACION",3,0)))</f>
        <v>#REF!</v>
      </c>
    </row>
    <row r="1442" spans="1:2">
      <c r="A1442" s="6">
        <v>1441</v>
      </c>
      <c r="B1442" s="6" t="e">
        <f>IF(LISTADO!#REF!=A1441+1,IF(LISTADO!#REF!="IMPORTACION",1,IF(LISTADO!#REF!="EXPORTACION",3,0)))</f>
        <v>#REF!</v>
      </c>
    </row>
    <row r="1443" spans="1:2">
      <c r="A1443" s="6">
        <v>1442</v>
      </c>
      <c r="B1443" s="6" t="e">
        <f>IF(LISTADO!#REF!=A1442+1,IF(LISTADO!#REF!="IMPORTACION",1,IF(LISTADO!#REF!="EXPORTACION",3,0)))</f>
        <v>#REF!</v>
      </c>
    </row>
    <row r="1444" spans="1:2">
      <c r="A1444" s="6">
        <v>1443</v>
      </c>
      <c r="B1444" s="6" t="e">
        <f>IF(LISTADO!#REF!=A1443+1,IF(LISTADO!#REF!="IMPORTACION",1,IF(LISTADO!#REF!="EXPORTACION",3,0)))</f>
        <v>#REF!</v>
      </c>
    </row>
    <row r="1445" spans="1:2">
      <c r="A1445" s="6">
        <v>1444</v>
      </c>
      <c r="B1445" s="6" t="e">
        <f>IF(LISTADO!#REF!=A1444+1,IF(LISTADO!#REF!="IMPORTACION",1,IF(LISTADO!#REF!="EXPORTACION",3,0)))</f>
        <v>#REF!</v>
      </c>
    </row>
    <row r="1446" spans="1:2">
      <c r="A1446" s="6">
        <v>1445</v>
      </c>
      <c r="B1446" s="6" t="e">
        <f>IF(LISTADO!#REF!=A1445+1,IF(LISTADO!#REF!="IMPORTACION",1,IF(LISTADO!#REF!="EXPORTACION",3,0)))</f>
        <v>#REF!</v>
      </c>
    </row>
    <row r="1447" spans="1:2">
      <c r="A1447" s="6">
        <v>1446</v>
      </c>
      <c r="B1447" s="6" t="e">
        <f>IF(LISTADO!#REF!=A1446+1,IF(LISTADO!#REF!="IMPORTACION",1,IF(LISTADO!#REF!="EXPORTACION",3,0)))</f>
        <v>#REF!</v>
      </c>
    </row>
    <row r="1448" spans="1:2">
      <c r="A1448" s="6">
        <v>1447</v>
      </c>
      <c r="B1448" s="6" t="e">
        <f>IF(LISTADO!#REF!=A1447+1,IF(LISTADO!#REF!="IMPORTACION",1,IF(LISTADO!#REF!="EXPORTACION",3,0)))</f>
        <v>#REF!</v>
      </c>
    </row>
    <row r="1449" spans="1:2">
      <c r="A1449" s="6">
        <v>1448</v>
      </c>
      <c r="B1449" s="6" t="e">
        <f>IF(LISTADO!#REF!=A1448+1,IF(LISTADO!#REF!="IMPORTACION",1,IF(LISTADO!#REF!="EXPORTACION",3,0)))</f>
        <v>#REF!</v>
      </c>
    </row>
    <row r="1450" spans="1:2">
      <c r="A1450" s="6">
        <v>1449</v>
      </c>
      <c r="B1450" s="6" t="e">
        <f>IF(LISTADO!#REF!=A1449+1,IF(LISTADO!#REF!="IMPORTACION",1,IF(LISTADO!#REF!="EXPORTACION",3,0)))</f>
        <v>#REF!</v>
      </c>
    </row>
    <row r="1451" spans="1:2">
      <c r="A1451" s="6">
        <v>1450</v>
      </c>
      <c r="B1451" s="6" t="e">
        <f>IF(LISTADO!#REF!=A1450+1,IF(LISTADO!#REF!="IMPORTACION",1,IF(LISTADO!#REF!="EXPORTACION",3,0)))</f>
        <v>#REF!</v>
      </c>
    </row>
    <row r="1452" spans="1:2">
      <c r="A1452" s="6">
        <v>1451</v>
      </c>
      <c r="B1452" s="6" t="e">
        <f>IF(LISTADO!#REF!=A1451+1,IF(LISTADO!#REF!="IMPORTACION",1,IF(LISTADO!#REF!="EXPORTACION",3,0)))</f>
        <v>#REF!</v>
      </c>
    </row>
    <row r="1453" spans="1:2">
      <c r="A1453" s="6">
        <v>1452</v>
      </c>
      <c r="B1453" s="6" t="e">
        <f>IF(LISTADO!#REF!=A1452+1,IF(LISTADO!#REF!="IMPORTACION",1,IF(LISTADO!#REF!="EXPORTACION",3,0)))</f>
        <v>#REF!</v>
      </c>
    </row>
    <row r="1454" spans="1:2">
      <c r="A1454" s="6">
        <v>1453</v>
      </c>
      <c r="B1454" s="6" t="e">
        <f>IF(LISTADO!#REF!=A1453+1,IF(LISTADO!#REF!="IMPORTACION",1,IF(LISTADO!#REF!="EXPORTACION",3,0)))</f>
        <v>#REF!</v>
      </c>
    </row>
    <row r="1455" spans="1:2">
      <c r="A1455" s="6">
        <v>1454</v>
      </c>
      <c r="B1455" s="6" t="e">
        <f>IF(LISTADO!#REF!=A1454+1,IF(LISTADO!#REF!="IMPORTACION",1,IF(LISTADO!#REF!="EXPORTACION",3,0)))</f>
        <v>#REF!</v>
      </c>
    </row>
    <row r="1456" spans="1:2">
      <c r="A1456" s="6">
        <v>1455</v>
      </c>
      <c r="B1456" s="6" t="e">
        <f>IF(LISTADO!#REF!=A1455+1,IF(LISTADO!#REF!="IMPORTACION",1,IF(LISTADO!#REF!="EXPORTACION",3,0)))</f>
        <v>#REF!</v>
      </c>
    </row>
    <row r="1457" spans="1:2">
      <c r="A1457" s="6">
        <v>1456</v>
      </c>
      <c r="B1457" s="6" t="e">
        <f>IF(LISTADO!#REF!=A1456+1,IF(LISTADO!#REF!="IMPORTACION",1,IF(LISTADO!#REF!="EXPORTACION",3,0)))</f>
        <v>#REF!</v>
      </c>
    </row>
    <row r="1458" spans="1:2">
      <c r="A1458" s="6">
        <v>1457</v>
      </c>
      <c r="B1458" s="6" t="e">
        <f>IF(LISTADO!#REF!=A1457+1,IF(LISTADO!#REF!="IMPORTACION",1,IF(LISTADO!#REF!="EXPORTACION",3,0)))</f>
        <v>#REF!</v>
      </c>
    </row>
    <row r="1459" spans="1:2">
      <c r="A1459" s="6">
        <v>1458</v>
      </c>
      <c r="B1459" s="6" t="e">
        <f>IF(LISTADO!#REF!=A1458+1,IF(LISTADO!#REF!="IMPORTACION",1,IF(LISTADO!#REF!="EXPORTACION",3,0)))</f>
        <v>#REF!</v>
      </c>
    </row>
    <row r="1460" spans="1:2">
      <c r="A1460" s="6">
        <v>1459</v>
      </c>
      <c r="B1460" s="6" t="e">
        <f>IF(LISTADO!#REF!=A1459+1,IF(LISTADO!#REF!="IMPORTACION",1,IF(LISTADO!#REF!="EXPORTACION",3,0)))</f>
        <v>#REF!</v>
      </c>
    </row>
    <row r="1461" spans="1:2">
      <c r="A1461" s="6">
        <v>1460</v>
      </c>
      <c r="B1461" s="6" t="e">
        <f>IF(LISTADO!#REF!=A1460+1,IF(LISTADO!#REF!="IMPORTACION",1,IF(LISTADO!#REF!="EXPORTACION",3,0)))</f>
        <v>#REF!</v>
      </c>
    </row>
    <row r="1462" spans="1:2">
      <c r="A1462" s="6">
        <v>1461</v>
      </c>
      <c r="B1462" s="6" t="e">
        <f>IF(LISTADO!#REF!=A1461+1,IF(LISTADO!#REF!="IMPORTACION",1,IF(LISTADO!#REF!="EXPORTACION",3,0)))</f>
        <v>#REF!</v>
      </c>
    </row>
    <row r="1463" spans="1:2">
      <c r="A1463" s="6">
        <v>1462</v>
      </c>
      <c r="B1463" s="6" t="e">
        <f>IF(LISTADO!#REF!=A1462+1,IF(LISTADO!#REF!="IMPORTACION",1,IF(LISTADO!#REF!="EXPORTACION",3,0)))</f>
        <v>#REF!</v>
      </c>
    </row>
    <row r="1464" spans="1:2">
      <c r="A1464" s="6">
        <v>1463</v>
      </c>
      <c r="B1464" s="6" t="e">
        <f>IF(LISTADO!#REF!=A1463+1,IF(LISTADO!#REF!="IMPORTACION",1,IF(LISTADO!#REF!="EXPORTACION",3,0)))</f>
        <v>#REF!</v>
      </c>
    </row>
    <row r="1465" spans="1:2">
      <c r="A1465" s="6">
        <v>1464</v>
      </c>
      <c r="B1465" s="6" t="e">
        <f>IF(LISTADO!#REF!=A1464+1,IF(LISTADO!#REF!="IMPORTACION",1,IF(LISTADO!#REF!="EXPORTACION",3,0)))</f>
        <v>#REF!</v>
      </c>
    </row>
    <row r="1466" spans="1:2">
      <c r="A1466" s="6">
        <v>1465</v>
      </c>
      <c r="B1466" s="6" t="e">
        <f>IF(LISTADO!#REF!=A1465+1,IF(LISTADO!#REF!="IMPORTACION",1,IF(LISTADO!#REF!="EXPORTACION",3,0)))</f>
        <v>#REF!</v>
      </c>
    </row>
    <row r="1467" spans="1:2">
      <c r="A1467" s="6">
        <v>1466</v>
      </c>
      <c r="B1467" s="6" t="e">
        <f>IF(LISTADO!#REF!=A1466+1,IF(LISTADO!#REF!="IMPORTACION",1,IF(LISTADO!#REF!="EXPORTACION",3,0)))</f>
        <v>#REF!</v>
      </c>
    </row>
    <row r="1468" spans="1:2">
      <c r="A1468" s="6">
        <v>1467</v>
      </c>
      <c r="B1468" s="6" t="e">
        <f>IF(LISTADO!#REF!=A1467+1,IF(LISTADO!#REF!="IMPORTACION",1,IF(LISTADO!#REF!="EXPORTACION",3,0)))</f>
        <v>#REF!</v>
      </c>
    </row>
    <row r="1469" spans="1:2">
      <c r="A1469" s="6">
        <v>1468</v>
      </c>
      <c r="B1469" s="6" t="e">
        <f>IF(LISTADO!#REF!=A1468+1,IF(LISTADO!#REF!="IMPORTACION",1,IF(LISTADO!#REF!="EXPORTACION",3,0)))</f>
        <v>#REF!</v>
      </c>
    </row>
    <row r="1470" spans="1:2">
      <c r="A1470" s="6">
        <v>1469</v>
      </c>
      <c r="B1470" s="6" t="e">
        <f>IF(LISTADO!#REF!=A1469+1,IF(LISTADO!#REF!="IMPORTACION",1,IF(LISTADO!#REF!="EXPORTACION",3,0)))</f>
        <v>#REF!</v>
      </c>
    </row>
    <row r="1471" spans="1:2">
      <c r="A1471" s="6">
        <v>1470</v>
      </c>
      <c r="B1471" s="6" t="e">
        <f>IF(LISTADO!#REF!=A1470+1,IF(LISTADO!#REF!="IMPORTACION",1,IF(LISTADO!#REF!="EXPORTACION",3,0)))</f>
        <v>#REF!</v>
      </c>
    </row>
    <row r="1472" spans="1:2">
      <c r="A1472" s="6">
        <v>1471</v>
      </c>
      <c r="B1472" s="6" t="e">
        <f>IF(LISTADO!#REF!=A1471+1,IF(LISTADO!#REF!="IMPORTACION",1,IF(LISTADO!#REF!="EXPORTACION",3,0)))</f>
        <v>#REF!</v>
      </c>
    </row>
    <row r="1473" spans="1:2">
      <c r="A1473" s="6">
        <v>1472</v>
      </c>
      <c r="B1473" s="6" t="e">
        <f>IF(LISTADO!#REF!=A1472+1,IF(LISTADO!#REF!="IMPORTACION",1,IF(LISTADO!#REF!="EXPORTACION",3,0)))</f>
        <v>#REF!</v>
      </c>
    </row>
    <row r="1474" spans="1:2">
      <c r="A1474" s="6">
        <v>1473</v>
      </c>
      <c r="B1474" s="6" t="e">
        <f>IF(LISTADO!#REF!=A1473+1,IF(LISTADO!#REF!="IMPORTACION",1,IF(LISTADO!#REF!="EXPORTACION",3,0)))</f>
        <v>#REF!</v>
      </c>
    </row>
    <row r="1475" spans="1:2">
      <c r="A1475" s="6">
        <v>1474</v>
      </c>
      <c r="B1475" s="6" t="e">
        <f>IF(LISTADO!#REF!=A1474+1,IF(LISTADO!#REF!="IMPORTACION",1,IF(LISTADO!#REF!="EXPORTACION",3,0)))</f>
        <v>#REF!</v>
      </c>
    </row>
    <row r="1476" spans="1:2">
      <c r="A1476" s="6">
        <v>1475</v>
      </c>
      <c r="B1476" s="6" t="e">
        <f>IF(LISTADO!#REF!=A1475+1,IF(LISTADO!#REF!="IMPORTACION",1,IF(LISTADO!#REF!="EXPORTACION",3,0)))</f>
        <v>#REF!</v>
      </c>
    </row>
    <row r="1477" spans="1:2">
      <c r="A1477" s="6">
        <v>1476</v>
      </c>
      <c r="B1477" s="6" t="e">
        <f>IF(LISTADO!#REF!=A1476+1,IF(LISTADO!#REF!="IMPORTACION",1,IF(LISTADO!#REF!="EXPORTACION",3,0)))</f>
        <v>#REF!</v>
      </c>
    </row>
    <row r="1478" spans="1:2">
      <c r="A1478" s="6">
        <v>1477</v>
      </c>
      <c r="B1478" s="6" t="e">
        <f>IF(LISTADO!#REF!=A1477+1,IF(LISTADO!#REF!="IMPORTACION",1,IF(LISTADO!#REF!="EXPORTACION",3,0)))</f>
        <v>#REF!</v>
      </c>
    </row>
    <row r="1479" spans="1:2">
      <c r="A1479" s="6">
        <v>1478</v>
      </c>
      <c r="B1479" s="6" t="e">
        <f>IF(LISTADO!#REF!=A1478+1,IF(LISTADO!#REF!="IMPORTACION",1,IF(LISTADO!#REF!="EXPORTACION",3,0)))</f>
        <v>#REF!</v>
      </c>
    </row>
    <row r="1480" spans="1:2">
      <c r="A1480" s="6">
        <v>1479</v>
      </c>
      <c r="B1480" s="6" t="e">
        <f>IF(LISTADO!#REF!=A1479+1,IF(LISTADO!#REF!="IMPORTACION",1,IF(LISTADO!#REF!="EXPORTACION",3,0)))</f>
        <v>#REF!</v>
      </c>
    </row>
    <row r="1481" spans="1:2">
      <c r="A1481" s="6">
        <v>1480</v>
      </c>
      <c r="B1481" s="6" t="e">
        <f>IF(LISTADO!#REF!=A1480+1,IF(LISTADO!#REF!="IMPORTACION",1,IF(LISTADO!#REF!="EXPORTACION",3,0)))</f>
        <v>#REF!</v>
      </c>
    </row>
    <row r="1482" spans="1:2">
      <c r="A1482" s="6">
        <v>1481</v>
      </c>
      <c r="B1482" s="6" t="e">
        <f>IF(LISTADO!#REF!=A1481+1,IF(LISTADO!#REF!="IMPORTACION",1,IF(LISTADO!#REF!="EXPORTACION",3,0)))</f>
        <v>#REF!</v>
      </c>
    </row>
    <row r="1483" spans="1:2">
      <c r="A1483" s="6">
        <v>1482</v>
      </c>
      <c r="B1483" s="6" t="e">
        <f>IF(LISTADO!#REF!=A1482+1,IF(LISTADO!#REF!="IMPORTACION",1,IF(LISTADO!#REF!="EXPORTACION",3,0)))</f>
        <v>#REF!</v>
      </c>
    </row>
    <row r="1484" spans="1:2">
      <c r="A1484" s="6">
        <v>1483</v>
      </c>
      <c r="B1484" s="6" t="e">
        <f>IF(LISTADO!#REF!=A1483+1,IF(LISTADO!#REF!="IMPORTACION",1,IF(LISTADO!#REF!="EXPORTACION",3,0)))</f>
        <v>#REF!</v>
      </c>
    </row>
    <row r="1485" spans="1:2">
      <c r="A1485" s="6">
        <v>1484</v>
      </c>
      <c r="B1485" s="6" t="e">
        <f>IF(LISTADO!#REF!=A1484+1,IF(LISTADO!#REF!="IMPORTACION",1,IF(LISTADO!#REF!="EXPORTACION",3,0)))</f>
        <v>#REF!</v>
      </c>
    </row>
    <row r="1486" spans="1:2">
      <c r="A1486" s="6">
        <v>1485</v>
      </c>
      <c r="B1486" s="6" t="e">
        <f>IF(LISTADO!#REF!=A1485+1,IF(LISTADO!#REF!="IMPORTACION",1,IF(LISTADO!#REF!="EXPORTACION",3,0)))</f>
        <v>#REF!</v>
      </c>
    </row>
    <row r="1487" spans="1:2">
      <c r="A1487" s="6">
        <v>1486</v>
      </c>
      <c r="B1487" s="6" t="e">
        <f>IF(LISTADO!#REF!=A1486+1,IF(LISTADO!#REF!="IMPORTACION",1,IF(LISTADO!#REF!="EXPORTACION",3,0)))</f>
        <v>#REF!</v>
      </c>
    </row>
    <row r="1488" spans="1:2">
      <c r="A1488" s="6">
        <v>1487</v>
      </c>
      <c r="B1488" s="6" t="e">
        <f>IF(LISTADO!#REF!=A1487+1,IF(LISTADO!#REF!="IMPORTACION",1,IF(LISTADO!#REF!="EXPORTACION",3,0)))</f>
        <v>#REF!</v>
      </c>
    </row>
    <row r="1489" spans="1:2">
      <c r="A1489" s="6">
        <v>1488</v>
      </c>
      <c r="B1489" s="6" t="e">
        <f>IF(LISTADO!#REF!=A1488+1,IF(LISTADO!#REF!="IMPORTACION",1,IF(LISTADO!#REF!="EXPORTACION",3,0)))</f>
        <v>#REF!</v>
      </c>
    </row>
    <row r="1490" spans="1:2">
      <c r="A1490" s="6">
        <v>1489</v>
      </c>
      <c r="B1490" s="6" t="e">
        <f>IF(LISTADO!#REF!=A1489+1,IF(LISTADO!#REF!="IMPORTACION",1,IF(LISTADO!#REF!="EXPORTACION",3,0)))</f>
        <v>#REF!</v>
      </c>
    </row>
    <row r="1491" spans="1:2">
      <c r="A1491" s="6">
        <v>1490</v>
      </c>
      <c r="B1491" s="6" t="e">
        <f>IF(LISTADO!#REF!=A1490+1,IF(LISTADO!#REF!="IMPORTACION",1,IF(LISTADO!#REF!="EXPORTACION",3,0)))</f>
        <v>#REF!</v>
      </c>
    </row>
    <row r="1492" spans="1:2">
      <c r="A1492" s="6">
        <v>1491</v>
      </c>
      <c r="B1492" s="6" t="e">
        <f>IF(LISTADO!#REF!=A1491+1,IF(LISTADO!#REF!="IMPORTACION",1,IF(LISTADO!#REF!="EXPORTACION",3,0)))</f>
        <v>#REF!</v>
      </c>
    </row>
    <row r="1493" spans="1:2">
      <c r="A1493" s="6">
        <v>1492</v>
      </c>
      <c r="B1493" s="6" t="e">
        <f>IF(LISTADO!#REF!=A1492+1,IF(LISTADO!#REF!="IMPORTACION",1,IF(LISTADO!#REF!="EXPORTACION",3,0)))</f>
        <v>#REF!</v>
      </c>
    </row>
    <row r="1494" spans="1:2">
      <c r="A1494" s="6">
        <v>1493</v>
      </c>
      <c r="B1494" s="6" t="e">
        <f>IF(LISTADO!#REF!=A1493+1,IF(LISTADO!#REF!="IMPORTACION",1,IF(LISTADO!#REF!="EXPORTACION",3,0)))</f>
        <v>#REF!</v>
      </c>
    </row>
    <row r="1495" spans="1:2">
      <c r="A1495" s="6">
        <v>1494</v>
      </c>
      <c r="B1495" s="6" t="e">
        <f>IF(LISTADO!#REF!=A1494+1,IF(LISTADO!#REF!="IMPORTACION",1,IF(LISTADO!#REF!="EXPORTACION",3,0)))</f>
        <v>#REF!</v>
      </c>
    </row>
    <row r="1496" spans="1:2">
      <c r="A1496" s="6">
        <v>1495</v>
      </c>
      <c r="B1496" s="6" t="e">
        <f>IF(LISTADO!#REF!=A1495+1,IF(LISTADO!#REF!="IMPORTACION",1,IF(LISTADO!#REF!="EXPORTACION",3,0)))</f>
        <v>#REF!</v>
      </c>
    </row>
    <row r="1497" spans="1:2">
      <c r="A1497" s="6">
        <v>1496</v>
      </c>
      <c r="B1497" s="6" t="e">
        <f>IF(LISTADO!#REF!=A1496+1,IF(LISTADO!#REF!="IMPORTACION",1,IF(LISTADO!#REF!="EXPORTACION",3,0)))</f>
        <v>#REF!</v>
      </c>
    </row>
    <row r="1498" spans="1:2">
      <c r="A1498" s="6">
        <v>1497</v>
      </c>
      <c r="B1498" s="6" t="e">
        <f>IF(LISTADO!#REF!=A1497+1,IF(LISTADO!#REF!="IMPORTACION",1,IF(LISTADO!#REF!="EXPORTACION",3,0)))</f>
        <v>#REF!</v>
      </c>
    </row>
    <row r="1499" spans="1:2">
      <c r="A1499" s="6">
        <v>1498</v>
      </c>
      <c r="B1499" s="6" t="e">
        <f>IF(LISTADO!#REF!=A1498+1,IF(LISTADO!#REF!="IMPORTACION",1,IF(LISTADO!#REF!="EXPORTACION",3,0)))</f>
        <v>#REF!</v>
      </c>
    </row>
    <row r="1500" spans="1:2">
      <c r="A1500" s="6">
        <v>1499</v>
      </c>
      <c r="B1500" s="6" t="e">
        <f>IF(LISTADO!#REF!=A1499+1,IF(LISTADO!#REF!="IMPORTACION",1,IF(LISTADO!#REF!="EXPORTACION",3,0)))</f>
        <v>#REF!</v>
      </c>
    </row>
    <row r="1501" spans="1:2">
      <c r="A1501" s="6">
        <v>1500</v>
      </c>
      <c r="B1501" s="6" t="e">
        <f>IF(LISTADO!#REF!=A1500+1,IF(LISTADO!#REF!="IMPORTACION",1,IF(LISTADO!#REF!="EXPORTACION",3,0)))</f>
        <v>#REF!</v>
      </c>
    </row>
    <row r="1502" spans="1:2">
      <c r="A1502" s="6">
        <v>1501</v>
      </c>
      <c r="B1502" s="6" t="e">
        <f>IF(LISTADO!#REF!=A1501+1,IF(LISTADO!#REF!="IMPORTACION",1,IF(LISTADO!#REF!="EXPORTACION",3,0)))</f>
        <v>#REF!</v>
      </c>
    </row>
    <row r="1503" spans="1:2">
      <c r="A1503" s="6">
        <v>1502</v>
      </c>
      <c r="B1503" s="6" t="e">
        <f>IF(LISTADO!#REF!=A1502+1,IF(LISTADO!#REF!="IMPORTACION",1,IF(LISTADO!#REF!="EXPORTACION",3,0)))</f>
        <v>#REF!</v>
      </c>
    </row>
    <row r="1504" spans="1:2">
      <c r="A1504" s="6">
        <v>1503</v>
      </c>
      <c r="B1504" s="6" t="e">
        <f>IF(LISTADO!#REF!=A1503+1,IF(LISTADO!#REF!="IMPORTACION",1,IF(LISTADO!#REF!="EXPORTACION",3,0)))</f>
        <v>#REF!</v>
      </c>
    </row>
    <row r="1505" spans="1:2">
      <c r="A1505" s="6">
        <v>1504</v>
      </c>
      <c r="B1505" s="6" t="e">
        <f>IF(LISTADO!#REF!=A1504+1,IF(LISTADO!#REF!="IMPORTACION",1,IF(LISTADO!#REF!="EXPORTACION",3,0)))</f>
        <v>#REF!</v>
      </c>
    </row>
    <row r="1506" spans="1:2">
      <c r="A1506" s="6">
        <v>1505</v>
      </c>
      <c r="B1506" s="6" t="e">
        <f>IF(LISTADO!#REF!=A1505+1,IF(LISTADO!#REF!="IMPORTACION",1,IF(LISTADO!#REF!="EXPORTACION",3,0)))</f>
        <v>#REF!</v>
      </c>
    </row>
    <row r="1507" spans="1:2">
      <c r="A1507" s="6">
        <v>1506</v>
      </c>
      <c r="B1507" s="6" t="e">
        <f>IF(LISTADO!#REF!=A1506+1,IF(LISTADO!#REF!="IMPORTACION",1,IF(LISTADO!#REF!="EXPORTACION",3,0)))</f>
        <v>#REF!</v>
      </c>
    </row>
    <row r="1508" spans="1:2">
      <c r="A1508" s="6">
        <v>1507</v>
      </c>
      <c r="B1508" s="6" t="e">
        <f>IF(LISTADO!#REF!=A1507+1,IF(LISTADO!#REF!="IMPORTACION",1,IF(LISTADO!#REF!="EXPORTACION",3,0)))</f>
        <v>#REF!</v>
      </c>
    </row>
    <row r="1509" spans="1:2">
      <c r="A1509" s="6">
        <v>1508</v>
      </c>
      <c r="B1509" s="6" t="e">
        <f>IF(LISTADO!#REF!=A1508+1,IF(LISTADO!#REF!="IMPORTACION",1,IF(LISTADO!#REF!="EXPORTACION",3,0)))</f>
        <v>#REF!</v>
      </c>
    </row>
    <row r="1510" spans="1:2">
      <c r="A1510" s="6">
        <v>1509</v>
      </c>
      <c r="B1510" s="6" t="e">
        <f>IF(LISTADO!#REF!=A1509+1,IF(LISTADO!#REF!="IMPORTACION",1,IF(LISTADO!#REF!="EXPORTACION",3,0)))</f>
        <v>#REF!</v>
      </c>
    </row>
    <row r="1511" spans="1:2">
      <c r="A1511" s="6">
        <v>1510</v>
      </c>
      <c r="B1511" s="6" t="e">
        <f>IF(LISTADO!#REF!=A1510+1,IF(LISTADO!#REF!="IMPORTACION",1,IF(LISTADO!#REF!="EXPORTACION",3,0)))</f>
        <v>#REF!</v>
      </c>
    </row>
    <row r="1512" spans="1:2">
      <c r="A1512" s="6">
        <v>1511</v>
      </c>
      <c r="B1512" s="6" t="e">
        <f>IF(LISTADO!#REF!=A1511+1,IF(LISTADO!#REF!="IMPORTACION",1,IF(LISTADO!#REF!="EXPORTACION",3,0)))</f>
        <v>#REF!</v>
      </c>
    </row>
    <row r="1513" spans="1:2">
      <c r="A1513" s="6">
        <v>1512</v>
      </c>
      <c r="B1513" s="6" t="e">
        <f>IF(LISTADO!#REF!=A1512+1,IF(LISTADO!#REF!="IMPORTACION",1,IF(LISTADO!#REF!="EXPORTACION",3,0)))</f>
        <v>#REF!</v>
      </c>
    </row>
    <row r="1514" spans="1:2">
      <c r="A1514" s="6">
        <v>1513</v>
      </c>
      <c r="B1514" s="6" t="e">
        <f>IF(LISTADO!#REF!=A1513+1,IF(LISTADO!#REF!="IMPORTACION",1,IF(LISTADO!#REF!="EXPORTACION",3,0)))</f>
        <v>#REF!</v>
      </c>
    </row>
    <row r="1515" spans="1:2">
      <c r="A1515" s="6">
        <v>1514</v>
      </c>
      <c r="B1515" s="6" t="e">
        <f>IF(LISTADO!#REF!=A1514+1,IF(LISTADO!#REF!="IMPORTACION",1,IF(LISTADO!#REF!="EXPORTACION",3,0)))</f>
        <v>#REF!</v>
      </c>
    </row>
    <row r="1516" spans="1:2">
      <c r="A1516" s="6">
        <v>1515</v>
      </c>
      <c r="B1516" s="6" t="e">
        <f>IF(LISTADO!#REF!=A1515+1,IF(LISTADO!#REF!="IMPORTACION",1,IF(LISTADO!#REF!="EXPORTACION",3,0)))</f>
        <v>#REF!</v>
      </c>
    </row>
    <row r="1517" spans="1:2">
      <c r="A1517" s="6">
        <v>1516</v>
      </c>
      <c r="B1517" s="6" t="e">
        <f>IF(LISTADO!#REF!=A1516+1,IF(LISTADO!#REF!="IMPORTACION",1,IF(LISTADO!#REF!="EXPORTACION",3,0)))</f>
        <v>#REF!</v>
      </c>
    </row>
    <row r="1518" spans="1:2">
      <c r="A1518" s="6">
        <v>1517</v>
      </c>
      <c r="B1518" s="6" t="e">
        <f>IF(LISTADO!#REF!=A1517+1,IF(LISTADO!#REF!="IMPORTACION",1,IF(LISTADO!#REF!="EXPORTACION",3,0)))</f>
        <v>#REF!</v>
      </c>
    </row>
    <row r="1519" spans="1:2">
      <c r="A1519" s="6">
        <v>1518</v>
      </c>
      <c r="B1519" s="6" t="e">
        <f>IF(LISTADO!#REF!=A1518+1,IF(LISTADO!#REF!="IMPORTACION",1,IF(LISTADO!#REF!="EXPORTACION",3,0)))</f>
        <v>#REF!</v>
      </c>
    </row>
    <row r="1520" spans="1:2">
      <c r="A1520" s="6">
        <v>1519</v>
      </c>
      <c r="B1520" s="6" t="e">
        <f>IF(LISTADO!#REF!=A1519+1,IF(LISTADO!#REF!="IMPORTACION",1,IF(LISTADO!#REF!="EXPORTACION",3,0)))</f>
        <v>#REF!</v>
      </c>
    </row>
    <row r="1521" spans="1:2">
      <c r="A1521" s="6">
        <v>1520</v>
      </c>
      <c r="B1521" s="6" t="e">
        <f>IF(LISTADO!#REF!=A1520+1,IF(LISTADO!#REF!="IMPORTACION",1,IF(LISTADO!#REF!="EXPORTACION",3,0)))</f>
        <v>#REF!</v>
      </c>
    </row>
    <row r="1522" spans="1:2">
      <c r="A1522" s="6">
        <v>1521</v>
      </c>
      <c r="B1522" s="6" t="e">
        <f>IF(LISTADO!#REF!=A1521+1,IF(LISTADO!#REF!="IMPORTACION",1,IF(LISTADO!#REF!="EXPORTACION",3,0)))</f>
        <v>#REF!</v>
      </c>
    </row>
    <row r="1523" spans="1:2">
      <c r="A1523" s="6">
        <v>1522</v>
      </c>
      <c r="B1523" s="6" t="e">
        <f>IF(LISTADO!#REF!=A1522+1,IF(LISTADO!#REF!="IMPORTACION",1,IF(LISTADO!#REF!="EXPORTACION",3,0)))</f>
        <v>#REF!</v>
      </c>
    </row>
    <row r="1524" spans="1:2">
      <c r="A1524" s="6">
        <v>1523</v>
      </c>
      <c r="B1524" s="6" t="e">
        <f>IF(LISTADO!#REF!=A1523+1,IF(LISTADO!#REF!="IMPORTACION",1,IF(LISTADO!#REF!="EXPORTACION",3,0)))</f>
        <v>#REF!</v>
      </c>
    </row>
    <row r="1525" spans="1:2">
      <c r="A1525" s="6">
        <v>1524</v>
      </c>
      <c r="B1525" s="6" t="e">
        <f>IF(LISTADO!#REF!=A1524+1,IF(LISTADO!#REF!="IMPORTACION",1,IF(LISTADO!#REF!="EXPORTACION",3,0)))</f>
        <v>#REF!</v>
      </c>
    </row>
    <row r="1526" spans="1:2">
      <c r="A1526" s="6">
        <v>1525</v>
      </c>
      <c r="B1526" s="6" t="e">
        <f>IF(LISTADO!#REF!=A1525+1,IF(LISTADO!#REF!="IMPORTACION",1,IF(LISTADO!#REF!="EXPORTACION",3,0)))</f>
        <v>#REF!</v>
      </c>
    </row>
    <row r="1527" spans="1:2">
      <c r="A1527" s="6">
        <v>1526</v>
      </c>
      <c r="B1527" s="6" t="e">
        <f>IF(LISTADO!#REF!=A1526+1,IF(LISTADO!#REF!="IMPORTACION",1,IF(LISTADO!#REF!="EXPORTACION",3,0)))</f>
        <v>#REF!</v>
      </c>
    </row>
    <row r="1528" spans="1:2">
      <c r="A1528" s="6">
        <v>1527</v>
      </c>
      <c r="B1528" s="6" t="e">
        <f>IF(LISTADO!#REF!=A1527+1,IF(LISTADO!#REF!="IMPORTACION",1,IF(LISTADO!#REF!="EXPORTACION",3,0)))</f>
        <v>#REF!</v>
      </c>
    </row>
    <row r="1529" spans="1:2">
      <c r="A1529" s="6">
        <v>1528</v>
      </c>
      <c r="B1529" s="6" t="e">
        <f>IF(LISTADO!#REF!=A1528+1,IF(LISTADO!#REF!="IMPORTACION",1,IF(LISTADO!#REF!="EXPORTACION",3,0)))</f>
        <v>#REF!</v>
      </c>
    </row>
    <row r="1530" spans="1:2">
      <c r="A1530" s="6">
        <v>1529</v>
      </c>
      <c r="B1530" s="6" t="e">
        <f>IF(LISTADO!#REF!=A1529+1,IF(LISTADO!#REF!="IMPORTACION",1,IF(LISTADO!#REF!="EXPORTACION",3,0)))</f>
        <v>#REF!</v>
      </c>
    </row>
    <row r="1531" spans="1:2">
      <c r="A1531" s="6">
        <v>1530</v>
      </c>
      <c r="B1531" s="6" t="e">
        <f>IF(LISTADO!#REF!=A1530+1,IF(LISTADO!#REF!="IMPORTACION",1,IF(LISTADO!#REF!="EXPORTACION",3,0)))</f>
        <v>#REF!</v>
      </c>
    </row>
    <row r="1532" spans="1:2">
      <c r="A1532" s="6">
        <v>1531</v>
      </c>
      <c r="B1532" s="6" t="e">
        <f>IF(LISTADO!#REF!=A1531+1,IF(LISTADO!#REF!="IMPORTACION",1,IF(LISTADO!#REF!="EXPORTACION",3,0)))</f>
        <v>#REF!</v>
      </c>
    </row>
    <row r="1533" spans="1:2">
      <c r="A1533" s="6">
        <v>1532</v>
      </c>
      <c r="B1533" s="6" t="e">
        <f>IF(LISTADO!#REF!=A1532+1,IF(LISTADO!#REF!="IMPORTACION",1,IF(LISTADO!#REF!="EXPORTACION",3,0)))</f>
        <v>#REF!</v>
      </c>
    </row>
    <row r="1534" spans="1:2">
      <c r="A1534" s="6">
        <v>1533</v>
      </c>
      <c r="B1534" s="6" t="e">
        <f>IF(LISTADO!#REF!=A1533+1,IF(LISTADO!#REF!="IMPORTACION",1,IF(LISTADO!#REF!="EXPORTACION",3,0)))</f>
        <v>#REF!</v>
      </c>
    </row>
    <row r="1535" spans="1:2">
      <c r="A1535" s="6">
        <v>1534</v>
      </c>
      <c r="B1535" s="6" t="e">
        <f>IF(LISTADO!#REF!=A1534+1,IF(LISTADO!#REF!="IMPORTACION",1,IF(LISTADO!#REF!="EXPORTACION",3,0)))</f>
        <v>#REF!</v>
      </c>
    </row>
    <row r="1536" spans="1:2">
      <c r="A1536" s="6">
        <v>1535</v>
      </c>
      <c r="B1536" s="6" t="e">
        <f>IF(LISTADO!#REF!=A1535+1,IF(LISTADO!#REF!="IMPORTACION",1,IF(LISTADO!#REF!="EXPORTACION",3,0)))</f>
        <v>#REF!</v>
      </c>
    </row>
    <row r="1537" spans="1:2">
      <c r="A1537" s="6">
        <v>1536</v>
      </c>
      <c r="B1537" s="6" t="e">
        <f>IF(LISTADO!#REF!=A1536+1,IF(LISTADO!#REF!="IMPORTACION",1,IF(LISTADO!#REF!="EXPORTACION",3,0)))</f>
        <v>#REF!</v>
      </c>
    </row>
    <row r="1538" spans="1:2">
      <c r="A1538" s="6">
        <v>1537</v>
      </c>
      <c r="B1538" s="6" t="e">
        <f>IF(LISTADO!#REF!=A1537+1,IF(LISTADO!#REF!="IMPORTACION",1,IF(LISTADO!#REF!="EXPORTACION",3,0)))</f>
        <v>#REF!</v>
      </c>
    </row>
    <row r="1539" spans="1:2">
      <c r="A1539" s="6">
        <v>1538</v>
      </c>
      <c r="B1539" s="6" t="e">
        <f>IF(LISTADO!#REF!=A1538+1,IF(LISTADO!#REF!="IMPORTACION",1,IF(LISTADO!#REF!="EXPORTACION",3,0)))</f>
        <v>#REF!</v>
      </c>
    </row>
    <row r="1540" spans="1:2">
      <c r="A1540" s="6">
        <v>1539</v>
      </c>
      <c r="B1540" s="6" t="e">
        <f>IF(LISTADO!#REF!=A1539+1,IF(LISTADO!#REF!="IMPORTACION",1,IF(LISTADO!#REF!="EXPORTACION",3,0)))</f>
        <v>#REF!</v>
      </c>
    </row>
    <row r="1541" spans="1:2">
      <c r="A1541" s="6">
        <v>1540</v>
      </c>
      <c r="B1541" s="6" t="e">
        <f>IF(LISTADO!#REF!=A1540+1,IF(LISTADO!#REF!="IMPORTACION",1,IF(LISTADO!#REF!="EXPORTACION",3,0)))</f>
        <v>#REF!</v>
      </c>
    </row>
    <row r="1542" spans="1:2">
      <c r="A1542" s="6">
        <v>1541</v>
      </c>
      <c r="B1542" s="6" t="e">
        <f>IF(LISTADO!#REF!=A1541+1,IF(LISTADO!#REF!="IMPORTACION",1,IF(LISTADO!#REF!="EXPORTACION",3,0)))</f>
        <v>#REF!</v>
      </c>
    </row>
    <row r="1543" spans="1:2">
      <c r="A1543" s="6">
        <v>1542</v>
      </c>
      <c r="B1543" s="6" t="e">
        <f>IF(LISTADO!#REF!=A1542+1,IF(LISTADO!#REF!="IMPORTACION",1,IF(LISTADO!#REF!="EXPORTACION",3,0)))</f>
        <v>#REF!</v>
      </c>
    </row>
    <row r="1544" spans="1:2">
      <c r="A1544" s="6">
        <v>1543</v>
      </c>
      <c r="B1544" s="6" t="e">
        <f>IF(LISTADO!#REF!=A1543+1,IF(LISTADO!#REF!="IMPORTACION",1,IF(LISTADO!#REF!="EXPORTACION",3,0)))</f>
        <v>#REF!</v>
      </c>
    </row>
    <row r="1545" spans="1:2">
      <c r="A1545" s="6">
        <v>1544</v>
      </c>
      <c r="B1545" s="6" t="e">
        <f>IF(LISTADO!#REF!=A1544+1,IF(LISTADO!#REF!="IMPORTACION",1,IF(LISTADO!#REF!="EXPORTACION",3,0)))</f>
        <v>#REF!</v>
      </c>
    </row>
    <row r="1546" spans="1:2">
      <c r="A1546" s="6">
        <v>1545</v>
      </c>
      <c r="B1546" s="6" t="e">
        <f>IF(LISTADO!#REF!=A1545+1,IF(LISTADO!#REF!="IMPORTACION",1,IF(LISTADO!#REF!="EXPORTACION",3,0)))</f>
        <v>#REF!</v>
      </c>
    </row>
    <row r="1547" spans="1:2">
      <c r="A1547" s="6">
        <v>1546</v>
      </c>
      <c r="B1547" s="6" t="e">
        <f>IF(LISTADO!#REF!=A1546+1,IF(LISTADO!#REF!="IMPORTACION",1,IF(LISTADO!#REF!="EXPORTACION",3,0)))</f>
        <v>#REF!</v>
      </c>
    </row>
    <row r="1548" spans="1:2">
      <c r="A1548" s="6">
        <v>1547</v>
      </c>
      <c r="B1548" s="6" t="e">
        <f>IF(LISTADO!#REF!=A1547+1,IF(LISTADO!#REF!="IMPORTACION",1,IF(LISTADO!#REF!="EXPORTACION",3,0)))</f>
        <v>#REF!</v>
      </c>
    </row>
    <row r="1549" spans="1:2">
      <c r="A1549" s="6">
        <v>1548</v>
      </c>
      <c r="B1549" s="6" t="e">
        <f>IF(LISTADO!#REF!=A1548+1,IF(LISTADO!#REF!="IMPORTACION",1,IF(LISTADO!#REF!="EXPORTACION",3,0)))</f>
        <v>#REF!</v>
      </c>
    </row>
    <row r="1550" spans="1:2">
      <c r="A1550" s="6">
        <v>1549</v>
      </c>
      <c r="B1550" s="6" t="e">
        <f>IF(LISTADO!#REF!=A1549+1,IF(LISTADO!#REF!="IMPORTACION",1,IF(LISTADO!#REF!="EXPORTACION",3,0)))</f>
        <v>#REF!</v>
      </c>
    </row>
    <row r="1551" spans="1:2">
      <c r="A1551" s="6">
        <v>1550</v>
      </c>
      <c r="B1551" s="6" t="e">
        <f>IF(LISTADO!#REF!=A1550+1,IF(LISTADO!#REF!="IMPORTACION",1,IF(LISTADO!#REF!="EXPORTACION",3,0)))</f>
        <v>#REF!</v>
      </c>
    </row>
    <row r="1552" spans="1:2">
      <c r="A1552" s="6">
        <v>1551</v>
      </c>
      <c r="B1552" s="6" t="e">
        <f>IF(LISTADO!#REF!=A1551+1,IF(LISTADO!#REF!="IMPORTACION",1,IF(LISTADO!#REF!="EXPORTACION",3,0)))</f>
        <v>#REF!</v>
      </c>
    </row>
    <row r="1553" spans="1:2">
      <c r="A1553" s="6">
        <v>1552</v>
      </c>
      <c r="B1553" s="6" t="e">
        <f>IF(LISTADO!#REF!=A1552+1,IF(LISTADO!#REF!="IMPORTACION",1,IF(LISTADO!#REF!="EXPORTACION",3,0)))</f>
        <v>#REF!</v>
      </c>
    </row>
    <row r="1554" spans="1:2">
      <c r="A1554" s="6">
        <v>1553</v>
      </c>
      <c r="B1554" s="6" t="e">
        <f>IF(LISTADO!#REF!=A1553+1,IF(LISTADO!#REF!="IMPORTACION",1,IF(LISTADO!#REF!="EXPORTACION",3,0)))</f>
        <v>#REF!</v>
      </c>
    </row>
    <row r="1555" spans="1:2">
      <c r="A1555" s="6">
        <v>1554</v>
      </c>
      <c r="B1555" s="6" t="e">
        <f>IF(LISTADO!#REF!=A1554+1,IF(LISTADO!#REF!="IMPORTACION",1,IF(LISTADO!#REF!="EXPORTACION",3,0)))</f>
        <v>#REF!</v>
      </c>
    </row>
    <row r="1556" spans="1:2">
      <c r="A1556" s="6">
        <v>1555</v>
      </c>
      <c r="B1556" s="6" t="e">
        <f>IF(LISTADO!#REF!=A1555+1,IF(LISTADO!#REF!="IMPORTACION",1,IF(LISTADO!#REF!="EXPORTACION",3,0)))</f>
        <v>#REF!</v>
      </c>
    </row>
    <row r="1557" spans="1:2">
      <c r="A1557" s="6">
        <v>1556</v>
      </c>
      <c r="B1557" s="6" t="e">
        <f>IF(LISTADO!#REF!=A1556+1,IF(LISTADO!#REF!="IMPORTACION",1,IF(LISTADO!#REF!="EXPORTACION",3,0)))</f>
        <v>#REF!</v>
      </c>
    </row>
    <row r="1558" spans="1:2">
      <c r="A1558" s="6">
        <v>1557</v>
      </c>
      <c r="B1558" s="6" t="e">
        <f>IF(LISTADO!#REF!=A1557+1,IF(LISTADO!#REF!="IMPORTACION",1,IF(LISTADO!#REF!="EXPORTACION",3,0)))</f>
        <v>#REF!</v>
      </c>
    </row>
    <row r="1559" spans="1:2">
      <c r="A1559" s="6">
        <v>1558</v>
      </c>
      <c r="B1559" s="6" t="e">
        <f>IF(LISTADO!#REF!=A1558+1,IF(LISTADO!#REF!="IMPORTACION",1,IF(LISTADO!#REF!="EXPORTACION",3,0)))</f>
        <v>#REF!</v>
      </c>
    </row>
    <row r="1560" spans="1:2">
      <c r="A1560" s="6">
        <v>1559</v>
      </c>
      <c r="B1560" s="6" t="e">
        <f>IF(LISTADO!#REF!=A1559+1,IF(LISTADO!#REF!="IMPORTACION",1,IF(LISTADO!#REF!="EXPORTACION",3,0)))</f>
        <v>#REF!</v>
      </c>
    </row>
    <row r="1561" spans="1:2">
      <c r="A1561" s="6">
        <v>1560</v>
      </c>
      <c r="B1561" s="6" t="e">
        <f>IF(LISTADO!#REF!=A1560+1,IF(LISTADO!#REF!="IMPORTACION",1,IF(LISTADO!#REF!="EXPORTACION",3,0)))</f>
        <v>#REF!</v>
      </c>
    </row>
    <row r="1562" spans="1:2">
      <c r="A1562" s="6">
        <v>1561</v>
      </c>
      <c r="B1562" s="6" t="e">
        <f>IF(LISTADO!#REF!=A1561+1,IF(LISTADO!#REF!="IMPORTACION",1,IF(LISTADO!#REF!="EXPORTACION",3,0)))</f>
        <v>#REF!</v>
      </c>
    </row>
    <row r="1563" spans="1:2">
      <c r="A1563" s="6">
        <v>1562</v>
      </c>
      <c r="B1563" s="6" t="e">
        <f>IF(LISTADO!#REF!=A1562+1,IF(LISTADO!#REF!="IMPORTACION",1,IF(LISTADO!#REF!="EXPORTACION",3,0)))</f>
        <v>#REF!</v>
      </c>
    </row>
    <row r="1564" spans="1:2">
      <c r="A1564" s="6">
        <v>1563</v>
      </c>
      <c r="B1564" s="6" t="e">
        <f>IF(LISTADO!#REF!=A1563+1,IF(LISTADO!#REF!="IMPORTACION",1,IF(LISTADO!#REF!="EXPORTACION",3,0)))</f>
        <v>#REF!</v>
      </c>
    </row>
    <row r="1565" spans="1:2">
      <c r="A1565" s="6">
        <v>1564</v>
      </c>
      <c r="B1565" s="6" t="e">
        <f>IF(LISTADO!#REF!=A1564+1,IF(LISTADO!#REF!="IMPORTACION",1,IF(LISTADO!#REF!="EXPORTACION",3,0)))</f>
        <v>#REF!</v>
      </c>
    </row>
    <row r="1566" spans="1:2">
      <c r="A1566" s="6">
        <v>1565</v>
      </c>
      <c r="B1566" s="6" t="e">
        <f>IF(LISTADO!#REF!=A1565+1,IF(LISTADO!#REF!="IMPORTACION",1,IF(LISTADO!#REF!="EXPORTACION",3,0)))</f>
        <v>#REF!</v>
      </c>
    </row>
    <row r="1567" spans="1:2">
      <c r="A1567" s="6">
        <v>1566</v>
      </c>
      <c r="B1567" s="6" t="e">
        <f>IF(LISTADO!#REF!=A1566+1,IF(LISTADO!#REF!="IMPORTACION",1,IF(LISTADO!#REF!="EXPORTACION",3,0)))</f>
        <v>#REF!</v>
      </c>
    </row>
    <row r="1568" spans="1:2">
      <c r="A1568" s="6">
        <v>1567</v>
      </c>
      <c r="B1568" s="6" t="e">
        <f>IF(LISTADO!#REF!=A1567+1,IF(LISTADO!#REF!="IMPORTACION",1,IF(LISTADO!#REF!="EXPORTACION",3,0)))</f>
        <v>#REF!</v>
      </c>
    </row>
    <row r="1569" spans="1:2">
      <c r="A1569" s="6">
        <v>1568</v>
      </c>
      <c r="B1569" s="6" t="e">
        <f>IF(LISTADO!#REF!=A1568+1,IF(LISTADO!#REF!="IMPORTACION",1,IF(LISTADO!#REF!="EXPORTACION",3,0)))</f>
        <v>#REF!</v>
      </c>
    </row>
    <row r="1570" spans="1:2">
      <c r="A1570" s="6">
        <v>1569</v>
      </c>
      <c r="B1570" s="6" t="e">
        <f>IF(LISTADO!#REF!=A1569+1,IF(LISTADO!#REF!="IMPORTACION",1,IF(LISTADO!#REF!="EXPORTACION",3,0)))</f>
        <v>#REF!</v>
      </c>
    </row>
    <row r="1571" spans="1:2">
      <c r="A1571" s="6">
        <v>1570</v>
      </c>
      <c r="B1571" s="6" t="e">
        <f>IF(LISTADO!#REF!=A1570+1,IF(LISTADO!#REF!="IMPORTACION",1,IF(LISTADO!#REF!="EXPORTACION",3,0)))</f>
        <v>#REF!</v>
      </c>
    </row>
    <row r="1572" spans="1:2">
      <c r="A1572" s="6">
        <v>1571</v>
      </c>
      <c r="B1572" s="6" t="e">
        <f>IF(LISTADO!#REF!=A1571+1,IF(LISTADO!#REF!="IMPORTACION",1,IF(LISTADO!#REF!="EXPORTACION",3,0)))</f>
        <v>#REF!</v>
      </c>
    </row>
    <row r="1573" spans="1:2">
      <c r="A1573" s="6">
        <v>1572</v>
      </c>
      <c r="B1573" s="6" t="e">
        <f>IF(LISTADO!#REF!=A1572+1,IF(LISTADO!#REF!="IMPORTACION",1,IF(LISTADO!#REF!="EXPORTACION",3,0)))</f>
        <v>#REF!</v>
      </c>
    </row>
    <row r="1574" spans="1:2">
      <c r="A1574" s="6">
        <v>1573</v>
      </c>
      <c r="B1574" s="6" t="e">
        <f>IF(LISTADO!#REF!=A1573+1,IF(LISTADO!#REF!="IMPORTACION",1,IF(LISTADO!#REF!="EXPORTACION",3,0)))</f>
        <v>#REF!</v>
      </c>
    </row>
    <row r="1575" spans="1:2">
      <c r="A1575" s="6">
        <v>1574</v>
      </c>
      <c r="B1575" s="6" t="e">
        <f>IF(LISTADO!#REF!=A1574+1,IF(LISTADO!#REF!="IMPORTACION",1,IF(LISTADO!#REF!="EXPORTACION",3,0)))</f>
        <v>#REF!</v>
      </c>
    </row>
    <row r="1576" spans="1:2">
      <c r="A1576" s="6">
        <v>1575</v>
      </c>
      <c r="B1576" s="6" t="e">
        <f>IF(LISTADO!#REF!=A1575+1,IF(LISTADO!#REF!="IMPORTACION",1,IF(LISTADO!#REF!="EXPORTACION",3,0)))</f>
        <v>#REF!</v>
      </c>
    </row>
    <row r="1577" spans="1:2">
      <c r="A1577" s="6">
        <v>1576</v>
      </c>
      <c r="B1577" s="6" t="e">
        <f>IF(LISTADO!#REF!=A1576+1,IF(LISTADO!#REF!="IMPORTACION",1,IF(LISTADO!#REF!="EXPORTACION",3,0)))</f>
        <v>#REF!</v>
      </c>
    </row>
    <row r="1578" spans="1:2">
      <c r="A1578" s="6">
        <v>1577</v>
      </c>
      <c r="B1578" s="6" t="e">
        <f>IF(LISTADO!#REF!=A1577+1,IF(LISTADO!#REF!="IMPORTACION",1,IF(LISTADO!#REF!="EXPORTACION",3,0)))</f>
        <v>#REF!</v>
      </c>
    </row>
    <row r="1579" spans="1:2">
      <c r="A1579" s="6">
        <v>1578</v>
      </c>
      <c r="B1579" s="6" t="e">
        <f>IF(LISTADO!#REF!=A1578+1,IF(LISTADO!#REF!="IMPORTACION",1,IF(LISTADO!#REF!="EXPORTACION",3,0)))</f>
        <v>#REF!</v>
      </c>
    </row>
    <row r="1580" spans="1:2">
      <c r="A1580" s="6">
        <v>1579</v>
      </c>
      <c r="B1580" s="6" t="e">
        <f>IF(LISTADO!#REF!=A1579+1,IF(LISTADO!#REF!="IMPORTACION",1,IF(LISTADO!#REF!="EXPORTACION",3,0)))</f>
        <v>#REF!</v>
      </c>
    </row>
    <row r="1581" spans="1:2">
      <c r="A1581" s="6">
        <v>1580</v>
      </c>
      <c r="B1581" s="6" t="e">
        <f>IF(LISTADO!#REF!=A1580+1,IF(LISTADO!#REF!="IMPORTACION",1,IF(LISTADO!#REF!="EXPORTACION",3,0)))</f>
        <v>#REF!</v>
      </c>
    </row>
    <row r="1582" spans="1:2">
      <c r="A1582" s="6">
        <v>1581</v>
      </c>
      <c r="B1582" s="6" t="e">
        <f>IF(LISTADO!#REF!=A1581+1,IF(LISTADO!#REF!="IMPORTACION",1,IF(LISTADO!#REF!="EXPORTACION",3,0)))</f>
        <v>#REF!</v>
      </c>
    </row>
    <row r="1583" spans="1:2">
      <c r="A1583" s="6">
        <v>1582</v>
      </c>
      <c r="B1583" s="6" t="e">
        <f>IF(LISTADO!#REF!=A1582+1,IF(LISTADO!#REF!="IMPORTACION",1,IF(LISTADO!#REF!="EXPORTACION",3,0)))</f>
        <v>#REF!</v>
      </c>
    </row>
    <row r="1584" spans="1:2">
      <c r="A1584" s="6">
        <v>1583</v>
      </c>
      <c r="B1584" s="6" t="e">
        <f>IF(LISTADO!#REF!=A1583+1,IF(LISTADO!#REF!="IMPORTACION",1,IF(LISTADO!#REF!="EXPORTACION",3,0)))</f>
        <v>#REF!</v>
      </c>
    </row>
    <row r="1585" spans="1:2">
      <c r="A1585" s="6">
        <v>1584</v>
      </c>
      <c r="B1585" s="6" t="e">
        <f>IF(LISTADO!#REF!=A1584+1,IF(LISTADO!#REF!="IMPORTACION",1,IF(LISTADO!#REF!="EXPORTACION",3,0)))</f>
        <v>#REF!</v>
      </c>
    </row>
    <row r="1586" spans="1:2">
      <c r="A1586" s="6">
        <v>1585</v>
      </c>
      <c r="B1586" s="6" t="e">
        <f>IF(LISTADO!#REF!=A1585+1,IF(LISTADO!#REF!="IMPORTACION",1,IF(LISTADO!#REF!="EXPORTACION",3,0)))</f>
        <v>#REF!</v>
      </c>
    </row>
    <row r="1587" spans="1:2">
      <c r="A1587" s="6">
        <v>1586</v>
      </c>
      <c r="B1587" s="6" t="e">
        <f>IF(LISTADO!#REF!=A1586+1,IF(LISTADO!#REF!="IMPORTACION",1,IF(LISTADO!#REF!="EXPORTACION",3,0)))</f>
        <v>#REF!</v>
      </c>
    </row>
    <row r="1588" spans="1:2">
      <c r="A1588" s="6">
        <v>1587</v>
      </c>
      <c r="B1588" s="6" t="e">
        <f>IF(LISTADO!#REF!=A1587+1,IF(LISTADO!#REF!="IMPORTACION",1,IF(LISTADO!#REF!="EXPORTACION",3,0)))</f>
        <v>#REF!</v>
      </c>
    </row>
    <row r="1589" spans="1:2">
      <c r="A1589" s="6">
        <v>1588</v>
      </c>
      <c r="B1589" s="6" t="e">
        <f>IF(LISTADO!#REF!=A1588+1,IF(LISTADO!#REF!="IMPORTACION",1,IF(LISTADO!#REF!="EXPORTACION",3,0)))</f>
        <v>#REF!</v>
      </c>
    </row>
    <row r="1590" spans="1:2">
      <c r="A1590" s="6">
        <v>1589</v>
      </c>
      <c r="B1590" s="6" t="e">
        <f>IF(LISTADO!#REF!=A1589+1,IF(LISTADO!#REF!="IMPORTACION",1,IF(LISTADO!#REF!="EXPORTACION",3,0)))</f>
        <v>#REF!</v>
      </c>
    </row>
    <row r="1591" spans="1:2">
      <c r="A1591" s="6">
        <v>1590</v>
      </c>
      <c r="B1591" s="6" t="e">
        <f>IF(LISTADO!#REF!=A1590+1,IF(LISTADO!#REF!="IMPORTACION",1,IF(LISTADO!#REF!="EXPORTACION",3,0)))</f>
        <v>#REF!</v>
      </c>
    </row>
    <row r="1592" spans="1:2">
      <c r="A1592" s="6">
        <v>1591</v>
      </c>
      <c r="B1592" s="6" t="e">
        <f>IF(LISTADO!#REF!=A1591+1,IF(LISTADO!#REF!="IMPORTACION",1,IF(LISTADO!#REF!="EXPORTACION",3,0)))</f>
        <v>#REF!</v>
      </c>
    </row>
    <row r="1593" spans="1:2">
      <c r="A1593" s="6">
        <v>1592</v>
      </c>
      <c r="B1593" s="6" t="e">
        <f>IF(LISTADO!#REF!=A1592+1,IF(LISTADO!#REF!="IMPORTACION",1,IF(LISTADO!#REF!="EXPORTACION",3,0)))</f>
        <v>#REF!</v>
      </c>
    </row>
    <row r="1594" spans="1:2">
      <c r="A1594" s="6">
        <v>1593</v>
      </c>
      <c r="B1594" s="6" t="e">
        <f>IF(LISTADO!#REF!=A1593+1,IF(LISTADO!#REF!="IMPORTACION",1,IF(LISTADO!#REF!="EXPORTACION",3,0)))</f>
        <v>#REF!</v>
      </c>
    </row>
    <row r="1595" spans="1:2">
      <c r="A1595" s="6">
        <v>1594</v>
      </c>
      <c r="B1595" s="6" t="e">
        <f>IF(LISTADO!#REF!=A1594+1,IF(LISTADO!#REF!="IMPORTACION",1,IF(LISTADO!#REF!="EXPORTACION",3,0)))</f>
        <v>#REF!</v>
      </c>
    </row>
    <row r="1596" spans="1:2">
      <c r="A1596" s="6">
        <v>1595</v>
      </c>
      <c r="B1596" s="6" t="e">
        <f>IF(LISTADO!#REF!=A1595+1,IF(LISTADO!#REF!="IMPORTACION",1,IF(LISTADO!#REF!="EXPORTACION",3,0)))</f>
        <v>#REF!</v>
      </c>
    </row>
    <row r="1597" spans="1:2">
      <c r="A1597" s="6">
        <v>1596</v>
      </c>
      <c r="B1597" s="6" t="e">
        <f>IF(LISTADO!#REF!=A1596+1,IF(LISTADO!#REF!="IMPORTACION",1,IF(LISTADO!#REF!="EXPORTACION",3,0)))</f>
        <v>#REF!</v>
      </c>
    </row>
    <row r="1598" spans="1:2">
      <c r="A1598" s="6">
        <v>1597</v>
      </c>
      <c r="B1598" s="6" t="e">
        <f>IF(LISTADO!#REF!=A1597+1,IF(LISTADO!#REF!="IMPORTACION",1,IF(LISTADO!#REF!="EXPORTACION",3,0)))</f>
        <v>#REF!</v>
      </c>
    </row>
    <row r="1599" spans="1:2">
      <c r="A1599" s="6">
        <v>1598</v>
      </c>
      <c r="B1599" s="6" t="e">
        <f>IF(LISTADO!#REF!=A1598+1,IF(LISTADO!#REF!="IMPORTACION",1,IF(LISTADO!#REF!="EXPORTACION",3,0)))</f>
        <v>#REF!</v>
      </c>
    </row>
    <row r="1600" spans="1:2">
      <c r="A1600" s="6">
        <v>1599</v>
      </c>
      <c r="B1600" s="6" t="e">
        <f>IF(LISTADO!#REF!=A1599+1,IF(LISTADO!#REF!="IMPORTACION",1,IF(LISTADO!#REF!="EXPORTACION",3,0)))</f>
        <v>#REF!</v>
      </c>
    </row>
    <row r="1601" spans="1:2">
      <c r="A1601" s="6">
        <v>1600</v>
      </c>
      <c r="B1601" s="6" t="e">
        <f>IF(LISTADO!#REF!=A1600+1,IF(LISTADO!#REF!="IMPORTACION",1,IF(LISTADO!#REF!="EXPORTACION",3,0)))</f>
        <v>#REF!</v>
      </c>
    </row>
    <row r="1602" spans="1:2">
      <c r="A1602" s="6">
        <v>1601</v>
      </c>
      <c r="B1602" s="6" t="e">
        <f>IF(LISTADO!#REF!=A1601+1,IF(LISTADO!#REF!="IMPORTACION",1,IF(LISTADO!#REF!="EXPORTACION",3,0)))</f>
        <v>#REF!</v>
      </c>
    </row>
    <row r="1603" spans="1:2">
      <c r="A1603" s="6">
        <v>1602</v>
      </c>
      <c r="B1603" s="6" t="e">
        <f>IF(LISTADO!#REF!=A1602+1,IF(LISTADO!#REF!="IMPORTACION",1,IF(LISTADO!#REF!="EXPORTACION",3,0)))</f>
        <v>#REF!</v>
      </c>
    </row>
    <row r="1604" spans="1:2">
      <c r="A1604" s="6">
        <v>1603</v>
      </c>
      <c r="B1604" s="6" t="e">
        <f>IF(LISTADO!#REF!=A1603+1,IF(LISTADO!#REF!="IMPORTACION",1,IF(LISTADO!#REF!="EXPORTACION",3,0)))</f>
        <v>#REF!</v>
      </c>
    </row>
    <row r="1605" spans="1:2">
      <c r="A1605" s="6">
        <v>1604</v>
      </c>
      <c r="B1605" s="6" t="e">
        <f>IF(LISTADO!#REF!=A1604+1,IF(LISTADO!#REF!="IMPORTACION",1,IF(LISTADO!#REF!="EXPORTACION",3,0)))</f>
        <v>#REF!</v>
      </c>
    </row>
    <row r="1606" spans="1:2">
      <c r="A1606" s="6">
        <v>1605</v>
      </c>
      <c r="B1606" s="6" t="e">
        <f>IF(LISTADO!#REF!=A1605+1,IF(LISTADO!#REF!="IMPORTACION",1,IF(LISTADO!#REF!="EXPORTACION",3,0)))</f>
        <v>#REF!</v>
      </c>
    </row>
    <row r="1607" spans="1:2">
      <c r="A1607" s="6">
        <v>1606</v>
      </c>
      <c r="B1607" s="6" t="e">
        <f>IF(LISTADO!#REF!=A1606+1,IF(LISTADO!#REF!="IMPORTACION",1,IF(LISTADO!#REF!="EXPORTACION",3,0)))</f>
        <v>#REF!</v>
      </c>
    </row>
    <row r="1608" spans="1:2">
      <c r="A1608" s="6">
        <v>1607</v>
      </c>
      <c r="B1608" s="6" t="e">
        <f>IF(LISTADO!#REF!=A1607+1,IF(LISTADO!#REF!="IMPORTACION",1,IF(LISTADO!#REF!="EXPORTACION",3,0)))</f>
        <v>#REF!</v>
      </c>
    </row>
    <row r="1609" spans="1:2">
      <c r="A1609" s="6">
        <v>1608</v>
      </c>
      <c r="B1609" s="6" t="e">
        <f>IF(LISTADO!#REF!=A1608+1,IF(LISTADO!#REF!="IMPORTACION",1,IF(LISTADO!#REF!="EXPORTACION",3,0)))</f>
        <v>#REF!</v>
      </c>
    </row>
    <row r="1610" spans="1:2">
      <c r="A1610" s="6">
        <v>1609</v>
      </c>
      <c r="B1610" s="6" t="e">
        <f>IF(LISTADO!#REF!=A1609+1,IF(LISTADO!#REF!="IMPORTACION",1,IF(LISTADO!#REF!="EXPORTACION",3,0)))</f>
        <v>#REF!</v>
      </c>
    </row>
    <row r="1611" spans="1:2">
      <c r="A1611" s="6">
        <v>1610</v>
      </c>
      <c r="B1611" s="6" t="e">
        <f>IF(LISTADO!#REF!=A1610+1,IF(LISTADO!#REF!="IMPORTACION",1,IF(LISTADO!#REF!="EXPORTACION",3,0)))</f>
        <v>#REF!</v>
      </c>
    </row>
    <row r="1612" spans="1:2">
      <c r="A1612" s="6">
        <v>1611</v>
      </c>
      <c r="B1612" s="6" t="e">
        <f>IF(LISTADO!#REF!=A1611+1,IF(LISTADO!#REF!="IMPORTACION",1,IF(LISTADO!#REF!="EXPORTACION",3,0)))</f>
        <v>#REF!</v>
      </c>
    </row>
    <row r="1613" spans="1:2">
      <c r="A1613" s="6">
        <v>1612</v>
      </c>
      <c r="B1613" s="6" t="e">
        <f>IF(LISTADO!#REF!=A1612+1,IF(LISTADO!#REF!="IMPORTACION",1,IF(LISTADO!#REF!="EXPORTACION",3,0)))</f>
        <v>#REF!</v>
      </c>
    </row>
    <row r="1614" spans="1:2">
      <c r="A1614" s="6">
        <v>1613</v>
      </c>
      <c r="B1614" s="6" t="e">
        <f>IF(LISTADO!#REF!=A1613+1,IF(LISTADO!#REF!="IMPORTACION",1,IF(LISTADO!#REF!="EXPORTACION",3,0)))</f>
        <v>#REF!</v>
      </c>
    </row>
    <row r="1615" spans="1:2">
      <c r="A1615" s="6">
        <v>1614</v>
      </c>
      <c r="B1615" s="6" t="e">
        <f>IF(LISTADO!#REF!=A1614+1,IF(LISTADO!#REF!="IMPORTACION",1,IF(LISTADO!#REF!="EXPORTACION",3,0)))</f>
        <v>#REF!</v>
      </c>
    </row>
    <row r="1616" spans="1:2">
      <c r="A1616" s="6">
        <v>1615</v>
      </c>
      <c r="B1616" s="6" t="e">
        <f>IF(LISTADO!#REF!=A1615+1,IF(LISTADO!#REF!="IMPORTACION",1,IF(LISTADO!#REF!="EXPORTACION",3,0)))</f>
        <v>#REF!</v>
      </c>
    </row>
    <row r="1617" spans="1:2">
      <c r="A1617" s="6">
        <v>1616</v>
      </c>
      <c r="B1617" s="6" t="e">
        <f>IF(LISTADO!#REF!=A1616+1,IF(LISTADO!#REF!="IMPORTACION",1,IF(LISTADO!#REF!="EXPORTACION",3,0)))</f>
        <v>#REF!</v>
      </c>
    </row>
    <row r="1618" spans="1:2">
      <c r="A1618" s="6">
        <v>1617</v>
      </c>
      <c r="B1618" s="6" t="e">
        <f>IF(LISTADO!#REF!=A1617+1,IF(LISTADO!#REF!="IMPORTACION",1,IF(LISTADO!#REF!="EXPORTACION",3,0)))</f>
        <v>#REF!</v>
      </c>
    </row>
    <row r="1619" spans="1:2">
      <c r="A1619" s="6">
        <v>1618</v>
      </c>
      <c r="B1619" s="6" t="e">
        <f>IF(LISTADO!#REF!=A1618+1,IF(LISTADO!#REF!="IMPORTACION",1,IF(LISTADO!#REF!="EXPORTACION",3,0)))</f>
        <v>#REF!</v>
      </c>
    </row>
    <row r="1620" spans="1:2">
      <c r="A1620" s="6">
        <v>1619</v>
      </c>
      <c r="B1620" s="6" t="e">
        <f>IF(LISTADO!#REF!=A1619+1,IF(LISTADO!#REF!="IMPORTACION",1,IF(LISTADO!#REF!="EXPORTACION",3,0)))</f>
        <v>#REF!</v>
      </c>
    </row>
    <row r="1621" spans="1:2">
      <c r="A1621" s="6">
        <v>1620</v>
      </c>
      <c r="B1621" s="6" t="e">
        <f>IF(LISTADO!#REF!=A1620+1,IF(LISTADO!#REF!="IMPORTACION",1,IF(LISTADO!#REF!="EXPORTACION",3,0)))</f>
        <v>#REF!</v>
      </c>
    </row>
    <row r="1622" spans="1:2">
      <c r="A1622" s="6">
        <v>1621</v>
      </c>
      <c r="B1622" s="6" t="e">
        <f>IF(LISTADO!#REF!=A1621+1,IF(LISTADO!#REF!="IMPORTACION",1,IF(LISTADO!#REF!="EXPORTACION",3,0)))</f>
        <v>#REF!</v>
      </c>
    </row>
    <row r="1623" spans="1:2">
      <c r="A1623" s="6">
        <v>1622</v>
      </c>
      <c r="B1623" s="6" t="e">
        <f>IF(LISTADO!#REF!=A1622+1,IF(LISTADO!#REF!="IMPORTACION",1,IF(LISTADO!#REF!="EXPORTACION",3,0)))</f>
        <v>#REF!</v>
      </c>
    </row>
    <row r="1624" spans="1:2">
      <c r="A1624" s="6">
        <v>1623</v>
      </c>
      <c r="B1624" s="6" t="e">
        <f>IF(LISTADO!#REF!=A1623+1,IF(LISTADO!#REF!="IMPORTACION",1,IF(LISTADO!#REF!="EXPORTACION",3,0)))</f>
        <v>#REF!</v>
      </c>
    </row>
    <row r="1625" spans="1:2">
      <c r="A1625" s="6">
        <v>1624</v>
      </c>
      <c r="B1625" s="6" t="e">
        <f>IF(LISTADO!#REF!=A1624+1,IF(LISTADO!#REF!="IMPORTACION",1,IF(LISTADO!#REF!="EXPORTACION",3,0)))</f>
        <v>#REF!</v>
      </c>
    </row>
    <row r="1626" spans="1:2">
      <c r="A1626" s="6">
        <v>1625</v>
      </c>
      <c r="B1626" s="6" t="e">
        <f>IF(LISTADO!#REF!=A1625+1,IF(LISTADO!#REF!="IMPORTACION",1,IF(LISTADO!#REF!="EXPORTACION",3,0)))</f>
        <v>#REF!</v>
      </c>
    </row>
    <row r="1627" spans="1:2">
      <c r="A1627" s="6">
        <v>1626</v>
      </c>
      <c r="B1627" s="6" t="e">
        <f>IF(LISTADO!#REF!=A1626+1,IF(LISTADO!#REF!="IMPORTACION",1,IF(LISTADO!#REF!="EXPORTACION",3,0)))</f>
        <v>#REF!</v>
      </c>
    </row>
    <row r="1628" spans="1:2">
      <c r="A1628" s="6">
        <v>1627</v>
      </c>
      <c r="B1628" s="6" t="e">
        <f>IF(LISTADO!#REF!=A1627+1,IF(LISTADO!#REF!="IMPORTACION",1,IF(LISTADO!#REF!="EXPORTACION",3,0)))</f>
        <v>#REF!</v>
      </c>
    </row>
    <row r="1629" spans="1:2">
      <c r="A1629" s="6">
        <v>1628</v>
      </c>
      <c r="B1629" s="6" t="e">
        <f>IF(LISTADO!#REF!=A1628+1,IF(LISTADO!#REF!="IMPORTACION",1,IF(LISTADO!#REF!="EXPORTACION",3,0)))</f>
        <v>#REF!</v>
      </c>
    </row>
    <row r="1630" spans="1:2">
      <c r="A1630" s="6">
        <v>1629</v>
      </c>
      <c r="B1630" s="6" t="e">
        <f>IF(LISTADO!#REF!=A1629+1,IF(LISTADO!#REF!="IMPORTACION",1,IF(LISTADO!#REF!="EXPORTACION",3,0)))</f>
        <v>#REF!</v>
      </c>
    </row>
    <row r="1631" spans="1:2">
      <c r="A1631" s="6">
        <v>1630</v>
      </c>
      <c r="B1631" s="6" t="e">
        <f>IF(LISTADO!#REF!=A1630+1,IF(LISTADO!#REF!="IMPORTACION",1,IF(LISTADO!#REF!="EXPORTACION",3,0)))</f>
        <v>#REF!</v>
      </c>
    </row>
    <row r="1632" spans="1:2">
      <c r="A1632" s="6">
        <v>1631</v>
      </c>
      <c r="B1632" s="6" t="e">
        <f>IF(LISTADO!#REF!=A1631+1,IF(LISTADO!#REF!="IMPORTACION",1,IF(LISTADO!#REF!="EXPORTACION",3,0)))</f>
        <v>#REF!</v>
      </c>
    </row>
    <row r="1633" spans="1:2">
      <c r="A1633" s="6">
        <v>1632</v>
      </c>
      <c r="B1633" s="6" t="e">
        <f>IF(LISTADO!#REF!=A1632+1,IF(LISTADO!#REF!="IMPORTACION",1,IF(LISTADO!#REF!="EXPORTACION",3,0)))</f>
        <v>#REF!</v>
      </c>
    </row>
    <row r="1634" spans="1:2">
      <c r="A1634" s="6">
        <v>1633</v>
      </c>
      <c r="B1634" s="6" t="e">
        <f>IF(LISTADO!#REF!=A1633+1,IF(LISTADO!#REF!="IMPORTACION",1,IF(LISTADO!#REF!="EXPORTACION",3,0)))</f>
        <v>#REF!</v>
      </c>
    </row>
    <row r="1635" spans="1:2">
      <c r="A1635" s="6">
        <v>1634</v>
      </c>
      <c r="B1635" s="6" t="e">
        <f>IF(LISTADO!#REF!=A1634+1,IF(LISTADO!#REF!="IMPORTACION",1,IF(LISTADO!#REF!="EXPORTACION",3,0)))</f>
        <v>#REF!</v>
      </c>
    </row>
    <row r="1636" spans="1:2">
      <c r="A1636" s="6">
        <v>1635</v>
      </c>
      <c r="B1636" s="6" t="e">
        <f>IF(LISTADO!#REF!=A1635+1,IF(LISTADO!#REF!="IMPORTACION",1,IF(LISTADO!#REF!="EXPORTACION",3,0)))</f>
        <v>#REF!</v>
      </c>
    </row>
    <row r="1637" spans="1:2">
      <c r="A1637" s="6">
        <v>1636</v>
      </c>
      <c r="B1637" s="6" t="e">
        <f>IF(LISTADO!#REF!=A1636+1,IF(LISTADO!#REF!="IMPORTACION",1,IF(LISTADO!#REF!="EXPORTACION",3,0)))</f>
        <v>#REF!</v>
      </c>
    </row>
    <row r="1638" spans="1:2">
      <c r="A1638" s="6">
        <v>1637</v>
      </c>
      <c r="B1638" s="6" t="e">
        <f>IF(LISTADO!#REF!=A1637+1,IF(LISTADO!#REF!="IMPORTACION",1,IF(LISTADO!#REF!="EXPORTACION",3,0)))</f>
        <v>#REF!</v>
      </c>
    </row>
    <row r="1639" spans="1:2">
      <c r="A1639" s="6">
        <v>1638</v>
      </c>
      <c r="B1639" s="6" t="e">
        <f>IF(LISTADO!#REF!=A1638+1,IF(LISTADO!#REF!="IMPORTACION",1,IF(LISTADO!#REF!="EXPORTACION",3,0)))</f>
        <v>#REF!</v>
      </c>
    </row>
    <row r="1640" spans="1:2">
      <c r="A1640" s="6">
        <v>1639</v>
      </c>
      <c r="B1640" s="6" t="e">
        <f>IF(LISTADO!#REF!=A1639+1,IF(LISTADO!#REF!="IMPORTACION",1,IF(LISTADO!#REF!="EXPORTACION",3,0)))</f>
        <v>#REF!</v>
      </c>
    </row>
    <row r="1641" spans="1:2">
      <c r="A1641" s="6">
        <v>1640</v>
      </c>
      <c r="B1641" s="6" t="e">
        <f>IF(LISTADO!#REF!=A1640+1,IF(LISTADO!#REF!="IMPORTACION",1,IF(LISTADO!#REF!="EXPORTACION",3,0)))</f>
        <v>#REF!</v>
      </c>
    </row>
    <row r="1642" spans="1:2">
      <c r="A1642" s="6">
        <v>1641</v>
      </c>
      <c r="B1642" s="6" t="e">
        <f>IF(LISTADO!#REF!=A1641+1,IF(LISTADO!#REF!="IMPORTACION",1,IF(LISTADO!#REF!="EXPORTACION",3,0)))</f>
        <v>#REF!</v>
      </c>
    </row>
    <row r="1643" spans="1:2">
      <c r="A1643" s="6">
        <v>1642</v>
      </c>
      <c r="B1643" s="6" t="e">
        <f>IF(LISTADO!#REF!=A1642+1,IF(LISTADO!#REF!="IMPORTACION",1,IF(LISTADO!#REF!="EXPORTACION",3,0)))</f>
        <v>#REF!</v>
      </c>
    </row>
    <row r="1644" spans="1:2">
      <c r="A1644" s="6">
        <v>1643</v>
      </c>
      <c r="B1644" s="6" t="e">
        <f>IF(LISTADO!#REF!=A1643+1,IF(LISTADO!#REF!="IMPORTACION",1,IF(LISTADO!#REF!="EXPORTACION",3,0)))</f>
        <v>#REF!</v>
      </c>
    </row>
    <row r="1645" spans="1:2">
      <c r="A1645" s="6">
        <v>1644</v>
      </c>
      <c r="B1645" s="6" t="e">
        <f>IF(LISTADO!#REF!=A1644+1,IF(LISTADO!#REF!="IMPORTACION",1,IF(LISTADO!#REF!="EXPORTACION",3,0)))</f>
        <v>#REF!</v>
      </c>
    </row>
    <row r="1646" spans="1:2">
      <c r="A1646" s="6">
        <v>1645</v>
      </c>
      <c r="B1646" s="6" t="e">
        <f>IF(LISTADO!#REF!=A1645+1,IF(LISTADO!#REF!="IMPORTACION",1,IF(LISTADO!#REF!="EXPORTACION",3,0)))</f>
        <v>#REF!</v>
      </c>
    </row>
    <row r="1647" spans="1:2">
      <c r="A1647" s="6">
        <v>1646</v>
      </c>
      <c r="B1647" s="6" t="e">
        <f>IF(LISTADO!#REF!=A1646+1,IF(LISTADO!#REF!="IMPORTACION",1,IF(LISTADO!#REF!="EXPORTACION",3,0)))</f>
        <v>#REF!</v>
      </c>
    </row>
    <row r="1648" spans="1:2">
      <c r="A1648" s="6">
        <v>1647</v>
      </c>
      <c r="B1648" s="6" t="e">
        <f>IF(LISTADO!#REF!=A1647+1,IF(LISTADO!#REF!="IMPORTACION",1,IF(LISTADO!#REF!="EXPORTACION",3,0)))</f>
        <v>#REF!</v>
      </c>
    </row>
    <row r="1649" spans="1:2">
      <c r="A1649" s="6">
        <v>1648</v>
      </c>
      <c r="B1649" s="6" t="e">
        <f>IF(LISTADO!#REF!=A1648+1,IF(LISTADO!#REF!="IMPORTACION",1,IF(LISTADO!#REF!="EXPORTACION",3,0)))</f>
        <v>#REF!</v>
      </c>
    </row>
    <row r="1650" spans="1:2">
      <c r="A1650" s="6">
        <v>1649</v>
      </c>
      <c r="B1650" s="6" t="e">
        <f>IF(LISTADO!#REF!=A1649+1,IF(LISTADO!#REF!="IMPORTACION",1,IF(LISTADO!#REF!="EXPORTACION",3,0)))</f>
        <v>#REF!</v>
      </c>
    </row>
    <row r="1651" spans="1:2">
      <c r="A1651" s="6">
        <v>1650</v>
      </c>
      <c r="B1651" s="6" t="e">
        <f>IF(LISTADO!#REF!=A1650+1,IF(LISTADO!#REF!="IMPORTACION",1,IF(LISTADO!#REF!="EXPORTACION",3,0)))</f>
        <v>#REF!</v>
      </c>
    </row>
    <row r="1652" spans="1:2">
      <c r="A1652" s="6">
        <v>1651</v>
      </c>
      <c r="B1652" s="6" t="e">
        <f>IF(LISTADO!#REF!=A1651+1,IF(LISTADO!#REF!="IMPORTACION",1,IF(LISTADO!#REF!="EXPORTACION",3,0)))</f>
        <v>#REF!</v>
      </c>
    </row>
    <row r="1653" spans="1:2">
      <c r="A1653" s="6">
        <v>1652</v>
      </c>
      <c r="B1653" s="6" t="e">
        <f>IF(LISTADO!#REF!=A1652+1,IF(LISTADO!#REF!="IMPORTACION",1,IF(LISTADO!#REF!="EXPORTACION",3,0)))</f>
        <v>#REF!</v>
      </c>
    </row>
    <row r="1654" spans="1:2">
      <c r="A1654" s="6">
        <v>1653</v>
      </c>
      <c r="B1654" s="6" t="e">
        <f>IF(LISTADO!#REF!=A1653+1,IF(LISTADO!#REF!="IMPORTACION",1,IF(LISTADO!#REF!="EXPORTACION",3,0)))</f>
        <v>#REF!</v>
      </c>
    </row>
    <row r="1655" spans="1:2">
      <c r="A1655" s="6">
        <v>1654</v>
      </c>
      <c r="B1655" s="6" t="e">
        <f>IF(LISTADO!#REF!=A1654+1,IF(LISTADO!#REF!="IMPORTACION",1,IF(LISTADO!#REF!="EXPORTACION",3,0)))</f>
        <v>#REF!</v>
      </c>
    </row>
    <row r="1656" spans="1:2">
      <c r="A1656" s="6">
        <v>1655</v>
      </c>
      <c r="B1656" s="6" t="e">
        <f>IF(LISTADO!#REF!=A1655+1,IF(LISTADO!#REF!="IMPORTACION",1,IF(LISTADO!#REF!="EXPORTACION",3,0)))</f>
        <v>#REF!</v>
      </c>
    </row>
    <row r="1657" spans="1:2">
      <c r="A1657" s="6">
        <v>1656</v>
      </c>
      <c r="B1657" s="6" t="e">
        <f>IF(LISTADO!#REF!=A1656+1,IF(LISTADO!#REF!="IMPORTACION",1,IF(LISTADO!#REF!="EXPORTACION",3,0)))</f>
        <v>#REF!</v>
      </c>
    </row>
    <row r="1658" spans="1:2">
      <c r="A1658" s="6">
        <v>1657</v>
      </c>
      <c r="B1658" s="6" t="e">
        <f>IF(LISTADO!#REF!=A1657+1,IF(LISTADO!#REF!="IMPORTACION",1,IF(LISTADO!#REF!="EXPORTACION",3,0)))</f>
        <v>#REF!</v>
      </c>
    </row>
    <row r="1659" spans="1:2">
      <c r="A1659" s="6">
        <v>1658</v>
      </c>
      <c r="B1659" s="6" t="e">
        <f>IF(LISTADO!#REF!=A1658+1,IF(LISTADO!#REF!="IMPORTACION",1,IF(LISTADO!#REF!="EXPORTACION",3,0)))</f>
        <v>#REF!</v>
      </c>
    </row>
    <row r="1660" spans="1:2">
      <c r="A1660" s="6">
        <v>1659</v>
      </c>
      <c r="B1660" s="6" t="e">
        <f>IF(LISTADO!#REF!=A1659+1,IF(LISTADO!#REF!="IMPORTACION",1,IF(LISTADO!#REF!="EXPORTACION",3,0)))</f>
        <v>#REF!</v>
      </c>
    </row>
    <row r="1661" spans="1:2">
      <c r="A1661" s="6">
        <v>1660</v>
      </c>
      <c r="B1661" s="6" t="e">
        <f>IF(LISTADO!#REF!=A1660+1,IF(LISTADO!#REF!="IMPORTACION",1,IF(LISTADO!#REF!="EXPORTACION",3,0)))</f>
        <v>#REF!</v>
      </c>
    </row>
    <row r="1662" spans="1:2">
      <c r="A1662" s="6">
        <v>1661</v>
      </c>
      <c r="B1662" s="6" t="e">
        <f>IF(LISTADO!#REF!=A1661+1,IF(LISTADO!#REF!="IMPORTACION",1,IF(LISTADO!#REF!="EXPORTACION",3,0)))</f>
        <v>#REF!</v>
      </c>
    </row>
    <row r="1663" spans="1:2">
      <c r="A1663" s="6">
        <v>1662</v>
      </c>
      <c r="B1663" s="6" t="e">
        <f>IF(LISTADO!#REF!=A1662+1,IF(LISTADO!#REF!="IMPORTACION",1,IF(LISTADO!#REF!="EXPORTACION",3,0)))</f>
        <v>#REF!</v>
      </c>
    </row>
    <row r="1664" spans="1:2">
      <c r="A1664" s="6">
        <v>1663</v>
      </c>
      <c r="B1664" s="6" t="e">
        <f>IF(LISTADO!#REF!=A1663+1,IF(LISTADO!#REF!="IMPORTACION",1,IF(LISTADO!#REF!="EXPORTACION",3,0)))</f>
        <v>#REF!</v>
      </c>
    </row>
    <row r="1665" spans="1:2">
      <c r="A1665" s="6">
        <v>1664</v>
      </c>
      <c r="B1665" s="6" t="e">
        <f>IF(LISTADO!#REF!=A1664+1,IF(LISTADO!#REF!="IMPORTACION",1,IF(LISTADO!#REF!="EXPORTACION",3,0)))</f>
        <v>#REF!</v>
      </c>
    </row>
    <row r="1666" spans="1:2">
      <c r="A1666" s="6">
        <v>1665</v>
      </c>
      <c r="B1666" s="6" t="e">
        <f>IF(LISTADO!#REF!=A1665+1,IF(LISTADO!#REF!="IMPORTACION",1,IF(LISTADO!#REF!="EXPORTACION",3,0)))</f>
        <v>#REF!</v>
      </c>
    </row>
    <row r="1667" spans="1:2">
      <c r="A1667" s="6">
        <v>1666</v>
      </c>
      <c r="B1667" s="6" t="e">
        <f>IF(LISTADO!#REF!=A1666+1,IF(LISTADO!#REF!="IMPORTACION",1,IF(LISTADO!#REF!="EXPORTACION",3,0)))</f>
        <v>#REF!</v>
      </c>
    </row>
    <row r="1668" spans="1:2">
      <c r="A1668" s="6">
        <v>1667</v>
      </c>
      <c r="B1668" s="6" t="e">
        <f>IF(LISTADO!#REF!=A1667+1,IF(LISTADO!#REF!="IMPORTACION",1,IF(LISTADO!#REF!="EXPORTACION",3,0)))</f>
        <v>#REF!</v>
      </c>
    </row>
    <row r="1669" spans="1:2">
      <c r="A1669" s="6">
        <v>1668</v>
      </c>
      <c r="B1669" s="6" t="e">
        <f>IF(LISTADO!#REF!=A1668+1,IF(LISTADO!#REF!="IMPORTACION",1,IF(LISTADO!#REF!="EXPORTACION",3,0)))</f>
        <v>#REF!</v>
      </c>
    </row>
    <row r="1670" spans="1:2">
      <c r="A1670" s="6">
        <v>1669</v>
      </c>
      <c r="B1670" s="6" t="e">
        <f>IF(LISTADO!#REF!=A1669+1,IF(LISTADO!#REF!="IMPORTACION",1,IF(LISTADO!#REF!="EXPORTACION",3,0)))</f>
        <v>#REF!</v>
      </c>
    </row>
    <row r="1671" spans="1:2">
      <c r="A1671" s="6">
        <v>1670</v>
      </c>
      <c r="B1671" s="6" t="e">
        <f>IF(LISTADO!#REF!=A1670+1,IF(LISTADO!#REF!="IMPORTACION",1,IF(LISTADO!#REF!="EXPORTACION",3,0)))</f>
        <v>#REF!</v>
      </c>
    </row>
    <row r="1672" spans="1:2">
      <c r="A1672" s="6">
        <v>1671</v>
      </c>
      <c r="B1672" s="6" t="e">
        <f>IF(LISTADO!#REF!=A1671+1,IF(LISTADO!#REF!="IMPORTACION",1,IF(LISTADO!#REF!="EXPORTACION",3,0)))</f>
        <v>#REF!</v>
      </c>
    </row>
    <row r="1673" spans="1:2">
      <c r="A1673" s="6">
        <v>1672</v>
      </c>
      <c r="B1673" s="6" t="e">
        <f>IF(LISTADO!#REF!=A1672+1,IF(LISTADO!#REF!="IMPORTACION",1,IF(LISTADO!#REF!="EXPORTACION",3,0)))</f>
        <v>#REF!</v>
      </c>
    </row>
    <row r="1674" spans="1:2">
      <c r="A1674" s="6">
        <v>1673</v>
      </c>
      <c r="B1674" s="6" t="e">
        <f>IF(LISTADO!#REF!=A1673+1,IF(LISTADO!#REF!="IMPORTACION",1,IF(LISTADO!#REF!="EXPORTACION",3,0)))</f>
        <v>#REF!</v>
      </c>
    </row>
    <row r="1675" spans="1:2">
      <c r="A1675" s="6">
        <v>1674</v>
      </c>
      <c r="B1675" s="6" t="e">
        <f>IF(LISTADO!#REF!=A1674+1,IF(LISTADO!#REF!="IMPORTACION",1,IF(LISTADO!#REF!="EXPORTACION",3,0)))</f>
        <v>#REF!</v>
      </c>
    </row>
    <row r="1676" spans="1:2">
      <c r="A1676" s="6">
        <v>1675</v>
      </c>
      <c r="B1676" s="6" t="e">
        <f>IF(LISTADO!#REF!=A1675+1,IF(LISTADO!#REF!="IMPORTACION",1,IF(LISTADO!#REF!="EXPORTACION",3,0)))</f>
        <v>#REF!</v>
      </c>
    </row>
    <row r="1677" spans="1:2">
      <c r="A1677" s="6">
        <v>1676</v>
      </c>
      <c r="B1677" s="6" t="e">
        <f>IF(LISTADO!#REF!=A1676+1,IF(LISTADO!#REF!="IMPORTACION",1,IF(LISTADO!#REF!="EXPORTACION",3,0)))</f>
        <v>#REF!</v>
      </c>
    </row>
    <row r="1678" spans="1:2">
      <c r="A1678" s="6">
        <v>1677</v>
      </c>
      <c r="B1678" s="6" t="e">
        <f>IF(LISTADO!#REF!=A1677+1,IF(LISTADO!#REF!="IMPORTACION",1,IF(LISTADO!#REF!="EXPORTACION",3,0)))</f>
        <v>#REF!</v>
      </c>
    </row>
    <row r="1679" spans="1:2">
      <c r="A1679" s="6">
        <v>1678</v>
      </c>
      <c r="B1679" s="6" t="e">
        <f>IF(LISTADO!#REF!=A1678+1,IF(LISTADO!#REF!="IMPORTACION",1,IF(LISTADO!#REF!="EXPORTACION",3,0)))</f>
        <v>#REF!</v>
      </c>
    </row>
    <row r="1680" spans="1:2">
      <c r="A1680" s="6">
        <v>1679</v>
      </c>
      <c r="B1680" s="6" t="e">
        <f>IF(LISTADO!#REF!=A1679+1,IF(LISTADO!#REF!="IMPORTACION",1,IF(LISTADO!#REF!="EXPORTACION",3,0)))</f>
        <v>#REF!</v>
      </c>
    </row>
    <row r="1681" spans="1:2">
      <c r="A1681" s="6">
        <v>1680</v>
      </c>
      <c r="B1681" s="6" t="e">
        <f>IF(LISTADO!#REF!=A1680+1,IF(LISTADO!#REF!="IMPORTACION",1,IF(LISTADO!#REF!="EXPORTACION",3,0)))</f>
        <v>#REF!</v>
      </c>
    </row>
    <row r="1682" spans="1:2">
      <c r="A1682" s="6">
        <v>1681</v>
      </c>
      <c r="B1682" s="6" t="e">
        <f>IF(LISTADO!#REF!=A1681+1,IF(LISTADO!#REF!="IMPORTACION",1,IF(LISTADO!#REF!="EXPORTACION",3,0)))</f>
        <v>#REF!</v>
      </c>
    </row>
    <row r="1683" spans="1:2">
      <c r="A1683" s="6">
        <v>1682</v>
      </c>
      <c r="B1683" s="6" t="e">
        <f>IF(LISTADO!#REF!=A1682+1,IF(LISTADO!#REF!="IMPORTACION",1,IF(LISTADO!#REF!="EXPORTACION",3,0)))</f>
        <v>#REF!</v>
      </c>
    </row>
    <row r="1684" spans="1:2">
      <c r="A1684" s="6">
        <v>1683</v>
      </c>
      <c r="B1684" s="6" t="e">
        <f>IF(LISTADO!#REF!=A1683+1,IF(LISTADO!#REF!="IMPORTACION",1,IF(LISTADO!#REF!="EXPORTACION",3,0)))</f>
        <v>#REF!</v>
      </c>
    </row>
    <row r="1685" spans="1:2">
      <c r="A1685" s="6">
        <v>1684</v>
      </c>
      <c r="B1685" s="6" t="e">
        <f>IF(LISTADO!#REF!=A1684+1,IF(LISTADO!#REF!="IMPORTACION",1,IF(LISTADO!#REF!="EXPORTACION",3,0)))</f>
        <v>#REF!</v>
      </c>
    </row>
    <row r="1686" spans="1:2">
      <c r="A1686" s="6">
        <v>1685</v>
      </c>
      <c r="B1686" s="6" t="e">
        <f>IF(LISTADO!#REF!=A1685+1,IF(LISTADO!#REF!="IMPORTACION",1,IF(LISTADO!#REF!="EXPORTACION",3,0)))</f>
        <v>#REF!</v>
      </c>
    </row>
    <row r="1687" spans="1:2">
      <c r="A1687" s="6">
        <v>1686</v>
      </c>
      <c r="B1687" s="6" t="e">
        <f>IF(LISTADO!#REF!=A1686+1,IF(LISTADO!#REF!="IMPORTACION",1,IF(LISTADO!#REF!="EXPORTACION",3,0)))</f>
        <v>#REF!</v>
      </c>
    </row>
    <row r="1688" spans="1:2">
      <c r="A1688" s="6">
        <v>1687</v>
      </c>
      <c r="B1688" s="6" t="e">
        <f>IF(LISTADO!#REF!=A1687+1,IF(LISTADO!#REF!="IMPORTACION",1,IF(LISTADO!#REF!="EXPORTACION",3,0)))</f>
        <v>#REF!</v>
      </c>
    </row>
    <row r="1689" spans="1:2">
      <c r="A1689" s="6">
        <v>1688</v>
      </c>
      <c r="B1689" s="6" t="e">
        <f>IF(LISTADO!#REF!=A1688+1,IF(LISTADO!#REF!="IMPORTACION",1,IF(LISTADO!#REF!="EXPORTACION",3,0)))</f>
        <v>#REF!</v>
      </c>
    </row>
    <row r="1690" spans="1:2">
      <c r="A1690" s="6">
        <v>1689</v>
      </c>
      <c r="B1690" s="6" t="e">
        <f>IF(LISTADO!#REF!=A1689+1,IF(LISTADO!#REF!="IMPORTACION",1,IF(LISTADO!#REF!="EXPORTACION",3,0)))</f>
        <v>#REF!</v>
      </c>
    </row>
    <row r="1691" spans="1:2">
      <c r="A1691" s="6">
        <v>1690</v>
      </c>
      <c r="B1691" s="6" t="e">
        <f>IF(LISTADO!#REF!=A1690+1,IF(LISTADO!#REF!="IMPORTACION",1,IF(LISTADO!#REF!="EXPORTACION",3,0)))</f>
        <v>#REF!</v>
      </c>
    </row>
    <row r="1692" spans="1:2">
      <c r="A1692" s="6">
        <v>1691</v>
      </c>
      <c r="B1692" s="6" t="e">
        <f>IF(LISTADO!#REF!=A1691+1,IF(LISTADO!#REF!="IMPORTACION",1,IF(LISTADO!#REF!="EXPORTACION",3,0)))</f>
        <v>#REF!</v>
      </c>
    </row>
    <row r="1693" spans="1:2">
      <c r="A1693" s="6">
        <v>1692</v>
      </c>
      <c r="B1693" s="6" t="e">
        <f>IF(LISTADO!#REF!=A1692+1,IF(LISTADO!#REF!="IMPORTACION",1,IF(LISTADO!#REF!="EXPORTACION",3,0)))</f>
        <v>#REF!</v>
      </c>
    </row>
    <row r="1694" spans="1:2">
      <c r="A1694" s="6">
        <v>1693</v>
      </c>
      <c r="B1694" s="6" t="e">
        <f>IF(LISTADO!#REF!=A1693+1,IF(LISTADO!#REF!="IMPORTACION",1,IF(LISTADO!#REF!="EXPORTACION",3,0)))</f>
        <v>#REF!</v>
      </c>
    </row>
    <row r="1695" spans="1:2">
      <c r="A1695" s="6">
        <v>1694</v>
      </c>
      <c r="B1695" s="6" t="e">
        <f>IF(LISTADO!#REF!=A1694+1,IF(LISTADO!#REF!="IMPORTACION",1,IF(LISTADO!#REF!="EXPORTACION",3,0)))</f>
        <v>#REF!</v>
      </c>
    </row>
    <row r="1696" spans="1:2">
      <c r="A1696" s="6">
        <v>1695</v>
      </c>
      <c r="B1696" s="6" t="e">
        <f>IF(LISTADO!#REF!=A1695+1,IF(LISTADO!#REF!="IMPORTACION",1,IF(LISTADO!#REF!="EXPORTACION",3,0)))</f>
        <v>#REF!</v>
      </c>
    </row>
    <row r="1697" spans="1:2">
      <c r="A1697" s="6">
        <v>1696</v>
      </c>
      <c r="B1697" s="6" t="e">
        <f>IF(LISTADO!#REF!=A1696+1,IF(LISTADO!#REF!="IMPORTACION",1,IF(LISTADO!#REF!="EXPORTACION",3,0)))</f>
        <v>#REF!</v>
      </c>
    </row>
    <row r="1698" spans="1:2">
      <c r="A1698" s="6">
        <v>1697</v>
      </c>
      <c r="B1698" s="6" t="e">
        <f>IF(LISTADO!#REF!=A1697+1,IF(LISTADO!#REF!="IMPORTACION",1,IF(LISTADO!#REF!="EXPORTACION",3,0)))</f>
        <v>#REF!</v>
      </c>
    </row>
    <row r="1699" spans="1:2">
      <c r="A1699" s="6">
        <v>1698</v>
      </c>
      <c r="B1699" s="6" t="e">
        <f>IF(LISTADO!#REF!=A1698+1,IF(LISTADO!#REF!="IMPORTACION",1,IF(LISTADO!#REF!="EXPORTACION",3,0)))</f>
        <v>#REF!</v>
      </c>
    </row>
    <row r="1700" spans="1:2">
      <c r="A1700" s="6">
        <v>1699</v>
      </c>
      <c r="B1700" s="6" t="e">
        <f>IF(LISTADO!#REF!=A1699+1,IF(LISTADO!#REF!="IMPORTACION",1,IF(LISTADO!#REF!="EXPORTACION",3,0)))</f>
        <v>#REF!</v>
      </c>
    </row>
    <row r="1701" spans="1:2">
      <c r="A1701" s="6">
        <v>1700</v>
      </c>
      <c r="B1701" s="6" t="e">
        <f>IF(LISTADO!#REF!=A1700+1,IF(LISTADO!#REF!="IMPORTACION",1,IF(LISTADO!#REF!="EXPORTACION",3,0)))</f>
        <v>#REF!</v>
      </c>
    </row>
    <row r="1702" spans="1:2">
      <c r="A1702" s="6">
        <v>1701</v>
      </c>
      <c r="B1702" s="6" t="e">
        <f>IF(LISTADO!#REF!=A1701+1,IF(LISTADO!#REF!="IMPORTACION",1,IF(LISTADO!#REF!="EXPORTACION",3,0)))</f>
        <v>#REF!</v>
      </c>
    </row>
    <row r="1703" spans="1:2">
      <c r="A1703" s="6">
        <v>1702</v>
      </c>
      <c r="B1703" s="6" t="e">
        <f>IF(LISTADO!#REF!=A1702+1,IF(LISTADO!#REF!="IMPORTACION",1,IF(LISTADO!#REF!="EXPORTACION",3,0)))</f>
        <v>#REF!</v>
      </c>
    </row>
    <row r="1704" spans="1:2">
      <c r="A1704" s="6">
        <v>1703</v>
      </c>
      <c r="B1704" s="6" t="e">
        <f>IF(LISTADO!#REF!=A1703+1,IF(LISTADO!#REF!="IMPORTACION",1,IF(LISTADO!#REF!="EXPORTACION",3,0)))</f>
        <v>#REF!</v>
      </c>
    </row>
    <row r="1705" spans="1:2">
      <c r="A1705" s="6">
        <v>1704</v>
      </c>
      <c r="B1705" s="6" t="e">
        <f>IF(LISTADO!#REF!=A1704+1,IF(LISTADO!#REF!="IMPORTACION",1,IF(LISTADO!#REF!="EXPORTACION",3,0)))</f>
        <v>#REF!</v>
      </c>
    </row>
    <row r="1706" spans="1:2">
      <c r="A1706" s="6">
        <v>1705</v>
      </c>
      <c r="B1706" s="6" t="e">
        <f>IF(LISTADO!#REF!=A1705+1,IF(LISTADO!#REF!="IMPORTACION",1,IF(LISTADO!#REF!="EXPORTACION",3,0)))</f>
        <v>#REF!</v>
      </c>
    </row>
    <row r="1707" spans="1:2">
      <c r="A1707" s="6">
        <v>1706</v>
      </c>
      <c r="B1707" s="6" t="e">
        <f>IF(LISTADO!#REF!=A1706+1,IF(LISTADO!#REF!="IMPORTACION",1,IF(LISTADO!#REF!="EXPORTACION",3,0)))</f>
        <v>#REF!</v>
      </c>
    </row>
    <row r="1708" spans="1:2">
      <c r="A1708" s="6">
        <v>1707</v>
      </c>
      <c r="B1708" s="6" t="e">
        <f>IF(LISTADO!#REF!=A1707+1,IF(LISTADO!#REF!="IMPORTACION",1,IF(LISTADO!#REF!="EXPORTACION",3,0)))</f>
        <v>#REF!</v>
      </c>
    </row>
    <row r="1709" spans="1:2">
      <c r="A1709" s="6">
        <v>1708</v>
      </c>
      <c r="B1709" s="6" t="e">
        <f>IF(LISTADO!#REF!=A1708+1,IF(LISTADO!#REF!="IMPORTACION",1,IF(LISTADO!#REF!="EXPORTACION",3,0)))</f>
        <v>#REF!</v>
      </c>
    </row>
    <row r="1710" spans="1:2">
      <c r="A1710" s="6">
        <v>1709</v>
      </c>
      <c r="B1710" s="6" t="e">
        <f>IF(LISTADO!#REF!=A1709+1,IF(LISTADO!#REF!="IMPORTACION",1,IF(LISTADO!#REF!="EXPORTACION",3,0)))</f>
        <v>#REF!</v>
      </c>
    </row>
    <row r="1711" spans="1:2">
      <c r="A1711" s="6">
        <v>1710</v>
      </c>
      <c r="B1711" s="6" t="e">
        <f>IF(LISTADO!#REF!=A1710+1,IF(LISTADO!#REF!="IMPORTACION",1,IF(LISTADO!#REF!="EXPORTACION",3,0)))</f>
        <v>#REF!</v>
      </c>
    </row>
    <row r="1712" spans="1:2">
      <c r="A1712" s="6">
        <v>1711</v>
      </c>
      <c r="B1712" s="6" t="e">
        <f>IF(LISTADO!#REF!=A1711+1,IF(LISTADO!#REF!="IMPORTACION",1,IF(LISTADO!#REF!="EXPORTACION",3,0)))</f>
        <v>#REF!</v>
      </c>
    </row>
    <row r="1713" spans="1:2">
      <c r="A1713" s="6">
        <v>1712</v>
      </c>
      <c r="B1713" s="6" t="e">
        <f>IF(LISTADO!#REF!=A1712+1,IF(LISTADO!#REF!="IMPORTACION",1,IF(LISTADO!#REF!="EXPORTACION",3,0)))</f>
        <v>#REF!</v>
      </c>
    </row>
    <row r="1714" spans="1:2">
      <c r="A1714" s="6">
        <v>1713</v>
      </c>
      <c r="B1714" s="6" t="e">
        <f>IF(LISTADO!#REF!=A1713+1,IF(LISTADO!#REF!="IMPORTACION",1,IF(LISTADO!#REF!="EXPORTACION",3,0)))</f>
        <v>#REF!</v>
      </c>
    </row>
    <row r="1715" spans="1:2">
      <c r="A1715" s="6">
        <v>1714</v>
      </c>
      <c r="B1715" s="6" t="e">
        <f>IF(LISTADO!#REF!=A1714+1,IF(LISTADO!#REF!="IMPORTACION",1,IF(LISTADO!#REF!="EXPORTACION",3,0)))</f>
        <v>#REF!</v>
      </c>
    </row>
    <row r="1716" spans="1:2">
      <c r="A1716" s="6">
        <v>1715</v>
      </c>
      <c r="B1716" s="6" t="e">
        <f>IF(LISTADO!#REF!=A1715+1,IF(LISTADO!#REF!="IMPORTACION",1,IF(LISTADO!#REF!="EXPORTACION",3,0)))</f>
        <v>#REF!</v>
      </c>
    </row>
    <row r="1717" spans="1:2">
      <c r="A1717" s="6">
        <v>1716</v>
      </c>
      <c r="B1717" s="6" t="e">
        <f>IF(LISTADO!#REF!=A1716+1,IF(LISTADO!#REF!="IMPORTACION",1,IF(LISTADO!#REF!="EXPORTACION",3,0)))</f>
        <v>#REF!</v>
      </c>
    </row>
    <row r="1718" spans="1:2">
      <c r="A1718" s="6">
        <v>1717</v>
      </c>
      <c r="B1718" s="6" t="e">
        <f>IF(LISTADO!#REF!=A1717+1,IF(LISTADO!#REF!="IMPORTACION",1,IF(LISTADO!#REF!="EXPORTACION",3,0)))</f>
        <v>#REF!</v>
      </c>
    </row>
    <row r="1719" spans="1:2">
      <c r="A1719" s="6">
        <v>1718</v>
      </c>
      <c r="B1719" s="6" t="e">
        <f>IF(LISTADO!#REF!=A1718+1,IF(LISTADO!#REF!="IMPORTACION",1,IF(LISTADO!#REF!="EXPORTACION",3,0)))</f>
        <v>#REF!</v>
      </c>
    </row>
    <row r="1720" spans="1:2">
      <c r="A1720" s="6">
        <v>1719</v>
      </c>
      <c r="B1720" s="6" t="e">
        <f>IF(LISTADO!#REF!=A1719+1,IF(LISTADO!#REF!="IMPORTACION",1,IF(LISTADO!#REF!="EXPORTACION",3,0)))</f>
        <v>#REF!</v>
      </c>
    </row>
    <row r="1721" spans="1:2">
      <c r="A1721" s="6">
        <v>1720</v>
      </c>
      <c r="B1721" s="6" t="e">
        <f>IF(LISTADO!#REF!=A1720+1,IF(LISTADO!#REF!="IMPORTACION",1,IF(LISTADO!#REF!="EXPORTACION",3,0)))</f>
        <v>#REF!</v>
      </c>
    </row>
    <row r="1722" spans="1:2">
      <c r="A1722" s="6">
        <v>1721</v>
      </c>
      <c r="B1722" s="6" t="e">
        <f>IF(LISTADO!#REF!=A1721+1,IF(LISTADO!#REF!="IMPORTACION",1,IF(LISTADO!#REF!="EXPORTACION",3,0)))</f>
        <v>#REF!</v>
      </c>
    </row>
    <row r="1723" spans="1:2">
      <c r="A1723" s="6">
        <v>1722</v>
      </c>
      <c r="B1723" s="6" t="e">
        <f>IF(LISTADO!#REF!=A1722+1,IF(LISTADO!#REF!="IMPORTACION",1,IF(LISTADO!#REF!="EXPORTACION",3,0)))</f>
        <v>#REF!</v>
      </c>
    </row>
    <row r="1724" spans="1:2">
      <c r="A1724" s="6">
        <v>1723</v>
      </c>
      <c r="B1724" s="6" t="e">
        <f>IF(LISTADO!#REF!=A1723+1,IF(LISTADO!#REF!="IMPORTACION",1,IF(LISTADO!#REF!="EXPORTACION",3,0)))</f>
        <v>#REF!</v>
      </c>
    </row>
    <row r="1725" spans="1:2">
      <c r="A1725" s="6">
        <v>1724</v>
      </c>
      <c r="B1725" s="6" t="e">
        <f>IF(LISTADO!#REF!=A1724+1,IF(LISTADO!#REF!="IMPORTACION",1,IF(LISTADO!#REF!="EXPORTACION",3,0)))</f>
        <v>#REF!</v>
      </c>
    </row>
    <row r="1726" spans="1:2">
      <c r="A1726" s="6">
        <v>1725</v>
      </c>
      <c r="B1726" s="6" t="e">
        <f>IF(LISTADO!#REF!=A1725+1,IF(LISTADO!#REF!="IMPORTACION",1,IF(LISTADO!#REF!="EXPORTACION",3,0)))</f>
        <v>#REF!</v>
      </c>
    </row>
    <row r="1727" spans="1:2">
      <c r="A1727" s="6">
        <v>1726</v>
      </c>
      <c r="B1727" s="6" t="e">
        <f>IF(LISTADO!#REF!=A1726+1,IF(LISTADO!#REF!="IMPORTACION",1,IF(LISTADO!#REF!="EXPORTACION",3,0)))</f>
        <v>#REF!</v>
      </c>
    </row>
    <row r="1728" spans="1:2">
      <c r="A1728" s="6">
        <v>1727</v>
      </c>
      <c r="B1728" s="6" t="e">
        <f>IF(LISTADO!#REF!=A1727+1,IF(LISTADO!#REF!="IMPORTACION",1,IF(LISTADO!#REF!="EXPORTACION",3,0)))</f>
        <v>#REF!</v>
      </c>
    </row>
    <row r="1729" spans="1:2">
      <c r="A1729" s="6">
        <v>1728</v>
      </c>
      <c r="B1729" s="6" t="e">
        <f>IF(LISTADO!#REF!=A1728+1,IF(LISTADO!#REF!="IMPORTACION",1,IF(LISTADO!#REF!="EXPORTACION",3,0)))</f>
        <v>#REF!</v>
      </c>
    </row>
    <row r="1730" spans="1:2">
      <c r="A1730" s="6">
        <v>1729</v>
      </c>
      <c r="B1730" s="6" t="e">
        <f>IF(LISTADO!#REF!=A1729+1,IF(LISTADO!#REF!="IMPORTACION",1,IF(LISTADO!#REF!="EXPORTACION",3,0)))</f>
        <v>#REF!</v>
      </c>
    </row>
    <row r="1731" spans="1:2">
      <c r="A1731" s="6">
        <v>1730</v>
      </c>
      <c r="B1731" s="6" t="e">
        <f>IF(LISTADO!#REF!=A1730+1,IF(LISTADO!#REF!="IMPORTACION",1,IF(LISTADO!#REF!="EXPORTACION",3,0)))</f>
        <v>#REF!</v>
      </c>
    </row>
    <row r="1732" spans="1:2">
      <c r="A1732" s="6">
        <v>1731</v>
      </c>
      <c r="B1732" s="6" t="e">
        <f>IF(LISTADO!#REF!=A1731+1,IF(LISTADO!#REF!="IMPORTACION",1,IF(LISTADO!#REF!="EXPORTACION",3,0)))</f>
        <v>#REF!</v>
      </c>
    </row>
    <row r="1733" spans="1:2">
      <c r="A1733" s="6">
        <v>1732</v>
      </c>
      <c r="B1733" s="6" t="e">
        <f>IF(LISTADO!#REF!=A1732+1,IF(LISTADO!#REF!="IMPORTACION",1,IF(LISTADO!#REF!="EXPORTACION",3,0)))</f>
        <v>#REF!</v>
      </c>
    </row>
    <row r="1734" spans="1:2">
      <c r="A1734" s="6">
        <v>1733</v>
      </c>
      <c r="B1734" s="6" t="e">
        <f>IF(LISTADO!#REF!=A1733+1,IF(LISTADO!#REF!="IMPORTACION",1,IF(LISTADO!#REF!="EXPORTACION",3,0)))</f>
        <v>#REF!</v>
      </c>
    </row>
    <row r="1735" spans="1:2">
      <c r="A1735" s="6">
        <v>1734</v>
      </c>
      <c r="B1735" s="6" t="e">
        <f>IF(LISTADO!#REF!=A1734+1,IF(LISTADO!#REF!="IMPORTACION",1,IF(LISTADO!#REF!="EXPORTACION",3,0)))</f>
        <v>#REF!</v>
      </c>
    </row>
    <row r="1736" spans="1:2">
      <c r="A1736" s="6">
        <v>1735</v>
      </c>
      <c r="B1736" s="6" t="e">
        <f>IF(LISTADO!#REF!=A1735+1,IF(LISTADO!#REF!="IMPORTACION",1,IF(LISTADO!#REF!="EXPORTACION",3,0)))</f>
        <v>#REF!</v>
      </c>
    </row>
    <row r="1737" spans="1:2">
      <c r="A1737" s="6">
        <v>1736</v>
      </c>
      <c r="B1737" s="6" t="e">
        <f>IF(LISTADO!#REF!=A1736+1,IF(LISTADO!#REF!="IMPORTACION",1,IF(LISTADO!#REF!="EXPORTACION",3,0)))</f>
        <v>#REF!</v>
      </c>
    </row>
    <row r="1738" spans="1:2">
      <c r="A1738" s="6">
        <v>1737</v>
      </c>
      <c r="B1738" s="6" t="e">
        <f>IF(LISTADO!#REF!=A1737+1,IF(LISTADO!#REF!="IMPORTACION",1,IF(LISTADO!#REF!="EXPORTACION",3,0)))</f>
        <v>#REF!</v>
      </c>
    </row>
    <row r="1739" spans="1:2">
      <c r="A1739" s="6">
        <v>1738</v>
      </c>
      <c r="B1739" s="6" t="e">
        <f>IF(LISTADO!#REF!=A1738+1,IF(LISTADO!#REF!="IMPORTACION",1,IF(LISTADO!#REF!="EXPORTACION",3,0)))</f>
        <v>#REF!</v>
      </c>
    </row>
    <row r="1740" spans="1:2">
      <c r="A1740" s="6">
        <v>1739</v>
      </c>
      <c r="B1740" s="6" t="e">
        <f>IF(LISTADO!#REF!=A1739+1,IF(LISTADO!#REF!="IMPORTACION",1,IF(LISTADO!#REF!="EXPORTACION",3,0)))</f>
        <v>#REF!</v>
      </c>
    </row>
    <row r="1741" spans="1:2">
      <c r="A1741" s="6">
        <v>1740</v>
      </c>
      <c r="B1741" s="6" t="e">
        <f>IF(LISTADO!#REF!=A1740+1,IF(LISTADO!#REF!="IMPORTACION",1,IF(LISTADO!#REF!="EXPORTACION",3,0)))</f>
        <v>#REF!</v>
      </c>
    </row>
    <row r="1742" spans="1:2">
      <c r="A1742" s="6">
        <v>1741</v>
      </c>
      <c r="B1742" s="6" t="e">
        <f>IF(LISTADO!#REF!=A1741+1,IF(LISTADO!#REF!="IMPORTACION",1,IF(LISTADO!#REF!="EXPORTACION",3,0)))</f>
        <v>#REF!</v>
      </c>
    </row>
    <row r="1743" spans="1:2">
      <c r="A1743" s="6">
        <v>1742</v>
      </c>
      <c r="B1743" s="6" t="e">
        <f>IF(LISTADO!#REF!=A1742+1,IF(LISTADO!#REF!="IMPORTACION",1,IF(LISTADO!#REF!="EXPORTACION",3,0)))</f>
        <v>#REF!</v>
      </c>
    </row>
    <row r="1744" spans="1:2">
      <c r="A1744" s="6">
        <v>1743</v>
      </c>
      <c r="B1744" s="6" t="e">
        <f>IF(LISTADO!#REF!=A1743+1,IF(LISTADO!#REF!="IMPORTACION",1,IF(LISTADO!#REF!="EXPORTACION",3,0)))</f>
        <v>#REF!</v>
      </c>
    </row>
    <row r="1745" spans="1:2">
      <c r="A1745" s="6">
        <v>1744</v>
      </c>
      <c r="B1745" s="6" t="e">
        <f>IF(LISTADO!#REF!=A1744+1,IF(LISTADO!#REF!="IMPORTACION",1,IF(LISTADO!#REF!="EXPORTACION",3,0)))</f>
        <v>#REF!</v>
      </c>
    </row>
    <row r="1746" spans="1:2">
      <c r="A1746" s="6">
        <v>1745</v>
      </c>
      <c r="B1746" s="6" t="e">
        <f>IF(LISTADO!#REF!=A1745+1,IF(LISTADO!#REF!="IMPORTACION",1,IF(LISTADO!#REF!="EXPORTACION",3,0)))</f>
        <v>#REF!</v>
      </c>
    </row>
    <row r="1747" spans="1:2">
      <c r="A1747" s="6">
        <v>1746</v>
      </c>
      <c r="B1747" s="6" t="e">
        <f>IF(LISTADO!#REF!=A1746+1,IF(LISTADO!#REF!="IMPORTACION",1,IF(LISTADO!#REF!="EXPORTACION",3,0)))</f>
        <v>#REF!</v>
      </c>
    </row>
    <row r="1748" spans="1:2">
      <c r="A1748" s="6">
        <v>1747</v>
      </c>
      <c r="B1748" s="6" t="e">
        <f>IF(LISTADO!#REF!=A1747+1,IF(LISTADO!#REF!="IMPORTACION",1,IF(LISTADO!#REF!="EXPORTACION",3,0)))</f>
        <v>#REF!</v>
      </c>
    </row>
    <row r="1749" spans="1:2">
      <c r="A1749" s="6">
        <v>1748</v>
      </c>
      <c r="B1749" s="6" t="e">
        <f>IF(LISTADO!#REF!=A1748+1,IF(LISTADO!#REF!="IMPORTACION",1,IF(LISTADO!#REF!="EXPORTACION",3,0)))</f>
        <v>#REF!</v>
      </c>
    </row>
    <row r="1750" spans="1:2">
      <c r="A1750" s="6">
        <v>1749</v>
      </c>
      <c r="B1750" s="6" t="e">
        <f>IF(LISTADO!#REF!=A1749+1,IF(LISTADO!#REF!="IMPORTACION",1,IF(LISTADO!#REF!="EXPORTACION",3,0)))</f>
        <v>#REF!</v>
      </c>
    </row>
    <row r="1751" spans="1:2">
      <c r="A1751" s="6">
        <v>1750</v>
      </c>
      <c r="B1751" s="6" t="e">
        <f>IF(LISTADO!#REF!=A1750+1,IF(LISTADO!#REF!="IMPORTACION",1,IF(LISTADO!#REF!="EXPORTACION",3,0)))</f>
        <v>#REF!</v>
      </c>
    </row>
    <row r="1752" spans="1:2">
      <c r="A1752" s="6">
        <v>1751</v>
      </c>
      <c r="B1752" s="6" t="e">
        <f>IF(LISTADO!#REF!=A1751+1,IF(LISTADO!#REF!="IMPORTACION",1,IF(LISTADO!#REF!="EXPORTACION",3,0)))</f>
        <v>#REF!</v>
      </c>
    </row>
    <row r="1753" spans="1:2">
      <c r="A1753" s="6">
        <v>1752</v>
      </c>
      <c r="B1753" s="6" t="e">
        <f>IF(LISTADO!#REF!=A1752+1,IF(LISTADO!#REF!="IMPORTACION",1,IF(LISTADO!#REF!="EXPORTACION",3,0)))</f>
        <v>#REF!</v>
      </c>
    </row>
    <row r="1754" spans="1:2">
      <c r="A1754" s="6">
        <v>1753</v>
      </c>
      <c r="B1754" s="6" t="e">
        <f>IF(LISTADO!#REF!=A1753+1,IF(LISTADO!#REF!="IMPORTACION",1,IF(LISTADO!#REF!="EXPORTACION",3,0)))</f>
        <v>#REF!</v>
      </c>
    </row>
    <row r="1755" spans="1:2">
      <c r="A1755" s="6">
        <v>1754</v>
      </c>
      <c r="B1755" s="6" t="e">
        <f>IF(LISTADO!#REF!=A1754+1,IF(LISTADO!#REF!="IMPORTACION",1,IF(LISTADO!#REF!="EXPORTACION",3,0)))</f>
        <v>#REF!</v>
      </c>
    </row>
    <row r="1756" spans="1:2">
      <c r="A1756" s="6">
        <v>1755</v>
      </c>
      <c r="B1756" s="6" t="e">
        <f>IF(LISTADO!#REF!=A1755+1,IF(LISTADO!#REF!="IMPORTACION",1,IF(LISTADO!#REF!="EXPORTACION",3,0)))</f>
        <v>#REF!</v>
      </c>
    </row>
    <row r="1757" spans="1:2">
      <c r="A1757" s="6">
        <v>1756</v>
      </c>
      <c r="B1757" s="6" t="e">
        <f>IF(LISTADO!#REF!=A1756+1,IF(LISTADO!#REF!="IMPORTACION",1,IF(LISTADO!#REF!="EXPORTACION",3,0)))</f>
        <v>#REF!</v>
      </c>
    </row>
    <row r="1758" spans="1:2">
      <c r="A1758" s="6">
        <v>1757</v>
      </c>
      <c r="B1758" s="6" t="e">
        <f>IF(LISTADO!#REF!=A1757+1,IF(LISTADO!#REF!="IMPORTACION",1,IF(LISTADO!#REF!="EXPORTACION",3,0)))</f>
        <v>#REF!</v>
      </c>
    </row>
    <row r="1759" spans="1:2">
      <c r="A1759" s="6">
        <v>1758</v>
      </c>
      <c r="B1759" s="6" t="e">
        <f>IF(LISTADO!#REF!=A1758+1,IF(LISTADO!#REF!="IMPORTACION",1,IF(LISTADO!#REF!="EXPORTACION",3,0)))</f>
        <v>#REF!</v>
      </c>
    </row>
    <row r="1760" spans="1:2">
      <c r="A1760" s="6">
        <v>1759</v>
      </c>
      <c r="B1760" s="6" t="e">
        <f>IF(LISTADO!#REF!=A1759+1,IF(LISTADO!#REF!="IMPORTACION",1,IF(LISTADO!#REF!="EXPORTACION",3,0)))</f>
        <v>#REF!</v>
      </c>
    </row>
    <row r="1761" spans="1:2">
      <c r="A1761" s="6">
        <v>1760</v>
      </c>
      <c r="B1761" s="6" t="e">
        <f>IF(LISTADO!#REF!=A1760+1,IF(LISTADO!#REF!="IMPORTACION",1,IF(LISTADO!#REF!="EXPORTACION",3,0)))</f>
        <v>#REF!</v>
      </c>
    </row>
    <row r="1762" spans="1:2">
      <c r="A1762" s="6">
        <v>1761</v>
      </c>
      <c r="B1762" s="6" t="e">
        <f>IF(LISTADO!#REF!=A1761+1,IF(LISTADO!#REF!="IMPORTACION",1,IF(LISTADO!#REF!="EXPORTACION",3,0)))</f>
        <v>#REF!</v>
      </c>
    </row>
    <row r="1763" spans="1:2">
      <c r="A1763" s="6">
        <v>1762</v>
      </c>
      <c r="B1763" s="6" t="e">
        <f>IF(LISTADO!#REF!=A1762+1,IF(LISTADO!#REF!="IMPORTACION",1,IF(LISTADO!#REF!="EXPORTACION",3,0)))</f>
        <v>#REF!</v>
      </c>
    </row>
    <row r="1764" spans="1:2">
      <c r="A1764" s="6">
        <v>1763</v>
      </c>
      <c r="B1764" s="6" t="e">
        <f>IF(LISTADO!#REF!=A1763+1,IF(LISTADO!#REF!="IMPORTACION",1,IF(LISTADO!#REF!="EXPORTACION",3,0)))</f>
        <v>#REF!</v>
      </c>
    </row>
    <row r="1765" spans="1:2">
      <c r="A1765" s="6">
        <v>1764</v>
      </c>
      <c r="B1765" s="6" t="e">
        <f>IF(LISTADO!#REF!=A1764+1,IF(LISTADO!#REF!="IMPORTACION",1,IF(LISTADO!#REF!="EXPORTACION",3,0)))</f>
        <v>#REF!</v>
      </c>
    </row>
    <row r="1766" spans="1:2">
      <c r="A1766" s="6">
        <v>1765</v>
      </c>
      <c r="B1766" s="6" t="e">
        <f>IF(LISTADO!#REF!=A1765+1,IF(LISTADO!#REF!="IMPORTACION",1,IF(LISTADO!#REF!="EXPORTACION",3,0)))</f>
        <v>#REF!</v>
      </c>
    </row>
    <row r="1767" spans="1:2">
      <c r="A1767" s="6">
        <v>1766</v>
      </c>
      <c r="B1767" s="6" t="e">
        <f>IF(LISTADO!#REF!=A1766+1,IF(LISTADO!#REF!="IMPORTACION",1,IF(LISTADO!#REF!="EXPORTACION",3,0)))</f>
        <v>#REF!</v>
      </c>
    </row>
    <row r="1768" spans="1:2">
      <c r="A1768" s="6">
        <v>1767</v>
      </c>
      <c r="B1768" s="6" t="e">
        <f>IF(LISTADO!#REF!=A1767+1,IF(LISTADO!#REF!="IMPORTACION",1,IF(LISTADO!#REF!="EXPORTACION",3,0)))</f>
        <v>#REF!</v>
      </c>
    </row>
    <row r="1769" spans="1:2">
      <c r="A1769" s="6">
        <v>1768</v>
      </c>
      <c r="B1769" s="6" t="e">
        <f>IF(LISTADO!#REF!=A1768+1,IF(LISTADO!#REF!="IMPORTACION",1,IF(LISTADO!#REF!="EXPORTACION",3,0)))</f>
        <v>#REF!</v>
      </c>
    </row>
    <row r="1770" spans="1:2">
      <c r="A1770" s="6">
        <v>1769</v>
      </c>
      <c r="B1770" s="6" t="e">
        <f>IF(LISTADO!#REF!=A1769+1,IF(LISTADO!#REF!="IMPORTACION",1,IF(LISTADO!#REF!="EXPORTACION",3,0)))</f>
        <v>#REF!</v>
      </c>
    </row>
    <row r="1771" spans="1:2">
      <c r="A1771" s="6">
        <v>1770</v>
      </c>
      <c r="B1771" s="6" t="e">
        <f>IF(LISTADO!#REF!=A1770+1,IF(LISTADO!#REF!="IMPORTACION",1,IF(LISTADO!#REF!="EXPORTACION",3,0)))</f>
        <v>#REF!</v>
      </c>
    </row>
    <row r="1772" spans="1:2">
      <c r="A1772" s="6">
        <v>1771</v>
      </c>
      <c r="B1772" s="6" t="e">
        <f>IF(LISTADO!#REF!=A1771+1,IF(LISTADO!#REF!="IMPORTACION",1,IF(LISTADO!#REF!="EXPORTACION",3,0)))</f>
        <v>#REF!</v>
      </c>
    </row>
    <row r="1773" spans="1:2">
      <c r="A1773" s="6">
        <v>1772</v>
      </c>
      <c r="B1773" s="6" t="e">
        <f>IF(LISTADO!#REF!=A1772+1,IF(LISTADO!#REF!="IMPORTACION",1,IF(LISTADO!#REF!="EXPORTACION",3,0)))</f>
        <v>#REF!</v>
      </c>
    </row>
    <row r="1774" spans="1:2">
      <c r="A1774" s="6">
        <v>1773</v>
      </c>
      <c r="B1774" s="6" t="e">
        <f>IF(LISTADO!#REF!=A1773+1,IF(LISTADO!#REF!="IMPORTACION",1,IF(LISTADO!#REF!="EXPORTACION",3,0)))</f>
        <v>#REF!</v>
      </c>
    </row>
    <row r="1775" spans="1:2">
      <c r="A1775" s="6">
        <v>1774</v>
      </c>
      <c r="B1775" s="6" t="e">
        <f>IF(LISTADO!#REF!=A1774+1,IF(LISTADO!#REF!="IMPORTACION",1,IF(LISTADO!#REF!="EXPORTACION",3,0)))</f>
        <v>#REF!</v>
      </c>
    </row>
    <row r="1776" spans="1:2">
      <c r="A1776" s="6">
        <v>1775</v>
      </c>
      <c r="B1776" s="6" t="e">
        <f>IF(LISTADO!#REF!=A1775+1,IF(LISTADO!#REF!="IMPORTACION",1,IF(LISTADO!#REF!="EXPORTACION",3,0)))</f>
        <v>#REF!</v>
      </c>
    </row>
    <row r="1777" spans="1:2">
      <c r="A1777" s="6">
        <v>1776</v>
      </c>
      <c r="B1777" s="6" t="e">
        <f>IF(LISTADO!#REF!=A1776+1,IF(LISTADO!#REF!="IMPORTACION",1,IF(LISTADO!#REF!="EXPORTACION",3,0)))</f>
        <v>#REF!</v>
      </c>
    </row>
    <row r="1778" spans="1:2">
      <c r="A1778" s="6">
        <v>1777</v>
      </c>
      <c r="B1778" s="6" t="e">
        <f>IF(LISTADO!#REF!=A1777+1,IF(LISTADO!#REF!="IMPORTACION",1,IF(LISTADO!#REF!="EXPORTACION",3,0)))</f>
        <v>#REF!</v>
      </c>
    </row>
    <row r="1779" spans="1:2">
      <c r="A1779" s="6">
        <v>1778</v>
      </c>
      <c r="B1779" s="6" t="e">
        <f>IF(LISTADO!#REF!=A1778+1,IF(LISTADO!#REF!="IMPORTACION",1,IF(LISTADO!#REF!="EXPORTACION",3,0)))</f>
        <v>#REF!</v>
      </c>
    </row>
    <row r="1780" spans="1:2">
      <c r="A1780" s="6">
        <v>1779</v>
      </c>
      <c r="B1780" s="6" t="e">
        <f>IF(LISTADO!#REF!=A1779+1,IF(LISTADO!#REF!="IMPORTACION",1,IF(LISTADO!#REF!="EXPORTACION",3,0)))</f>
        <v>#REF!</v>
      </c>
    </row>
    <row r="1781" spans="1:2">
      <c r="A1781" s="6">
        <v>1780</v>
      </c>
      <c r="B1781" s="6" t="e">
        <f>IF(LISTADO!#REF!=A1780+1,IF(LISTADO!#REF!="IMPORTACION",1,IF(LISTADO!#REF!="EXPORTACION",3,0)))</f>
        <v>#REF!</v>
      </c>
    </row>
    <row r="1782" spans="1:2">
      <c r="A1782" s="6">
        <v>1781</v>
      </c>
      <c r="B1782" s="6" t="e">
        <f>IF(LISTADO!#REF!=A1781+1,IF(LISTADO!#REF!="IMPORTACION",1,IF(LISTADO!#REF!="EXPORTACION",3,0)))</f>
        <v>#REF!</v>
      </c>
    </row>
    <row r="1783" spans="1:2">
      <c r="A1783" s="6">
        <v>1782</v>
      </c>
      <c r="B1783" s="6" t="e">
        <f>IF(LISTADO!#REF!=A1782+1,IF(LISTADO!#REF!="IMPORTACION",1,IF(LISTADO!#REF!="EXPORTACION",3,0)))</f>
        <v>#REF!</v>
      </c>
    </row>
    <row r="1784" spans="1:2">
      <c r="A1784" s="6">
        <v>1783</v>
      </c>
      <c r="B1784" s="6" t="e">
        <f>IF(LISTADO!#REF!=A1783+1,IF(LISTADO!#REF!="IMPORTACION",1,IF(LISTADO!#REF!="EXPORTACION",3,0)))</f>
        <v>#REF!</v>
      </c>
    </row>
    <row r="1785" spans="1:2">
      <c r="A1785" s="6">
        <v>1784</v>
      </c>
      <c r="B1785" s="6" t="e">
        <f>IF(LISTADO!#REF!=A1784+1,IF(LISTADO!#REF!="IMPORTACION",1,IF(LISTADO!#REF!="EXPORTACION",3,0)))</f>
        <v>#REF!</v>
      </c>
    </row>
    <row r="1786" spans="1:2">
      <c r="A1786" s="6">
        <v>1785</v>
      </c>
      <c r="B1786" s="6" t="e">
        <f>IF(LISTADO!#REF!=A1785+1,IF(LISTADO!#REF!="IMPORTACION",1,IF(LISTADO!#REF!="EXPORTACION",3,0)))</f>
        <v>#REF!</v>
      </c>
    </row>
    <row r="1787" spans="1:2">
      <c r="A1787" s="6">
        <v>1786</v>
      </c>
      <c r="B1787" s="6" t="e">
        <f>IF(LISTADO!#REF!=A1786+1,IF(LISTADO!#REF!="IMPORTACION",1,IF(LISTADO!#REF!="EXPORTACION",3,0)))</f>
        <v>#REF!</v>
      </c>
    </row>
    <row r="1788" spans="1:2">
      <c r="A1788" s="6">
        <v>1787</v>
      </c>
      <c r="B1788" s="6" t="e">
        <f>IF(LISTADO!#REF!=A1787+1,IF(LISTADO!#REF!="IMPORTACION",1,IF(LISTADO!#REF!="EXPORTACION",3,0)))</f>
        <v>#REF!</v>
      </c>
    </row>
    <row r="1789" spans="1:2">
      <c r="A1789" s="6">
        <v>1788</v>
      </c>
      <c r="B1789" s="6" t="e">
        <f>IF(LISTADO!#REF!=A1788+1,IF(LISTADO!#REF!="IMPORTACION",1,IF(LISTADO!#REF!="EXPORTACION",3,0)))</f>
        <v>#REF!</v>
      </c>
    </row>
    <row r="1790" spans="1:2">
      <c r="A1790" s="6">
        <v>1789</v>
      </c>
      <c r="B1790" s="6" t="e">
        <f>IF(LISTADO!#REF!=A1789+1,IF(LISTADO!#REF!="IMPORTACION",1,IF(LISTADO!#REF!="EXPORTACION",3,0)))</f>
        <v>#REF!</v>
      </c>
    </row>
    <row r="1791" spans="1:2">
      <c r="A1791" s="6">
        <v>1790</v>
      </c>
      <c r="B1791" s="6" t="e">
        <f>IF(LISTADO!#REF!=A1790+1,IF(LISTADO!#REF!="IMPORTACION",1,IF(LISTADO!#REF!="EXPORTACION",3,0)))</f>
        <v>#REF!</v>
      </c>
    </row>
    <row r="1792" spans="1:2">
      <c r="A1792" s="6">
        <v>1791</v>
      </c>
      <c r="B1792" s="6" t="e">
        <f>IF(LISTADO!#REF!=A1791+1,IF(LISTADO!#REF!="IMPORTACION",1,IF(LISTADO!#REF!="EXPORTACION",3,0)))</f>
        <v>#REF!</v>
      </c>
    </row>
    <row r="1793" spans="1:2">
      <c r="A1793" s="6">
        <v>1792</v>
      </c>
      <c r="B1793" s="6" t="e">
        <f>IF(LISTADO!#REF!=A1792+1,IF(LISTADO!#REF!="IMPORTACION",1,IF(LISTADO!#REF!="EXPORTACION",3,0)))</f>
        <v>#REF!</v>
      </c>
    </row>
    <row r="1794" spans="1:2">
      <c r="A1794" s="6">
        <v>1793</v>
      </c>
      <c r="B1794" s="6" t="e">
        <f>IF(LISTADO!#REF!=A1793+1,IF(LISTADO!#REF!="IMPORTACION",1,IF(LISTADO!#REF!="EXPORTACION",3,0)))</f>
        <v>#REF!</v>
      </c>
    </row>
    <row r="1795" spans="1:2">
      <c r="A1795" s="6">
        <v>1794</v>
      </c>
      <c r="B1795" s="6" t="e">
        <f>IF(LISTADO!#REF!=A1794+1,IF(LISTADO!#REF!="IMPORTACION",1,IF(LISTADO!#REF!="EXPORTACION",3,0)))</f>
        <v>#REF!</v>
      </c>
    </row>
    <row r="1796" spans="1:2">
      <c r="A1796" s="6">
        <v>1795</v>
      </c>
      <c r="B1796" s="6" t="e">
        <f>IF(LISTADO!#REF!=A1795+1,IF(LISTADO!#REF!="IMPORTACION",1,IF(LISTADO!#REF!="EXPORTACION",3,0)))</f>
        <v>#REF!</v>
      </c>
    </row>
    <row r="1797" spans="1:2">
      <c r="A1797" s="6">
        <v>1796</v>
      </c>
      <c r="B1797" s="6" t="e">
        <f>IF(LISTADO!#REF!=A1796+1,IF(LISTADO!#REF!="IMPORTACION",1,IF(LISTADO!#REF!="EXPORTACION",3,0)))</f>
        <v>#REF!</v>
      </c>
    </row>
    <row r="1798" spans="1:2">
      <c r="A1798" s="6">
        <v>1797</v>
      </c>
      <c r="B1798" s="6" t="e">
        <f>IF(LISTADO!#REF!=A1797+1,IF(LISTADO!#REF!="IMPORTACION",1,IF(LISTADO!#REF!="EXPORTACION",3,0)))</f>
        <v>#REF!</v>
      </c>
    </row>
    <row r="1799" spans="1:2">
      <c r="A1799" s="6">
        <v>1798</v>
      </c>
      <c r="B1799" s="6" t="e">
        <f>IF(LISTADO!#REF!=A1798+1,IF(LISTADO!#REF!="IMPORTACION",1,IF(LISTADO!#REF!="EXPORTACION",3,0)))</f>
        <v>#REF!</v>
      </c>
    </row>
    <row r="1800" spans="1:2">
      <c r="A1800" s="6">
        <v>1799</v>
      </c>
      <c r="B1800" s="6" t="e">
        <f>IF(LISTADO!#REF!=A1799+1,IF(LISTADO!#REF!="IMPORTACION",1,IF(LISTADO!#REF!="EXPORTACION",3,0)))</f>
        <v>#REF!</v>
      </c>
    </row>
    <row r="1801" spans="1:2">
      <c r="A1801" s="6">
        <v>1800</v>
      </c>
      <c r="B1801" s="6" t="e">
        <f>IF(LISTADO!#REF!=A1800+1,IF(LISTADO!#REF!="IMPORTACION",1,IF(LISTADO!#REF!="EXPORTACION",3,0)))</f>
        <v>#REF!</v>
      </c>
    </row>
    <row r="1802" spans="1:2">
      <c r="A1802" s="6">
        <v>1801</v>
      </c>
      <c r="B1802" s="6" t="e">
        <f>IF(LISTADO!#REF!=A1801+1,IF(LISTADO!#REF!="IMPORTACION",1,IF(LISTADO!#REF!="EXPORTACION",3,0)))</f>
        <v>#REF!</v>
      </c>
    </row>
    <row r="1803" spans="1:2">
      <c r="A1803" s="6">
        <v>1802</v>
      </c>
      <c r="B1803" s="6" t="e">
        <f>IF(LISTADO!#REF!=A1802+1,IF(LISTADO!#REF!="IMPORTACION",1,IF(LISTADO!#REF!="EXPORTACION",3,0)))</f>
        <v>#REF!</v>
      </c>
    </row>
    <row r="1804" spans="1:2">
      <c r="A1804" s="6">
        <v>1803</v>
      </c>
      <c r="B1804" s="6" t="e">
        <f>IF(LISTADO!#REF!=A1803+1,IF(LISTADO!#REF!="IMPORTACION",1,IF(LISTADO!#REF!="EXPORTACION",3,0)))</f>
        <v>#REF!</v>
      </c>
    </row>
    <row r="1805" spans="1:2">
      <c r="A1805" s="6">
        <v>1804</v>
      </c>
      <c r="B1805" s="6" t="e">
        <f>IF(LISTADO!#REF!=A1804+1,IF(LISTADO!#REF!="IMPORTACION",1,IF(LISTADO!#REF!="EXPORTACION",3,0)))</f>
        <v>#REF!</v>
      </c>
    </row>
    <row r="1806" spans="1:2">
      <c r="A1806" s="6">
        <v>1805</v>
      </c>
      <c r="B1806" s="6" t="e">
        <f>IF(LISTADO!#REF!=A1805+1,IF(LISTADO!#REF!="IMPORTACION",1,IF(LISTADO!#REF!="EXPORTACION",3,0)))</f>
        <v>#REF!</v>
      </c>
    </row>
    <row r="1807" spans="1:2">
      <c r="A1807" s="6">
        <v>1806</v>
      </c>
      <c r="B1807" s="6" t="e">
        <f>IF(LISTADO!#REF!=A1806+1,IF(LISTADO!#REF!="IMPORTACION",1,IF(LISTADO!#REF!="EXPORTACION",3,0)))</f>
        <v>#REF!</v>
      </c>
    </row>
    <row r="1808" spans="1:2">
      <c r="A1808" s="6">
        <v>1807</v>
      </c>
      <c r="B1808" s="6" t="e">
        <f>IF(LISTADO!#REF!=A1807+1,IF(LISTADO!#REF!="IMPORTACION",1,IF(LISTADO!#REF!="EXPORTACION",3,0)))</f>
        <v>#REF!</v>
      </c>
    </row>
    <row r="1809" spans="1:2">
      <c r="A1809" s="6">
        <v>1808</v>
      </c>
      <c r="B1809" s="6" t="e">
        <f>IF(LISTADO!#REF!=A1808+1,IF(LISTADO!#REF!="IMPORTACION",1,IF(LISTADO!#REF!="EXPORTACION",3,0)))</f>
        <v>#REF!</v>
      </c>
    </row>
    <row r="1810" spans="1:2">
      <c r="A1810" s="6">
        <v>1809</v>
      </c>
      <c r="B1810" s="6" t="e">
        <f>IF(LISTADO!#REF!=A1809+1,IF(LISTADO!#REF!="IMPORTACION",1,IF(LISTADO!#REF!="EXPORTACION",3,0)))</f>
        <v>#REF!</v>
      </c>
    </row>
    <row r="1811" spans="1:2">
      <c r="A1811" s="6">
        <v>1810</v>
      </c>
      <c r="B1811" s="6" t="e">
        <f>IF(LISTADO!#REF!=A1810+1,IF(LISTADO!#REF!="IMPORTACION",1,IF(LISTADO!#REF!="EXPORTACION",3,0)))</f>
        <v>#REF!</v>
      </c>
    </row>
    <row r="1812" spans="1:2">
      <c r="A1812" s="6">
        <v>1811</v>
      </c>
      <c r="B1812" s="6" t="e">
        <f>IF(LISTADO!#REF!=A1811+1,IF(LISTADO!#REF!="IMPORTACION",1,IF(LISTADO!#REF!="EXPORTACION",3,0)))</f>
        <v>#REF!</v>
      </c>
    </row>
    <row r="1813" spans="1:2">
      <c r="A1813" s="6">
        <v>1812</v>
      </c>
      <c r="B1813" s="6" t="e">
        <f>IF(LISTADO!#REF!=A1812+1,IF(LISTADO!#REF!="IMPORTACION",1,IF(LISTADO!#REF!="EXPORTACION",3,0)))</f>
        <v>#REF!</v>
      </c>
    </row>
    <row r="1814" spans="1:2">
      <c r="A1814" s="6">
        <v>1813</v>
      </c>
      <c r="B1814" s="6" t="e">
        <f>IF(LISTADO!#REF!=A1813+1,IF(LISTADO!#REF!="IMPORTACION",1,IF(LISTADO!#REF!="EXPORTACION",3,0)))</f>
        <v>#REF!</v>
      </c>
    </row>
    <row r="1815" spans="1:2">
      <c r="A1815" s="6">
        <v>1814</v>
      </c>
      <c r="B1815" s="6" t="e">
        <f>IF(LISTADO!#REF!=A1814+1,IF(LISTADO!#REF!="IMPORTACION",1,IF(LISTADO!#REF!="EXPORTACION",3,0)))</f>
        <v>#REF!</v>
      </c>
    </row>
    <row r="1816" spans="1:2">
      <c r="A1816" s="6">
        <v>1815</v>
      </c>
      <c r="B1816" s="6" t="e">
        <f>IF(LISTADO!#REF!=A1815+1,IF(LISTADO!#REF!="IMPORTACION",1,IF(LISTADO!#REF!="EXPORTACION",3,0)))</f>
        <v>#REF!</v>
      </c>
    </row>
    <row r="1817" spans="1:2">
      <c r="A1817" s="6">
        <v>1816</v>
      </c>
      <c r="B1817" s="6" t="e">
        <f>IF(LISTADO!#REF!=A1816+1,IF(LISTADO!#REF!="IMPORTACION",1,IF(LISTADO!#REF!="EXPORTACION",3,0)))</f>
        <v>#REF!</v>
      </c>
    </row>
    <row r="1818" spans="1:2">
      <c r="A1818" s="6">
        <v>1817</v>
      </c>
      <c r="B1818" s="6" t="e">
        <f>IF(LISTADO!#REF!=A1817+1,IF(LISTADO!#REF!="IMPORTACION",1,IF(LISTADO!#REF!="EXPORTACION",3,0)))</f>
        <v>#REF!</v>
      </c>
    </row>
    <row r="1819" spans="1:2">
      <c r="A1819" s="6">
        <v>1818</v>
      </c>
      <c r="B1819" s="6" t="e">
        <f>IF(LISTADO!#REF!=A1818+1,IF(LISTADO!#REF!="IMPORTACION",1,IF(LISTADO!#REF!="EXPORTACION",3,0)))</f>
        <v>#REF!</v>
      </c>
    </row>
    <row r="1820" spans="1:2">
      <c r="A1820" s="6">
        <v>1819</v>
      </c>
      <c r="B1820" s="6" t="e">
        <f>IF(LISTADO!#REF!=A1819+1,IF(LISTADO!#REF!="IMPORTACION",1,IF(LISTADO!#REF!="EXPORTACION",3,0)))</f>
        <v>#REF!</v>
      </c>
    </row>
    <row r="1821" spans="1:2">
      <c r="A1821" s="6">
        <v>1820</v>
      </c>
      <c r="B1821" s="6" t="e">
        <f>IF(LISTADO!#REF!=A1820+1,IF(LISTADO!#REF!="IMPORTACION",1,IF(LISTADO!#REF!="EXPORTACION",3,0)))</f>
        <v>#REF!</v>
      </c>
    </row>
    <row r="1822" spans="1:2">
      <c r="A1822" s="6">
        <v>1821</v>
      </c>
      <c r="B1822" s="6" t="e">
        <f>IF(LISTADO!#REF!=A1821+1,IF(LISTADO!#REF!="IMPORTACION",1,IF(LISTADO!#REF!="EXPORTACION",3,0)))</f>
        <v>#REF!</v>
      </c>
    </row>
    <row r="1823" spans="1:2">
      <c r="A1823" s="6">
        <v>1822</v>
      </c>
      <c r="B1823" s="6" t="e">
        <f>IF(LISTADO!#REF!=A1822+1,IF(LISTADO!#REF!="IMPORTACION",1,IF(LISTADO!#REF!="EXPORTACION",3,0)))</f>
        <v>#REF!</v>
      </c>
    </row>
    <row r="1824" spans="1:2">
      <c r="A1824" s="6">
        <v>1823</v>
      </c>
      <c r="B1824" s="6" t="e">
        <f>IF(LISTADO!#REF!=A1823+1,IF(LISTADO!#REF!="IMPORTACION",1,IF(LISTADO!#REF!="EXPORTACION",3,0)))</f>
        <v>#REF!</v>
      </c>
    </row>
    <row r="1825" spans="1:2">
      <c r="A1825" s="6">
        <v>1824</v>
      </c>
      <c r="B1825" s="6" t="e">
        <f>IF(LISTADO!#REF!=A1824+1,IF(LISTADO!#REF!="IMPORTACION",1,IF(LISTADO!#REF!="EXPORTACION",3,0)))</f>
        <v>#REF!</v>
      </c>
    </row>
    <row r="1826" spans="1:2">
      <c r="A1826" s="6">
        <v>1825</v>
      </c>
      <c r="B1826" s="6" t="e">
        <f>IF(LISTADO!#REF!=A1825+1,IF(LISTADO!#REF!="IMPORTACION",1,IF(LISTADO!#REF!="EXPORTACION",3,0)))</f>
        <v>#REF!</v>
      </c>
    </row>
    <row r="1827" spans="1:2">
      <c r="A1827" s="6">
        <v>1826</v>
      </c>
      <c r="B1827" s="6" t="e">
        <f>IF(LISTADO!#REF!=A1826+1,IF(LISTADO!#REF!="IMPORTACION",1,IF(LISTADO!#REF!="EXPORTACION",3,0)))</f>
        <v>#REF!</v>
      </c>
    </row>
    <row r="1828" spans="1:2">
      <c r="A1828" s="6">
        <v>1827</v>
      </c>
      <c r="B1828" s="6" t="e">
        <f>IF(LISTADO!#REF!=A1827+1,IF(LISTADO!#REF!="IMPORTACION",1,IF(LISTADO!#REF!="EXPORTACION",3,0)))</f>
        <v>#REF!</v>
      </c>
    </row>
    <row r="1829" spans="1:2">
      <c r="A1829" s="6">
        <v>1828</v>
      </c>
      <c r="B1829" s="6" t="e">
        <f>IF(LISTADO!#REF!=A1828+1,IF(LISTADO!#REF!="IMPORTACION",1,IF(LISTADO!#REF!="EXPORTACION",3,0)))</f>
        <v>#REF!</v>
      </c>
    </row>
    <row r="1830" spans="1:2">
      <c r="A1830" s="6">
        <v>1829</v>
      </c>
      <c r="B1830" s="6" t="e">
        <f>IF(LISTADO!#REF!=A1829+1,IF(LISTADO!#REF!="IMPORTACION",1,IF(LISTADO!#REF!="EXPORTACION",3,0)))</f>
        <v>#REF!</v>
      </c>
    </row>
    <row r="1831" spans="1:2">
      <c r="A1831" s="6">
        <v>1830</v>
      </c>
      <c r="B1831" s="6" t="e">
        <f>IF(LISTADO!#REF!=A1830+1,IF(LISTADO!#REF!="IMPORTACION",1,IF(LISTADO!#REF!="EXPORTACION",3,0)))</f>
        <v>#REF!</v>
      </c>
    </row>
    <row r="1832" spans="1:2">
      <c r="A1832" s="6">
        <v>1831</v>
      </c>
      <c r="B1832" s="6" t="e">
        <f>IF(LISTADO!#REF!=A1831+1,IF(LISTADO!#REF!="IMPORTACION",1,IF(LISTADO!#REF!="EXPORTACION",3,0)))</f>
        <v>#REF!</v>
      </c>
    </row>
    <row r="1833" spans="1:2">
      <c r="A1833" s="6">
        <v>1832</v>
      </c>
      <c r="B1833" s="6" t="e">
        <f>IF(LISTADO!#REF!=A1832+1,IF(LISTADO!#REF!="IMPORTACION",1,IF(LISTADO!#REF!="EXPORTACION",3,0)))</f>
        <v>#REF!</v>
      </c>
    </row>
    <row r="1834" spans="1:2">
      <c r="A1834" s="6">
        <v>1833</v>
      </c>
      <c r="B1834" s="6" t="e">
        <f>IF(LISTADO!#REF!=A1833+1,IF(LISTADO!#REF!="IMPORTACION",1,IF(LISTADO!#REF!="EXPORTACION",3,0)))</f>
        <v>#REF!</v>
      </c>
    </row>
    <row r="1835" spans="1:2">
      <c r="A1835" s="6">
        <v>1834</v>
      </c>
      <c r="B1835" s="6" t="e">
        <f>IF(LISTADO!#REF!=A1834+1,IF(LISTADO!#REF!="IMPORTACION",1,IF(LISTADO!#REF!="EXPORTACION",3,0)))</f>
        <v>#REF!</v>
      </c>
    </row>
    <row r="1836" spans="1:2">
      <c r="A1836" s="6">
        <v>1835</v>
      </c>
      <c r="B1836" s="6" t="e">
        <f>IF(LISTADO!#REF!=A1835+1,IF(LISTADO!#REF!="IMPORTACION",1,IF(LISTADO!#REF!="EXPORTACION",3,0)))</f>
        <v>#REF!</v>
      </c>
    </row>
    <row r="1837" spans="1:2">
      <c r="A1837" s="6">
        <v>1836</v>
      </c>
      <c r="B1837" s="6" t="e">
        <f>IF(LISTADO!#REF!=A1836+1,IF(LISTADO!#REF!="IMPORTACION",1,IF(LISTADO!#REF!="EXPORTACION",3,0)))</f>
        <v>#REF!</v>
      </c>
    </row>
    <row r="1838" spans="1:2">
      <c r="A1838" s="6">
        <v>1837</v>
      </c>
      <c r="B1838" s="6" t="e">
        <f>IF(LISTADO!#REF!=A1837+1,IF(LISTADO!#REF!="IMPORTACION",1,IF(LISTADO!#REF!="EXPORTACION",3,0)))</f>
        <v>#REF!</v>
      </c>
    </row>
    <row r="1839" spans="1:2">
      <c r="A1839" s="6">
        <v>1838</v>
      </c>
      <c r="B1839" s="6" t="e">
        <f>IF(LISTADO!#REF!=A1838+1,IF(LISTADO!#REF!="IMPORTACION",1,IF(LISTADO!#REF!="EXPORTACION",3,0)))</f>
        <v>#REF!</v>
      </c>
    </row>
    <row r="1840" spans="1:2">
      <c r="A1840" s="6">
        <v>1839</v>
      </c>
      <c r="B1840" s="6" t="e">
        <f>IF(LISTADO!#REF!=A1839+1,IF(LISTADO!#REF!="IMPORTACION",1,IF(LISTADO!#REF!="EXPORTACION",3,0)))</f>
        <v>#REF!</v>
      </c>
    </row>
    <row r="1841" spans="1:2">
      <c r="A1841" s="6">
        <v>1840</v>
      </c>
      <c r="B1841" s="6" t="e">
        <f>IF(LISTADO!#REF!=A1840+1,IF(LISTADO!#REF!="IMPORTACION",1,IF(LISTADO!#REF!="EXPORTACION",3,0)))</f>
        <v>#REF!</v>
      </c>
    </row>
    <row r="1842" spans="1:2">
      <c r="A1842" s="6">
        <v>1841</v>
      </c>
      <c r="B1842" s="6" t="e">
        <f>IF(LISTADO!#REF!=A1841+1,IF(LISTADO!#REF!="IMPORTACION",1,IF(LISTADO!#REF!="EXPORTACION",3,0)))</f>
        <v>#REF!</v>
      </c>
    </row>
    <row r="1843" spans="1:2">
      <c r="A1843" s="6">
        <v>1842</v>
      </c>
      <c r="B1843" s="6" t="e">
        <f>IF(LISTADO!#REF!=A1842+1,IF(LISTADO!#REF!="IMPORTACION",1,IF(LISTADO!#REF!="EXPORTACION",3,0)))</f>
        <v>#REF!</v>
      </c>
    </row>
    <row r="1844" spans="1:2">
      <c r="A1844" s="6">
        <v>1843</v>
      </c>
      <c r="B1844" s="6" t="e">
        <f>IF(LISTADO!#REF!=A1843+1,IF(LISTADO!#REF!="IMPORTACION",1,IF(LISTADO!#REF!="EXPORTACION",3,0)))</f>
        <v>#REF!</v>
      </c>
    </row>
    <row r="1845" spans="1:2">
      <c r="A1845" s="6">
        <v>1844</v>
      </c>
      <c r="B1845" s="6" t="e">
        <f>IF(LISTADO!#REF!=A1844+1,IF(LISTADO!#REF!="IMPORTACION",1,IF(LISTADO!#REF!="EXPORTACION",3,0)))</f>
        <v>#REF!</v>
      </c>
    </row>
    <row r="1846" spans="1:2">
      <c r="A1846" s="6">
        <v>1845</v>
      </c>
      <c r="B1846" s="6" t="e">
        <f>IF(LISTADO!#REF!=A1845+1,IF(LISTADO!#REF!="IMPORTACION",1,IF(LISTADO!#REF!="EXPORTACION",3,0)))</f>
        <v>#REF!</v>
      </c>
    </row>
    <row r="1847" spans="1:2">
      <c r="A1847" s="6">
        <v>1846</v>
      </c>
      <c r="B1847" s="6" t="e">
        <f>IF(LISTADO!#REF!=A1846+1,IF(LISTADO!#REF!="IMPORTACION",1,IF(LISTADO!#REF!="EXPORTACION",3,0)))</f>
        <v>#REF!</v>
      </c>
    </row>
    <row r="1848" spans="1:2">
      <c r="A1848" s="6">
        <v>1847</v>
      </c>
      <c r="B1848" s="6" t="e">
        <f>IF(LISTADO!#REF!=A1847+1,IF(LISTADO!#REF!="IMPORTACION",1,IF(LISTADO!#REF!="EXPORTACION",3,0)))</f>
        <v>#REF!</v>
      </c>
    </row>
    <row r="1849" spans="1:2">
      <c r="A1849" s="6">
        <v>1848</v>
      </c>
      <c r="B1849" s="6" t="e">
        <f>IF(LISTADO!#REF!=A1848+1,IF(LISTADO!#REF!="IMPORTACION",1,IF(LISTADO!#REF!="EXPORTACION",3,0)))</f>
        <v>#REF!</v>
      </c>
    </row>
    <row r="1850" spans="1:2">
      <c r="A1850" s="6">
        <v>1849</v>
      </c>
      <c r="B1850" s="6" t="e">
        <f>IF(LISTADO!#REF!=A1849+1,IF(LISTADO!#REF!="IMPORTACION",1,IF(LISTADO!#REF!="EXPORTACION",3,0)))</f>
        <v>#REF!</v>
      </c>
    </row>
    <row r="1851" spans="1:2">
      <c r="A1851" s="6">
        <v>1850</v>
      </c>
      <c r="B1851" s="6" t="e">
        <f>IF(LISTADO!#REF!=A1850+1,IF(LISTADO!#REF!="IMPORTACION",1,IF(LISTADO!#REF!="EXPORTACION",3,0)))</f>
        <v>#REF!</v>
      </c>
    </row>
    <row r="1852" spans="1:2">
      <c r="A1852" s="6">
        <v>1851</v>
      </c>
      <c r="B1852" s="6" t="e">
        <f>IF(LISTADO!#REF!=A1851+1,IF(LISTADO!#REF!="IMPORTACION",1,IF(LISTADO!#REF!="EXPORTACION",3,0)))</f>
        <v>#REF!</v>
      </c>
    </row>
    <row r="1853" spans="1:2">
      <c r="A1853" s="6">
        <v>1852</v>
      </c>
      <c r="B1853" s="6" t="e">
        <f>IF(LISTADO!#REF!=A1852+1,IF(LISTADO!#REF!="IMPORTACION",1,IF(LISTADO!#REF!="EXPORTACION",3,0)))</f>
        <v>#REF!</v>
      </c>
    </row>
    <row r="1854" spans="1:2">
      <c r="A1854" s="6">
        <v>1853</v>
      </c>
      <c r="B1854" s="6" t="e">
        <f>IF(LISTADO!#REF!=A1853+1,IF(LISTADO!#REF!="IMPORTACION",1,IF(LISTADO!#REF!="EXPORTACION",3,0)))</f>
        <v>#REF!</v>
      </c>
    </row>
    <row r="1855" spans="1:2">
      <c r="A1855" s="6">
        <v>1854</v>
      </c>
      <c r="B1855" s="6" t="e">
        <f>IF(LISTADO!#REF!=A1854+1,IF(LISTADO!#REF!="IMPORTACION",1,IF(LISTADO!#REF!="EXPORTACION",3,0)))</f>
        <v>#REF!</v>
      </c>
    </row>
    <row r="1856" spans="1:2">
      <c r="A1856" s="6">
        <v>1855</v>
      </c>
      <c r="B1856" s="6" t="e">
        <f>IF(LISTADO!#REF!=A1855+1,IF(LISTADO!#REF!="IMPORTACION",1,IF(LISTADO!#REF!="EXPORTACION",3,0)))</f>
        <v>#REF!</v>
      </c>
    </row>
    <row r="1857" spans="1:2">
      <c r="A1857" s="6">
        <v>1856</v>
      </c>
      <c r="B1857" s="6" t="e">
        <f>IF(LISTADO!#REF!=A1856+1,IF(LISTADO!#REF!="IMPORTACION",1,IF(LISTADO!#REF!="EXPORTACION",3,0)))</f>
        <v>#REF!</v>
      </c>
    </row>
    <row r="1858" spans="1:2">
      <c r="A1858" s="6">
        <v>1857</v>
      </c>
      <c r="B1858" s="6" t="e">
        <f>IF(LISTADO!#REF!=A1857+1,IF(LISTADO!#REF!="IMPORTACION",1,IF(LISTADO!#REF!="EXPORTACION",3,0)))</f>
        <v>#REF!</v>
      </c>
    </row>
    <row r="1859" spans="1:2">
      <c r="A1859" s="6">
        <v>1858</v>
      </c>
      <c r="B1859" s="6" t="e">
        <f>IF(LISTADO!#REF!=A1858+1,IF(LISTADO!#REF!="IMPORTACION",1,IF(LISTADO!#REF!="EXPORTACION",3,0)))</f>
        <v>#REF!</v>
      </c>
    </row>
    <row r="1860" spans="1:2">
      <c r="A1860" s="6">
        <v>1859</v>
      </c>
      <c r="B1860" s="6" t="e">
        <f>IF(LISTADO!#REF!=A1859+1,IF(LISTADO!#REF!="IMPORTACION",1,IF(LISTADO!#REF!="EXPORTACION",3,0)))</f>
        <v>#REF!</v>
      </c>
    </row>
    <row r="1861" spans="1:2">
      <c r="A1861" s="6">
        <v>1860</v>
      </c>
      <c r="B1861" s="6" t="e">
        <f>IF(LISTADO!#REF!=A1860+1,IF(LISTADO!#REF!="IMPORTACION",1,IF(LISTADO!#REF!="EXPORTACION",3,0)))</f>
        <v>#REF!</v>
      </c>
    </row>
    <row r="1862" spans="1:2">
      <c r="A1862" s="6">
        <v>1861</v>
      </c>
      <c r="B1862" s="6" t="e">
        <f>IF(LISTADO!#REF!=A1861+1,IF(LISTADO!#REF!="IMPORTACION",1,IF(LISTADO!#REF!="EXPORTACION",3,0)))</f>
        <v>#REF!</v>
      </c>
    </row>
    <row r="1863" spans="1:2">
      <c r="A1863" s="6">
        <v>1862</v>
      </c>
      <c r="B1863" s="6" t="e">
        <f>IF(LISTADO!#REF!=A1862+1,IF(LISTADO!#REF!="IMPORTACION",1,IF(LISTADO!#REF!="EXPORTACION",3,0)))</f>
        <v>#REF!</v>
      </c>
    </row>
    <row r="1864" spans="1:2">
      <c r="A1864" s="6">
        <v>1863</v>
      </c>
      <c r="B1864" s="6" t="e">
        <f>IF(LISTADO!#REF!=A1863+1,IF(LISTADO!#REF!="IMPORTACION",1,IF(LISTADO!#REF!="EXPORTACION",3,0)))</f>
        <v>#REF!</v>
      </c>
    </row>
    <row r="1865" spans="1:2">
      <c r="A1865" s="6">
        <v>1864</v>
      </c>
      <c r="B1865" s="6" t="e">
        <f>IF(LISTADO!#REF!=A1864+1,IF(LISTADO!#REF!="IMPORTACION",1,IF(LISTADO!#REF!="EXPORTACION",3,0)))</f>
        <v>#REF!</v>
      </c>
    </row>
    <row r="1866" spans="1:2">
      <c r="A1866" s="6">
        <v>1865</v>
      </c>
      <c r="B1866" s="6" t="e">
        <f>IF(LISTADO!#REF!=A1865+1,IF(LISTADO!#REF!="IMPORTACION",1,IF(LISTADO!#REF!="EXPORTACION",3,0)))</f>
        <v>#REF!</v>
      </c>
    </row>
    <row r="1867" spans="1:2">
      <c r="A1867" s="6">
        <v>1866</v>
      </c>
      <c r="B1867" s="6" t="e">
        <f>IF(LISTADO!#REF!=A1866+1,IF(LISTADO!#REF!="IMPORTACION",1,IF(LISTADO!#REF!="EXPORTACION",3,0)))</f>
        <v>#REF!</v>
      </c>
    </row>
    <row r="1868" spans="1:2">
      <c r="A1868" s="6">
        <v>1867</v>
      </c>
      <c r="B1868" s="6" t="e">
        <f>IF(LISTADO!#REF!=A1867+1,IF(LISTADO!#REF!="IMPORTACION",1,IF(LISTADO!#REF!="EXPORTACION",3,0)))</f>
        <v>#REF!</v>
      </c>
    </row>
    <row r="1869" spans="1:2">
      <c r="A1869" s="6">
        <v>1868</v>
      </c>
      <c r="B1869" s="6" t="e">
        <f>IF(LISTADO!#REF!=A1868+1,IF(LISTADO!#REF!="IMPORTACION",1,IF(LISTADO!#REF!="EXPORTACION",3,0)))</f>
        <v>#REF!</v>
      </c>
    </row>
    <row r="1870" spans="1:2">
      <c r="A1870" s="6">
        <v>1869</v>
      </c>
      <c r="B1870" s="6" t="e">
        <f>IF(LISTADO!#REF!=A1869+1,IF(LISTADO!#REF!="IMPORTACION",1,IF(LISTADO!#REF!="EXPORTACION",3,0)))</f>
        <v>#REF!</v>
      </c>
    </row>
    <row r="1871" spans="1:2">
      <c r="A1871" s="6">
        <v>1870</v>
      </c>
      <c r="B1871" s="6" t="e">
        <f>IF(LISTADO!#REF!=A1870+1,IF(LISTADO!#REF!="IMPORTACION",1,IF(LISTADO!#REF!="EXPORTACION",3,0)))</f>
        <v>#REF!</v>
      </c>
    </row>
    <row r="1872" spans="1:2">
      <c r="A1872" s="6">
        <v>1871</v>
      </c>
      <c r="B1872" s="6" t="e">
        <f>IF(LISTADO!#REF!=A1871+1,IF(LISTADO!#REF!="IMPORTACION",1,IF(LISTADO!#REF!="EXPORTACION",3,0)))</f>
        <v>#REF!</v>
      </c>
    </row>
    <row r="1873" spans="1:2">
      <c r="A1873" s="6">
        <v>1872</v>
      </c>
      <c r="B1873" s="6" t="e">
        <f>IF(LISTADO!#REF!=A1872+1,IF(LISTADO!#REF!="IMPORTACION",1,IF(LISTADO!#REF!="EXPORTACION",3,0)))</f>
        <v>#REF!</v>
      </c>
    </row>
    <row r="1874" spans="1:2">
      <c r="A1874" s="6">
        <v>1873</v>
      </c>
      <c r="B1874" s="6" t="e">
        <f>IF(LISTADO!#REF!=A1873+1,IF(LISTADO!#REF!="IMPORTACION",1,IF(LISTADO!#REF!="EXPORTACION",3,0)))</f>
        <v>#REF!</v>
      </c>
    </row>
    <row r="1875" spans="1:2">
      <c r="A1875" s="6">
        <v>1874</v>
      </c>
      <c r="B1875" s="6" t="e">
        <f>IF(LISTADO!#REF!=A1874+1,IF(LISTADO!#REF!="IMPORTACION",1,IF(LISTADO!#REF!="EXPORTACION",3,0)))</f>
        <v>#REF!</v>
      </c>
    </row>
    <row r="1876" spans="1:2">
      <c r="A1876" s="6">
        <v>1875</v>
      </c>
      <c r="B1876" s="6" t="e">
        <f>IF(LISTADO!#REF!=A1875+1,IF(LISTADO!#REF!="IMPORTACION",1,IF(LISTADO!#REF!="EXPORTACION",3,0)))</f>
        <v>#REF!</v>
      </c>
    </row>
    <row r="1877" spans="1:2">
      <c r="A1877" s="6">
        <v>1876</v>
      </c>
      <c r="B1877" s="6" t="e">
        <f>IF(LISTADO!#REF!=A1876+1,IF(LISTADO!#REF!="IMPORTACION",1,IF(LISTADO!#REF!="EXPORTACION",3,0)))</f>
        <v>#REF!</v>
      </c>
    </row>
    <row r="1878" spans="1:2">
      <c r="A1878" s="6">
        <v>1877</v>
      </c>
      <c r="B1878" s="6" t="e">
        <f>IF(LISTADO!#REF!=A1877+1,IF(LISTADO!#REF!="IMPORTACION",1,IF(LISTADO!#REF!="EXPORTACION",3,0)))</f>
        <v>#REF!</v>
      </c>
    </row>
    <row r="1879" spans="1:2">
      <c r="A1879" s="6">
        <v>1878</v>
      </c>
      <c r="B1879" s="6" t="e">
        <f>IF(LISTADO!#REF!=A1878+1,IF(LISTADO!#REF!="IMPORTACION",1,IF(LISTADO!#REF!="EXPORTACION",3,0)))</f>
        <v>#REF!</v>
      </c>
    </row>
    <row r="1880" spans="1:2">
      <c r="A1880" s="6">
        <v>1879</v>
      </c>
      <c r="B1880" s="6" t="e">
        <f>IF(LISTADO!#REF!=A1879+1,IF(LISTADO!#REF!="IMPORTACION",1,IF(LISTADO!#REF!="EXPORTACION",3,0)))</f>
        <v>#REF!</v>
      </c>
    </row>
    <row r="1881" spans="1:2">
      <c r="A1881" s="6">
        <v>1880</v>
      </c>
      <c r="B1881" s="6" t="e">
        <f>IF(LISTADO!#REF!=A1880+1,IF(LISTADO!#REF!="IMPORTACION",1,IF(LISTADO!#REF!="EXPORTACION",3,0)))</f>
        <v>#REF!</v>
      </c>
    </row>
    <row r="1882" spans="1:2">
      <c r="A1882" s="6">
        <v>1881</v>
      </c>
      <c r="B1882" s="6" t="e">
        <f>IF(LISTADO!#REF!=A1881+1,IF(LISTADO!#REF!="IMPORTACION",1,IF(LISTADO!#REF!="EXPORTACION",3,0)))</f>
        <v>#REF!</v>
      </c>
    </row>
    <row r="1883" spans="1:2">
      <c r="A1883" s="6">
        <v>1882</v>
      </c>
      <c r="B1883" s="6" t="e">
        <f>IF(LISTADO!#REF!=A1882+1,IF(LISTADO!#REF!="IMPORTACION",1,IF(LISTADO!#REF!="EXPORTACION",3,0)))</f>
        <v>#REF!</v>
      </c>
    </row>
    <row r="1884" spans="1:2">
      <c r="A1884" s="6">
        <v>1883</v>
      </c>
      <c r="B1884" s="6" t="e">
        <f>IF(LISTADO!#REF!=A1883+1,IF(LISTADO!#REF!="IMPORTACION",1,IF(LISTADO!#REF!="EXPORTACION",3,0)))</f>
        <v>#REF!</v>
      </c>
    </row>
    <row r="1885" spans="1:2">
      <c r="A1885" s="6">
        <v>1884</v>
      </c>
      <c r="B1885" s="6" t="e">
        <f>IF(LISTADO!#REF!=A1884+1,IF(LISTADO!#REF!="IMPORTACION",1,IF(LISTADO!#REF!="EXPORTACION",3,0)))</f>
        <v>#REF!</v>
      </c>
    </row>
    <row r="1886" spans="1:2">
      <c r="A1886" s="6">
        <v>1885</v>
      </c>
      <c r="B1886" s="6" t="e">
        <f>IF(LISTADO!#REF!=A1885+1,IF(LISTADO!#REF!="IMPORTACION",1,IF(LISTADO!#REF!="EXPORTACION",3,0)))</f>
        <v>#REF!</v>
      </c>
    </row>
    <row r="1887" spans="1:2">
      <c r="A1887" s="6">
        <v>1886</v>
      </c>
      <c r="B1887" s="6" t="e">
        <f>IF(LISTADO!#REF!=A1886+1,IF(LISTADO!#REF!="IMPORTACION",1,IF(LISTADO!#REF!="EXPORTACION",3,0)))</f>
        <v>#REF!</v>
      </c>
    </row>
    <row r="1888" spans="1:2">
      <c r="A1888" s="6">
        <v>1887</v>
      </c>
      <c r="B1888" s="6" t="e">
        <f>IF(LISTADO!#REF!=A1887+1,IF(LISTADO!#REF!="IMPORTACION",1,IF(LISTADO!#REF!="EXPORTACION",3,0)))</f>
        <v>#REF!</v>
      </c>
    </row>
    <row r="1889" spans="1:2">
      <c r="A1889" s="6">
        <v>1888</v>
      </c>
      <c r="B1889" s="6" t="e">
        <f>IF(LISTADO!#REF!=A1888+1,IF(LISTADO!#REF!="IMPORTACION",1,IF(LISTADO!#REF!="EXPORTACION",3,0)))</f>
        <v>#REF!</v>
      </c>
    </row>
    <row r="1890" spans="1:2">
      <c r="A1890" s="6">
        <v>1889</v>
      </c>
      <c r="B1890" s="6" t="e">
        <f>IF(LISTADO!#REF!=A1889+1,IF(LISTADO!#REF!="IMPORTACION",1,IF(LISTADO!#REF!="EXPORTACION",3,0)))</f>
        <v>#REF!</v>
      </c>
    </row>
    <row r="1891" spans="1:2">
      <c r="A1891" s="6">
        <v>1890</v>
      </c>
      <c r="B1891" s="6" t="e">
        <f>IF(LISTADO!#REF!=A1890+1,IF(LISTADO!#REF!="IMPORTACION",1,IF(LISTADO!#REF!="EXPORTACION",3,0)))</f>
        <v>#REF!</v>
      </c>
    </row>
    <row r="1892" spans="1:2">
      <c r="A1892" s="6">
        <v>1891</v>
      </c>
      <c r="B1892" s="6" t="e">
        <f>IF(LISTADO!#REF!=A1891+1,IF(LISTADO!#REF!="IMPORTACION",1,IF(LISTADO!#REF!="EXPORTACION",3,0)))</f>
        <v>#REF!</v>
      </c>
    </row>
    <row r="1893" spans="1:2">
      <c r="A1893" s="6">
        <v>1892</v>
      </c>
      <c r="B1893" s="6" t="e">
        <f>IF(LISTADO!#REF!=A1892+1,IF(LISTADO!#REF!="IMPORTACION",1,IF(LISTADO!#REF!="EXPORTACION",3,0)))</f>
        <v>#REF!</v>
      </c>
    </row>
    <row r="1894" spans="1:2">
      <c r="A1894" s="6">
        <v>1893</v>
      </c>
      <c r="B1894" s="6" t="e">
        <f>IF(LISTADO!#REF!=A1893+1,IF(LISTADO!#REF!="IMPORTACION",1,IF(LISTADO!#REF!="EXPORTACION",3,0)))</f>
        <v>#REF!</v>
      </c>
    </row>
    <row r="1895" spans="1:2">
      <c r="A1895" s="6">
        <v>1894</v>
      </c>
      <c r="B1895" s="6" t="e">
        <f>IF(LISTADO!#REF!=A1894+1,IF(LISTADO!#REF!="IMPORTACION",1,IF(LISTADO!#REF!="EXPORTACION",3,0)))</f>
        <v>#REF!</v>
      </c>
    </row>
    <row r="1896" spans="1:2">
      <c r="A1896" s="6">
        <v>1895</v>
      </c>
      <c r="B1896" s="6" t="e">
        <f>IF(LISTADO!#REF!=A1895+1,IF(LISTADO!#REF!="IMPORTACION",1,IF(LISTADO!#REF!="EXPORTACION",3,0)))</f>
        <v>#REF!</v>
      </c>
    </row>
    <row r="1897" spans="1:2">
      <c r="A1897" s="6">
        <v>1896</v>
      </c>
      <c r="B1897" s="6" t="e">
        <f>IF(LISTADO!#REF!=A1896+1,IF(LISTADO!#REF!="IMPORTACION",1,IF(LISTADO!#REF!="EXPORTACION",3,0)))</f>
        <v>#REF!</v>
      </c>
    </row>
    <row r="1898" spans="1:2">
      <c r="A1898" s="6">
        <v>1897</v>
      </c>
      <c r="B1898" s="6" t="e">
        <f>IF(LISTADO!#REF!=A1897+1,IF(LISTADO!#REF!="IMPORTACION",1,IF(LISTADO!#REF!="EXPORTACION",3,0)))</f>
        <v>#REF!</v>
      </c>
    </row>
    <row r="1899" spans="1:2">
      <c r="A1899" s="6">
        <v>1898</v>
      </c>
      <c r="B1899" s="6" t="e">
        <f>IF(LISTADO!#REF!=A1898+1,IF(LISTADO!#REF!="IMPORTACION",1,IF(LISTADO!#REF!="EXPORTACION",3,0)))</f>
        <v>#REF!</v>
      </c>
    </row>
    <row r="1900" spans="1:2">
      <c r="A1900" s="6">
        <v>1899</v>
      </c>
      <c r="B1900" s="6" t="e">
        <f>IF(LISTADO!#REF!=A1899+1,IF(LISTADO!#REF!="IMPORTACION",1,IF(LISTADO!#REF!="EXPORTACION",3,0)))</f>
        <v>#REF!</v>
      </c>
    </row>
    <row r="1901" spans="1:2">
      <c r="A1901" s="6">
        <v>1900</v>
      </c>
      <c r="B1901" s="6" t="e">
        <f>IF(LISTADO!#REF!=A1900+1,IF(LISTADO!#REF!="IMPORTACION",1,IF(LISTADO!#REF!="EXPORTACION",3,0)))</f>
        <v>#REF!</v>
      </c>
    </row>
    <row r="1902" spans="1:2">
      <c r="A1902" s="6">
        <v>1901</v>
      </c>
      <c r="B1902" s="6" t="e">
        <f>IF(LISTADO!#REF!=A1901+1,IF(LISTADO!#REF!="IMPORTACION",1,IF(LISTADO!#REF!="EXPORTACION",3,0)))</f>
        <v>#REF!</v>
      </c>
    </row>
    <row r="1903" spans="1:2">
      <c r="A1903" s="6">
        <v>1902</v>
      </c>
      <c r="B1903" s="6" t="e">
        <f>IF(LISTADO!#REF!=A1902+1,IF(LISTADO!#REF!="IMPORTACION",1,IF(LISTADO!#REF!="EXPORTACION",3,0)))</f>
        <v>#REF!</v>
      </c>
    </row>
    <row r="1904" spans="1:2">
      <c r="A1904" s="6">
        <v>1903</v>
      </c>
      <c r="B1904" s="6" t="e">
        <f>IF(LISTADO!#REF!=A1903+1,IF(LISTADO!#REF!="IMPORTACION",1,IF(LISTADO!#REF!="EXPORTACION",3,0)))</f>
        <v>#REF!</v>
      </c>
    </row>
    <row r="1905" spans="1:2">
      <c r="A1905" s="6">
        <v>1904</v>
      </c>
      <c r="B1905" s="6" t="e">
        <f>IF(LISTADO!#REF!=A1904+1,IF(LISTADO!#REF!="IMPORTACION",1,IF(LISTADO!#REF!="EXPORTACION",3,0)))</f>
        <v>#REF!</v>
      </c>
    </row>
    <row r="1906" spans="1:2">
      <c r="A1906" s="6">
        <v>1905</v>
      </c>
      <c r="B1906" s="6" t="e">
        <f>IF(LISTADO!#REF!=A1905+1,IF(LISTADO!#REF!="IMPORTACION",1,IF(LISTADO!#REF!="EXPORTACION",3,0)))</f>
        <v>#REF!</v>
      </c>
    </row>
    <row r="1907" spans="1:2">
      <c r="A1907" s="6">
        <v>1906</v>
      </c>
      <c r="B1907" s="6" t="e">
        <f>IF(LISTADO!#REF!=A1906+1,IF(LISTADO!#REF!="IMPORTACION",1,IF(LISTADO!#REF!="EXPORTACION",3,0)))</f>
        <v>#REF!</v>
      </c>
    </row>
    <row r="1908" spans="1:2">
      <c r="A1908" s="6">
        <v>1907</v>
      </c>
      <c r="B1908" s="6" t="e">
        <f>IF(LISTADO!#REF!=A1907+1,IF(LISTADO!#REF!="IMPORTACION",1,IF(LISTADO!#REF!="EXPORTACION",3,0)))</f>
        <v>#REF!</v>
      </c>
    </row>
    <row r="1909" spans="1:2">
      <c r="A1909" s="6">
        <v>1908</v>
      </c>
      <c r="B1909" s="6" t="e">
        <f>IF(LISTADO!#REF!=A1908+1,IF(LISTADO!#REF!="IMPORTACION",1,IF(LISTADO!#REF!="EXPORTACION",3,0)))</f>
        <v>#REF!</v>
      </c>
    </row>
    <row r="1910" spans="1:2">
      <c r="A1910" s="6">
        <v>1909</v>
      </c>
      <c r="B1910" s="6" t="e">
        <f>IF(LISTADO!#REF!=A1909+1,IF(LISTADO!#REF!="IMPORTACION",1,IF(LISTADO!#REF!="EXPORTACION",3,0)))</f>
        <v>#REF!</v>
      </c>
    </row>
    <row r="1911" spans="1:2">
      <c r="A1911" s="6">
        <v>1910</v>
      </c>
      <c r="B1911" s="6" t="e">
        <f>IF(LISTADO!#REF!=A1910+1,IF(LISTADO!#REF!="IMPORTACION",1,IF(LISTADO!#REF!="EXPORTACION",3,0)))</f>
        <v>#REF!</v>
      </c>
    </row>
    <row r="1912" spans="1:2">
      <c r="A1912" s="6">
        <v>1911</v>
      </c>
      <c r="B1912" s="6" t="e">
        <f>IF(LISTADO!#REF!=A1911+1,IF(LISTADO!#REF!="IMPORTACION",1,IF(LISTADO!#REF!="EXPORTACION",3,0)))</f>
        <v>#REF!</v>
      </c>
    </row>
    <row r="1913" spans="1:2">
      <c r="A1913" s="6">
        <v>1912</v>
      </c>
      <c r="B1913" s="6" t="e">
        <f>IF(LISTADO!#REF!=A1912+1,IF(LISTADO!#REF!="IMPORTACION",1,IF(LISTADO!#REF!="EXPORTACION",3,0)))</f>
        <v>#REF!</v>
      </c>
    </row>
    <row r="1914" spans="1:2">
      <c r="A1914" s="6">
        <v>1913</v>
      </c>
      <c r="B1914" s="6" t="e">
        <f>IF(LISTADO!#REF!=A1913+1,IF(LISTADO!#REF!="IMPORTACION",1,IF(LISTADO!#REF!="EXPORTACION",3,0)))</f>
        <v>#REF!</v>
      </c>
    </row>
    <row r="1915" spans="1:2">
      <c r="A1915" s="6">
        <v>1914</v>
      </c>
      <c r="B1915" s="6" t="e">
        <f>IF(LISTADO!#REF!=A1914+1,IF(LISTADO!#REF!="IMPORTACION",1,IF(LISTADO!#REF!="EXPORTACION",3,0)))</f>
        <v>#REF!</v>
      </c>
    </row>
    <row r="1916" spans="1:2">
      <c r="A1916" s="6">
        <v>1915</v>
      </c>
      <c r="B1916" s="6" t="e">
        <f>IF(LISTADO!#REF!=A1915+1,IF(LISTADO!#REF!="IMPORTACION",1,IF(LISTADO!#REF!="EXPORTACION",3,0)))</f>
        <v>#REF!</v>
      </c>
    </row>
    <row r="1917" spans="1:2">
      <c r="A1917" s="6">
        <v>1916</v>
      </c>
      <c r="B1917" s="6" t="e">
        <f>IF(LISTADO!#REF!=A1916+1,IF(LISTADO!#REF!="IMPORTACION",1,IF(LISTADO!#REF!="EXPORTACION",3,0)))</f>
        <v>#REF!</v>
      </c>
    </row>
    <row r="1918" spans="1:2">
      <c r="A1918" s="6">
        <v>1917</v>
      </c>
      <c r="B1918" s="6" t="e">
        <f>IF(LISTADO!#REF!=A1917+1,IF(LISTADO!#REF!="IMPORTACION",1,IF(LISTADO!#REF!="EXPORTACION",3,0)))</f>
        <v>#REF!</v>
      </c>
    </row>
    <row r="1919" spans="1:2">
      <c r="A1919" s="6">
        <v>1918</v>
      </c>
      <c r="B1919" s="6" t="e">
        <f>IF(LISTADO!#REF!=A1918+1,IF(LISTADO!#REF!="IMPORTACION",1,IF(LISTADO!#REF!="EXPORTACION",3,0)))</f>
        <v>#REF!</v>
      </c>
    </row>
    <row r="1920" spans="1:2">
      <c r="A1920" s="6">
        <v>1919</v>
      </c>
      <c r="B1920" s="6" t="e">
        <f>IF(LISTADO!#REF!=A1919+1,IF(LISTADO!#REF!="IMPORTACION",1,IF(LISTADO!#REF!="EXPORTACION",3,0)))</f>
        <v>#REF!</v>
      </c>
    </row>
    <row r="1921" spans="1:2">
      <c r="A1921" s="6">
        <v>1920</v>
      </c>
      <c r="B1921" s="6" t="e">
        <f>IF(LISTADO!#REF!=A1920+1,IF(LISTADO!#REF!="IMPORTACION",1,IF(LISTADO!#REF!="EXPORTACION",3,0)))</f>
        <v>#REF!</v>
      </c>
    </row>
    <row r="1922" spans="1:2">
      <c r="A1922" s="6">
        <v>1921</v>
      </c>
      <c r="B1922" s="6" t="e">
        <f>IF(LISTADO!#REF!=A1921+1,IF(LISTADO!#REF!="IMPORTACION",1,IF(LISTADO!#REF!="EXPORTACION",3,0)))</f>
        <v>#REF!</v>
      </c>
    </row>
    <row r="1923" spans="1:2">
      <c r="A1923" s="6">
        <v>1922</v>
      </c>
      <c r="B1923" s="6" t="e">
        <f>IF(LISTADO!#REF!=A1922+1,IF(LISTADO!#REF!="IMPORTACION",1,IF(LISTADO!#REF!="EXPORTACION",3,0)))</f>
        <v>#REF!</v>
      </c>
    </row>
    <row r="1924" spans="1:2">
      <c r="A1924" s="6">
        <v>1923</v>
      </c>
      <c r="B1924" s="6" t="e">
        <f>IF(LISTADO!#REF!=A1923+1,IF(LISTADO!#REF!="IMPORTACION",1,IF(LISTADO!#REF!="EXPORTACION",3,0)))</f>
        <v>#REF!</v>
      </c>
    </row>
    <row r="1925" spans="1:2">
      <c r="A1925" s="6">
        <v>1924</v>
      </c>
      <c r="B1925" s="6" t="e">
        <f>IF(LISTADO!#REF!=A1924+1,IF(LISTADO!#REF!="IMPORTACION",1,IF(LISTADO!#REF!="EXPORTACION",3,0)))</f>
        <v>#REF!</v>
      </c>
    </row>
    <row r="1926" spans="1:2">
      <c r="A1926" s="6">
        <v>1925</v>
      </c>
      <c r="B1926" s="6" t="e">
        <f>IF(LISTADO!#REF!=A1925+1,IF(LISTADO!#REF!="IMPORTACION",1,IF(LISTADO!#REF!="EXPORTACION",3,0)))</f>
        <v>#REF!</v>
      </c>
    </row>
    <row r="1927" spans="1:2">
      <c r="A1927" s="6">
        <v>1926</v>
      </c>
      <c r="B1927" s="6" t="e">
        <f>IF(LISTADO!#REF!=A1926+1,IF(LISTADO!#REF!="IMPORTACION",1,IF(LISTADO!#REF!="EXPORTACION",3,0)))</f>
        <v>#REF!</v>
      </c>
    </row>
    <row r="1928" spans="1:2">
      <c r="A1928" s="6">
        <v>1927</v>
      </c>
      <c r="B1928" s="6" t="e">
        <f>IF(LISTADO!#REF!=A1927+1,IF(LISTADO!#REF!="IMPORTACION",1,IF(LISTADO!#REF!="EXPORTACION",3,0)))</f>
        <v>#REF!</v>
      </c>
    </row>
    <row r="1929" spans="1:2">
      <c r="A1929" s="6">
        <v>1928</v>
      </c>
      <c r="B1929" s="6" t="e">
        <f>IF(LISTADO!#REF!=A1928+1,IF(LISTADO!#REF!="IMPORTACION",1,IF(LISTADO!#REF!="EXPORTACION",3,0)))</f>
        <v>#REF!</v>
      </c>
    </row>
    <row r="1930" spans="1:2">
      <c r="A1930" s="6">
        <v>1929</v>
      </c>
      <c r="B1930" s="6" t="e">
        <f>IF(LISTADO!#REF!=A1929+1,IF(LISTADO!#REF!="IMPORTACION",1,IF(LISTADO!#REF!="EXPORTACION",3,0)))</f>
        <v>#REF!</v>
      </c>
    </row>
    <row r="1931" spans="1:2">
      <c r="A1931" s="6">
        <v>1930</v>
      </c>
      <c r="B1931" s="6" t="e">
        <f>IF(LISTADO!#REF!=A1930+1,IF(LISTADO!#REF!="IMPORTACION",1,IF(LISTADO!#REF!="EXPORTACION",3,0)))</f>
        <v>#REF!</v>
      </c>
    </row>
    <row r="1932" spans="1:2">
      <c r="A1932" s="6">
        <v>1931</v>
      </c>
      <c r="B1932" s="6" t="e">
        <f>IF(LISTADO!#REF!=A1931+1,IF(LISTADO!#REF!="IMPORTACION",1,IF(LISTADO!#REF!="EXPORTACION",3,0)))</f>
        <v>#REF!</v>
      </c>
    </row>
    <row r="1933" spans="1:2">
      <c r="A1933" s="6">
        <v>1932</v>
      </c>
      <c r="B1933" s="6" t="e">
        <f>IF(LISTADO!#REF!=A1932+1,IF(LISTADO!#REF!="IMPORTACION",1,IF(LISTADO!#REF!="EXPORTACION",3,0)))</f>
        <v>#REF!</v>
      </c>
    </row>
    <row r="1934" spans="1:2">
      <c r="A1934" s="6">
        <v>1933</v>
      </c>
      <c r="B1934" s="6" t="e">
        <f>IF(LISTADO!#REF!=A1933+1,IF(LISTADO!#REF!="IMPORTACION",1,IF(LISTADO!#REF!="EXPORTACION",3,0)))</f>
        <v>#REF!</v>
      </c>
    </row>
    <row r="1935" spans="1:2">
      <c r="A1935" s="6">
        <v>1934</v>
      </c>
      <c r="B1935" s="6" t="e">
        <f>IF(LISTADO!#REF!=A1934+1,IF(LISTADO!#REF!="IMPORTACION",1,IF(LISTADO!#REF!="EXPORTACION",3,0)))</f>
        <v>#REF!</v>
      </c>
    </row>
    <row r="1936" spans="1:2">
      <c r="A1936" s="6">
        <v>1935</v>
      </c>
      <c r="B1936" s="6" t="e">
        <f>IF(LISTADO!#REF!=A1935+1,IF(LISTADO!#REF!="IMPORTACION",1,IF(LISTADO!#REF!="EXPORTACION",3,0)))</f>
        <v>#REF!</v>
      </c>
    </row>
    <row r="1937" spans="1:2">
      <c r="A1937" s="6">
        <v>1936</v>
      </c>
      <c r="B1937" s="6" t="e">
        <f>IF(LISTADO!#REF!=A1936+1,IF(LISTADO!#REF!="IMPORTACION",1,IF(LISTADO!#REF!="EXPORTACION",3,0)))</f>
        <v>#REF!</v>
      </c>
    </row>
    <row r="1938" spans="1:2">
      <c r="A1938" s="6">
        <v>1937</v>
      </c>
      <c r="B1938" s="6" t="e">
        <f>IF(LISTADO!#REF!=A1937+1,IF(LISTADO!#REF!="IMPORTACION",1,IF(LISTADO!#REF!="EXPORTACION",3,0)))</f>
        <v>#REF!</v>
      </c>
    </row>
    <row r="1939" spans="1:2">
      <c r="A1939" s="6">
        <v>1938</v>
      </c>
      <c r="B1939" s="6" t="e">
        <f>IF(LISTADO!#REF!=A1938+1,IF(LISTADO!#REF!="IMPORTACION",1,IF(LISTADO!#REF!="EXPORTACION",3,0)))</f>
        <v>#REF!</v>
      </c>
    </row>
    <row r="1940" spans="1:2">
      <c r="A1940" s="6">
        <v>1939</v>
      </c>
      <c r="B1940" s="6" t="e">
        <f>IF(LISTADO!#REF!=A1939+1,IF(LISTADO!#REF!="IMPORTACION",1,IF(LISTADO!#REF!="EXPORTACION",3,0)))</f>
        <v>#REF!</v>
      </c>
    </row>
    <row r="1941" spans="1:2">
      <c r="A1941" s="6">
        <v>1940</v>
      </c>
      <c r="B1941" s="6" t="e">
        <f>IF(LISTADO!#REF!=A1940+1,IF(LISTADO!#REF!="IMPORTACION",1,IF(LISTADO!#REF!="EXPORTACION",3,0)))</f>
        <v>#REF!</v>
      </c>
    </row>
    <row r="1942" spans="1:2">
      <c r="A1942" s="6">
        <v>1941</v>
      </c>
      <c r="B1942" s="6" t="e">
        <f>IF(LISTADO!#REF!=A1941+1,IF(LISTADO!#REF!="IMPORTACION",1,IF(LISTADO!#REF!="EXPORTACION",3,0)))</f>
        <v>#REF!</v>
      </c>
    </row>
    <row r="1943" spans="1:2">
      <c r="A1943" s="6">
        <v>1942</v>
      </c>
      <c r="B1943" s="6" t="e">
        <f>IF(LISTADO!#REF!=A1942+1,IF(LISTADO!#REF!="IMPORTACION",1,IF(LISTADO!#REF!="EXPORTACION",3,0)))</f>
        <v>#REF!</v>
      </c>
    </row>
    <row r="1944" spans="1:2">
      <c r="A1944" s="6">
        <v>1943</v>
      </c>
      <c r="B1944" s="6" t="e">
        <f>IF(LISTADO!#REF!=A1943+1,IF(LISTADO!#REF!="IMPORTACION",1,IF(LISTADO!#REF!="EXPORTACION",3,0)))</f>
        <v>#REF!</v>
      </c>
    </row>
    <row r="1945" spans="1:2">
      <c r="A1945" s="6">
        <v>1944</v>
      </c>
      <c r="B1945" s="6" t="e">
        <f>IF(LISTADO!#REF!=A1944+1,IF(LISTADO!#REF!="IMPORTACION",1,IF(LISTADO!#REF!="EXPORTACION",3,0)))</f>
        <v>#REF!</v>
      </c>
    </row>
    <row r="1946" spans="1:2">
      <c r="A1946" s="6">
        <v>1945</v>
      </c>
      <c r="B1946" s="6" t="e">
        <f>IF(LISTADO!#REF!=A1945+1,IF(LISTADO!#REF!="IMPORTACION",1,IF(LISTADO!#REF!="EXPORTACION",3,0)))</f>
        <v>#REF!</v>
      </c>
    </row>
    <row r="1947" spans="1:2">
      <c r="A1947" s="6">
        <v>1946</v>
      </c>
      <c r="B1947" s="6" t="e">
        <f>IF(LISTADO!#REF!=A1946+1,IF(LISTADO!#REF!="IMPORTACION",1,IF(LISTADO!#REF!="EXPORTACION",3,0)))</f>
        <v>#REF!</v>
      </c>
    </row>
    <row r="1948" spans="1:2">
      <c r="A1948" s="6">
        <v>1947</v>
      </c>
      <c r="B1948" s="6" t="e">
        <f>IF(LISTADO!#REF!=A1947+1,IF(LISTADO!#REF!="IMPORTACION",1,IF(LISTADO!#REF!="EXPORTACION",3,0)))</f>
        <v>#REF!</v>
      </c>
    </row>
    <row r="1949" spans="1:2">
      <c r="A1949" s="6">
        <v>1948</v>
      </c>
      <c r="B1949" s="6" t="e">
        <f>IF(LISTADO!#REF!=A1948+1,IF(LISTADO!#REF!="IMPORTACION",1,IF(LISTADO!#REF!="EXPORTACION",3,0)))</f>
        <v>#REF!</v>
      </c>
    </row>
    <row r="1950" spans="1:2">
      <c r="A1950" s="6">
        <v>1949</v>
      </c>
      <c r="B1950" s="6" t="e">
        <f>IF(LISTADO!#REF!=A1949+1,IF(LISTADO!#REF!="IMPORTACION",1,IF(LISTADO!#REF!="EXPORTACION",3,0)))</f>
        <v>#REF!</v>
      </c>
    </row>
    <row r="1951" spans="1:2">
      <c r="A1951" s="6">
        <v>1950</v>
      </c>
      <c r="B1951" s="6" t="e">
        <f>IF(LISTADO!#REF!=A1950+1,IF(LISTADO!#REF!="IMPORTACION",1,IF(LISTADO!#REF!="EXPORTACION",3,0)))</f>
        <v>#REF!</v>
      </c>
    </row>
    <row r="1952" spans="1:2">
      <c r="A1952" s="6">
        <v>1951</v>
      </c>
      <c r="B1952" s="6" t="e">
        <f>IF(LISTADO!#REF!=A1951+1,IF(LISTADO!#REF!="IMPORTACION",1,IF(LISTADO!#REF!="EXPORTACION",3,0)))</f>
        <v>#REF!</v>
      </c>
    </row>
    <row r="1953" spans="1:2">
      <c r="A1953" s="6">
        <v>1952</v>
      </c>
      <c r="B1953" s="6" t="e">
        <f>IF(LISTADO!#REF!=A1952+1,IF(LISTADO!#REF!="IMPORTACION",1,IF(LISTADO!#REF!="EXPORTACION",3,0)))</f>
        <v>#REF!</v>
      </c>
    </row>
    <row r="1954" spans="1:2">
      <c r="A1954" s="6">
        <v>1953</v>
      </c>
      <c r="B1954" s="6" t="e">
        <f>IF(LISTADO!#REF!=A1953+1,IF(LISTADO!#REF!="IMPORTACION",1,IF(LISTADO!#REF!="EXPORTACION",3,0)))</f>
        <v>#REF!</v>
      </c>
    </row>
    <row r="1955" spans="1:2">
      <c r="A1955" s="6">
        <v>1954</v>
      </c>
      <c r="B1955" s="6" t="e">
        <f>IF(LISTADO!#REF!=A1954+1,IF(LISTADO!#REF!="IMPORTACION",1,IF(LISTADO!#REF!="EXPORTACION",3,0)))</f>
        <v>#REF!</v>
      </c>
    </row>
    <row r="1956" spans="1:2">
      <c r="A1956" s="6">
        <v>1955</v>
      </c>
      <c r="B1956" s="6" t="e">
        <f>IF(LISTADO!#REF!=A1955+1,IF(LISTADO!#REF!="IMPORTACION",1,IF(LISTADO!#REF!="EXPORTACION",3,0)))</f>
        <v>#REF!</v>
      </c>
    </row>
    <row r="1957" spans="1:2">
      <c r="A1957" s="6">
        <v>1956</v>
      </c>
      <c r="B1957" s="6" t="e">
        <f>IF(LISTADO!#REF!=A1956+1,IF(LISTADO!#REF!="IMPORTACION",1,IF(LISTADO!#REF!="EXPORTACION",3,0)))</f>
        <v>#REF!</v>
      </c>
    </row>
    <row r="1958" spans="1:2">
      <c r="A1958" s="6">
        <v>1957</v>
      </c>
      <c r="B1958" s="6" t="e">
        <f>IF(LISTADO!#REF!=A1957+1,IF(LISTADO!#REF!="IMPORTACION",1,IF(LISTADO!#REF!="EXPORTACION",3,0)))</f>
        <v>#REF!</v>
      </c>
    </row>
    <row r="1959" spans="1:2">
      <c r="A1959" s="6">
        <v>1958</v>
      </c>
      <c r="B1959" s="6" t="e">
        <f>IF(LISTADO!#REF!=A1958+1,IF(LISTADO!#REF!="IMPORTACION",1,IF(LISTADO!#REF!="EXPORTACION",3,0)))</f>
        <v>#REF!</v>
      </c>
    </row>
    <row r="1960" spans="1:2">
      <c r="A1960" s="6">
        <v>1959</v>
      </c>
      <c r="B1960" s="6" t="e">
        <f>IF(LISTADO!#REF!=A1959+1,IF(LISTADO!#REF!="IMPORTACION",1,IF(LISTADO!#REF!="EXPORTACION",3,0)))</f>
        <v>#REF!</v>
      </c>
    </row>
    <row r="1961" spans="1:2">
      <c r="A1961" s="6">
        <v>1960</v>
      </c>
      <c r="B1961" s="6" t="e">
        <f>IF(LISTADO!#REF!=A1960+1,IF(LISTADO!#REF!="IMPORTACION",1,IF(LISTADO!#REF!="EXPORTACION",3,0)))</f>
        <v>#REF!</v>
      </c>
    </row>
    <row r="1962" spans="1:2">
      <c r="A1962" s="6">
        <v>1961</v>
      </c>
      <c r="B1962" s="6" t="e">
        <f>IF(LISTADO!#REF!=A1961+1,IF(LISTADO!#REF!="IMPORTACION",1,IF(LISTADO!#REF!="EXPORTACION",3,0)))</f>
        <v>#REF!</v>
      </c>
    </row>
    <row r="1963" spans="1:2">
      <c r="A1963" s="6">
        <v>1962</v>
      </c>
      <c r="B1963" s="6" t="e">
        <f>IF(LISTADO!#REF!=A1962+1,IF(LISTADO!#REF!="IMPORTACION",1,IF(LISTADO!#REF!="EXPORTACION",3,0)))</f>
        <v>#REF!</v>
      </c>
    </row>
    <row r="1964" spans="1:2">
      <c r="A1964" s="6">
        <v>1963</v>
      </c>
      <c r="B1964" s="6" t="e">
        <f>IF(LISTADO!#REF!=A1963+1,IF(LISTADO!#REF!="IMPORTACION",1,IF(LISTADO!#REF!="EXPORTACION",3,0)))</f>
        <v>#REF!</v>
      </c>
    </row>
    <row r="1965" spans="1:2">
      <c r="A1965" s="6">
        <v>1964</v>
      </c>
      <c r="B1965" s="6" t="e">
        <f>IF(LISTADO!#REF!=A1964+1,IF(LISTADO!#REF!="IMPORTACION",1,IF(LISTADO!#REF!="EXPORTACION",3,0)))</f>
        <v>#REF!</v>
      </c>
    </row>
    <row r="1966" spans="1:2">
      <c r="A1966" s="6">
        <v>1965</v>
      </c>
      <c r="B1966" s="6" t="e">
        <f>IF(LISTADO!#REF!=A1965+1,IF(LISTADO!#REF!="IMPORTACION",1,IF(LISTADO!#REF!="EXPORTACION",3,0)))</f>
        <v>#REF!</v>
      </c>
    </row>
    <row r="1967" spans="1:2">
      <c r="A1967" s="6">
        <v>1966</v>
      </c>
      <c r="B1967" s="6" t="e">
        <f>IF(LISTADO!#REF!=A1966+1,IF(LISTADO!#REF!="IMPORTACION",1,IF(LISTADO!#REF!="EXPORTACION",3,0)))</f>
        <v>#REF!</v>
      </c>
    </row>
    <row r="1968" spans="1:2">
      <c r="A1968" s="6">
        <v>1967</v>
      </c>
      <c r="B1968" s="6" t="e">
        <f>IF(LISTADO!#REF!=A1967+1,IF(LISTADO!#REF!="IMPORTACION",1,IF(LISTADO!#REF!="EXPORTACION",3,0)))</f>
        <v>#REF!</v>
      </c>
    </row>
    <row r="1969" spans="1:2">
      <c r="A1969" s="6">
        <v>1968</v>
      </c>
      <c r="B1969" s="6" t="e">
        <f>IF(LISTADO!#REF!=A1968+1,IF(LISTADO!#REF!="IMPORTACION",1,IF(LISTADO!#REF!="EXPORTACION",3,0)))</f>
        <v>#REF!</v>
      </c>
    </row>
    <row r="1970" spans="1:2">
      <c r="A1970" s="6">
        <v>1969</v>
      </c>
      <c r="B1970" s="6" t="e">
        <f>IF(LISTADO!#REF!=A1969+1,IF(LISTADO!#REF!="IMPORTACION",1,IF(LISTADO!#REF!="EXPORTACION",3,0)))</f>
        <v>#REF!</v>
      </c>
    </row>
    <row r="1971" spans="1:2">
      <c r="A1971" s="6">
        <v>1970</v>
      </c>
      <c r="B1971" s="6" t="e">
        <f>IF(LISTADO!#REF!=A1970+1,IF(LISTADO!#REF!="IMPORTACION",1,IF(LISTADO!#REF!="EXPORTACION",3,0)))</f>
        <v>#REF!</v>
      </c>
    </row>
    <row r="1972" spans="1:2">
      <c r="A1972" s="6">
        <v>1971</v>
      </c>
      <c r="B1972" s="6" t="e">
        <f>IF(LISTADO!#REF!=A1971+1,IF(LISTADO!#REF!="IMPORTACION",1,IF(LISTADO!#REF!="EXPORTACION",3,0)))</f>
        <v>#REF!</v>
      </c>
    </row>
    <row r="1973" spans="1:2">
      <c r="A1973" s="6">
        <v>1972</v>
      </c>
      <c r="B1973" s="6" t="e">
        <f>IF(LISTADO!#REF!=A1972+1,IF(LISTADO!#REF!="IMPORTACION",1,IF(LISTADO!#REF!="EXPORTACION",3,0)))</f>
        <v>#REF!</v>
      </c>
    </row>
    <row r="1974" spans="1:2">
      <c r="A1974" s="6">
        <v>1973</v>
      </c>
      <c r="B1974" s="6" t="e">
        <f>IF(LISTADO!#REF!=A1973+1,IF(LISTADO!#REF!="IMPORTACION",1,IF(LISTADO!#REF!="EXPORTACION",3,0)))</f>
        <v>#REF!</v>
      </c>
    </row>
    <row r="1975" spans="1:2">
      <c r="A1975" s="6">
        <v>1974</v>
      </c>
      <c r="B1975" s="6" t="e">
        <f>IF(LISTADO!#REF!=A1974+1,IF(LISTADO!#REF!="IMPORTACION",1,IF(LISTADO!#REF!="EXPORTACION",3,0)))</f>
        <v>#REF!</v>
      </c>
    </row>
    <row r="1976" spans="1:2">
      <c r="A1976" s="6">
        <v>1975</v>
      </c>
      <c r="B1976" s="6" t="e">
        <f>IF(LISTADO!#REF!=A1975+1,IF(LISTADO!#REF!="IMPORTACION",1,IF(LISTADO!#REF!="EXPORTACION",3,0)))</f>
        <v>#REF!</v>
      </c>
    </row>
    <row r="1977" spans="1:2">
      <c r="A1977" s="6">
        <v>1976</v>
      </c>
      <c r="B1977" s="6" t="e">
        <f>IF(LISTADO!#REF!=A1976+1,IF(LISTADO!#REF!="IMPORTACION",1,IF(LISTADO!#REF!="EXPORTACION",3,0)))</f>
        <v>#REF!</v>
      </c>
    </row>
    <row r="1978" spans="1:2">
      <c r="A1978" s="6">
        <v>1977</v>
      </c>
      <c r="B1978" s="6" t="e">
        <f>IF(LISTADO!#REF!=A1977+1,IF(LISTADO!#REF!="IMPORTACION",1,IF(LISTADO!#REF!="EXPORTACION",3,0)))</f>
        <v>#REF!</v>
      </c>
    </row>
    <row r="1979" spans="1:2">
      <c r="A1979" s="6">
        <v>1978</v>
      </c>
      <c r="B1979" s="6" t="e">
        <f>IF(LISTADO!#REF!=A1978+1,IF(LISTADO!#REF!="IMPORTACION",1,IF(LISTADO!#REF!="EXPORTACION",3,0)))</f>
        <v>#REF!</v>
      </c>
    </row>
    <row r="1980" spans="1:2">
      <c r="A1980" s="6">
        <v>1979</v>
      </c>
      <c r="B1980" s="6" t="e">
        <f>IF(LISTADO!#REF!=A1979+1,IF(LISTADO!#REF!="IMPORTACION",1,IF(LISTADO!#REF!="EXPORTACION",3,0)))</f>
        <v>#REF!</v>
      </c>
    </row>
    <row r="1981" spans="1:2">
      <c r="A1981" s="6">
        <v>1980</v>
      </c>
      <c r="B1981" s="6" t="e">
        <f>IF(LISTADO!#REF!=A1980+1,IF(LISTADO!#REF!="IMPORTACION",1,IF(LISTADO!#REF!="EXPORTACION",3,0)))</f>
        <v>#REF!</v>
      </c>
    </row>
    <row r="1982" spans="1:2">
      <c r="A1982" s="6">
        <v>1981</v>
      </c>
      <c r="B1982" s="6" t="e">
        <f>IF(LISTADO!#REF!=A1981+1,IF(LISTADO!#REF!="IMPORTACION",1,IF(LISTADO!#REF!="EXPORTACION",3,0)))</f>
        <v>#REF!</v>
      </c>
    </row>
    <row r="1983" spans="1:2">
      <c r="A1983" s="6">
        <v>1982</v>
      </c>
      <c r="B1983" s="6" t="e">
        <f>IF(LISTADO!#REF!=A1982+1,IF(LISTADO!#REF!="IMPORTACION",1,IF(LISTADO!#REF!="EXPORTACION",3,0)))</f>
        <v>#REF!</v>
      </c>
    </row>
    <row r="1984" spans="1:2">
      <c r="A1984" s="6">
        <v>1983</v>
      </c>
      <c r="B1984" s="6" t="e">
        <f>IF(LISTADO!#REF!=A1983+1,IF(LISTADO!#REF!="IMPORTACION",1,IF(LISTADO!#REF!="EXPORTACION",3,0)))</f>
        <v>#REF!</v>
      </c>
    </row>
    <row r="1985" spans="1:2">
      <c r="A1985" s="6">
        <v>1984</v>
      </c>
      <c r="B1985" s="6" t="e">
        <f>IF(LISTADO!#REF!=A1984+1,IF(LISTADO!#REF!="IMPORTACION",1,IF(LISTADO!#REF!="EXPORTACION",3,0)))</f>
        <v>#REF!</v>
      </c>
    </row>
    <row r="1986" spans="1:2">
      <c r="A1986" s="6">
        <v>1985</v>
      </c>
      <c r="B1986" s="6" t="e">
        <f>IF(LISTADO!#REF!=A1985+1,IF(LISTADO!#REF!="IMPORTACION",1,IF(LISTADO!#REF!="EXPORTACION",3,0)))</f>
        <v>#REF!</v>
      </c>
    </row>
    <row r="1987" spans="1:2">
      <c r="A1987" s="6">
        <v>1986</v>
      </c>
      <c r="B1987" s="6" t="e">
        <f>IF(LISTADO!#REF!=A1986+1,IF(LISTADO!#REF!="IMPORTACION",1,IF(LISTADO!#REF!="EXPORTACION",3,0)))</f>
        <v>#REF!</v>
      </c>
    </row>
    <row r="1988" spans="1:2">
      <c r="A1988" s="6">
        <v>1987</v>
      </c>
      <c r="B1988" s="6" t="e">
        <f>IF(LISTADO!#REF!=A1987+1,IF(LISTADO!#REF!="IMPORTACION",1,IF(LISTADO!#REF!="EXPORTACION",3,0)))</f>
        <v>#REF!</v>
      </c>
    </row>
    <row r="1989" spans="1:2">
      <c r="A1989" s="6">
        <v>1988</v>
      </c>
      <c r="B1989" s="6" t="e">
        <f>IF(LISTADO!#REF!=A1988+1,IF(LISTADO!#REF!="IMPORTACION",1,IF(LISTADO!#REF!="EXPORTACION",3,0)))</f>
        <v>#REF!</v>
      </c>
    </row>
    <row r="1990" spans="1:2">
      <c r="A1990" s="6">
        <v>1989</v>
      </c>
      <c r="B1990" s="6" t="e">
        <f>IF(LISTADO!#REF!=A1989+1,IF(LISTADO!#REF!="IMPORTACION",1,IF(LISTADO!#REF!="EXPORTACION",3,0)))</f>
        <v>#REF!</v>
      </c>
    </row>
    <row r="1991" spans="1:2">
      <c r="A1991" s="6">
        <v>1990</v>
      </c>
      <c r="B1991" s="6" t="e">
        <f>IF(LISTADO!#REF!=A1990+1,IF(LISTADO!#REF!="IMPORTACION",1,IF(LISTADO!#REF!="EXPORTACION",3,0)))</f>
        <v>#REF!</v>
      </c>
    </row>
    <row r="1992" spans="1:2">
      <c r="A1992" s="6">
        <v>1991</v>
      </c>
      <c r="B1992" s="6" t="e">
        <f>IF(LISTADO!#REF!=A1991+1,IF(LISTADO!#REF!="IMPORTACION",1,IF(LISTADO!#REF!="EXPORTACION",3,0)))</f>
        <v>#REF!</v>
      </c>
    </row>
    <row r="1993" spans="1:2">
      <c r="A1993" s="6">
        <v>1992</v>
      </c>
      <c r="B1993" s="6" t="e">
        <f>IF(LISTADO!#REF!=A1992+1,IF(LISTADO!#REF!="IMPORTACION",1,IF(LISTADO!#REF!="EXPORTACION",3,0)))</f>
        <v>#REF!</v>
      </c>
    </row>
    <row r="1994" spans="1:2">
      <c r="A1994" s="6">
        <v>1993</v>
      </c>
      <c r="B1994" s="6" t="e">
        <f>IF(LISTADO!#REF!=A1993+1,IF(LISTADO!#REF!="IMPORTACION",1,IF(LISTADO!#REF!="EXPORTACION",3,0)))</f>
        <v>#REF!</v>
      </c>
    </row>
    <row r="1995" spans="1:2">
      <c r="A1995" s="6">
        <v>1994</v>
      </c>
      <c r="B1995" s="6" t="e">
        <f>IF(LISTADO!#REF!=A1994+1,IF(LISTADO!#REF!="IMPORTACION",1,IF(LISTADO!#REF!="EXPORTACION",3,0)))</f>
        <v>#REF!</v>
      </c>
    </row>
    <row r="1996" spans="1:2">
      <c r="A1996" s="6">
        <v>1995</v>
      </c>
      <c r="B1996" s="6" t="e">
        <f>IF(LISTADO!#REF!=A1995+1,IF(LISTADO!#REF!="IMPORTACION",1,IF(LISTADO!#REF!="EXPORTACION",3,0)))</f>
        <v>#REF!</v>
      </c>
    </row>
    <row r="1997" spans="1:2">
      <c r="A1997" s="6">
        <v>1996</v>
      </c>
      <c r="B1997" s="6" t="e">
        <f>IF(LISTADO!#REF!=A1996+1,IF(LISTADO!#REF!="IMPORTACION",1,IF(LISTADO!#REF!="EXPORTACION",3,0)))</f>
        <v>#REF!</v>
      </c>
    </row>
    <row r="1998" spans="1:2">
      <c r="A1998" s="6">
        <v>1997</v>
      </c>
      <c r="B1998" s="6" t="e">
        <f>IF(LISTADO!#REF!=A1997+1,IF(LISTADO!#REF!="IMPORTACION",1,IF(LISTADO!#REF!="EXPORTACION",3,0)))</f>
        <v>#REF!</v>
      </c>
    </row>
    <row r="1999" spans="1:2">
      <c r="A1999" s="6">
        <v>1998</v>
      </c>
      <c r="B1999" s="6" t="e">
        <f>IF(LISTADO!#REF!=A1998+1,IF(LISTADO!#REF!="IMPORTACION",1,IF(LISTADO!#REF!="EXPORTACION",3,0)))</f>
        <v>#REF!</v>
      </c>
    </row>
    <row r="2000" spans="1:2">
      <c r="A2000" s="6">
        <v>1999</v>
      </c>
      <c r="B2000" s="6" t="e">
        <f>IF(LISTADO!#REF!=A1999+1,IF(LISTADO!#REF!="IMPORTACION",1,IF(LISTADO!#REF!="EXPORTACION",3,0)))</f>
        <v>#REF!</v>
      </c>
    </row>
    <row r="2001" spans="1:2">
      <c r="A2001" s="6">
        <v>2000</v>
      </c>
      <c r="B2001" s="6" t="e">
        <f>IF(LISTADO!#REF!=A2000+1,IF(LISTADO!#REF!="IMPORTACION",1,IF(LISTADO!#REF!="EXPORTACION",3,0)))</f>
        <v>#REF!</v>
      </c>
    </row>
    <row r="2002" spans="1:2">
      <c r="A2002" s="6">
        <v>2001</v>
      </c>
      <c r="B2002" s="6" t="e">
        <f>IF(LISTADO!#REF!=A2001+1,IF(LISTADO!#REF!="IMPORTACION",1,IF(LISTADO!#REF!="EXPORTACION",3,0)))</f>
        <v>#REF!</v>
      </c>
    </row>
    <row r="2003" spans="1:2">
      <c r="A2003" s="6">
        <v>2002</v>
      </c>
      <c r="B2003" s="6" t="e">
        <f>IF(LISTADO!#REF!=A2002+1,IF(LISTADO!#REF!="IMPORTACION",1,IF(LISTADO!#REF!="EXPORTACION",3,0)))</f>
        <v>#REF!</v>
      </c>
    </row>
    <row r="2004" spans="1:2">
      <c r="A2004" s="6">
        <v>2003</v>
      </c>
      <c r="B2004" s="6" t="e">
        <f>IF(LISTADO!#REF!=A2003+1,IF(LISTADO!#REF!="IMPORTACION",1,IF(LISTADO!#REF!="EXPORTACION",3,0)))</f>
        <v>#REF!</v>
      </c>
    </row>
    <row r="2005" spans="1:2">
      <c r="A2005" s="6">
        <v>2004</v>
      </c>
      <c r="B2005" s="6" t="e">
        <f>IF(LISTADO!#REF!=A2004+1,IF(LISTADO!#REF!="IMPORTACION",1,IF(LISTADO!#REF!="EXPORTACION",3,0)))</f>
        <v>#REF!</v>
      </c>
    </row>
    <row r="2006" spans="1:2">
      <c r="A2006" s="6">
        <v>2005</v>
      </c>
      <c r="B2006" s="6" t="e">
        <f>IF(LISTADO!#REF!=A2005+1,IF(LISTADO!#REF!="IMPORTACION",1,IF(LISTADO!#REF!="EXPORTACION",3,0)))</f>
        <v>#REF!</v>
      </c>
    </row>
    <row r="2007" spans="1:2">
      <c r="A2007" s="6">
        <v>2006</v>
      </c>
      <c r="B2007" s="6" t="e">
        <f>IF(LISTADO!#REF!=A2006+1,IF(LISTADO!#REF!="IMPORTACION",1,IF(LISTADO!#REF!="EXPORTACION",3,0)))</f>
        <v>#REF!</v>
      </c>
    </row>
    <row r="2008" spans="1:2">
      <c r="A2008" s="6">
        <v>2007</v>
      </c>
      <c r="B2008" s="6" t="e">
        <f>IF(LISTADO!#REF!=A2007+1,IF(LISTADO!#REF!="IMPORTACION",1,IF(LISTADO!#REF!="EXPORTACION",3,0)))</f>
        <v>#REF!</v>
      </c>
    </row>
    <row r="2009" spans="1:2">
      <c r="A2009" s="6">
        <v>2008</v>
      </c>
      <c r="B2009" s="6" t="e">
        <f>IF(LISTADO!#REF!=A2008+1,IF(LISTADO!#REF!="IMPORTACION",1,IF(LISTADO!#REF!="EXPORTACION",3,0)))</f>
        <v>#REF!</v>
      </c>
    </row>
    <row r="2010" spans="1:2">
      <c r="A2010" s="6">
        <v>2009</v>
      </c>
      <c r="B2010" s="6" t="e">
        <f>IF(LISTADO!#REF!=A2009+1,IF(LISTADO!#REF!="IMPORTACION",1,IF(LISTADO!#REF!="EXPORTACION",3,0)))</f>
        <v>#REF!</v>
      </c>
    </row>
    <row r="2011" spans="1:2">
      <c r="A2011" s="6">
        <v>2010</v>
      </c>
      <c r="B2011" s="6" t="e">
        <f>IF(LISTADO!#REF!=A2010+1,IF(LISTADO!#REF!="IMPORTACION",1,IF(LISTADO!#REF!="EXPORTACION",3,0)))</f>
        <v>#REF!</v>
      </c>
    </row>
    <row r="2012" spans="1:2">
      <c r="A2012" s="6">
        <v>2011</v>
      </c>
      <c r="B2012" s="6" t="e">
        <f>IF(LISTADO!#REF!=A2011+1,IF(LISTADO!#REF!="IMPORTACION",1,IF(LISTADO!#REF!="EXPORTACION",3,0)))</f>
        <v>#REF!</v>
      </c>
    </row>
    <row r="2013" spans="1:2">
      <c r="A2013" s="6">
        <v>2012</v>
      </c>
      <c r="B2013" s="6" t="e">
        <f>IF(LISTADO!#REF!=A2012+1,IF(LISTADO!#REF!="IMPORTACION",1,IF(LISTADO!#REF!="EXPORTACION",3,0)))</f>
        <v>#REF!</v>
      </c>
    </row>
    <row r="2014" spans="1:2">
      <c r="A2014" s="6">
        <v>2013</v>
      </c>
      <c r="B2014" s="6" t="e">
        <f>IF(LISTADO!#REF!=A2013+1,IF(LISTADO!#REF!="IMPORTACION",1,IF(LISTADO!#REF!="EXPORTACION",3,0)))</f>
        <v>#REF!</v>
      </c>
    </row>
    <row r="2015" spans="1:2">
      <c r="A2015" s="6">
        <v>2014</v>
      </c>
      <c r="B2015" s="6" t="e">
        <f>IF(LISTADO!#REF!=A2014+1,IF(LISTADO!#REF!="IMPORTACION",1,IF(LISTADO!#REF!="EXPORTACION",3,0)))</f>
        <v>#REF!</v>
      </c>
    </row>
    <row r="2016" spans="1:2">
      <c r="A2016" s="6">
        <v>2015</v>
      </c>
      <c r="B2016" s="6" t="e">
        <f>IF(LISTADO!#REF!=A2015+1,IF(LISTADO!#REF!="IMPORTACION",1,IF(LISTADO!#REF!="EXPORTACION",3,0)))</f>
        <v>#REF!</v>
      </c>
    </row>
    <row r="2017" spans="1:2">
      <c r="A2017" s="6">
        <v>2016</v>
      </c>
      <c r="B2017" s="6" t="e">
        <f>IF(LISTADO!#REF!=A2016+1,IF(LISTADO!#REF!="IMPORTACION",1,IF(LISTADO!#REF!="EXPORTACION",3,0)))</f>
        <v>#REF!</v>
      </c>
    </row>
    <row r="2018" spans="1:2">
      <c r="A2018" s="6">
        <v>2017</v>
      </c>
      <c r="B2018" s="6" t="e">
        <f>IF(LISTADO!#REF!=A2017+1,IF(LISTADO!#REF!="IMPORTACION",1,IF(LISTADO!#REF!="EXPORTACION",3,0)))</f>
        <v>#REF!</v>
      </c>
    </row>
    <row r="2019" spans="1:2">
      <c r="A2019" s="6">
        <v>2018</v>
      </c>
      <c r="B2019" s="6" t="e">
        <f>IF(LISTADO!#REF!=A2018+1,IF(LISTADO!#REF!="IMPORTACION",1,IF(LISTADO!#REF!="EXPORTACION",3,0)))</f>
        <v>#REF!</v>
      </c>
    </row>
    <row r="2020" spans="1:2">
      <c r="A2020" s="6">
        <v>2019</v>
      </c>
      <c r="B2020" s="6" t="e">
        <f>IF(LISTADO!#REF!=A2019+1,IF(LISTADO!#REF!="IMPORTACION",1,IF(LISTADO!#REF!="EXPORTACION",3,0)))</f>
        <v>#REF!</v>
      </c>
    </row>
    <row r="2021" spans="1:2">
      <c r="A2021" s="6">
        <v>2020</v>
      </c>
      <c r="B2021" s="6" t="e">
        <f>IF(LISTADO!#REF!=A2020+1,IF(LISTADO!#REF!="IMPORTACION",1,IF(LISTADO!#REF!="EXPORTACION",3,0)))</f>
        <v>#REF!</v>
      </c>
    </row>
    <row r="2022" spans="1:2">
      <c r="A2022" s="6">
        <v>2021</v>
      </c>
      <c r="B2022" s="6" t="e">
        <f>IF(LISTADO!#REF!=A2021+1,IF(LISTADO!#REF!="IMPORTACION",1,IF(LISTADO!#REF!="EXPORTACION",3,0)))</f>
        <v>#REF!</v>
      </c>
    </row>
    <row r="2023" spans="1:2">
      <c r="A2023" s="6">
        <v>2022</v>
      </c>
      <c r="B2023" s="6" t="e">
        <f>IF(LISTADO!#REF!=A2022+1,IF(LISTADO!#REF!="IMPORTACION",1,IF(LISTADO!#REF!="EXPORTACION",3,0)))</f>
        <v>#REF!</v>
      </c>
    </row>
    <row r="2024" spans="1:2">
      <c r="A2024" s="6">
        <v>2023</v>
      </c>
      <c r="B2024" s="6" t="e">
        <f>IF(LISTADO!#REF!=A2023+1,IF(LISTADO!#REF!="IMPORTACION",1,IF(LISTADO!#REF!="EXPORTACION",3,0)))</f>
        <v>#REF!</v>
      </c>
    </row>
    <row r="2025" spans="1:2">
      <c r="A2025" s="6">
        <v>2024</v>
      </c>
      <c r="B2025" s="6" t="e">
        <f>IF(LISTADO!#REF!=A2024+1,IF(LISTADO!#REF!="IMPORTACION",1,IF(LISTADO!#REF!="EXPORTACION",3,0)))</f>
        <v>#REF!</v>
      </c>
    </row>
    <row r="2026" spans="1:2">
      <c r="A2026" s="6">
        <v>2025</v>
      </c>
      <c r="B2026" s="6" t="e">
        <f>IF(LISTADO!#REF!=A2025+1,IF(LISTADO!#REF!="IMPORTACION",1,IF(LISTADO!#REF!="EXPORTACION",3,0)))</f>
        <v>#REF!</v>
      </c>
    </row>
    <row r="2027" spans="1:2">
      <c r="A2027" s="6">
        <v>2026</v>
      </c>
      <c r="B2027" s="6" t="e">
        <f>IF(LISTADO!#REF!=A2026+1,IF(LISTADO!#REF!="IMPORTACION",1,IF(LISTADO!#REF!="EXPORTACION",3,0)))</f>
        <v>#REF!</v>
      </c>
    </row>
    <row r="2028" spans="1:2">
      <c r="A2028" s="6">
        <v>2027</v>
      </c>
      <c r="B2028" s="6" t="e">
        <f>IF(LISTADO!#REF!=A2027+1,IF(LISTADO!#REF!="IMPORTACION",1,IF(LISTADO!#REF!="EXPORTACION",3,0)))</f>
        <v>#REF!</v>
      </c>
    </row>
    <row r="2029" spans="1:2">
      <c r="A2029" s="6">
        <v>2028</v>
      </c>
      <c r="B2029" s="6" t="e">
        <f>IF(LISTADO!#REF!=A2028+1,IF(LISTADO!#REF!="IMPORTACION",1,IF(LISTADO!#REF!="EXPORTACION",3,0)))</f>
        <v>#REF!</v>
      </c>
    </row>
    <row r="2030" spans="1:2">
      <c r="A2030" s="6">
        <v>2029</v>
      </c>
      <c r="B2030" s="6" t="e">
        <f>IF(LISTADO!#REF!=A2029+1,IF(LISTADO!#REF!="IMPORTACION",1,IF(LISTADO!#REF!="EXPORTACION",3,0)))</f>
        <v>#REF!</v>
      </c>
    </row>
    <row r="2031" spans="1:2">
      <c r="A2031" s="6">
        <v>2030</v>
      </c>
      <c r="B2031" s="6" t="e">
        <f>IF(LISTADO!#REF!=A2030+1,IF(LISTADO!#REF!="IMPORTACION",1,IF(LISTADO!#REF!="EXPORTACION",3,0)))</f>
        <v>#REF!</v>
      </c>
    </row>
    <row r="2032" spans="1:2">
      <c r="A2032" s="6">
        <v>2031</v>
      </c>
      <c r="B2032" s="6" t="e">
        <f>IF(LISTADO!#REF!=A2031+1,IF(LISTADO!#REF!="IMPORTACION",1,IF(LISTADO!#REF!="EXPORTACION",3,0)))</f>
        <v>#REF!</v>
      </c>
    </row>
    <row r="2033" spans="1:2">
      <c r="A2033" s="6">
        <v>2032</v>
      </c>
      <c r="B2033" s="6" t="e">
        <f>IF(LISTADO!#REF!=A2032+1,IF(LISTADO!#REF!="IMPORTACION",1,IF(LISTADO!#REF!="EXPORTACION",3,0)))</f>
        <v>#REF!</v>
      </c>
    </row>
    <row r="2034" spans="1:2">
      <c r="A2034" s="6">
        <v>2033</v>
      </c>
      <c r="B2034" s="6" t="e">
        <f>IF(LISTADO!#REF!=A2033+1,IF(LISTADO!#REF!="IMPORTACION",1,IF(LISTADO!#REF!="EXPORTACION",3,0)))</f>
        <v>#REF!</v>
      </c>
    </row>
    <row r="2035" spans="1:2">
      <c r="A2035" s="6">
        <v>2034</v>
      </c>
      <c r="B2035" s="6" t="e">
        <f>IF(LISTADO!#REF!=A2034+1,IF(LISTADO!#REF!="IMPORTACION",1,IF(LISTADO!#REF!="EXPORTACION",3,0)))</f>
        <v>#REF!</v>
      </c>
    </row>
    <row r="2036" spans="1:2">
      <c r="A2036" s="6">
        <v>2035</v>
      </c>
      <c r="B2036" s="6" t="e">
        <f>IF(LISTADO!#REF!=A2035+1,IF(LISTADO!#REF!="IMPORTACION",1,IF(LISTADO!#REF!="EXPORTACION",3,0)))</f>
        <v>#REF!</v>
      </c>
    </row>
    <row r="2037" spans="1:2">
      <c r="A2037" s="6">
        <v>2036</v>
      </c>
      <c r="B2037" s="6" t="e">
        <f>IF(LISTADO!#REF!=A2036+1,IF(LISTADO!#REF!="IMPORTACION",1,IF(LISTADO!#REF!="EXPORTACION",3,0)))</f>
        <v>#REF!</v>
      </c>
    </row>
    <row r="2038" spans="1:2">
      <c r="A2038" s="6">
        <v>2037</v>
      </c>
      <c r="B2038" s="6" t="e">
        <f>IF(LISTADO!#REF!=A2037+1,IF(LISTADO!#REF!="IMPORTACION",1,IF(LISTADO!#REF!="EXPORTACION",3,0)))</f>
        <v>#REF!</v>
      </c>
    </row>
    <row r="2039" spans="1:2">
      <c r="A2039" s="6">
        <v>2038</v>
      </c>
      <c r="B2039" s="6" t="e">
        <f>IF(LISTADO!#REF!=A2038+1,IF(LISTADO!#REF!="IMPORTACION",1,IF(LISTADO!#REF!="EXPORTACION",3,0)))</f>
        <v>#REF!</v>
      </c>
    </row>
    <row r="2040" spans="1:2">
      <c r="A2040" s="6">
        <v>2039</v>
      </c>
      <c r="B2040" s="6" t="e">
        <f>IF(LISTADO!#REF!=A2039+1,IF(LISTADO!#REF!="IMPORTACION",1,IF(LISTADO!#REF!="EXPORTACION",3,0)))</f>
        <v>#REF!</v>
      </c>
    </row>
    <row r="2041" spans="1:2">
      <c r="A2041" s="6">
        <v>2040</v>
      </c>
      <c r="B2041" s="6" t="e">
        <f>IF(LISTADO!#REF!=A2040+1,IF(LISTADO!#REF!="IMPORTACION",1,IF(LISTADO!#REF!="EXPORTACION",3,0)))</f>
        <v>#REF!</v>
      </c>
    </row>
    <row r="2042" spans="1:2">
      <c r="A2042" s="6">
        <v>2041</v>
      </c>
      <c r="B2042" s="6" t="e">
        <f>IF(LISTADO!#REF!=A2041+1,IF(LISTADO!#REF!="IMPORTACION",1,IF(LISTADO!#REF!="EXPORTACION",3,0)))</f>
        <v>#REF!</v>
      </c>
    </row>
    <row r="2043" spans="1:2">
      <c r="A2043" s="6">
        <v>2042</v>
      </c>
      <c r="B2043" s="6" t="e">
        <f>IF(LISTADO!#REF!=A2042+1,IF(LISTADO!#REF!="IMPORTACION",1,IF(LISTADO!#REF!="EXPORTACION",3,0)))</f>
        <v>#REF!</v>
      </c>
    </row>
    <row r="2044" spans="1:2">
      <c r="A2044" s="6">
        <v>2043</v>
      </c>
      <c r="B2044" s="6" t="e">
        <f>IF(LISTADO!#REF!=A2043+1,IF(LISTADO!#REF!="IMPORTACION",1,IF(LISTADO!#REF!="EXPORTACION",3,0)))</f>
        <v>#REF!</v>
      </c>
    </row>
    <row r="2045" spans="1:2">
      <c r="A2045" s="6">
        <v>2044</v>
      </c>
      <c r="B2045" s="6" t="e">
        <f>IF(LISTADO!#REF!=A2044+1,IF(LISTADO!#REF!="IMPORTACION",1,IF(LISTADO!#REF!="EXPORTACION",3,0)))</f>
        <v>#REF!</v>
      </c>
    </row>
    <row r="2046" spans="1:2">
      <c r="A2046" s="6">
        <v>2045</v>
      </c>
      <c r="B2046" s="6" t="e">
        <f>IF(LISTADO!#REF!=A2045+1,IF(LISTADO!#REF!="IMPORTACION",1,IF(LISTADO!#REF!="EXPORTACION",3,0)))</f>
        <v>#REF!</v>
      </c>
    </row>
    <row r="2047" spans="1:2">
      <c r="A2047" s="6">
        <v>2046</v>
      </c>
      <c r="B2047" s="6" t="e">
        <f>IF(LISTADO!#REF!=A2046+1,IF(LISTADO!#REF!="IMPORTACION",1,IF(LISTADO!#REF!="EXPORTACION",3,0)))</f>
        <v>#REF!</v>
      </c>
    </row>
    <row r="2048" spans="1:2">
      <c r="A2048" s="6">
        <v>2047</v>
      </c>
      <c r="B2048" s="6" t="e">
        <f>IF(LISTADO!#REF!=A2047+1,IF(LISTADO!#REF!="IMPORTACION",1,IF(LISTADO!#REF!="EXPORTACION",3,0)))</f>
        <v>#REF!</v>
      </c>
    </row>
    <row r="2049" spans="1:2">
      <c r="A2049" s="6">
        <v>2048</v>
      </c>
      <c r="B2049" s="6" t="e">
        <f>IF(LISTADO!#REF!=A2048+1,IF(LISTADO!#REF!="IMPORTACION",1,IF(LISTADO!#REF!="EXPORTACION",3,0)))</f>
        <v>#REF!</v>
      </c>
    </row>
    <row r="2050" spans="1:2">
      <c r="A2050" s="6">
        <v>2049</v>
      </c>
      <c r="B2050" s="6" t="e">
        <f>IF(LISTADO!#REF!=A2049+1,IF(LISTADO!#REF!="IMPORTACION",1,IF(LISTADO!#REF!="EXPORTACION",3,0)))</f>
        <v>#REF!</v>
      </c>
    </row>
    <row r="2051" spans="1:2">
      <c r="A2051" s="6">
        <v>2050</v>
      </c>
      <c r="B2051" s="6" t="e">
        <f>IF(LISTADO!#REF!=A2050+1,IF(LISTADO!#REF!="IMPORTACION",1,IF(LISTADO!#REF!="EXPORTACION",3,0)))</f>
        <v>#REF!</v>
      </c>
    </row>
    <row r="2052" spans="1:2">
      <c r="A2052" s="6">
        <v>2051</v>
      </c>
      <c r="B2052" s="6" t="e">
        <f>IF(LISTADO!#REF!=A2051+1,IF(LISTADO!#REF!="IMPORTACION",1,IF(LISTADO!#REF!="EXPORTACION",3,0)))</f>
        <v>#REF!</v>
      </c>
    </row>
    <row r="2053" spans="1:2">
      <c r="A2053" s="6">
        <v>2052</v>
      </c>
      <c r="B2053" s="6" t="e">
        <f>IF(LISTADO!#REF!=A2052+1,IF(LISTADO!#REF!="IMPORTACION",1,IF(LISTADO!#REF!="EXPORTACION",3,0)))</f>
        <v>#REF!</v>
      </c>
    </row>
    <row r="2054" spans="1:2">
      <c r="A2054" s="6">
        <v>2053</v>
      </c>
      <c r="B2054" s="6" t="e">
        <f>IF(LISTADO!#REF!=A2053+1,IF(LISTADO!#REF!="IMPORTACION",1,IF(LISTADO!#REF!="EXPORTACION",3,0)))</f>
        <v>#REF!</v>
      </c>
    </row>
    <row r="2055" spans="1:2">
      <c r="A2055" s="6">
        <v>2054</v>
      </c>
      <c r="B2055" s="6" t="e">
        <f>IF(LISTADO!#REF!=A2054+1,IF(LISTADO!#REF!="IMPORTACION",1,IF(LISTADO!#REF!="EXPORTACION",3,0)))</f>
        <v>#REF!</v>
      </c>
    </row>
    <row r="2056" spans="1:2">
      <c r="A2056" s="6">
        <v>2055</v>
      </c>
      <c r="B2056" s="6" t="e">
        <f>IF(LISTADO!#REF!=A2055+1,IF(LISTADO!#REF!="IMPORTACION",1,IF(LISTADO!#REF!="EXPORTACION",3,0)))</f>
        <v>#REF!</v>
      </c>
    </row>
    <row r="2057" spans="1:2">
      <c r="A2057" s="6">
        <v>2056</v>
      </c>
      <c r="B2057" s="6" t="e">
        <f>IF(LISTADO!#REF!=A2056+1,IF(LISTADO!#REF!="IMPORTACION",1,IF(LISTADO!#REF!="EXPORTACION",3,0)))</f>
        <v>#REF!</v>
      </c>
    </row>
    <row r="2058" spans="1:2">
      <c r="A2058" s="6">
        <v>2057</v>
      </c>
      <c r="B2058" s="6" t="e">
        <f>IF(LISTADO!#REF!=A2057+1,IF(LISTADO!#REF!="IMPORTACION",1,IF(LISTADO!#REF!="EXPORTACION",3,0)))</f>
        <v>#REF!</v>
      </c>
    </row>
    <row r="2059" spans="1:2">
      <c r="A2059" s="6">
        <v>2058</v>
      </c>
      <c r="B2059" s="6" t="e">
        <f>IF(LISTADO!#REF!=A2058+1,IF(LISTADO!#REF!="IMPORTACION",1,IF(LISTADO!#REF!="EXPORTACION",3,0)))</f>
        <v>#REF!</v>
      </c>
    </row>
    <row r="2060" spans="1:2">
      <c r="A2060" s="6">
        <v>2059</v>
      </c>
      <c r="B2060" s="6" t="e">
        <f>IF(LISTADO!#REF!=A2059+1,IF(LISTADO!#REF!="IMPORTACION",1,IF(LISTADO!#REF!="EXPORTACION",3,0)))</f>
        <v>#REF!</v>
      </c>
    </row>
    <row r="2061" spans="1:2">
      <c r="A2061" s="6">
        <v>2060</v>
      </c>
      <c r="B2061" s="6" t="e">
        <f>IF(LISTADO!#REF!=A2060+1,IF(LISTADO!#REF!="IMPORTACION",1,IF(LISTADO!#REF!="EXPORTACION",3,0)))</f>
        <v>#REF!</v>
      </c>
    </row>
    <row r="2062" spans="1:2">
      <c r="A2062" s="6">
        <v>2061</v>
      </c>
      <c r="B2062" s="6" t="e">
        <f>IF(LISTADO!#REF!=A2061+1,IF(LISTADO!#REF!="IMPORTACION",1,IF(LISTADO!#REF!="EXPORTACION",3,0)))</f>
        <v>#REF!</v>
      </c>
    </row>
    <row r="2063" spans="1:2">
      <c r="A2063" s="6">
        <v>2062</v>
      </c>
      <c r="B2063" s="6" t="e">
        <f>IF(LISTADO!#REF!=A2062+1,IF(LISTADO!#REF!="IMPORTACION",1,IF(LISTADO!#REF!="EXPORTACION",3,0)))</f>
        <v>#REF!</v>
      </c>
    </row>
    <row r="2064" spans="1:2">
      <c r="A2064" s="6">
        <v>2063</v>
      </c>
      <c r="B2064" s="6" t="e">
        <f>IF(LISTADO!#REF!=A2063+1,IF(LISTADO!#REF!="IMPORTACION",1,IF(LISTADO!#REF!="EXPORTACION",3,0)))</f>
        <v>#REF!</v>
      </c>
    </row>
    <row r="2065" spans="1:2">
      <c r="A2065" s="6">
        <v>2064</v>
      </c>
      <c r="B2065" s="6" t="e">
        <f>IF(LISTADO!#REF!=A2064+1,IF(LISTADO!#REF!="IMPORTACION",1,IF(LISTADO!#REF!="EXPORTACION",3,0)))</f>
        <v>#REF!</v>
      </c>
    </row>
    <row r="2066" spans="1:2">
      <c r="A2066" s="6">
        <v>2065</v>
      </c>
      <c r="B2066" s="6" t="e">
        <f>IF(LISTADO!#REF!=A2065+1,IF(LISTADO!#REF!="IMPORTACION",1,IF(LISTADO!#REF!="EXPORTACION",3,0)))</f>
        <v>#REF!</v>
      </c>
    </row>
    <row r="2067" spans="1:2">
      <c r="A2067" s="6">
        <v>2066</v>
      </c>
      <c r="B2067" s="6" t="e">
        <f>IF(LISTADO!#REF!=A2066+1,IF(LISTADO!#REF!="IMPORTACION",1,IF(LISTADO!#REF!="EXPORTACION",3,0)))</f>
        <v>#REF!</v>
      </c>
    </row>
    <row r="2068" spans="1:2">
      <c r="A2068" s="6">
        <v>2067</v>
      </c>
      <c r="B2068" s="6" t="e">
        <f>IF(LISTADO!#REF!=A2067+1,IF(LISTADO!#REF!="IMPORTACION",1,IF(LISTADO!#REF!="EXPORTACION",3,0)))</f>
        <v>#REF!</v>
      </c>
    </row>
    <row r="2069" spans="1:2">
      <c r="A2069" s="6">
        <v>2068</v>
      </c>
      <c r="B2069" s="6" t="e">
        <f>IF(LISTADO!#REF!=A2068+1,IF(LISTADO!#REF!="IMPORTACION",1,IF(LISTADO!#REF!="EXPORTACION",3,0)))</f>
        <v>#REF!</v>
      </c>
    </row>
    <row r="2070" spans="1:2">
      <c r="A2070" s="6">
        <v>2069</v>
      </c>
      <c r="B2070" s="6" t="e">
        <f>IF(LISTADO!#REF!=A2069+1,IF(LISTADO!#REF!="IMPORTACION",1,IF(LISTADO!#REF!="EXPORTACION",3,0)))</f>
        <v>#REF!</v>
      </c>
    </row>
    <row r="2071" spans="1:2">
      <c r="A2071" s="6">
        <v>2070</v>
      </c>
      <c r="B2071" s="6" t="e">
        <f>IF(LISTADO!#REF!=A2070+1,IF(LISTADO!#REF!="IMPORTACION",1,IF(LISTADO!#REF!="EXPORTACION",3,0)))</f>
        <v>#REF!</v>
      </c>
    </row>
    <row r="2072" spans="1:2">
      <c r="A2072" s="6">
        <v>2071</v>
      </c>
      <c r="B2072" s="6" t="e">
        <f>IF(LISTADO!#REF!=A2071+1,IF(LISTADO!#REF!="IMPORTACION",1,IF(LISTADO!#REF!="EXPORTACION",3,0)))</f>
        <v>#REF!</v>
      </c>
    </row>
    <row r="2073" spans="1:2">
      <c r="A2073" s="6">
        <v>2072</v>
      </c>
      <c r="B2073" s="6" t="e">
        <f>IF(LISTADO!#REF!=A2072+1,IF(LISTADO!#REF!="IMPORTACION",1,IF(LISTADO!#REF!="EXPORTACION",3,0)))</f>
        <v>#REF!</v>
      </c>
    </row>
    <row r="2074" spans="1:2">
      <c r="A2074" s="6">
        <v>2073</v>
      </c>
      <c r="B2074" s="6" t="e">
        <f>IF(LISTADO!#REF!=A2073+1,IF(LISTADO!#REF!="IMPORTACION",1,IF(LISTADO!#REF!="EXPORTACION",3,0)))</f>
        <v>#REF!</v>
      </c>
    </row>
    <row r="2075" spans="1:2">
      <c r="A2075" s="6">
        <v>2074</v>
      </c>
      <c r="B2075" s="6" t="e">
        <f>IF(LISTADO!#REF!=A2074+1,IF(LISTADO!#REF!="IMPORTACION",1,IF(LISTADO!#REF!="EXPORTACION",3,0)))</f>
        <v>#REF!</v>
      </c>
    </row>
    <row r="2076" spans="1:2">
      <c r="A2076" s="6">
        <v>2075</v>
      </c>
      <c r="B2076" s="6" t="e">
        <f>IF(LISTADO!#REF!=A2075+1,IF(LISTADO!#REF!="IMPORTACION",1,IF(LISTADO!#REF!="EXPORTACION",3,0)))</f>
        <v>#REF!</v>
      </c>
    </row>
    <row r="2077" spans="1:2">
      <c r="A2077" s="6">
        <v>2076</v>
      </c>
      <c r="B2077" s="6" t="e">
        <f>IF(LISTADO!#REF!=A2076+1,IF(LISTADO!#REF!="IMPORTACION",1,IF(LISTADO!#REF!="EXPORTACION",3,0)))</f>
        <v>#REF!</v>
      </c>
    </row>
    <row r="2078" spans="1:2">
      <c r="A2078" s="6">
        <v>2077</v>
      </c>
      <c r="B2078" s="6" t="e">
        <f>IF(LISTADO!#REF!=A2077+1,IF(LISTADO!#REF!="IMPORTACION",1,IF(LISTADO!#REF!="EXPORTACION",3,0)))</f>
        <v>#REF!</v>
      </c>
    </row>
    <row r="2079" spans="1:2">
      <c r="A2079" s="6">
        <v>2078</v>
      </c>
      <c r="B2079" s="6" t="e">
        <f>IF(LISTADO!#REF!=A2078+1,IF(LISTADO!#REF!="IMPORTACION",1,IF(LISTADO!#REF!="EXPORTACION",3,0)))</f>
        <v>#REF!</v>
      </c>
    </row>
    <row r="2080" spans="1:2">
      <c r="A2080" s="6">
        <v>2079</v>
      </c>
      <c r="B2080" s="6" t="e">
        <f>IF(LISTADO!#REF!=A2079+1,IF(LISTADO!#REF!="IMPORTACION",1,IF(LISTADO!#REF!="EXPORTACION",3,0)))</f>
        <v>#REF!</v>
      </c>
    </row>
    <row r="2081" spans="1:2">
      <c r="A2081" s="6">
        <v>2080</v>
      </c>
      <c r="B2081" s="6" t="e">
        <f>IF(LISTADO!#REF!=A2080+1,IF(LISTADO!#REF!="IMPORTACION",1,IF(LISTADO!#REF!="EXPORTACION",3,0)))</f>
        <v>#REF!</v>
      </c>
    </row>
    <row r="2082" spans="1:2">
      <c r="A2082" s="6">
        <v>2081</v>
      </c>
      <c r="B2082" s="6" t="e">
        <f>IF(LISTADO!#REF!=A2081+1,IF(LISTADO!#REF!="IMPORTACION",1,IF(LISTADO!#REF!="EXPORTACION",3,0)))</f>
        <v>#REF!</v>
      </c>
    </row>
    <row r="2083" spans="1:2">
      <c r="A2083" s="6">
        <v>2082</v>
      </c>
      <c r="B2083" s="6" t="e">
        <f>IF(LISTADO!#REF!=A2082+1,IF(LISTADO!#REF!="IMPORTACION",1,IF(LISTADO!#REF!="EXPORTACION",3,0)))</f>
        <v>#REF!</v>
      </c>
    </row>
    <row r="2084" spans="1:2">
      <c r="A2084" s="6">
        <v>2083</v>
      </c>
      <c r="B2084" s="6" t="e">
        <f>IF(LISTADO!#REF!=A2083+1,IF(LISTADO!#REF!="IMPORTACION",1,IF(LISTADO!#REF!="EXPORTACION",3,0)))</f>
        <v>#REF!</v>
      </c>
    </row>
    <row r="2085" spans="1:2">
      <c r="A2085" s="6">
        <v>2084</v>
      </c>
      <c r="B2085" s="6" t="e">
        <f>IF(LISTADO!#REF!=A2084+1,IF(LISTADO!#REF!="IMPORTACION",1,IF(LISTADO!#REF!="EXPORTACION",3,0)))</f>
        <v>#REF!</v>
      </c>
    </row>
    <row r="2086" spans="1:2">
      <c r="A2086" s="6">
        <v>2085</v>
      </c>
      <c r="B2086" s="6" t="e">
        <f>IF(LISTADO!#REF!=A2085+1,IF(LISTADO!#REF!="IMPORTACION",1,IF(LISTADO!#REF!="EXPORTACION",3,0)))</f>
        <v>#REF!</v>
      </c>
    </row>
    <row r="2087" spans="1:2">
      <c r="A2087" s="6">
        <v>2086</v>
      </c>
      <c r="B2087" s="6" t="e">
        <f>IF(LISTADO!#REF!=A2086+1,IF(LISTADO!#REF!="IMPORTACION",1,IF(LISTADO!#REF!="EXPORTACION",3,0)))</f>
        <v>#REF!</v>
      </c>
    </row>
    <row r="2088" spans="1:2">
      <c r="A2088" s="6">
        <v>2087</v>
      </c>
      <c r="B2088" s="6" t="e">
        <f>IF(LISTADO!#REF!=A2087+1,IF(LISTADO!#REF!="IMPORTACION",1,IF(LISTADO!#REF!="EXPORTACION",3,0)))</f>
        <v>#REF!</v>
      </c>
    </row>
    <row r="2089" spans="1:2">
      <c r="A2089" s="6">
        <v>2088</v>
      </c>
      <c r="B2089" s="6" t="e">
        <f>IF(LISTADO!#REF!=A2088+1,IF(LISTADO!#REF!="IMPORTACION",1,IF(LISTADO!#REF!="EXPORTACION",3,0)))</f>
        <v>#REF!</v>
      </c>
    </row>
    <row r="2090" spans="1:2">
      <c r="A2090" s="6">
        <v>2089</v>
      </c>
      <c r="B2090" s="6" t="e">
        <f>IF(LISTADO!#REF!=A2089+1,IF(LISTADO!#REF!="IMPORTACION",1,IF(LISTADO!#REF!="EXPORTACION",3,0)))</f>
        <v>#REF!</v>
      </c>
    </row>
    <row r="2091" spans="1:2">
      <c r="A2091" s="6">
        <v>2090</v>
      </c>
      <c r="B2091" s="6" t="e">
        <f>IF(LISTADO!#REF!=A2090+1,IF(LISTADO!#REF!="IMPORTACION",1,IF(LISTADO!#REF!="EXPORTACION",3,0)))</f>
        <v>#REF!</v>
      </c>
    </row>
    <row r="2092" spans="1:2">
      <c r="A2092" s="6">
        <v>2091</v>
      </c>
      <c r="B2092" s="6" t="e">
        <f>IF(LISTADO!#REF!=A2091+1,IF(LISTADO!#REF!="IMPORTACION",1,IF(LISTADO!#REF!="EXPORTACION",3,0)))</f>
        <v>#REF!</v>
      </c>
    </row>
    <row r="2093" spans="1:2">
      <c r="A2093" s="6">
        <v>2092</v>
      </c>
      <c r="B2093" s="6" t="e">
        <f>IF(LISTADO!#REF!=A2092+1,IF(LISTADO!#REF!="IMPORTACION",1,IF(LISTADO!#REF!="EXPORTACION",3,0)))</f>
        <v>#REF!</v>
      </c>
    </row>
    <row r="2094" spans="1:2">
      <c r="A2094" s="6">
        <v>2093</v>
      </c>
      <c r="B2094" s="6" t="e">
        <f>IF(LISTADO!#REF!=A2093+1,IF(LISTADO!#REF!="IMPORTACION",1,IF(LISTADO!#REF!="EXPORTACION",3,0)))</f>
        <v>#REF!</v>
      </c>
    </row>
    <row r="2095" spans="1:2">
      <c r="A2095" s="6">
        <v>2094</v>
      </c>
      <c r="B2095" s="6" t="e">
        <f>IF(LISTADO!#REF!=A2094+1,IF(LISTADO!#REF!="IMPORTACION",1,IF(LISTADO!#REF!="EXPORTACION",3,0)))</f>
        <v>#REF!</v>
      </c>
    </row>
    <row r="2096" spans="1:2">
      <c r="A2096" s="6">
        <v>2095</v>
      </c>
      <c r="B2096" s="6" t="e">
        <f>IF(LISTADO!#REF!=A2095+1,IF(LISTADO!#REF!="IMPORTACION",1,IF(LISTADO!#REF!="EXPORTACION",3,0)))</f>
        <v>#REF!</v>
      </c>
    </row>
    <row r="2097" spans="1:2">
      <c r="A2097" s="6">
        <v>2096</v>
      </c>
      <c r="B2097" s="6" t="e">
        <f>IF(LISTADO!#REF!=A2096+1,IF(LISTADO!#REF!="IMPORTACION",1,IF(LISTADO!#REF!="EXPORTACION",3,0)))</f>
        <v>#REF!</v>
      </c>
    </row>
    <row r="2098" spans="1:2">
      <c r="A2098" s="6">
        <v>2097</v>
      </c>
      <c r="B2098" s="6" t="e">
        <f>IF(LISTADO!#REF!=A2097+1,IF(LISTADO!#REF!="IMPORTACION",1,IF(LISTADO!#REF!="EXPORTACION",3,0)))</f>
        <v>#REF!</v>
      </c>
    </row>
    <row r="2099" spans="1:2">
      <c r="A2099" s="6">
        <v>2098</v>
      </c>
      <c r="B2099" s="6" t="e">
        <f>IF(LISTADO!#REF!=A2098+1,IF(LISTADO!#REF!="IMPORTACION",1,IF(LISTADO!#REF!="EXPORTACION",3,0)))</f>
        <v>#REF!</v>
      </c>
    </row>
    <row r="2100" spans="1:2">
      <c r="A2100" s="6">
        <v>2099</v>
      </c>
      <c r="B2100" s="6" t="e">
        <f>IF(LISTADO!#REF!=A2099+1,IF(LISTADO!#REF!="IMPORTACION",1,IF(LISTADO!#REF!="EXPORTACION",3,0)))</f>
        <v>#REF!</v>
      </c>
    </row>
    <row r="2101" spans="1:2">
      <c r="A2101" s="6">
        <v>2100</v>
      </c>
      <c r="B2101" s="6" t="e">
        <f>IF(LISTADO!#REF!=A2100+1,IF(LISTADO!#REF!="IMPORTACION",1,IF(LISTADO!#REF!="EXPORTACION",3,0)))</f>
        <v>#REF!</v>
      </c>
    </row>
    <row r="2102" spans="1:2">
      <c r="A2102" s="6">
        <v>2101</v>
      </c>
      <c r="B2102" s="6" t="e">
        <f>IF(LISTADO!#REF!=A2101+1,IF(LISTADO!#REF!="IMPORTACION",1,IF(LISTADO!#REF!="EXPORTACION",3,0)))</f>
        <v>#REF!</v>
      </c>
    </row>
    <row r="2103" spans="1:2">
      <c r="A2103" s="6">
        <v>2102</v>
      </c>
      <c r="B2103" s="6" t="e">
        <f>IF(LISTADO!#REF!=A2102+1,IF(LISTADO!#REF!="IMPORTACION",1,IF(LISTADO!#REF!="EXPORTACION",3,0)))</f>
        <v>#REF!</v>
      </c>
    </row>
    <row r="2104" spans="1:2">
      <c r="A2104" s="6">
        <v>2103</v>
      </c>
      <c r="B2104" s="6" t="e">
        <f>IF(LISTADO!#REF!=A2103+1,IF(LISTADO!#REF!="IMPORTACION",1,IF(LISTADO!#REF!="EXPORTACION",3,0)))</f>
        <v>#REF!</v>
      </c>
    </row>
    <row r="2105" spans="1:2">
      <c r="A2105" s="6">
        <v>2104</v>
      </c>
      <c r="B2105" s="6" t="e">
        <f>IF(LISTADO!#REF!=A2104+1,IF(LISTADO!#REF!="IMPORTACION",1,IF(LISTADO!#REF!="EXPORTACION",3,0)))</f>
        <v>#REF!</v>
      </c>
    </row>
    <row r="2106" spans="1:2">
      <c r="A2106" s="6">
        <v>2105</v>
      </c>
      <c r="B2106" s="6" t="e">
        <f>IF(LISTADO!#REF!=A2105+1,IF(LISTADO!#REF!="IMPORTACION",1,IF(LISTADO!#REF!="EXPORTACION",3,0)))</f>
        <v>#REF!</v>
      </c>
    </row>
    <row r="2107" spans="1:2">
      <c r="A2107" s="6">
        <v>2106</v>
      </c>
      <c r="B2107" s="6" t="e">
        <f>IF(LISTADO!#REF!=A2106+1,IF(LISTADO!#REF!="IMPORTACION",1,IF(LISTADO!#REF!="EXPORTACION",3,0)))</f>
        <v>#REF!</v>
      </c>
    </row>
    <row r="2108" spans="1:2">
      <c r="A2108" s="6">
        <v>2107</v>
      </c>
      <c r="B2108" s="6" t="e">
        <f>IF(LISTADO!#REF!=A2107+1,IF(LISTADO!#REF!="IMPORTACION",1,IF(LISTADO!#REF!="EXPORTACION",3,0)))</f>
        <v>#REF!</v>
      </c>
    </row>
    <row r="2109" spans="1:2">
      <c r="A2109" s="6">
        <v>2108</v>
      </c>
      <c r="B2109" s="6" t="e">
        <f>IF(LISTADO!#REF!=A2108+1,IF(LISTADO!#REF!="IMPORTACION",1,IF(LISTADO!#REF!="EXPORTACION",3,0)))</f>
        <v>#REF!</v>
      </c>
    </row>
    <row r="2110" spans="1:2">
      <c r="A2110" s="6">
        <v>2109</v>
      </c>
      <c r="B2110" s="6" t="e">
        <f>IF(LISTADO!#REF!=A2109+1,IF(LISTADO!#REF!="IMPORTACION",1,IF(LISTADO!#REF!="EXPORTACION",3,0)))</f>
        <v>#REF!</v>
      </c>
    </row>
    <row r="2111" spans="1:2">
      <c r="A2111" s="6">
        <v>2110</v>
      </c>
      <c r="B2111" s="6" t="e">
        <f>IF(LISTADO!#REF!=A2110+1,IF(LISTADO!#REF!="IMPORTACION",1,IF(LISTADO!#REF!="EXPORTACION",3,0)))</f>
        <v>#REF!</v>
      </c>
    </row>
    <row r="2112" spans="1:2">
      <c r="A2112" s="6">
        <v>2111</v>
      </c>
      <c r="B2112" s="6" t="e">
        <f>IF(LISTADO!#REF!=A2111+1,IF(LISTADO!#REF!="IMPORTACION",1,IF(LISTADO!#REF!="EXPORTACION",3,0)))</f>
        <v>#REF!</v>
      </c>
    </row>
    <row r="2113" spans="1:2">
      <c r="A2113" s="6">
        <v>2112</v>
      </c>
      <c r="B2113" s="6" t="e">
        <f>IF(LISTADO!#REF!=A2112+1,IF(LISTADO!#REF!="IMPORTACION",1,IF(LISTADO!#REF!="EXPORTACION",3,0)))</f>
        <v>#REF!</v>
      </c>
    </row>
    <row r="2114" spans="1:2">
      <c r="A2114" s="6">
        <v>2113</v>
      </c>
      <c r="B2114" s="6" t="e">
        <f>IF(LISTADO!#REF!=A2113+1,IF(LISTADO!#REF!="IMPORTACION",1,IF(LISTADO!#REF!="EXPORTACION",3,0)))</f>
        <v>#REF!</v>
      </c>
    </row>
    <row r="2115" spans="1:2">
      <c r="A2115" s="6">
        <v>2114</v>
      </c>
      <c r="B2115" s="6" t="e">
        <f>IF(LISTADO!#REF!=A2114+1,IF(LISTADO!#REF!="IMPORTACION",1,IF(LISTADO!#REF!="EXPORTACION",3,0)))</f>
        <v>#REF!</v>
      </c>
    </row>
    <row r="2116" spans="1:2">
      <c r="A2116" s="6">
        <v>2115</v>
      </c>
      <c r="B2116" s="6" t="e">
        <f>IF(LISTADO!#REF!=A2115+1,IF(LISTADO!#REF!="IMPORTACION",1,IF(LISTADO!#REF!="EXPORTACION",3,0)))</f>
        <v>#REF!</v>
      </c>
    </row>
    <row r="2117" spans="1:2">
      <c r="A2117" s="6">
        <v>2116</v>
      </c>
      <c r="B2117" s="6" t="e">
        <f>IF(LISTADO!#REF!=A2116+1,IF(LISTADO!#REF!="IMPORTACION",1,IF(LISTADO!#REF!="EXPORTACION",3,0)))</f>
        <v>#REF!</v>
      </c>
    </row>
    <row r="2118" spans="1:2">
      <c r="A2118" s="6">
        <v>2117</v>
      </c>
      <c r="B2118" s="6" t="e">
        <f>IF(LISTADO!#REF!=A2117+1,IF(LISTADO!#REF!="IMPORTACION",1,IF(LISTADO!#REF!="EXPORTACION",3,0)))</f>
        <v>#REF!</v>
      </c>
    </row>
    <row r="2119" spans="1:2">
      <c r="A2119" s="6">
        <v>2118</v>
      </c>
      <c r="B2119" s="6" t="e">
        <f>IF(LISTADO!#REF!=A2118+1,IF(LISTADO!#REF!="IMPORTACION",1,IF(LISTADO!#REF!="EXPORTACION",3,0)))</f>
        <v>#REF!</v>
      </c>
    </row>
    <row r="2120" spans="1:2">
      <c r="A2120" s="6">
        <v>2119</v>
      </c>
      <c r="B2120" s="6" t="e">
        <f>IF(LISTADO!#REF!=A2119+1,IF(LISTADO!#REF!="IMPORTACION",1,IF(LISTADO!#REF!="EXPORTACION",3,0)))</f>
        <v>#REF!</v>
      </c>
    </row>
    <row r="2121" spans="1:2">
      <c r="A2121" s="6">
        <v>2120</v>
      </c>
      <c r="B2121" s="6" t="e">
        <f>IF(LISTADO!#REF!=A2120+1,IF(LISTADO!#REF!="IMPORTACION",1,IF(LISTADO!#REF!="EXPORTACION",3,0)))</f>
        <v>#REF!</v>
      </c>
    </row>
    <row r="2122" spans="1:2">
      <c r="A2122" s="6">
        <v>2121</v>
      </c>
      <c r="B2122" s="6" t="e">
        <f>IF(LISTADO!#REF!=A2121+1,IF(LISTADO!#REF!="IMPORTACION",1,IF(LISTADO!#REF!="EXPORTACION",3,0)))</f>
        <v>#REF!</v>
      </c>
    </row>
    <row r="2123" spans="1:2">
      <c r="A2123" s="6">
        <v>2122</v>
      </c>
      <c r="B2123" s="6" t="e">
        <f>IF(LISTADO!#REF!=A2122+1,IF(LISTADO!#REF!="IMPORTACION",1,IF(LISTADO!#REF!="EXPORTACION",3,0)))</f>
        <v>#REF!</v>
      </c>
    </row>
    <row r="2124" spans="1:2">
      <c r="A2124" s="6">
        <v>2123</v>
      </c>
      <c r="B2124" s="6" t="e">
        <f>IF(LISTADO!#REF!=A2123+1,IF(LISTADO!#REF!="IMPORTACION",1,IF(LISTADO!#REF!="EXPORTACION",3,0)))</f>
        <v>#REF!</v>
      </c>
    </row>
    <row r="2125" spans="1:2">
      <c r="A2125" s="6">
        <v>2124</v>
      </c>
      <c r="B2125" s="6" t="e">
        <f>IF(LISTADO!#REF!=A2124+1,IF(LISTADO!#REF!="IMPORTACION",1,IF(LISTADO!#REF!="EXPORTACION",3,0)))</f>
        <v>#REF!</v>
      </c>
    </row>
    <row r="2126" spans="1:2">
      <c r="A2126" s="6">
        <v>2125</v>
      </c>
      <c r="B2126" s="6" t="e">
        <f>IF(LISTADO!#REF!=A2125+1,IF(LISTADO!#REF!="IMPORTACION",1,IF(LISTADO!#REF!="EXPORTACION",3,0)))</f>
        <v>#REF!</v>
      </c>
    </row>
    <row r="2127" spans="1:2">
      <c r="A2127" s="6">
        <v>2126</v>
      </c>
      <c r="B2127" s="6" t="e">
        <f>IF(LISTADO!#REF!=A2126+1,IF(LISTADO!#REF!="IMPORTACION",1,IF(LISTADO!#REF!="EXPORTACION",3,0)))</f>
        <v>#REF!</v>
      </c>
    </row>
    <row r="2128" spans="1:2">
      <c r="A2128" s="6">
        <v>2127</v>
      </c>
      <c r="B2128" s="6" t="e">
        <f>IF(LISTADO!#REF!=A2127+1,IF(LISTADO!#REF!="IMPORTACION",1,IF(LISTADO!#REF!="EXPORTACION",3,0)))</f>
        <v>#REF!</v>
      </c>
    </row>
    <row r="2129" spans="1:2">
      <c r="A2129" s="6">
        <v>2128</v>
      </c>
      <c r="B2129" s="6" t="e">
        <f>IF(LISTADO!#REF!=A2128+1,IF(LISTADO!#REF!="IMPORTACION",1,IF(LISTADO!#REF!="EXPORTACION",3,0)))</f>
        <v>#REF!</v>
      </c>
    </row>
    <row r="2130" spans="1:2">
      <c r="A2130" s="6">
        <v>2129</v>
      </c>
      <c r="B2130" s="6" t="e">
        <f>IF(LISTADO!#REF!=A2129+1,IF(LISTADO!#REF!="IMPORTACION",1,IF(LISTADO!#REF!="EXPORTACION",3,0)))</f>
        <v>#REF!</v>
      </c>
    </row>
    <row r="2131" spans="1:2">
      <c r="A2131" s="6">
        <v>2130</v>
      </c>
      <c r="B2131" s="6" t="e">
        <f>IF(LISTADO!#REF!=A2130+1,IF(LISTADO!#REF!="IMPORTACION",1,IF(LISTADO!#REF!="EXPORTACION",3,0)))</f>
        <v>#REF!</v>
      </c>
    </row>
    <row r="2132" spans="1:2">
      <c r="A2132" s="6">
        <v>2131</v>
      </c>
      <c r="B2132" s="6" t="e">
        <f>IF(LISTADO!#REF!=A2131+1,IF(LISTADO!#REF!="IMPORTACION",1,IF(LISTADO!#REF!="EXPORTACION",3,0)))</f>
        <v>#REF!</v>
      </c>
    </row>
    <row r="2133" spans="1:2">
      <c r="A2133" s="6">
        <v>2132</v>
      </c>
      <c r="B2133" s="6" t="e">
        <f>IF(LISTADO!#REF!=A2132+1,IF(LISTADO!#REF!="IMPORTACION",1,IF(LISTADO!#REF!="EXPORTACION",3,0)))</f>
        <v>#REF!</v>
      </c>
    </row>
    <row r="2134" spans="1:2">
      <c r="A2134" s="6">
        <v>2133</v>
      </c>
      <c r="B2134" s="6" t="e">
        <f>IF(LISTADO!#REF!=A2133+1,IF(LISTADO!#REF!="IMPORTACION",1,IF(LISTADO!#REF!="EXPORTACION",3,0)))</f>
        <v>#REF!</v>
      </c>
    </row>
    <row r="2135" spans="1:2">
      <c r="A2135" s="6">
        <v>2134</v>
      </c>
      <c r="B2135" s="6" t="e">
        <f>IF(LISTADO!#REF!=A2134+1,IF(LISTADO!#REF!="IMPORTACION",1,IF(LISTADO!#REF!="EXPORTACION",3,0)))</f>
        <v>#REF!</v>
      </c>
    </row>
    <row r="2136" spans="1:2">
      <c r="A2136" s="6">
        <v>2135</v>
      </c>
      <c r="B2136" s="6" t="e">
        <f>IF(LISTADO!#REF!=A2135+1,IF(LISTADO!#REF!="IMPORTACION",1,IF(LISTADO!#REF!="EXPORTACION",3,0)))</f>
        <v>#REF!</v>
      </c>
    </row>
    <row r="2137" spans="1:2">
      <c r="A2137" s="6">
        <v>2136</v>
      </c>
      <c r="B2137" s="6" t="e">
        <f>IF(LISTADO!#REF!=A2136+1,IF(LISTADO!#REF!="IMPORTACION",1,IF(LISTADO!#REF!="EXPORTACION",3,0)))</f>
        <v>#REF!</v>
      </c>
    </row>
    <row r="2138" spans="1:2">
      <c r="A2138" s="6">
        <v>2137</v>
      </c>
      <c r="B2138" s="6" t="e">
        <f>IF(LISTADO!#REF!=A2137+1,IF(LISTADO!#REF!="IMPORTACION",1,IF(LISTADO!#REF!="EXPORTACION",3,0)))</f>
        <v>#REF!</v>
      </c>
    </row>
    <row r="2139" spans="1:2">
      <c r="A2139" s="6">
        <v>2138</v>
      </c>
      <c r="B2139" s="6" t="e">
        <f>IF(LISTADO!#REF!=A2138+1,IF(LISTADO!#REF!="IMPORTACION",1,IF(LISTADO!#REF!="EXPORTACION",3,0)))</f>
        <v>#REF!</v>
      </c>
    </row>
    <row r="2140" spans="1:2">
      <c r="A2140" s="6">
        <v>2139</v>
      </c>
      <c r="B2140" s="6" t="e">
        <f>IF(LISTADO!#REF!=A2139+1,IF(LISTADO!#REF!="IMPORTACION",1,IF(LISTADO!#REF!="EXPORTACION",3,0)))</f>
        <v>#REF!</v>
      </c>
    </row>
    <row r="2141" spans="1:2">
      <c r="A2141" s="6">
        <v>2140</v>
      </c>
      <c r="B2141" s="6" t="e">
        <f>IF(LISTADO!#REF!=A2140+1,IF(LISTADO!#REF!="IMPORTACION",1,IF(LISTADO!#REF!="EXPORTACION",3,0)))</f>
        <v>#REF!</v>
      </c>
    </row>
    <row r="2142" spans="1:2">
      <c r="A2142" s="6">
        <v>2141</v>
      </c>
      <c r="B2142" s="6" t="e">
        <f>IF(LISTADO!#REF!=A2141+1,IF(LISTADO!#REF!="IMPORTACION",1,IF(LISTADO!#REF!="EXPORTACION",3,0)))</f>
        <v>#REF!</v>
      </c>
    </row>
    <row r="2143" spans="1:2">
      <c r="A2143" s="6">
        <v>2142</v>
      </c>
      <c r="B2143" s="6" t="e">
        <f>IF(LISTADO!#REF!=A2142+1,IF(LISTADO!#REF!="IMPORTACION",1,IF(LISTADO!#REF!="EXPORTACION",3,0)))</f>
        <v>#REF!</v>
      </c>
    </row>
    <row r="2144" spans="1:2">
      <c r="A2144" s="6">
        <v>2143</v>
      </c>
      <c r="B2144" s="6" t="e">
        <f>IF(LISTADO!#REF!=A2143+1,IF(LISTADO!#REF!="IMPORTACION",1,IF(LISTADO!#REF!="EXPORTACION",3,0)))</f>
        <v>#REF!</v>
      </c>
    </row>
    <row r="2145" spans="1:2">
      <c r="A2145" s="6">
        <v>2144</v>
      </c>
      <c r="B2145" s="6" t="e">
        <f>IF(LISTADO!#REF!=A2144+1,IF(LISTADO!#REF!="IMPORTACION",1,IF(LISTADO!#REF!="EXPORTACION",3,0)))</f>
        <v>#REF!</v>
      </c>
    </row>
    <row r="2146" spans="1:2">
      <c r="A2146" s="6">
        <v>2145</v>
      </c>
      <c r="B2146" s="6" t="e">
        <f>IF(LISTADO!#REF!=A2145+1,IF(LISTADO!#REF!="IMPORTACION",1,IF(LISTADO!#REF!="EXPORTACION",3,0)))</f>
        <v>#REF!</v>
      </c>
    </row>
    <row r="2147" spans="1:2">
      <c r="A2147" s="6">
        <v>2146</v>
      </c>
      <c r="B2147" s="6" t="e">
        <f>IF(LISTADO!#REF!=A2146+1,IF(LISTADO!#REF!="IMPORTACION",1,IF(LISTADO!#REF!="EXPORTACION",3,0)))</f>
        <v>#REF!</v>
      </c>
    </row>
    <row r="2148" spans="1:2">
      <c r="A2148" s="6">
        <v>2147</v>
      </c>
      <c r="B2148" s="6" t="e">
        <f>IF(LISTADO!#REF!=A2147+1,IF(LISTADO!#REF!="IMPORTACION",1,IF(LISTADO!#REF!="EXPORTACION",3,0)))</f>
        <v>#REF!</v>
      </c>
    </row>
    <row r="2149" spans="1:2">
      <c r="A2149" s="6">
        <v>2148</v>
      </c>
      <c r="B2149" s="6" t="e">
        <f>IF(LISTADO!#REF!=A2148+1,IF(LISTADO!#REF!="IMPORTACION",1,IF(LISTADO!#REF!="EXPORTACION",3,0)))</f>
        <v>#REF!</v>
      </c>
    </row>
    <row r="2150" spans="1:2">
      <c r="A2150" s="6">
        <v>2149</v>
      </c>
      <c r="B2150" s="6" t="e">
        <f>IF(LISTADO!#REF!=A2149+1,IF(LISTADO!#REF!="IMPORTACION",1,IF(LISTADO!#REF!="EXPORTACION",3,0)))</f>
        <v>#REF!</v>
      </c>
    </row>
    <row r="2151" spans="1:2">
      <c r="A2151" s="6">
        <v>2150</v>
      </c>
      <c r="B2151" s="6" t="e">
        <f>IF(LISTADO!#REF!=A2150+1,IF(LISTADO!#REF!="IMPORTACION",1,IF(LISTADO!#REF!="EXPORTACION",3,0)))</f>
        <v>#REF!</v>
      </c>
    </row>
    <row r="2152" spans="1:2">
      <c r="A2152" s="6">
        <v>2151</v>
      </c>
      <c r="B2152" s="6" t="e">
        <f>IF(LISTADO!#REF!=A2151+1,IF(LISTADO!#REF!="IMPORTACION",1,IF(LISTADO!#REF!="EXPORTACION",3,0)))</f>
        <v>#REF!</v>
      </c>
    </row>
    <row r="2153" spans="1:2">
      <c r="A2153" s="6">
        <v>2152</v>
      </c>
      <c r="B2153" s="6" t="e">
        <f>IF(LISTADO!#REF!=A2152+1,IF(LISTADO!#REF!="IMPORTACION",1,IF(LISTADO!#REF!="EXPORTACION",3,0)))</f>
        <v>#REF!</v>
      </c>
    </row>
    <row r="2154" spans="1:2">
      <c r="A2154" s="6">
        <v>2153</v>
      </c>
      <c r="B2154" s="6" t="e">
        <f>IF(LISTADO!#REF!=A2153+1,IF(LISTADO!#REF!="IMPORTACION",1,IF(LISTADO!#REF!="EXPORTACION",3,0)))</f>
        <v>#REF!</v>
      </c>
    </row>
    <row r="2155" spans="1:2">
      <c r="A2155" s="6">
        <v>2154</v>
      </c>
      <c r="B2155" s="6" t="e">
        <f>IF(LISTADO!#REF!=A2154+1,IF(LISTADO!#REF!="IMPORTACION",1,IF(LISTADO!#REF!="EXPORTACION",3,0)))</f>
        <v>#REF!</v>
      </c>
    </row>
    <row r="2156" spans="1:2">
      <c r="A2156" s="6">
        <v>2155</v>
      </c>
      <c r="B2156" s="6" t="e">
        <f>IF(LISTADO!#REF!=A2155+1,IF(LISTADO!#REF!="IMPORTACION",1,IF(LISTADO!#REF!="EXPORTACION",3,0)))</f>
        <v>#REF!</v>
      </c>
    </row>
    <row r="2157" spans="1:2">
      <c r="A2157" s="6">
        <v>2156</v>
      </c>
      <c r="B2157" s="6" t="e">
        <f>IF(LISTADO!#REF!=A2156+1,IF(LISTADO!#REF!="IMPORTACION",1,IF(LISTADO!#REF!="EXPORTACION",3,0)))</f>
        <v>#REF!</v>
      </c>
    </row>
    <row r="2158" spans="1:2">
      <c r="A2158" s="6">
        <v>2157</v>
      </c>
      <c r="B2158" s="6" t="e">
        <f>IF(LISTADO!#REF!=A2157+1,IF(LISTADO!#REF!="IMPORTACION",1,IF(LISTADO!#REF!="EXPORTACION",3,0)))</f>
        <v>#REF!</v>
      </c>
    </row>
    <row r="2159" spans="1:2">
      <c r="A2159" s="6">
        <v>2158</v>
      </c>
      <c r="B2159" s="6" t="e">
        <f>IF(LISTADO!#REF!=A2158+1,IF(LISTADO!#REF!="IMPORTACION",1,IF(LISTADO!#REF!="EXPORTACION",3,0)))</f>
        <v>#REF!</v>
      </c>
    </row>
    <row r="2160" spans="1:2">
      <c r="A2160" s="6">
        <v>2159</v>
      </c>
      <c r="B2160" s="6" t="e">
        <f>IF(LISTADO!#REF!=A2159+1,IF(LISTADO!#REF!="IMPORTACION",1,IF(LISTADO!#REF!="EXPORTACION",3,0)))</f>
        <v>#REF!</v>
      </c>
    </row>
    <row r="2161" spans="1:2">
      <c r="A2161" s="6">
        <v>2160</v>
      </c>
      <c r="B2161" s="6" t="e">
        <f>IF(LISTADO!#REF!=A2160+1,IF(LISTADO!#REF!="IMPORTACION",1,IF(LISTADO!#REF!="EXPORTACION",3,0)))</f>
        <v>#REF!</v>
      </c>
    </row>
    <row r="2162" spans="1:2">
      <c r="A2162" s="6">
        <v>2161</v>
      </c>
      <c r="B2162" s="6" t="e">
        <f>IF(LISTADO!#REF!=A2161+1,IF(LISTADO!#REF!="IMPORTACION",1,IF(LISTADO!#REF!="EXPORTACION",3,0)))</f>
        <v>#REF!</v>
      </c>
    </row>
    <row r="2163" spans="1:2">
      <c r="A2163" s="6">
        <v>2162</v>
      </c>
      <c r="B2163" s="6" t="e">
        <f>IF(LISTADO!#REF!=A2162+1,IF(LISTADO!#REF!="IMPORTACION",1,IF(LISTADO!#REF!="EXPORTACION",3,0)))</f>
        <v>#REF!</v>
      </c>
    </row>
    <row r="2164" spans="1:2">
      <c r="A2164" s="6">
        <v>2163</v>
      </c>
      <c r="B2164" s="6" t="e">
        <f>IF(LISTADO!#REF!=A2163+1,IF(LISTADO!#REF!="IMPORTACION",1,IF(LISTADO!#REF!="EXPORTACION",3,0)))</f>
        <v>#REF!</v>
      </c>
    </row>
    <row r="2165" spans="1:2">
      <c r="A2165" s="6">
        <v>2164</v>
      </c>
      <c r="B2165" s="6" t="e">
        <f>IF(LISTADO!#REF!=A2164+1,IF(LISTADO!#REF!="IMPORTACION",1,IF(LISTADO!#REF!="EXPORTACION",3,0)))</f>
        <v>#REF!</v>
      </c>
    </row>
    <row r="2166" spans="1:2">
      <c r="A2166" s="6">
        <v>2165</v>
      </c>
      <c r="B2166" s="6" t="e">
        <f>IF(LISTADO!#REF!=A2165+1,IF(LISTADO!#REF!="IMPORTACION",1,IF(LISTADO!#REF!="EXPORTACION",3,0)))</f>
        <v>#REF!</v>
      </c>
    </row>
    <row r="2167" spans="1:2">
      <c r="A2167" s="6">
        <v>2166</v>
      </c>
      <c r="B2167" s="6" t="e">
        <f>IF(LISTADO!#REF!=A2166+1,IF(LISTADO!#REF!="IMPORTACION",1,IF(LISTADO!#REF!="EXPORTACION",3,0)))</f>
        <v>#REF!</v>
      </c>
    </row>
    <row r="2168" spans="1:2">
      <c r="A2168" s="6">
        <v>2167</v>
      </c>
      <c r="B2168" s="6" t="e">
        <f>IF(LISTADO!#REF!=A2167+1,IF(LISTADO!#REF!="IMPORTACION",1,IF(LISTADO!#REF!="EXPORTACION",3,0)))</f>
        <v>#REF!</v>
      </c>
    </row>
    <row r="2169" spans="1:2">
      <c r="A2169" s="6">
        <v>2168</v>
      </c>
      <c r="B2169" s="6" t="e">
        <f>IF(LISTADO!#REF!=A2168+1,IF(LISTADO!#REF!="IMPORTACION",1,IF(LISTADO!#REF!="EXPORTACION",3,0)))</f>
        <v>#REF!</v>
      </c>
    </row>
    <row r="2170" spans="1:2">
      <c r="A2170" s="6">
        <v>2169</v>
      </c>
      <c r="B2170" s="6" t="e">
        <f>IF(LISTADO!#REF!=A2169+1,IF(LISTADO!#REF!="IMPORTACION",1,IF(LISTADO!#REF!="EXPORTACION",3,0)))</f>
        <v>#REF!</v>
      </c>
    </row>
    <row r="2171" spans="1:2">
      <c r="A2171" s="6">
        <v>2170</v>
      </c>
      <c r="B2171" s="6" t="e">
        <f>IF(LISTADO!#REF!=A2170+1,IF(LISTADO!#REF!="IMPORTACION",1,IF(LISTADO!#REF!="EXPORTACION",3,0)))</f>
        <v>#REF!</v>
      </c>
    </row>
    <row r="2172" spans="1:2">
      <c r="A2172" s="6">
        <v>2171</v>
      </c>
      <c r="B2172" s="6" t="e">
        <f>IF(LISTADO!#REF!=A2171+1,IF(LISTADO!#REF!="IMPORTACION",1,IF(LISTADO!#REF!="EXPORTACION",3,0)))</f>
        <v>#REF!</v>
      </c>
    </row>
    <row r="2173" spans="1:2">
      <c r="A2173" s="6">
        <v>2172</v>
      </c>
      <c r="B2173" s="6" t="e">
        <f>IF(LISTADO!#REF!=A2172+1,IF(LISTADO!#REF!="IMPORTACION",1,IF(LISTADO!#REF!="EXPORTACION",3,0)))</f>
        <v>#REF!</v>
      </c>
    </row>
    <row r="2174" spans="1:2">
      <c r="A2174" s="6">
        <v>2173</v>
      </c>
      <c r="B2174" s="6" t="e">
        <f>IF(LISTADO!#REF!=A2173+1,IF(LISTADO!#REF!="IMPORTACION",1,IF(LISTADO!#REF!="EXPORTACION",3,0)))</f>
        <v>#REF!</v>
      </c>
    </row>
    <row r="2175" spans="1:2">
      <c r="A2175" s="6">
        <v>2174</v>
      </c>
      <c r="B2175" s="6" t="e">
        <f>IF(LISTADO!#REF!=A2174+1,IF(LISTADO!#REF!="IMPORTACION",1,IF(LISTADO!#REF!="EXPORTACION",3,0)))</f>
        <v>#REF!</v>
      </c>
    </row>
    <row r="2176" spans="1:2">
      <c r="A2176" s="6">
        <v>2175</v>
      </c>
      <c r="B2176" s="6" t="e">
        <f>IF(LISTADO!#REF!=A2175+1,IF(LISTADO!#REF!="IMPORTACION",1,IF(LISTADO!#REF!="EXPORTACION",3,0)))</f>
        <v>#REF!</v>
      </c>
    </row>
    <row r="2177" spans="1:2">
      <c r="A2177" s="6">
        <v>2176</v>
      </c>
      <c r="B2177" s="6" t="e">
        <f>IF(LISTADO!#REF!=A2176+1,IF(LISTADO!#REF!="IMPORTACION",1,IF(LISTADO!#REF!="EXPORTACION",3,0)))</f>
        <v>#REF!</v>
      </c>
    </row>
    <row r="2178" spans="1:2">
      <c r="A2178" s="6">
        <v>2177</v>
      </c>
      <c r="B2178" s="6" t="e">
        <f>IF(LISTADO!#REF!=A2177+1,IF(LISTADO!#REF!="IMPORTACION",1,IF(LISTADO!#REF!="EXPORTACION",3,0)))</f>
        <v>#REF!</v>
      </c>
    </row>
    <row r="2179" spans="1:2">
      <c r="A2179" s="6">
        <v>2178</v>
      </c>
      <c r="B2179" s="6" t="e">
        <f>IF(LISTADO!#REF!=A2178+1,IF(LISTADO!#REF!="IMPORTACION",1,IF(LISTADO!#REF!="EXPORTACION",3,0)))</f>
        <v>#REF!</v>
      </c>
    </row>
    <row r="2180" spans="1:2">
      <c r="A2180" s="6">
        <v>2179</v>
      </c>
      <c r="B2180" s="6" t="e">
        <f>IF(LISTADO!#REF!=A2179+1,IF(LISTADO!#REF!="IMPORTACION",1,IF(LISTADO!#REF!="EXPORTACION",3,0)))</f>
        <v>#REF!</v>
      </c>
    </row>
    <row r="2181" spans="1:2">
      <c r="A2181" s="6">
        <v>2180</v>
      </c>
      <c r="B2181" s="6" t="e">
        <f>IF(LISTADO!#REF!=A2180+1,IF(LISTADO!#REF!="IMPORTACION",1,IF(LISTADO!#REF!="EXPORTACION",3,0)))</f>
        <v>#REF!</v>
      </c>
    </row>
    <row r="2182" spans="1:2">
      <c r="A2182" s="6">
        <v>2181</v>
      </c>
      <c r="B2182" s="6" t="e">
        <f>IF(LISTADO!#REF!=A2181+1,IF(LISTADO!#REF!="IMPORTACION",1,IF(LISTADO!#REF!="EXPORTACION",3,0)))</f>
        <v>#REF!</v>
      </c>
    </row>
    <row r="2183" spans="1:2">
      <c r="A2183" s="6">
        <v>2182</v>
      </c>
      <c r="B2183" s="6" t="e">
        <f>IF(LISTADO!#REF!=A2182+1,IF(LISTADO!#REF!="IMPORTACION",1,IF(LISTADO!#REF!="EXPORTACION",3,0)))</f>
        <v>#REF!</v>
      </c>
    </row>
    <row r="2184" spans="1:2">
      <c r="A2184" s="6">
        <v>2183</v>
      </c>
      <c r="B2184" s="6" t="e">
        <f>IF(LISTADO!#REF!=A2183+1,IF(LISTADO!#REF!="IMPORTACION",1,IF(LISTADO!#REF!="EXPORTACION",3,0)))</f>
        <v>#REF!</v>
      </c>
    </row>
    <row r="2185" spans="1:2">
      <c r="A2185" s="6">
        <v>2184</v>
      </c>
      <c r="B2185" s="6" t="e">
        <f>IF(LISTADO!#REF!=A2184+1,IF(LISTADO!#REF!="IMPORTACION",1,IF(LISTADO!#REF!="EXPORTACION",3,0)))</f>
        <v>#REF!</v>
      </c>
    </row>
    <row r="2186" spans="1:2">
      <c r="A2186" s="6">
        <v>2185</v>
      </c>
      <c r="B2186" s="6" t="e">
        <f>IF(LISTADO!#REF!=A2185+1,IF(LISTADO!#REF!="IMPORTACION",1,IF(LISTADO!#REF!="EXPORTACION",3,0)))</f>
        <v>#REF!</v>
      </c>
    </row>
    <row r="2187" spans="1:2">
      <c r="A2187" s="6">
        <v>2186</v>
      </c>
      <c r="B2187" s="6" t="e">
        <f>IF(LISTADO!#REF!=A2186+1,IF(LISTADO!#REF!="IMPORTACION",1,IF(LISTADO!#REF!="EXPORTACION",3,0)))</f>
        <v>#REF!</v>
      </c>
    </row>
    <row r="2188" spans="1:2">
      <c r="A2188" s="6">
        <v>2187</v>
      </c>
      <c r="B2188" s="6" t="e">
        <f>IF(LISTADO!#REF!=A2187+1,IF(LISTADO!#REF!="IMPORTACION",1,IF(LISTADO!#REF!="EXPORTACION",3,0)))</f>
        <v>#REF!</v>
      </c>
    </row>
    <row r="2189" spans="1:2">
      <c r="A2189" s="6">
        <v>2188</v>
      </c>
      <c r="B2189" s="6" t="e">
        <f>IF(LISTADO!#REF!=A2188+1,IF(LISTADO!#REF!="IMPORTACION",1,IF(LISTADO!#REF!="EXPORTACION",3,0)))</f>
        <v>#REF!</v>
      </c>
    </row>
    <row r="2190" spans="1:2">
      <c r="A2190" s="6">
        <v>2189</v>
      </c>
      <c r="B2190" s="6" t="e">
        <f>IF(LISTADO!#REF!=A2189+1,IF(LISTADO!#REF!="IMPORTACION",1,IF(LISTADO!#REF!="EXPORTACION",3,0)))</f>
        <v>#REF!</v>
      </c>
    </row>
    <row r="2191" spans="1:2">
      <c r="A2191" s="6">
        <v>2190</v>
      </c>
      <c r="B2191" s="6" t="e">
        <f>IF(LISTADO!#REF!=A2190+1,IF(LISTADO!#REF!="IMPORTACION",1,IF(LISTADO!#REF!="EXPORTACION",3,0)))</f>
        <v>#REF!</v>
      </c>
    </row>
    <row r="2192" spans="1:2">
      <c r="A2192" s="6">
        <v>2191</v>
      </c>
      <c r="B2192" s="6" t="e">
        <f>IF(LISTADO!#REF!=A2191+1,IF(LISTADO!#REF!="IMPORTACION",1,IF(LISTADO!#REF!="EXPORTACION",3,0)))</f>
        <v>#REF!</v>
      </c>
    </row>
    <row r="2193" spans="1:2">
      <c r="A2193" s="6">
        <v>2192</v>
      </c>
      <c r="B2193" s="6" t="e">
        <f>IF(LISTADO!#REF!=A2192+1,IF(LISTADO!#REF!="IMPORTACION",1,IF(LISTADO!#REF!="EXPORTACION",3,0)))</f>
        <v>#REF!</v>
      </c>
    </row>
    <row r="2194" spans="1:2">
      <c r="A2194" s="6">
        <v>2193</v>
      </c>
      <c r="B2194" s="6" t="e">
        <f>IF(LISTADO!#REF!=A2193+1,IF(LISTADO!#REF!="IMPORTACION",1,IF(LISTADO!#REF!="EXPORTACION",3,0)))</f>
        <v>#REF!</v>
      </c>
    </row>
    <row r="2195" spans="1:2">
      <c r="A2195" s="6">
        <v>2194</v>
      </c>
      <c r="B2195" s="6" t="e">
        <f>IF(LISTADO!#REF!=A2194+1,IF(LISTADO!#REF!="IMPORTACION",1,IF(LISTADO!#REF!="EXPORTACION",3,0)))</f>
        <v>#REF!</v>
      </c>
    </row>
    <row r="2196" spans="1:2">
      <c r="A2196" s="6">
        <v>2195</v>
      </c>
      <c r="B2196" s="6" t="e">
        <f>IF(LISTADO!#REF!=A2195+1,IF(LISTADO!#REF!="IMPORTACION",1,IF(LISTADO!#REF!="EXPORTACION",3,0)))</f>
        <v>#REF!</v>
      </c>
    </row>
    <row r="2197" spans="1:2">
      <c r="A2197" s="6">
        <v>2196</v>
      </c>
      <c r="B2197" s="6" t="e">
        <f>IF(LISTADO!#REF!=A2196+1,IF(LISTADO!#REF!="IMPORTACION",1,IF(LISTADO!#REF!="EXPORTACION",3,0)))</f>
        <v>#REF!</v>
      </c>
    </row>
    <row r="2198" spans="1:2">
      <c r="A2198" s="6">
        <v>2197</v>
      </c>
      <c r="B2198" s="6" t="e">
        <f>IF(LISTADO!#REF!=A2197+1,IF(LISTADO!#REF!="IMPORTACION",1,IF(LISTADO!#REF!="EXPORTACION",3,0)))</f>
        <v>#REF!</v>
      </c>
    </row>
    <row r="2199" spans="1:2">
      <c r="A2199" s="6">
        <v>2198</v>
      </c>
      <c r="B2199" s="6" t="e">
        <f>IF(LISTADO!#REF!=A2198+1,IF(LISTADO!#REF!="IMPORTACION",1,IF(LISTADO!#REF!="EXPORTACION",3,0)))</f>
        <v>#REF!</v>
      </c>
    </row>
    <row r="2200" spans="1:2">
      <c r="A2200" s="6">
        <v>2199</v>
      </c>
      <c r="B2200" s="6" t="e">
        <f>IF(LISTADO!#REF!=A2199+1,IF(LISTADO!#REF!="IMPORTACION",1,IF(LISTADO!#REF!="EXPORTACION",3,0)))</f>
        <v>#REF!</v>
      </c>
    </row>
    <row r="2201" spans="1:2">
      <c r="A2201" s="6">
        <v>2200</v>
      </c>
      <c r="B2201" s="6" t="e">
        <f>IF(LISTADO!#REF!=A2200+1,IF(LISTADO!#REF!="IMPORTACION",1,IF(LISTADO!#REF!="EXPORTACION",3,0)))</f>
        <v>#REF!</v>
      </c>
    </row>
    <row r="2202" spans="1:2">
      <c r="A2202" s="6">
        <v>2201</v>
      </c>
      <c r="B2202" s="6" t="e">
        <f>IF(LISTADO!#REF!=A2201+1,IF(LISTADO!#REF!="IMPORTACION",1,IF(LISTADO!#REF!="EXPORTACION",3,0)))</f>
        <v>#REF!</v>
      </c>
    </row>
    <row r="2203" spans="1:2">
      <c r="A2203" s="6">
        <v>2202</v>
      </c>
      <c r="B2203" s="6" t="e">
        <f>IF(LISTADO!#REF!=A2202+1,IF(LISTADO!#REF!="IMPORTACION",1,IF(LISTADO!#REF!="EXPORTACION",3,0)))</f>
        <v>#REF!</v>
      </c>
    </row>
    <row r="2204" spans="1:2">
      <c r="A2204" s="6">
        <v>2203</v>
      </c>
      <c r="B2204" s="6" t="e">
        <f>IF(LISTADO!#REF!=A2203+1,IF(LISTADO!#REF!="IMPORTACION",1,IF(LISTADO!#REF!="EXPORTACION",3,0)))</f>
        <v>#REF!</v>
      </c>
    </row>
    <row r="2205" spans="1:2">
      <c r="A2205" s="6">
        <v>2204</v>
      </c>
      <c r="B2205" s="6" t="e">
        <f>IF(LISTADO!#REF!=A2204+1,IF(LISTADO!#REF!="IMPORTACION",1,IF(LISTADO!#REF!="EXPORTACION",3,0)))</f>
        <v>#REF!</v>
      </c>
    </row>
    <row r="2206" spans="1:2">
      <c r="A2206" s="6">
        <v>2205</v>
      </c>
      <c r="B2206" s="6" t="e">
        <f>IF(LISTADO!#REF!=A2205+1,IF(LISTADO!#REF!="IMPORTACION",1,IF(LISTADO!#REF!="EXPORTACION",3,0)))</f>
        <v>#REF!</v>
      </c>
    </row>
    <row r="2207" spans="1:2">
      <c r="A2207" s="6">
        <v>2206</v>
      </c>
      <c r="B2207" s="6" t="e">
        <f>IF(LISTADO!#REF!=A2206+1,IF(LISTADO!#REF!="IMPORTACION",1,IF(LISTADO!#REF!="EXPORTACION",3,0)))</f>
        <v>#REF!</v>
      </c>
    </row>
    <row r="2208" spans="1:2">
      <c r="A2208" s="6">
        <v>2207</v>
      </c>
      <c r="B2208" s="6" t="e">
        <f>IF(LISTADO!#REF!=A2207+1,IF(LISTADO!#REF!="IMPORTACION",1,IF(LISTADO!#REF!="EXPORTACION",3,0)))</f>
        <v>#REF!</v>
      </c>
    </row>
    <row r="2209" spans="1:2">
      <c r="A2209" s="6">
        <v>2208</v>
      </c>
      <c r="B2209" s="6" t="e">
        <f>IF(LISTADO!#REF!=A2208+1,IF(LISTADO!#REF!="IMPORTACION",1,IF(LISTADO!#REF!="EXPORTACION",3,0)))</f>
        <v>#REF!</v>
      </c>
    </row>
    <row r="2210" spans="1:2">
      <c r="A2210" s="6">
        <v>2209</v>
      </c>
      <c r="B2210" s="6" t="e">
        <f>IF(LISTADO!#REF!=A2209+1,IF(LISTADO!#REF!="IMPORTACION",1,IF(LISTADO!#REF!="EXPORTACION",3,0)))</f>
        <v>#REF!</v>
      </c>
    </row>
    <row r="2211" spans="1:2">
      <c r="A2211" s="6">
        <v>2210</v>
      </c>
      <c r="B2211" s="6" t="e">
        <f>IF(LISTADO!#REF!=A2210+1,IF(LISTADO!#REF!="IMPORTACION",1,IF(LISTADO!#REF!="EXPORTACION",3,0)))</f>
        <v>#REF!</v>
      </c>
    </row>
    <row r="2212" spans="1:2">
      <c r="A2212" s="6">
        <v>2211</v>
      </c>
      <c r="B2212" s="6" t="e">
        <f>IF(LISTADO!#REF!=A2211+1,IF(LISTADO!#REF!="IMPORTACION",1,IF(LISTADO!#REF!="EXPORTACION",3,0)))</f>
        <v>#REF!</v>
      </c>
    </row>
    <row r="2213" spans="1:2">
      <c r="A2213" s="6">
        <v>2212</v>
      </c>
      <c r="B2213" s="6" t="e">
        <f>IF(LISTADO!#REF!=A2212+1,IF(LISTADO!#REF!="IMPORTACION",1,IF(LISTADO!#REF!="EXPORTACION",3,0)))</f>
        <v>#REF!</v>
      </c>
    </row>
    <row r="2214" spans="1:2">
      <c r="A2214" s="6">
        <v>2213</v>
      </c>
      <c r="B2214" s="6" t="e">
        <f>IF(LISTADO!#REF!=A2213+1,IF(LISTADO!#REF!="IMPORTACION",1,IF(LISTADO!#REF!="EXPORTACION",3,0)))</f>
        <v>#REF!</v>
      </c>
    </row>
    <row r="2215" spans="1:2">
      <c r="A2215" s="6">
        <v>2214</v>
      </c>
      <c r="B2215" s="6" t="e">
        <f>IF(LISTADO!#REF!=A2214+1,IF(LISTADO!#REF!="IMPORTACION",1,IF(LISTADO!#REF!="EXPORTACION",3,0)))</f>
        <v>#REF!</v>
      </c>
    </row>
    <row r="2216" spans="1:2">
      <c r="A2216" s="6">
        <v>2215</v>
      </c>
      <c r="B2216" s="6" t="e">
        <f>IF(LISTADO!#REF!=A2215+1,IF(LISTADO!#REF!="IMPORTACION",1,IF(LISTADO!#REF!="EXPORTACION",3,0)))</f>
        <v>#REF!</v>
      </c>
    </row>
    <row r="2217" spans="1:2">
      <c r="A2217" s="6">
        <v>2216</v>
      </c>
      <c r="B2217" s="6" t="e">
        <f>IF(LISTADO!#REF!=A2216+1,IF(LISTADO!#REF!="IMPORTACION",1,IF(LISTADO!#REF!="EXPORTACION",3,0)))</f>
        <v>#REF!</v>
      </c>
    </row>
    <row r="2218" spans="1:2">
      <c r="A2218" s="6">
        <v>2217</v>
      </c>
      <c r="B2218" s="6" t="e">
        <f>IF(LISTADO!#REF!=A2217+1,IF(LISTADO!#REF!="IMPORTACION",1,IF(LISTADO!#REF!="EXPORTACION",3,0)))</f>
        <v>#REF!</v>
      </c>
    </row>
    <row r="2219" spans="1:2">
      <c r="A2219" s="6">
        <v>2218</v>
      </c>
      <c r="B2219" s="6" t="e">
        <f>IF(LISTADO!#REF!=A2218+1,IF(LISTADO!#REF!="IMPORTACION",1,IF(LISTADO!#REF!="EXPORTACION",3,0)))</f>
        <v>#REF!</v>
      </c>
    </row>
    <row r="2220" spans="1:2">
      <c r="A2220" s="6">
        <v>2219</v>
      </c>
      <c r="B2220" s="6" t="e">
        <f>IF(LISTADO!#REF!=A2219+1,IF(LISTADO!#REF!="IMPORTACION",1,IF(LISTADO!#REF!="EXPORTACION",3,0)))</f>
        <v>#REF!</v>
      </c>
    </row>
    <row r="2221" spans="1:2">
      <c r="A2221" s="6">
        <v>2220</v>
      </c>
      <c r="B2221" s="6" t="e">
        <f>IF(LISTADO!#REF!=A2220+1,IF(LISTADO!#REF!="IMPORTACION",1,IF(LISTADO!#REF!="EXPORTACION",3,0)))</f>
        <v>#REF!</v>
      </c>
    </row>
    <row r="2222" spans="1:2">
      <c r="A2222" s="6">
        <v>2221</v>
      </c>
      <c r="B2222" s="6" t="e">
        <f>IF(LISTADO!#REF!=A2221+1,IF(LISTADO!#REF!="IMPORTACION",1,IF(LISTADO!#REF!="EXPORTACION",3,0)))</f>
        <v>#REF!</v>
      </c>
    </row>
    <row r="2223" spans="1:2">
      <c r="A2223" s="6">
        <v>2222</v>
      </c>
      <c r="B2223" s="6" t="e">
        <f>IF(LISTADO!#REF!=A2222+1,IF(LISTADO!#REF!="IMPORTACION",1,IF(LISTADO!#REF!="EXPORTACION",3,0)))</f>
        <v>#REF!</v>
      </c>
    </row>
    <row r="2224" spans="1:2">
      <c r="A2224" s="6">
        <v>2223</v>
      </c>
      <c r="B2224" s="6" t="e">
        <f>IF(LISTADO!#REF!=A2223+1,IF(LISTADO!#REF!="IMPORTACION",1,IF(LISTADO!#REF!="EXPORTACION",3,0)))</f>
        <v>#REF!</v>
      </c>
    </row>
    <row r="2225" spans="1:2">
      <c r="A2225" s="6">
        <v>2224</v>
      </c>
      <c r="B2225" s="6" t="e">
        <f>IF(LISTADO!#REF!=A2224+1,IF(LISTADO!#REF!="IMPORTACION",1,IF(LISTADO!#REF!="EXPORTACION",3,0)))</f>
        <v>#REF!</v>
      </c>
    </row>
    <row r="2226" spans="1:2">
      <c r="A2226" s="6">
        <v>2225</v>
      </c>
      <c r="B2226" s="6" t="e">
        <f>IF(LISTADO!#REF!=A2225+1,IF(LISTADO!#REF!="IMPORTACION",1,IF(LISTADO!#REF!="EXPORTACION",3,0)))</f>
        <v>#REF!</v>
      </c>
    </row>
    <row r="2227" spans="1:2">
      <c r="A2227" s="6">
        <v>2226</v>
      </c>
      <c r="B2227" s="6" t="e">
        <f>IF(LISTADO!#REF!=A2226+1,IF(LISTADO!#REF!="IMPORTACION",1,IF(LISTADO!#REF!="EXPORTACION",3,0)))</f>
        <v>#REF!</v>
      </c>
    </row>
    <row r="2228" spans="1:2">
      <c r="A2228" s="6">
        <v>2227</v>
      </c>
      <c r="B2228" s="6" t="e">
        <f>IF(LISTADO!#REF!=A2227+1,IF(LISTADO!#REF!="IMPORTACION",1,IF(LISTADO!#REF!="EXPORTACION",3,0)))</f>
        <v>#REF!</v>
      </c>
    </row>
    <row r="2229" spans="1:2">
      <c r="A2229" s="6">
        <v>2228</v>
      </c>
      <c r="B2229" s="6" t="e">
        <f>IF(LISTADO!#REF!=A2228+1,IF(LISTADO!#REF!="IMPORTACION",1,IF(LISTADO!#REF!="EXPORTACION",3,0)))</f>
        <v>#REF!</v>
      </c>
    </row>
    <row r="2230" spans="1:2">
      <c r="A2230" s="6">
        <v>2229</v>
      </c>
      <c r="B2230" s="6" t="e">
        <f>IF(LISTADO!#REF!=A2229+1,IF(LISTADO!#REF!="IMPORTACION",1,IF(LISTADO!#REF!="EXPORTACION",3,0)))</f>
        <v>#REF!</v>
      </c>
    </row>
    <row r="2231" spans="1:2">
      <c r="A2231" s="6">
        <v>2230</v>
      </c>
      <c r="B2231" s="6" t="e">
        <f>IF(LISTADO!#REF!=A2230+1,IF(LISTADO!#REF!="IMPORTACION",1,IF(LISTADO!#REF!="EXPORTACION",3,0)))</f>
        <v>#REF!</v>
      </c>
    </row>
    <row r="2232" spans="1:2">
      <c r="A2232" s="6">
        <v>2231</v>
      </c>
      <c r="B2232" s="6" t="e">
        <f>IF(LISTADO!#REF!=A2231+1,IF(LISTADO!#REF!="IMPORTACION",1,IF(LISTADO!#REF!="EXPORTACION",3,0)))</f>
        <v>#REF!</v>
      </c>
    </row>
    <row r="2233" spans="1:2">
      <c r="A2233" s="6">
        <v>2232</v>
      </c>
      <c r="B2233" s="6" t="e">
        <f>IF(LISTADO!#REF!=A2232+1,IF(LISTADO!#REF!="IMPORTACION",1,IF(LISTADO!#REF!="EXPORTACION",3,0)))</f>
        <v>#REF!</v>
      </c>
    </row>
    <row r="2234" spans="1:2">
      <c r="A2234" s="6">
        <v>2233</v>
      </c>
      <c r="B2234" s="6" t="e">
        <f>IF(LISTADO!#REF!=A2233+1,IF(LISTADO!#REF!="IMPORTACION",1,IF(LISTADO!#REF!="EXPORTACION",3,0)))</f>
        <v>#REF!</v>
      </c>
    </row>
    <row r="2235" spans="1:2">
      <c r="A2235" s="6">
        <v>2234</v>
      </c>
      <c r="B2235" s="6" t="e">
        <f>IF(LISTADO!#REF!=A2234+1,IF(LISTADO!#REF!="IMPORTACION",1,IF(LISTADO!#REF!="EXPORTACION",3,0)))</f>
        <v>#REF!</v>
      </c>
    </row>
    <row r="2236" spans="1:2">
      <c r="A2236" s="6">
        <v>2235</v>
      </c>
      <c r="B2236" s="6" t="e">
        <f>IF(LISTADO!#REF!=A2235+1,IF(LISTADO!#REF!="IMPORTACION",1,IF(LISTADO!#REF!="EXPORTACION",3,0)))</f>
        <v>#REF!</v>
      </c>
    </row>
    <row r="2237" spans="1:2">
      <c r="A2237" s="6">
        <v>2236</v>
      </c>
      <c r="B2237" s="6" t="e">
        <f>IF(LISTADO!#REF!=A2236+1,IF(LISTADO!#REF!="IMPORTACION",1,IF(LISTADO!#REF!="EXPORTACION",3,0)))</f>
        <v>#REF!</v>
      </c>
    </row>
    <row r="2238" spans="1:2">
      <c r="A2238" s="6">
        <v>2237</v>
      </c>
      <c r="B2238" s="6" t="e">
        <f>IF(LISTADO!#REF!=A2237+1,IF(LISTADO!#REF!="IMPORTACION",1,IF(LISTADO!#REF!="EXPORTACION",3,0)))</f>
        <v>#REF!</v>
      </c>
    </row>
    <row r="2239" spans="1:2">
      <c r="A2239" s="6">
        <v>2238</v>
      </c>
      <c r="B2239" s="6" t="e">
        <f>IF(LISTADO!#REF!=A2238+1,IF(LISTADO!#REF!="IMPORTACION",1,IF(LISTADO!#REF!="EXPORTACION",3,0)))</f>
        <v>#REF!</v>
      </c>
    </row>
    <row r="2240" spans="1:2">
      <c r="A2240" s="6">
        <v>2239</v>
      </c>
      <c r="B2240" s="6" t="e">
        <f>IF(LISTADO!#REF!=A2239+1,IF(LISTADO!#REF!="IMPORTACION",1,IF(LISTADO!#REF!="EXPORTACION",3,0)))</f>
        <v>#REF!</v>
      </c>
    </row>
    <row r="2241" spans="1:2">
      <c r="A2241" s="6">
        <v>2240</v>
      </c>
      <c r="B2241" s="6" t="e">
        <f>IF(LISTADO!#REF!=A2240+1,IF(LISTADO!#REF!="IMPORTACION",1,IF(LISTADO!#REF!="EXPORTACION",3,0)))</f>
        <v>#REF!</v>
      </c>
    </row>
    <row r="2242" spans="1:2">
      <c r="A2242" s="6">
        <v>2241</v>
      </c>
      <c r="B2242" s="6" t="e">
        <f>IF(LISTADO!#REF!=A2241+1,IF(LISTADO!#REF!="IMPORTACION",1,IF(LISTADO!#REF!="EXPORTACION",3,0)))</f>
        <v>#REF!</v>
      </c>
    </row>
    <row r="2243" spans="1:2">
      <c r="A2243" s="6">
        <v>2242</v>
      </c>
      <c r="B2243" s="6" t="e">
        <f>IF(LISTADO!#REF!=A2242+1,IF(LISTADO!#REF!="IMPORTACION",1,IF(LISTADO!#REF!="EXPORTACION",3,0)))</f>
        <v>#REF!</v>
      </c>
    </row>
    <row r="2244" spans="1:2">
      <c r="A2244" s="6">
        <v>2243</v>
      </c>
      <c r="B2244" s="6" t="e">
        <f>IF(LISTADO!#REF!=A2243+1,IF(LISTADO!#REF!="IMPORTACION",1,IF(LISTADO!#REF!="EXPORTACION",3,0)))</f>
        <v>#REF!</v>
      </c>
    </row>
    <row r="2245" spans="1:2">
      <c r="A2245" s="6">
        <v>2244</v>
      </c>
      <c r="B2245" s="6" t="e">
        <f>IF(LISTADO!#REF!=A2244+1,IF(LISTADO!#REF!="IMPORTACION",1,IF(LISTADO!#REF!="EXPORTACION",3,0)))</f>
        <v>#REF!</v>
      </c>
    </row>
    <row r="2246" spans="1:2">
      <c r="A2246" s="6">
        <v>2245</v>
      </c>
      <c r="B2246" s="6" t="e">
        <f>IF(LISTADO!#REF!=A2245+1,IF(LISTADO!#REF!="IMPORTACION",1,IF(LISTADO!#REF!="EXPORTACION",3,0)))</f>
        <v>#REF!</v>
      </c>
    </row>
    <row r="2247" spans="1:2">
      <c r="A2247" s="6">
        <v>2246</v>
      </c>
      <c r="B2247" s="6" t="e">
        <f>IF(LISTADO!#REF!=A2246+1,IF(LISTADO!#REF!="IMPORTACION",1,IF(LISTADO!#REF!="EXPORTACION",3,0)))</f>
        <v>#REF!</v>
      </c>
    </row>
    <row r="2248" spans="1:2">
      <c r="A2248" s="6">
        <v>2247</v>
      </c>
      <c r="B2248" s="6" t="e">
        <f>IF(LISTADO!#REF!=A2247+1,IF(LISTADO!#REF!="IMPORTACION",1,IF(LISTADO!#REF!="EXPORTACION",3,0)))</f>
        <v>#REF!</v>
      </c>
    </row>
    <row r="2249" spans="1:2">
      <c r="A2249" s="6">
        <v>2248</v>
      </c>
      <c r="B2249" s="6" t="e">
        <f>IF(LISTADO!#REF!=A2248+1,IF(LISTADO!#REF!="IMPORTACION",1,IF(LISTADO!#REF!="EXPORTACION",3,0)))</f>
        <v>#REF!</v>
      </c>
    </row>
    <row r="2250" spans="1:2">
      <c r="A2250" s="6">
        <v>2249</v>
      </c>
      <c r="B2250" s="6" t="e">
        <f>IF(LISTADO!#REF!=A2249+1,IF(LISTADO!#REF!="IMPORTACION",1,IF(LISTADO!#REF!="EXPORTACION",3,0)))</f>
        <v>#REF!</v>
      </c>
    </row>
    <row r="2251" spans="1:2">
      <c r="A2251" s="6">
        <v>2250</v>
      </c>
      <c r="B2251" s="6" t="e">
        <f>IF(LISTADO!#REF!=A2250+1,IF(LISTADO!#REF!="IMPORTACION",1,IF(LISTADO!#REF!="EXPORTACION",3,0)))</f>
        <v>#REF!</v>
      </c>
    </row>
    <row r="2252" spans="1:2">
      <c r="A2252" s="6">
        <v>2251</v>
      </c>
      <c r="B2252" s="6" t="e">
        <f>IF(LISTADO!#REF!=A2251+1,IF(LISTADO!#REF!="IMPORTACION",1,IF(LISTADO!#REF!="EXPORTACION",3,0)))</f>
        <v>#REF!</v>
      </c>
    </row>
    <row r="2253" spans="1:2">
      <c r="A2253" s="6">
        <v>2252</v>
      </c>
      <c r="B2253" s="6" t="e">
        <f>IF(LISTADO!#REF!=A2252+1,IF(LISTADO!#REF!="IMPORTACION",1,IF(LISTADO!#REF!="EXPORTACION",3,0)))</f>
        <v>#REF!</v>
      </c>
    </row>
    <row r="2254" spans="1:2">
      <c r="A2254" s="6">
        <v>2253</v>
      </c>
      <c r="B2254" s="6" t="e">
        <f>IF(LISTADO!#REF!=A2253+1,IF(LISTADO!#REF!="IMPORTACION",1,IF(LISTADO!#REF!="EXPORTACION",3,0)))</f>
        <v>#REF!</v>
      </c>
    </row>
    <row r="2255" spans="1:2">
      <c r="A2255" s="6">
        <v>2254</v>
      </c>
      <c r="B2255" s="6" t="e">
        <f>IF(LISTADO!#REF!=A2254+1,IF(LISTADO!#REF!="IMPORTACION",1,IF(LISTADO!#REF!="EXPORTACION",3,0)))</f>
        <v>#REF!</v>
      </c>
    </row>
    <row r="2256" spans="1:2">
      <c r="A2256" s="6">
        <v>2255</v>
      </c>
      <c r="B2256" s="6" t="e">
        <f>IF(LISTADO!#REF!=A2255+1,IF(LISTADO!#REF!="IMPORTACION",1,IF(LISTADO!#REF!="EXPORTACION",3,0)))</f>
        <v>#REF!</v>
      </c>
    </row>
    <row r="2257" spans="1:2">
      <c r="A2257" s="6">
        <v>2256</v>
      </c>
      <c r="B2257" s="6" t="e">
        <f>IF(LISTADO!#REF!=A2256+1,IF(LISTADO!#REF!="IMPORTACION",1,IF(LISTADO!#REF!="EXPORTACION",3,0)))</f>
        <v>#REF!</v>
      </c>
    </row>
    <row r="2258" spans="1:2">
      <c r="A2258" s="6">
        <v>2257</v>
      </c>
      <c r="B2258" s="6" t="e">
        <f>IF(LISTADO!#REF!=A2257+1,IF(LISTADO!#REF!="IMPORTACION",1,IF(LISTADO!#REF!="EXPORTACION",3,0)))</f>
        <v>#REF!</v>
      </c>
    </row>
    <row r="2259" spans="1:2">
      <c r="A2259" s="6">
        <v>2258</v>
      </c>
      <c r="B2259" s="6" t="e">
        <f>IF(LISTADO!#REF!=A2258+1,IF(LISTADO!#REF!="IMPORTACION",1,IF(LISTADO!#REF!="EXPORTACION",3,0)))</f>
        <v>#REF!</v>
      </c>
    </row>
    <row r="2260" spans="1:2">
      <c r="A2260" s="6">
        <v>2259</v>
      </c>
      <c r="B2260" s="6" t="e">
        <f>IF(LISTADO!#REF!=A2259+1,IF(LISTADO!#REF!="IMPORTACION",1,IF(LISTADO!#REF!="EXPORTACION",3,0)))</f>
        <v>#REF!</v>
      </c>
    </row>
    <row r="2261" spans="1:2">
      <c r="A2261" s="6">
        <v>2260</v>
      </c>
      <c r="B2261" s="6" t="e">
        <f>IF(LISTADO!#REF!=A2260+1,IF(LISTADO!#REF!="IMPORTACION",1,IF(LISTADO!#REF!="EXPORTACION",3,0)))</f>
        <v>#REF!</v>
      </c>
    </row>
    <row r="2262" spans="1:2">
      <c r="A2262" s="6">
        <v>2261</v>
      </c>
      <c r="B2262" s="6" t="e">
        <f>IF(LISTADO!#REF!=A2261+1,IF(LISTADO!#REF!="IMPORTACION",1,IF(LISTADO!#REF!="EXPORTACION",3,0)))</f>
        <v>#REF!</v>
      </c>
    </row>
    <row r="2263" spans="1:2">
      <c r="A2263" s="6">
        <v>2262</v>
      </c>
      <c r="B2263" s="6" t="e">
        <f>IF(LISTADO!#REF!=A2262+1,IF(LISTADO!#REF!="IMPORTACION",1,IF(LISTADO!#REF!="EXPORTACION",3,0)))</f>
        <v>#REF!</v>
      </c>
    </row>
    <row r="2264" spans="1:2">
      <c r="A2264" s="6">
        <v>2263</v>
      </c>
      <c r="B2264" s="6" t="e">
        <f>IF(LISTADO!#REF!=A2263+1,IF(LISTADO!#REF!="IMPORTACION",1,IF(LISTADO!#REF!="EXPORTACION",3,0)))</f>
        <v>#REF!</v>
      </c>
    </row>
    <row r="2265" spans="1:2">
      <c r="A2265" s="6">
        <v>2264</v>
      </c>
      <c r="B2265" s="6" t="e">
        <f>IF(LISTADO!#REF!=A2264+1,IF(LISTADO!#REF!="IMPORTACION",1,IF(LISTADO!#REF!="EXPORTACION",3,0)))</f>
        <v>#REF!</v>
      </c>
    </row>
    <row r="2266" spans="1:2">
      <c r="A2266" s="6">
        <v>2265</v>
      </c>
      <c r="B2266" s="6" t="e">
        <f>IF(LISTADO!#REF!=A2265+1,IF(LISTADO!#REF!="IMPORTACION",1,IF(LISTADO!#REF!="EXPORTACION",3,0)))</f>
        <v>#REF!</v>
      </c>
    </row>
    <row r="2267" spans="1:2">
      <c r="A2267" s="6">
        <v>2266</v>
      </c>
      <c r="B2267" s="6" t="e">
        <f>IF(LISTADO!#REF!=A2266+1,IF(LISTADO!#REF!="IMPORTACION",1,IF(LISTADO!#REF!="EXPORTACION",3,0)))</f>
        <v>#REF!</v>
      </c>
    </row>
    <row r="2268" spans="1:2">
      <c r="A2268" s="6">
        <v>2267</v>
      </c>
      <c r="B2268" s="6" t="e">
        <f>IF(LISTADO!#REF!=A2267+1,IF(LISTADO!#REF!="IMPORTACION",1,IF(LISTADO!#REF!="EXPORTACION",3,0)))</f>
        <v>#REF!</v>
      </c>
    </row>
    <row r="2269" spans="1:2">
      <c r="A2269" s="6">
        <v>2268</v>
      </c>
      <c r="B2269" s="6" t="e">
        <f>IF(LISTADO!#REF!=A2268+1,IF(LISTADO!#REF!="IMPORTACION",1,IF(LISTADO!#REF!="EXPORTACION",3,0)))</f>
        <v>#REF!</v>
      </c>
    </row>
    <row r="2270" spans="1:2">
      <c r="A2270" s="6">
        <v>2269</v>
      </c>
      <c r="B2270" s="6" t="e">
        <f>IF(LISTADO!#REF!=A2269+1,IF(LISTADO!#REF!="IMPORTACION",1,IF(LISTADO!#REF!="EXPORTACION",3,0)))</f>
        <v>#REF!</v>
      </c>
    </row>
    <row r="2271" spans="1:2">
      <c r="A2271" s="6">
        <v>2270</v>
      </c>
      <c r="B2271" s="6" t="e">
        <f>IF(LISTADO!#REF!=A2270+1,IF(LISTADO!#REF!="IMPORTACION",1,IF(LISTADO!#REF!="EXPORTACION",3,0)))</f>
        <v>#REF!</v>
      </c>
    </row>
    <row r="2272" spans="1:2">
      <c r="A2272" s="6">
        <v>2271</v>
      </c>
      <c r="B2272" s="6" t="e">
        <f>IF(LISTADO!#REF!=A2271+1,IF(LISTADO!#REF!="IMPORTACION",1,IF(LISTADO!#REF!="EXPORTACION",3,0)))</f>
        <v>#REF!</v>
      </c>
    </row>
    <row r="2273" spans="1:2">
      <c r="A2273" s="6">
        <v>2272</v>
      </c>
      <c r="B2273" s="6" t="e">
        <f>IF(LISTADO!#REF!=A2272+1,IF(LISTADO!#REF!="IMPORTACION",1,IF(LISTADO!#REF!="EXPORTACION",3,0)))</f>
        <v>#REF!</v>
      </c>
    </row>
    <row r="2274" spans="1:2">
      <c r="A2274" s="6">
        <v>2273</v>
      </c>
      <c r="B2274" s="6" t="e">
        <f>IF(LISTADO!#REF!=A2273+1,IF(LISTADO!#REF!="IMPORTACION",1,IF(LISTADO!#REF!="EXPORTACION",3,0)))</f>
        <v>#REF!</v>
      </c>
    </row>
    <row r="2275" spans="1:2">
      <c r="A2275" s="6">
        <v>2274</v>
      </c>
      <c r="B2275" s="6" t="e">
        <f>IF(LISTADO!#REF!=A2274+1,IF(LISTADO!#REF!="IMPORTACION",1,IF(LISTADO!#REF!="EXPORTACION",3,0)))</f>
        <v>#REF!</v>
      </c>
    </row>
    <row r="2276" spans="1:2">
      <c r="A2276" s="6">
        <v>2275</v>
      </c>
      <c r="B2276" s="6" t="e">
        <f>IF(LISTADO!#REF!=A2275+1,IF(LISTADO!#REF!="IMPORTACION",1,IF(LISTADO!#REF!="EXPORTACION",3,0)))</f>
        <v>#REF!</v>
      </c>
    </row>
    <row r="2277" spans="1:2">
      <c r="A2277" s="6">
        <v>2276</v>
      </c>
      <c r="B2277" s="6" t="e">
        <f>IF(LISTADO!#REF!=A2276+1,IF(LISTADO!#REF!="IMPORTACION",1,IF(LISTADO!#REF!="EXPORTACION",3,0)))</f>
        <v>#REF!</v>
      </c>
    </row>
    <row r="2278" spans="1:2">
      <c r="A2278" s="6">
        <v>2277</v>
      </c>
      <c r="B2278" s="6" t="e">
        <f>IF(LISTADO!#REF!=A2277+1,IF(LISTADO!#REF!="IMPORTACION",1,IF(LISTADO!#REF!="EXPORTACION",3,0)))</f>
        <v>#REF!</v>
      </c>
    </row>
    <row r="2279" spans="1:2">
      <c r="A2279" s="6">
        <v>2278</v>
      </c>
      <c r="B2279" s="6" t="e">
        <f>IF(LISTADO!#REF!=A2278+1,IF(LISTADO!#REF!="IMPORTACION",1,IF(LISTADO!#REF!="EXPORTACION",3,0)))</f>
        <v>#REF!</v>
      </c>
    </row>
    <row r="2280" spans="1:2">
      <c r="A2280" s="6">
        <v>2279</v>
      </c>
      <c r="B2280" s="6" t="e">
        <f>IF(LISTADO!#REF!=A2279+1,IF(LISTADO!#REF!="IMPORTACION",1,IF(LISTADO!#REF!="EXPORTACION",3,0)))</f>
        <v>#REF!</v>
      </c>
    </row>
    <row r="2281" spans="1:2">
      <c r="A2281" s="6">
        <v>2280</v>
      </c>
      <c r="B2281" s="6" t="e">
        <f>IF(LISTADO!#REF!=A2280+1,IF(LISTADO!#REF!="IMPORTACION",1,IF(LISTADO!#REF!="EXPORTACION",3,0)))</f>
        <v>#REF!</v>
      </c>
    </row>
    <row r="2282" spans="1:2">
      <c r="A2282" s="6">
        <v>2281</v>
      </c>
      <c r="B2282" s="6" t="e">
        <f>IF(LISTADO!#REF!=A2281+1,IF(LISTADO!#REF!="IMPORTACION",1,IF(LISTADO!#REF!="EXPORTACION",3,0)))</f>
        <v>#REF!</v>
      </c>
    </row>
    <row r="2283" spans="1:2">
      <c r="A2283" s="6">
        <v>2282</v>
      </c>
      <c r="B2283" s="6" t="e">
        <f>IF(LISTADO!#REF!=A2282+1,IF(LISTADO!#REF!="IMPORTACION",1,IF(LISTADO!#REF!="EXPORTACION",3,0)))</f>
        <v>#REF!</v>
      </c>
    </row>
    <row r="2284" spans="1:2">
      <c r="A2284" s="6">
        <v>2283</v>
      </c>
      <c r="B2284" s="6" t="e">
        <f>IF(LISTADO!#REF!=A2283+1,IF(LISTADO!#REF!="IMPORTACION",1,IF(LISTADO!#REF!="EXPORTACION",3,0)))</f>
        <v>#REF!</v>
      </c>
    </row>
    <row r="2285" spans="1:2">
      <c r="A2285" s="6">
        <v>2284</v>
      </c>
      <c r="B2285" s="6" t="e">
        <f>IF(LISTADO!#REF!=A2284+1,IF(LISTADO!#REF!="IMPORTACION",1,IF(LISTADO!#REF!="EXPORTACION",3,0)))</f>
        <v>#REF!</v>
      </c>
    </row>
    <row r="2286" spans="1:2">
      <c r="A2286" s="6">
        <v>2285</v>
      </c>
      <c r="B2286" s="6" t="e">
        <f>IF(LISTADO!#REF!=A2285+1,IF(LISTADO!#REF!="IMPORTACION",1,IF(LISTADO!#REF!="EXPORTACION",3,0)))</f>
        <v>#REF!</v>
      </c>
    </row>
    <row r="2287" spans="1:2">
      <c r="A2287" s="6">
        <v>2286</v>
      </c>
      <c r="B2287" s="6" t="e">
        <f>IF(LISTADO!#REF!=A2286+1,IF(LISTADO!#REF!="IMPORTACION",1,IF(LISTADO!#REF!="EXPORTACION",3,0)))</f>
        <v>#REF!</v>
      </c>
    </row>
    <row r="2288" spans="1:2">
      <c r="A2288" s="6">
        <v>2287</v>
      </c>
      <c r="B2288" s="6" t="e">
        <f>IF(LISTADO!#REF!=A2287+1,IF(LISTADO!#REF!="IMPORTACION",1,IF(LISTADO!#REF!="EXPORTACION",3,0)))</f>
        <v>#REF!</v>
      </c>
    </row>
    <row r="2289" spans="1:2">
      <c r="A2289" s="6">
        <v>2288</v>
      </c>
      <c r="B2289" s="6" t="e">
        <f>IF(LISTADO!#REF!=A2288+1,IF(LISTADO!#REF!="IMPORTACION",1,IF(LISTADO!#REF!="EXPORTACION",3,0)))</f>
        <v>#REF!</v>
      </c>
    </row>
    <row r="2290" spans="1:2">
      <c r="A2290" s="6">
        <v>2289</v>
      </c>
      <c r="B2290" s="6" t="e">
        <f>IF(LISTADO!#REF!=A2289+1,IF(LISTADO!#REF!="IMPORTACION",1,IF(LISTADO!#REF!="EXPORTACION",3,0)))</f>
        <v>#REF!</v>
      </c>
    </row>
    <row r="2291" spans="1:2">
      <c r="A2291" s="6">
        <v>2290</v>
      </c>
      <c r="B2291" s="6" t="e">
        <f>IF(LISTADO!#REF!=A2290+1,IF(LISTADO!#REF!="IMPORTACION",1,IF(LISTADO!#REF!="EXPORTACION",3,0)))</f>
        <v>#REF!</v>
      </c>
    </row>
    <row r="2292" spans="1:2">
      <c r="A2292" s="6">
        <v>2291</v>
      </c>
      <c r="B2292" s="6" t="e">
        <f>IF(LISTADO!#REF!=A2291+1,IF(LISTADO!#REF!="IMPORTACION",1,IF(LISTADO!#REF!="EXPORTACION",3,0)))</f>
        <v>#REF!</v>
      </c>
    </row>
    <row r="2293" spans="1:2">
      <c r="A2293" s="6">
        <v>2292</v>
      </c>
      <c r="B2293" s="6" t="e">
        <f>IF(LISTADO!#REF!=A2292+1,IF(LISTADO!#REF!="IMPORTACION",1,IF(LISTADO!#REF!="EXPORTACION",3,0)))</f>
        <v>#REF!</v>
      </c>
    </row>
    <row r="2294" spans="1:2">
      <c r="A2294" s="6">
        <v>2293</v>
      </c>
      <c r="B2294" s="6" t="e">
        <f>IF(LISTADO!#REF!=A2293+1,IF(LISTADO!#REF!="IMPORTACION",1,IF(LISTADO!#REF!="EXPORTACION",3,0)))</f>
        <v>#REF!</v>
      </c>
    </row>
    <row r="2295" spans="1:2">
      <c r="A2295" s="6">
        <v>2294</v>
      </c>
      <c r="B2295" s="6" t="e">
        <f>IF(LISTADO!#REF!=A2294+1,IF(LISTADO!#REF!="IMPORTACION",1,IF(LISTADO!#REF!="EXPORTACION",3,0)))</f>
        <v>#REF!</v>
      </c>
    </row>
    <row r="2296" spans="1:2">
      <c r="A2296" s="6">
        <v>2295</v>
      </c>
      <c r="B2296" s="6" t="e">
        <f>IF(LISTADO!#REF!=A2295+1,IF(LISTADO!#REF!="IMPORTACION",1,IF(LISTADO!#REF!="EXPORTACION",3,0)))</f>
        <v>#REF!</v>
      </c>
    </row>
    <row r="2297" spans="1:2">
      <c r="A2297" s="6">
        <v>2296</v>
      </c>
      <c r="B2297" s="6" t="e">
        <f>IF(LISTADO!#REF!=A2296+1,IF(LISTADO!#REF!="IMPORTACION",1,IF(LISTADO!#REF!="EXPORTACION",3,0)))</f>
        <v>#REF!</v>
      </c>
    </row>
    <row r="2298" spans="1:2">
      <c r="A2298" s="6">
        <v>2297</v>
      </c>
      <c r="B2298" s="6" t="e">
        <f>IF(LISTADO!#REF!=A2297+1,IF(LISTADO!#REF!="IMPORTACION",1,IF(LISTADO!#REF!="EXPORTACION",3,0)))</f>
        <v>#REF!</v>
      </c>
    </row>
    <row r="2299" spans="1:2">
      <c r="A2299" s="6">
        <v>2298</v>
      </c>
      <c r="B2299" s="6" t="e">
        <f>IF(LISTADO!#REF!=A2298+1,IF(LISTADO!#REF!="IMPORTACION",1,IF(LISTADO!#REF!="EXPORTACION",3,0)))</f>
        <v>#REF!</v>
      </c>
    </row>
    <row r="2300" spans="1:2">
      <c r="A2300" s="6">
        <v>2299</v>
      </c>
      <c r="B2300" s="6" t="e">
        <f>IF(LISTADO!#REF!=A2299+1,IF(LISTADO!#REF!="IMPORTACION",1,IF(LISTADO!#REF!="EXPORTACION",3,0)))</f>
        <v>#REF!</v>
      </c>
    </row>
    <row r="2301" spans="1:2">
      <c r="A2301" s="6">
        <v>2300</v>
      </c>
      <c r="B2301" s="6" t="e">
        <f>IF(LISTADO!#REF!=A2300+1,IF(LISTADO!#REF!="IMPORTACION",1,IF(LISTADO!#REF!="EXPORTACION",3,0)))</f>
        <v>#REF!</v>
      </c>
    </row>
    <row r="2302" spans="1:2">
      <c r="A2302" s="6">
        <v>2301</v>
      </c>
      <c r="B2302" s="6" t="e">
        <f>IF(LISTADO!#REF!=A2301+1,IF(LISTADO!#REF!="IMPORTACION",1,IF(LISTADO!#REF!="EXPORTACION",3,0)))</f>
        <v>#REF!</v>
      </c>
    </row>
    <row r="2303" spans="1:2">
      <c r="A2303" s="6">
        <v>2302</v>
      </c>
      <c r="B2303" s="6" t="e">
        <f>IF(LISTADO!#REF!=A2302+1,IF(LISTADO!#REF!="IMPORTACION",1,IF(LISTADO!#REF!="EXPORTACION",3,0)))</f>
        <v>#REF!</v>
      </c>
    </row>
    <row r="2304" spans="1:2">
      <c r="A2304" s="6">
        <v>2303</v>
      </c>
      <c r="B2304" s="6" t="e">
        <f>IF(LISTADO!#REF!=A2303+1,IF(LISTADO!#REF!="IMPORTACION",1,IF(LISTADO!#REF!="EXPORTACION",3,0)))</f>
        <v>#REF!</v>
      </c>
    </row>
    <row r="2305" spans="1:2">
      <c r="A2305" s="6">
        <v>2304</v>
      </c>
      <c r="B2305" s="6" t="e">
        <f>IF(LISTADO!#REF!=A2304+1,IF(LISTADO!#REF!="IMPORTACION",1,IF(LISTADO!#REF!="EXPORTACION",3,0)))</f>
        <v>#REF!</v>
      </c>
    </row>
    <row r="2306" spans="1:2">
      <c r="A2306" s="6">
        <v>2305</v>
      </c>
      <c r="B2306" s="6" t="e">
        <f>IF(LISTADO!#REF!=A2305+1,IF(LISTADO!#REF!="IMPORTACION",1,IF(LISTADO!#REF!="EXPORTACION",3,0)))</f>
        <v>#REF!</v>
      </c>
    </row>
    <row r="2307" spans="1:2">
      <c r="A2307" s="6">
        <v>2306</v>
      </c>
      <c r="B2307" s="6" t="e">
        <f>IF(LISTADO!#REF!=A2306+1,IF(LISTADO!#REF!="IMPORTACION",1,IF(LISTADO!#REF!="EXPORTACION",3,0)))</f>
        <v>#REF!</v>
      </c>
    </row>
    <row r="2308" spans="1:2">
      <c r="A2308" s="6">
        <v>2307</v>
      </c>
      <c r="B2308" s="6" t="e">
        <f>IF(LISTADO!#REF!=A2307+1,IF(LISTADO!#REF!="IMPORTACION",1,IF(LISTADO!#REF!="EXPORTACION",3,0)))</f>
        <v>#REF!</v>
      </c>
    </row>
    <row r="2309" spans="1:2">
      <c r="A2309" s="6">
        <v>2308</v>
      </c>
      <c r="B2309" s="6" t="e">
        <f>IF(LISTADO!#REF!=A2308+1,IF(LISTADO!#REF!="IMPORTACION",1,IF(LISTADO!#REF!="EXPORTACION",3,0)))</f>
        <v>#REF!</v>
      </c>
    </row>
    <row r="2310" spans="1:2">
      <c r="A2310" s="6">
        <v>2309</v>
      </c>
      <c r="B2310" s="6" t="e">
        <f>IF(LISTADO!#REF!=A2309+1,IF(LISTADO!#REF!="IMPORTACION",1,IF(LISTADO!#REF!="EXPORTACION",3,0)))</f>
        <v>#REF!</v>
      </c>
    </row>
    <row r="2311" spans="1:2">
      <c r="A2311" s="6">
        <v>2310</v>
      </c>
      <c r="B2311" s="6" t="e">
        <f>IF(LISTADO!#REF!=A2310+1,IF(LISTADO!#REF!="IMPORTACION",1,IF(LISTADO!#REF!="EXPORTACION",3,0)))</f>
        <v>#REF!</v>
      </c>
    </row>
    <row r="2312" spans="1:2">
      <c r="A2312" s="6">
        <v>2311</v>
      </c>
      <c r="B2312" s="6" t="e">
        <f>IF(LISTADO!#REF!=A2311+1,IF(LISTADO!#REF!="IMPORTACION",1,IF(LISTADO!#REF!="EXPORTACION",3,0)))</f>
        <v>#REF!</v>
      </c>
    </row>
    <row r="2313" spans="1:2">
      <c r="A2313" s="6">
        <v>2312</v>
      </c>
      <c r="B2313" s="6" t="e">
        <f>IF(LISTADO!#REF!=A2312+1,IF(LISTADO!#REF!="IMPORTACION",1,IF(LISTADO!#REF!="EXPORTACION",3,0)))</f>
        <v>#REF!</v>
      </c>
    </row>
    <row r="2314" spans="1:2">
      <c r="A2314" s="6">
        <v>2313</v>
      </c>
      <c r="B2314" s="6" t="e">
        <f>IF(LISTADO!#REF!=A2313+1,IF(LISTADO!#REF!="IMPORTACION",1,IF(LISTADO!#REF!="EXPORTACION",3,0)))</f>
        <v>#REF!</v>
      </c>
    </row>
    <row r="2315" spans="1:2">
      <c r="A2315" s="6">
        <v>2314</v>
      </c>
      <c r="B2315" s="6" t="e">
        <f>IF(LISTADO!#REF!=A2314+1,IF(LISTADO!#REF!="IMPORTACION",1,IF(LISTADO!#REF!="EXPORTACION",3,0)))</f>
        <v>#REF!</v>
      </c>
    </row>
    <row r="2316" spans="1:2">
      <c r="A2316" s="6">
        <v>2315</v>
      </c>
      <c r="B2316" s="6" t="e">
        <f>IF(LISTADO!#REF!=A2315+1,IF(LISTADO!#REF!="IMPORTACION",1,IF(LISTADO!#REF!="EXPORTACION",3,0)))</f>
        <v>#REF!</v>
      </c>
    </row>
    <row r="2317" spans="1:2">
      <c r="A2317" s="6">
        <v>2316</v>
      </c>
      <c r="B2317" s="6" t="e">
        <f>IF(LISTADO!#REF!=A2316+1,IF(LISTADO!#REF!="IMPORTACION",1,IF(LISTADO!#REF!="EXPORTACION",3,0)))</f>
        <v>#REF!</v>
      </c>
    </row>
    <row r="2318" spans="1:2">
      <c r="A2318" s="6">
        <v>2317</v>
      </c>
      <c r="B2318" s="6" t="e">
        <f>IF(LISTADO!#REF!=A2317+1,IF(LISTADO!#REF!="IMPORTACION",1,IF(LISTADO!#REF!="EXPORTACION",3,0)))</f>
        <v>#REF!</v>
      </c>
    </row>
    <row r="2319" spans="1:2">
      <c r="A2319" s="6">
        <v>2318</v>
      </c>
      <c r="B2319" s="6" t="e">
        <f>IF(LISTADO!#REF!=A2318+1,IF(LISTADO!#REF!="IMPORTACION",1,IF(LISTADO!#REF!="EXPORTACION",3,0)))</f>
        <v>#REF!</v>
      </c>
    </row>
    <row r="2320" spans="1:2">
      <c r="A2320" s="6">
        <v>2319</v>
      </c>
      <c r="B2320" s="6" t="e">
        <f>IF(LISTADO!#REF!=A2319+1,IF(LISTADO!#REF!="IMPORTACION",1,IF(LISTADO!#REF!="EXPORTACION",3,0)))</f>
        <v>#REF!</v>
      </c>
    </row>
    <row r="2321" spans="1:2">
      <c r="A2321" s="6">
        <v>2320</v>
      </c>
      <c r="B2321" s="6" t="e">
        <f>IF(LISTADO!#REF!=A2320+1,IF(LISTADO!#REF!="IMPORTACION",1,IF(LISTADO!#REF!="EXPORTACION",3,0)))</f>
        <v>#REF!</v>
      </c>
    </row>
    <row r="2322" spans="1:2">
      <c r="A2322" s="6">
        <v>2321</v>
      </c>
      <c r="B2322" s="6" t="e">
        <f>IF(LISTADO!#REF!=A2321+1,IF(LISTADO!#REF!="IMPORTACION",1,IF(LISTADO!#REF!="EXPORTACION",3,0)))</f>
        <v>#REF!</v>
      </c>
    </row>
    <row r="2323" spans="1:2">
      <c r="A2323" s="6">
        <v>2322</v>
      </c>
      <c r="B2323" s="6" t="e">
        <f>IF(LISTADO!#REF!=A2322+1,IF(LISTADO!#REF!="IMPORTACION",1,IF(LISTADO!#REF!="EXPORTACION",3,0)))</f>
        <v>#REF!</v>
      </c>
    </row>
    <row r="2324" spans="1:2">
      <c r="A2324" s="6">
        <v>2323</v>
      </c>
      <c r="B2324" s="6" t="e">
        <f>IF(LISTADO!#REF!=A2323+1,IF(LISTADO!#REF!="IMPORTACION",1,IF(LISTADO!#REF!="EXPORTACION",3,0)))</f>
        <v>#REF!</v>
      </c>
    </row>
    <row r="2325" spans="1:2">
      <c r="A2325" s="6">
        <v>2324</v>
      </c>
      <c r="B2325" s="6" t="e">
        <f>IF(LISTADO!#REF!=A2324+1,IF(LISTADO!#REF!="IMPORTACION",1,IF(LISTADO!#REF!="EXPORTACION",3,0)))</f>
        <v>#REF!</v>
      </c>
    </row>
    <row r="2326" spans="1:2">
      <c r="A2326" s="6">
        <v>2325</v>
      </c>
      <c r="B2326" s="6" t="e">
        <f>IF(LISTADO!#REF!=A2325+1,IF(LISTADO!#REF!="IMPORTACION",1,IF(LISTADO!#REF!="EXPORTACION",3,0)))</f>
        <v>#REF!</v>
      </c>
    </row>
    <row r="2327" spans="1:2">
      <c r="A2327" s="6">
        <v>2326</v>
      </c>
      <c r="B2327" s="6" t="e">
        <f>IF(LISTADO!#REF!=A2326+1,IF(LISTADO!#REF!="IMPORTACION",1,IF(LISTADO!#REF!="EXPORTACION",3,0)))</f>
        <v>#REF!</v>
      </c>
    </row>
    <row r="2328" spans="1:2">
      <c r="A2328" s="6">
        <v>2327</v>
      </c>
      <c r="B2328" s="6" t="e">
        <f>IF(LISTADO!#REF!=A2327+1,IF(LISTADO!#REF!="IMPORTACION",1,IF(LISTADO!#REF!="EXPORTACION",3,0)))</f>
        <v>#REF!</v>
      </c>
    </row>
    <row r="2329" spans="1:2">
      <c r="A2329" s="6">
        <v>2328</v>
      </c>
      <c r="B2329" s="6" t="e">
        <f>IF(LISTADO!#REF!=A2328+1,IF(LISTADO!#REF!="IMPORTACION",1,IF(LISTADO!#REF!="EXPORTACION",3,0)))</f>
        <v>#REF!</v>
      </c>
    </row>
    <row r="2330" spans="1:2">
      <c r="A2330" s="6">
        <v>2329</v>
      </c>
      <c r="B2330" s="6" t="e">
        <f>IF(LISTADO!#REF!=A2329+1,IF(LISTADO!#REF!="IMPORTACION",1,IF(LISTADO!#REF!="EXPORTACION",3,0)))</f>
        <v>#REF!</v>
      </c>
    </row>
    <row r="2331" spans="1:2">
      <c r="A2331" s="6">
        <v>2330</v>
      </c>
      <c r="B2331" s="6" t="e">
        <f>IF(LISTADO!#REF!=A2330+1,IF(LISTADO!#REF!="IMPORTACION",1,IF(LISTADO!#REF!="EXPORTACION",3,0)))</f>
        <v>#REF!</v>
      </c>
    </row>
    <row r="2332" spans="1:2">
      <c r="A2332" s="6">
        <v>2331</v>
      </c>
      <c r="B2332" s="6" t="e">
        <f>IF(LISTADO!#REF!=A2331+1,IF(LISTADO!#REF!="IMPORTACION",1,IF(LISTADO!#REF!="EXPORTACION",3,0)))</f>
        <v>#REF!</v>
      </c>
    </row>
    <row r="2333" spans="1:2">
      <c r="A2333" s="6">
        <v>2332</v>
      </c>
      <c r="B2333" s="6" t="e">
        <f>IF(LISTADO!#REF!=A2332+1,IF(LISTADO!#REF!="IMPORTACION",1,IF(LISTADO!#REF!="EXPORTACION",3,0)))</f>
        <v>#REF!</v>
      </c>
    </row>
    <row r="2334" spans="1:2">
      <c r="A2334" s="6">
        <v>2333</v>
      </c>
      <c r="B2334" s="6" t="e">
        <f>IF(LISTADO!#REF!=A2333+1,IF(LISTADO!#REF!="IMPORTACION",1,IF(LISTADO!#REF!="EXPORTACION",3,0)))</f>
        <v>#REF!</v>
      </c>
    </row>
    <row r="2335" spans="1:2">
      <c r="A2335" s="6">
        <v>2334</v>
      </c>
      <c r="B2335" s="6" t="e">
        <f>IF(LISTADO!#REF!=A2334+1,IF(LISTADO!#REF!="IMPORTACION",1,IF(LISTADO!#REF!="EXPORTACION",3,0)))</f>
        <v>#REF!</v>
      </c>
    </row>
    <row r="2336" spans="1:2">
      <c r="A2336" s="6">
        <v>2335</v>
      </c>
      <c r="B2336" s="6" t="e">
        <f>IF(LISTADO!#REF!=A2335+1,IF(LISTADO!#REF!="IMPORTACION",1,IF(LISTADO!#REF!="EXPORTACION",3,0)))</f>
        <v>#REF!</v>
      </c>
    </row>
    <row r="2337" spans="1:2">
      <c r="A2337" s="6">
        <v>2336</v>
      </c>
      <c r="B2337" s="6" t="e">
        <f>IF(LISTADO!#REF!=A2336+1,IF(LISTADO!#REF!="IMPORTACION",1,IF(LISTADO!#REF!="EXPORTACION",3,0)))</f>
        <v>#REF!</v>
      </c>
    </row>
    <row r="2338" spans="1:2">
      <c r="A2338" s="6">
        <v>2337</v>
      </c>
      <c r="B2338" s="6" t="e">
        <f>IF(LISTADO!#REF!=A2337+1,IF(LISTADO!#REF!="IMPORTACION",1,IF(LISTADO!#REF!="EXPORTACION",3,0)))</f>
        <v>#REF!</v>
      </c>
    </row>
    <row r="2339" spans="1:2">
      <c r="A2339" s="6">
        <v>2338</v>
      </c>
      <c r="B2339" s="6" t="e">
        <f>IF(LISTADO!#REF!=A2338+1,IF(LISTADO!#REF!="IMPORTACION",1,IF(LISTADO!#REF!="EXPORTACION",3,0)))</f>
        <v>#REF!</v>
      </c>
    </row>
    <row r="2340" spans="1:2">
      <c r="A2340" s="6">
        <v>2339</v>
      </c>
      <c r="B2340" s="6" t="e">
        <f>IF(LISTADO!#REF!=A2339+1,IF(LISTADO!#REF!="IMPORTACION",1,IF(LISTADO!#REF!="EXPORTACION",3,0)))</f>
        <v>#REF!</v>
      </c>
    </row>
    <row r="2341" spans="1:2">
      <c r="A2341" s="6">
        <v>2340</v>
      </c>
      <c r="B2341" s="6" t="e">
        <f>IF(LISTADO!#REF!=A2340+1,IF(LISTADO!#REF!="IMPORTACION",1,IF(LISTADO!#REF!="EXPORTACION",3,0)))</f>
        <v>#REF!</v>
      </c>
    </row>
    <row r="2342" spans="1:2">
      <c r="A2342" s="6">
        <v>2341</v>
      </c>
      <c r="B2342" s="6" t="e">
        <f>IF(LISTADO!#REF!=A2341+1,IF(LISTADO!#REF!="IMPORTACION",1,IF(LISTADO!#REF!="EXPORTACION",3,0)))</f>
        <v>#REF!</v>
      </c>
    </row>
    <row r="2343" spans="1:2">
      <c r="A2343" s="6">
        <v>2342</v>
      </c>
      <c r="B2343" s="6" t="e">
        <f>IF(LISTADO!#REF!=A2342+1,IF(LISTADO!#REF!="IMPORTACION",1,IF(LISTADO!#REF!="EXPORTACION",3,0)))</f>
        <v>#REF!</v>
      </c>
    </row>
    <row r="2344" spans="1:2">
      <c r="A2344" s="6">
        <v>2343</v>
      </c>
      <c r="B2344" s="6" t="e">
        <f>IF(LISTADO!#REF!=A2343+1,IF(LISTADO!#REF!="IMPORTACION",1,IF(LISTADO!#REF!="EXPORTACION",3,0)))</f>
        <v>#REF!</v>
      </c>
    </row>
    <row r="2345" spans="1:2">
      <c r="A2345" s="6">
        <v>2344</v>
      </c>
      <c r="B2345" s="6" t="e">
        <f>IF(LISTADO!#REF!=A2344+1,IF(LISTADO!#REF!="IMPORTACION",1,IF(LISTADO!#REF!="EXPORTACION",3,0)))</f>
        <v>#REF!</v>
      </c>
    </row>
    <row r="2346" spans="1:2">
      <c r="A2346" s="6">
        <v>2345</v>
      </c>
      <c r="B2346" s="6" t="e">
        <f>IF(LISTADO!#REF!=A2345+1,IF(LISTADO!#REF!="IMPORTACION",1,IF(LISTADO!#REF!="EXPORTACION",3,0)))</f>
        <v>#REF!</v>
      </c>
    </row>
    <row r="2347" spans="1:2">
      <c r="A2347" s="6">
        <v>2346</v>
      </c>
      <c r="B2347" s="6" t="e">
        <f>IF(LISTADO!#REF!=A2346+1,IF(LISTADO!#REF!="IMPORTACION",1,IF(LISTADO!#REF!="EXPORTACION",3,0)))</f>
        <v>#REF!</v>
      </c>
    </row>
    <row r="2348" spans="1:2">
      <c r="A2348" s="6">
        <v>2347</v>
      </c>
      <c r="B2348" s="6" t="e">
        <f>IF(LISTADO!#REF!=A2347+1,IF(LISTADO!#REF!="IMPORTACION",1,IF(LISTADO!#REF!="EXPORTACION",3,0)))</f>
        <v>#REF!</v>
      </c>
    </row>
    <row r="2349" spans="1:2">
      <c r="A2349" s="6">
        <v>2348</v>
      </c>
      <c r="B2349" s="6" t="e">
        <f>IF(LISTADO!#REF!=A2348+1,IF(LISTADO!#REF!="IMPORTACION",1,IF(LISTADO!#REF!="EXPORTACION",3,0)))</f>
        <v>#REF!</v>
      </c>
    </row>
    <row r="2350" spans="1:2">
      <c r="A2350" s="6">
        <v>2349</v>
      </c>
      <c r="B2350" s="6" t="e">
        <f>IF(LISTADO!#REF!=A2349+1,IF(LISTADO!#REF!="IMPORTACION",1,IF(LISTADO!#REF!="EXPORTACION",3,0)))</f>
        <v>#REF!</v>
      </c>
    </row>
    <row r="2351" spans="1:2">
      <c r="A2351" s="6">
        <v>2350</v>
      </c>
      <c r="B2351" s="6" t="e">
        <f>IF(LISTADO!#REF!=A2350+1,IF(LISTADO!#REF!="IMPORTACION",1,IF(LISTADO!#REF!="EXPORTACION",3,0)))</f>
        <v>#REF!</v>
      </c>
    </row>
    <row r="2352" spans="1:2">
      <c r="A2352" s="6">
        <v>2351</v>
      </c>
      <c r="B2352" s="6" t="e">
        <f>IF(LISTADO!#REF!=A2351+1,IF(LISTADO!#REF!="IMPORTACION",1,IF(LISTADO!#REF!="EXPORTACION",3,0)))</f>
        <v>#REF!</v>
      </c>
    </row>
    <row r="2353" spans="1:2">
      <c r="A2353" s="6">
        <v>2352</v>
      </c>
      <c r="B2353" s="6" t="e">
        <f>IF(LISTADO!#REF!=A2352+1,IF(LISTADO!#REF!="IMPORTACION",1,IF(LISTADO!#REF!="EXPORTACION",3,0)))</f>
        <v>#REF!</v>
      </c>
    </row>
    <row r="2354" spans="1:2">
      <c r="A2354" s="6">
        <v>2353</v>
      </c>
      <c r="B2354" s="6" t="e">
        <f>IF(LISTADO!#REF!=A2353+1,IF(LISTADO!#REF!="IMPORTACION",1,IF(LISTADO!#REF!="EXPORTACION",3,0)))</f>
        <v>#REF!</v>
      </c>
    </row>
    <row r="2355" spans="1:2">
      <c r="A2355" s="6">
        <v>2354</v>
      </c>
      <c r="B2355" s="6" t="e">
        <f>IF(LISTADO!#REF!=A2354+1,IF(LISTADO!#REF!="IMPORTACION",1,IF(LISTADO!#REF!="EXPORTACION",3,0)))</f>
        <v>#REF!</v>
      </c>
    </row>
    <row r="2356" spans="1:2">
      <c r="A2356" s="6">
        <v>2355</v>
      </c>
      <c r="B2356" s="6" t="e">
        <f>IF(LISTADO!#REF!=A2355+1,IF(LISTADO!#REF!="IMPORTACION",1,IF(LISTADO!#REF!="EXPORTACION",3,0)))</f>
        <v>#REF!</v>
      </c>
    </row>
    <row r="2357" spans="1:2">
      <c r="A2357" s="6">
        <v>2356</v>
      </c>
      <c r="B2357" s="6" t="e">
        <f>IF(LISTADO!#REF!=A2356+1,IF(LISTADO!#REF!="IMPORTACION",1,IF(LISTADO!#REF!="EXPORTACION",3,0)))</f>
        <v>#REF!</v>
      </c>
    </row>
    <row r="2358" spans="1:2">
      <c r="A2358" s="6">
        <v>2357</v>
      </c>
      <c r="B2358" s="6" t="e">
        <f>IF(LISTADO!#REF!=A2357+1,IF(LISTADO!#REF!="IMPORTACION",1,IF(LISTADO!#REF!="EXPORTACION",3,0)))</f>
        <v>#REF!</v>
      </c>
    </row>
    <row r="2359" spans="1:2">
      <c r="A2359" s="6">
        <v>2358</v>
      </c>
      <c r="B2359" s="6" t="e">
        <f>IF(LISTADO!#REF!=A2358+1,IF(LISTADO!#REF!="IMPORTACION",1,IF(LISTADO!#REF!="EXPORTACION",3,0)))</f>
        <v>#REF!</v>
      </c>
    </row>
    <row r="2360" spans="1:2">
      <c r="A2360" s="6">
        <v>2359</v>
      </c>
      <c r="B2360" s="6" t="e">
        <f>IF(LISTADO!#REF!=A2359+1,IF(LISTADO!#REF!="IMPORTACION",1,IF(LISTADO!#REF!="EXPORTACION",3,0)))</f>
        <v>#REF!</v>
      </c>
    </row>
    <row r="2361" spans="1:2">
      <c r="A2361" s="6">
        <v>2360</v>
      </c>
      <c r="B2361" s="6" t="e">
        <f>IF(LISTADO!#REF!=A2360+1,IF(LISTADO!#REF!="IMPORTACION",1,IF(LISTADO!#REF!="EXPORTACION",3,0)))</f>
        <v>#REF!</v>
      </c>
    </row>
    <row r="2362" spans="1:2">
      <c r="A2362" s="6">
        <v>2361</v>
      </c>
      <c r="B2362" s="6" t="e">
        <f>IF(LISTADO!#REF!=A2361+1,IF(LISTADO!#REF!="IMPORTACION",1,IF(LISTADO!#REF!="EXPORTACION",3,0)))</f>
        <v>#REF!</v>
      </c>
    </row>
    <row r="2363" spans="1:2">
      <c r="A2363" s="6">
        <v>2362</v>
      </c>
      <c r="B2363" s="6" t="e">
        <f>IF(LISTADO!#REF!=A2362+1,IF(LISTADO!#REF!="IMPORTACION",1,IF(LISTADO!#REF!="EXPORTACION",3,0)))</f>
        <v>#REF!</v>
      </c>
    </row>
    <row r="2364" spans="1:2">
      <c r="A2364" s="6">
        <v>2363</v>
      </c>
      <c r="B2364" s="6" t="e">
        <f>IF(LISTADO!#REF!=A2363+1,IF(LISTADO!#REF!="IMPORTACION",1,IF(LISTADO!#REF!="EXPORTACION",3,0)))</f>
        <v>#REF!</v>
      </c>
    </row>
    <row r="2365" spans="1:2">
      <c r="A2365" s="6">
        <v>2364</v>
      </c>
      <c r="B2365" s="6" t="e">
        <f>IF(LISTADO!#REF!=A2364+1,IF(LISTADO!#REF!="IMPORTACION",1,IF(LISTADO!#REF!="EXPORTACION",3,0)))</f>
        <v>#REF!</v>
      </c>
    </row>
    <row r="2366" spans="1:2">
      <c r="A2366" s="6">
        <v>2365</v>
      </c>
      <c r="B2366" s="6" t="e">
        <f>IF(LISTADO!#REF!=A2365+1,IF(LISTADO!#REF!="IMPORTACION",1,IF(LISTADO!#REF!="EXPORTACION",3,0)))</f>
        <v>#REF!</v>
      </c>
    </row>
    <row r="2367" spans="1:2">
      <c r="A2367" s="6">
        <v>2366</v>
      </c>
      <c r="B2367" s="6" t="e">
        <f>IF(LISTADO!#REF!=A2366+1,IF(LISTADO!#REF!="IMPORTACION",1,IF(LISTADO!#REF!="EXPORTACION",3,0)))</f>
        <v>#REF!</v>
      </c>
    </row>
    <row r="2368" spans="1:2">
      <c r="A2368" s="6">
        <v>2367</v>
      </c>
      <c r="B2368" s="6" t="e">
        <f>IF(LISTADO!#REF!=A2367+1,IF(LISTADO!#REF!="IMPORTACION",1,IF(LISTADO!#REF!="EXPORTACION",3,0)))</f>
        <v>#REF!</v>
      </c>
    </row>
    <row r="2369" spans="1:2">
      <c r="A2369" s="6">
        <v>2368</v>
      </c>
      <c r="B2369" s="6" t="e">
        <f>IF(LISTADO!#REF!=A2368+1,IF(LISTADO!#REF!="IMPORTACION",1,IF(LISTADO!#REF!="EXPORTACION",3,0)))</f>
        <v>#REF!</v>
      </c>
    </row>
    <row r="2370" spans="1:2">
      <c r="A2370" s="6">
        <v>2369</v>
      </c>
      <c r="B2370" s="6" t="e">
        <f>IF(LISTADO!#REF!=A2369+1,IF(LISTADO!#REF!="IMPORTACION",1,IF(LISTADO!#REF!="EXPORTACION",3,0)))</f>
        <v>#REF!</v>
      </c>
    </row>
    <row r="2371" spans="1:2">
      <c r="A2371" s="6">
        <v>2370</v>
      </c>
      <c r="B2371" s="6" t="e">
        <f>IF(LISTADO!#REF!=A2370+1,IF(LISTADO!#REF!="IMPORTACION",1,IF(LISTADO!#REF!="EXPORTACION",3,0)))</f>
        <v>#REF!</v>
      </c>
    </row>
    <row r="2372" spans="1:2">
      <c r="A2372" s="6">
        <v>2371</v>
      </c>
      <c r="B2372" s="6" t="e">
        <f>IF(LISTADO!#REF!=A2371+1,IF(LISTADO!#REF!="IMPORTACION",1,IF(LISTADO!#REF!="EXPORTACION",3,0)))</f>
        <v>#REF!</v>
      </c>
    </row>
    <row r="2373" spans="1:2">
      <c r="A2373" s="6">
        <v>2372</v>
      </c>
      <c r="B2373" s="6" t="e">
        <f>IF(LISTADO!#REF!=A2372+1,IF(LISTADO!#REF!="IMPORTACION",1,IF(LISTADO!#REF!="EXPORTACION",3,0)))</f>
        <v>#REF!</v>
      </c>
    </row>
    <row r="2374" spans="1:2">
      <c r="A2374" s="6">
        <v>2373</v>
      </c>
      <c r="B2374" s="6" t="e">
        <f>IF(LISTADO!#REF!=A2373+1,IF(LISTADO!#REF!="IMPORTACION",1,IF(LISTADO!#REF!="EXPORTACION",3,0)))</f>
        <v>#REF!</v>
      </c>
    </row>
    <row r="2375" spans="1:2">
      <c r="A2375" s="6">
        <v>2374</v>
      </c>
      <c r="B2375" s="6" t="e">
        <f>IF(LISTADO!#REF!=A2374+1,IF(LISTADO!#REF!="IMPORTACION",1,IF(LISTADO!#REF!="EXPORTACION",3,0)))</f>
        <v>#REF!</v>
      </c>
    </row>
    <row r="2376" spans="1:2">
      <c r="A2376" s="6">
        <v>2375</v>
      </c>
      <c r="B2376" s="6" t="e">
        <f>IF(LISTADO!#REF!=A2375+1,IF(LISTADO!#REF!="IMPORTACION",1,IF(LISTADO!#REF!="EXPORTACION",3,0)))</f>
        <v>#REF!</v>
      </c>
    </row>
    <row r="2377" spans="1:2">
      <c r="A2377" s="6">
        <v>2376</v>
      </c>
      <c r="B2377" s="6" t="e">
        <f>IF(LISTADO!#REF!=A2376+1,IF(LISTADO!#REF!="IMPORTACION",1,IF(LISTADO!#REF!="EXPORTACION",3,0)))</f>
        <v>#REF!</v>
      </c>
    </row>
    <row r="2378" spans="1:2">
      <c r="A2378" s="6">
        <v>2377</v>
      </c>
      <c r="B2378" s="6" t="e">
        <f>IF(LISTADO!#REF!=A2377+1,IF(LISTADO!#REF!="IMPORTACION",1,IF(LISTADO!#REF!="EXPORTACION",3,0)))</f>
        <v>#REF!</v>
      </c>
    </row>
    <row r="2379" spans="1:2">
      <c r="A2379" s="6">
        <v>2378</v>
      </c>
      <c r="B2379" s="6" t="e">
        <f>IF(LISTADO!#REF!=A2378+1,IF(LISTADO!#REF!="IMPORTACION",1,IF(LISTADO!#REF!="EXPORTACION",3,0)))</f>
        <v>#REF!</v>
      </c>
    </row>
    <row r="2380" spans="1:2">
      <c r="A2380" s="6">
        <v>2379</v>
      </c>
      <c r="B2380" s="6" t="e">
        <f>IF(LISTADO!#REF!=A2379+1,IF(LISTADO!#REF!="IMPORTACION",1,IF(LISTADO!#REF!="EXPORTACION",3,0)))</f>
        <v>#REF!</v>
      </c>
    </row>
    <row r="2381" spans="1:2">
      <c r="A2381" s="6">
        <v>2380</v>
      </c>
      <c r="B2381" s="6" t="e">
        <f>IF(LISTADO!#REF!=A2380+1,IF(LISTADO!#REF!="IMPORTACION",1,IF(LISTADO!#REF!="EXPORTACION",3,0)))</f>
        <v>#REF!</v>
      </c>
    </row>
    <row r="2382" spans="1:2">
      <c r="A2382" s="6">
        <v>2381</v>
      </c>
      <c r="B2382" s="6" t="e">
        <f>IF(LISTADO!#REF!=A2381+1,IF(LISTADO!#REF!="IMPORTACION",1,IF(LISTADO!#REF!="EXPORTACION",3,0)))</f>
        <v>#REF!</v>
      </c>
    </row>
    <row r="2383" spans="1:2">
      <c r="A2383" s="6">
        <v>2382</v>
      </c>
      <c r="B2383" s="6" t="e">
        <f>IF(LISTADO!#REF!=A2382+1,IF(LISTADO!#REF!="IMPORTACION",1,IF(LISTADO!#REF!="EXPORTACION",3,0)))</f>
        <v>#REF!</v>
      </c>
    </row>
    <row r="2384" spans="1:2">
      <c r="A2384" s="6">
        <v>2383</v>
      </c>
      <c r="B2384" s="6" t="e">
        <f>IF(LISTADO!#REF!=A2383+1,IF(LISTADO!#REF!="IMPORTACION",1,IF(LISTADO!#REF!="EXPORTACION",3,0)))</f>
        <v>#REF!</v>
      </c>
    </row>
    <row r="2385" spans="1:2">
      <c r="A2385" s="6">
        <v>2384</v>
      </c>
      <c r="B2385" s="6" t="e">
        <f>IF(LISTADO!#REF!=A2384+1,IF(LISTADO!#REF!="IMPORTACION",1,IF(LISTADO!#REF!="EXPORTACION",3,0)))</f>
        <v>#REF!</v>
      </c>
    </row>
    <row r="2386" spans="1:2">
      <c r="A2386" s="6">
        <v>2385</v>
      </c>
      <c r="B2386" s="6" t="e">
        <f>IF(LISTADO!#REF!=A2385+1,IF(LISTADO!#REF!="IMPORTACION",1,IF(LISTADO!#REF!="EXPORTACION",3,0)))</f>
        <v>#REF!</v>
      </c>
    </row>
    <row r="2387" spans="1:2">
      <c r="A2387" s="6">
        <v>2386</v>
      </c>
      <c r="B2387" s="6" t="e">
        <f>IF(LISTADO!#REF!=A2386+1,IF(LISTADO!#REF!="IMPORTACION",1,IF(LISTADO!#REF!="EXPORTACION",3,0)))</f>
        <v>#REF!</v>
      </c>
    </row>
    <row r="2388" spans="1:2">
      <c r="A2388" s="6">
        <v>2387</v>
      </c>
      <c r="B2388" s="6" t="e">
        <f>IF(LISTADO!#REF!=A2387+1,IF(LISTADO!#REF!="IMPORTACION",1,IF(LISTADO!#REF!="EXPORTACION",3,0)))</f>
        <v>#REF!</v>
      </c>
    </row>
    <row r="2389" spans="1:2">
      <c r="A2389" s="6">
        <v>2388</v>
      </c>
      <c r="B2389" s="6" t="e">
        <f>IF(LISTADO!#REF!=A2388+1,IF(LISTADO!#REF!="IMPORTACION",1,IF(LISTADO!#REF!="EXPORTACION",3,0)))</f>
        <v>#REF!</v>
      </c>
    </row>
    <row r="2390" spans="1:2">
      <c r="A2390" s="6">
        <v>2389</v>
      </c>
      <c r="B2390" s="6" t="e">
        <f>IF(LISTADO!#REF!=A2389+1,IF(LISTADO!#REF!="IMPORTACION",1,IF(LISTADO!#REF!="EXPORTACION",3,0)))</f>
        <v>#REF!</v>
      </c>
    </row>
    <row r="2391" spans="1:2">
      <c r="A2391" s="6">
        <v>2390</v>
      </c>
      <c r="B2391" s="6" t="e">
        <f>IF(LISTADO!#REF!=A2390+1,IF(LISTADO!#REF!="IMPORTACION",1,IF(LISTADO!#REF!="EXPORTACION",3,0)))</f>
        <v>#REF!</v>
      </c>
    </row>
    <row r="2392" spans="1:2">
      <c r="A2392" s="6">
        <v>2391</v>
      </c>
      <c r="B2392" s="6" t="e">
        <f>IF(LISTADO!#REF!=A2391+1,IF(LISTADO!#REF!="IMPORTACION",1,IF(LISTADO!#REF!="EXPORTACION",3,0)))</f>
        <v>#REF!</v>
      </c>
    </row>
    <row r="2393" spans="1:2">
      <c r="A2393" s="6">
        <v>2392</v>
      </c>
      <c r="B2393" s="6" t="e">
        <f>IF(LISTADO!#REF!=A2392+1,IF(LISTADO!#REF!="IMPORTACION",1,IF(LISTADO!#REF!="EXPORTACION",3,0)))</f>
        <v>#REF!</v>
      </c>
    </row>
    <row r="2394" spans="1:2">
      <c r="A2394" s="6">
        <v>2393</v>
      </c>
      <c r="B2394" s="6" t="e">
        <f>IF(LISTADO!#REF!=A2393+1,IF(LISTADO!#REF!="IMPORTACION",1,IF(LISTADO!#REF!="EXPORTACION",3,0)))</f>
        <v>#REF!</v>
      </c>
    </row>
    <row r="2395" spans="1:2">
      <c r="A2395" s="6">
        <v>2394</v>
      </c>
      <c r="B2395" s="6" t="e">
        <f>IF(LISTADO!#REF!=A2394+1,IF(LISTADO!#REF!="IMPORTACION",1,IF(LISTADO!#REF!="EXPORTACION",3,0)))</f>
        <v>#REF!</v>
      </c>
    </row>
    <row r="2396" spans="1:2">
      <c r="A2396" s="6">
        <v>2395</v>
      </c>
      <c r="B2396" s="6" t="e">
        <f>IF(LISTADO!#REF!=A2395+1,IF(LISTADO!#REF!="IMPORTACION",1,IF(LISTADO!#REF!="EXPORTACION",3,0)))</f>
        <v>#REF!</v>
      </c>
    </row>
    <row r="2397" spans="1:2">
      <c r="A2397" s="6">
        <v>2396</v>
      </c>
      <c r="B2397" s="6" t="e">
        <f>IF(LISTADO!#REF!=A2396+1,IF(LISTADO!#REF!="IMPORTACION",1,IF(LISTADO!#REF!="EXPORTACION",3,0)))</f>
        <v>#REF!</v>
      </c>
    </row>
    <row r="2398" spans="1:2">
      <c r="A2398" s="6">
        <v>2397</v>
      </c>
      <c r="B2398" s="6" t="e">
        <f>IF(LISTADO!#REF!=A2397+1,IF(LISTADO!#REF!="IMPORTACION",1,IF(LISTADO!#REF!="EXPORTACION",3,0)))</f>
        <v>#REF!</v>
      </c>
    </row>
    <row r="2399" spans="1:2">
      <c r="A2399" s="6">
        <v>2398</v>
      </c>
      <c r="B2399" s="6" t="e">
        <f>IF(LISTADO!#REF!=A2398+1,IF(LISTADO!#REF!="IMPORTACION",1,IF(LISTADO!#REF!="EXPORTACION",3,0)))</f>
        <v>#REF!</v>
      </c>
    </row>
    <row r="2400" spans="1:2">
      <c r="A2400" s="6">
        <v>2399</v>
      </c>
      <c r="B2400" s="6" t="e">
        <f>IF(LISTADO!#REF!=A2399+1,IF(LISTADO!#REF!="IMPORTACION",1,IF(LISTADO!#REF!="EXPORTACION",3,0)))</f>
        <v>#REF!</v>
      </c>
    </row>
    <row r="2401" spans="1:2">
      <c r="A2401" s="6">
        <v>2400</v>
      </c>
      <c r="B2401" s="6" t="e">
        <f>IF(LISTADO!#REF!=A2400+1,IF(LISTADO!#REF!="IMPORTACION",1,IF(LISTADO!#REF!="EXPORTACION",3,0)))</f>
        <v>#REF!</v>
      </c>
    </row>
    <row r="2402" spans="1:2">
      <c r="A2402" s="6">
        <v>2401</v>
      </c>
      <c r="B2402" s="6" t="e">
        <f>IF(LISTADO!#REF!=A2401+1,IF(LISTADO!#REF!="IMPORTACION",1,IF(LISTADO!#REF!="EXPORTACION",3,0)))</f>
        <v>#REF!</v>
      </c>
    </row>
    <row r="2403" spans="1:2">
      <c r="A2403" s="6">
        <v>2402</v>
      </c>
      <c r="B2403" s="6" t="e">
        <f>IF(LISTADO!#REF!=A2402+1,IF(LISTADO!#REF!="IMPORTACION",1,IF(LISTADO!#REF!="EXPORTACION",3,0)))</f>
        <v>#REF!</v>
      </c>
    </row>
    <row r="2404" spans="1:2">
      <c r="A2404" s="6">
        <v>2403</v>
      </c>
      <c r="B2404" s="6" t="e">
        <f>IF(LISTADO!#REF!=A2403+1,IF(LISTADO!#REF!="IMPORTACION",1,IF(LISTADO!#REF!="EXPORTACION",3,0)))</f>
        <v>#REF!</v>
      </c>
    </row>
    <row r="2405" spans="1:2">
      <c r="A2405" s="6">
        <v>2404</v>
      </c>
      <c r="B2405" s="6" t="e">
        <f>IF(LISTADO!#REF!=A2404+1,IF(LISTADO!#REF!="IMPORTACION",1,IF(LISTADO!#REF!="EXPORTACION",3,0)))</f>
        <v>#REF!</v>
      </c>
    </row>
    <row r="2406" spans="1:2">
      <c r="A2406" s="6">
        <v>2405</v>
      </c>
      <c r="B2406" s="6" t="e">
        <f>IF(LISTADO!#REF!=A2405+1,IF(LISTADO!#REF!="IMPORTACION",1,IF(LISTADO!#REF!="EXPORTACION",3,0)))</f>
        <v>#REF!</v>
      </c>
    </row>
    <row r="2407" spans="1:2">
      <c r="A2407" s="6">
        <v>2406</v>
      </c>
      <c r="B2407" s="6" t="e">
        <f>IF(LISTADO!#REF!=A2406+1,IF(LISTADO!#REF!="IMPORTACION",1,IF(LISTADO!#REF!="EXPORTACION",3,0)))</f>
        <v>#REF!</v>
      </c>
    </row>
    <row r="2408" spans="1:2">
      <c r="A2408" s="6">
        <v>2407</v>
      </c>
      <c r="B2408" s="6" t="e">
        <f>IF(LISTADO!#REF!=A2407+1,IF(LISTADO!#REF!="IMPORTACION",1,IF(LISTADO!#REF!="EXPORTACION",3,0)))</f>
        <v>#REF!</v>
      </c>
    </row>
    <row r="2409" spans="1:2">
      <c r="A2409" s="6">
        <v>2408</v>
      </c>
      <c r="B2409" s="6" t="e">
        <f>IF(LISTADO!#REF!=A2408+1,IF(LISTADO!#REF!="IMPORTACION",1,IF(LISTADO!#REF!="EXPORTACION",3,0)))</f>
        <v>#REF!</v>
      </c>
    </row>
    <row r="2410" spans="1:2">
      <c r="A2410" s="6">
        <v>2409</v>
      </c>
      <c r="B2410" s="6" t="e">
        <f>IF(LISTADO!#REF!=A2409+1,IF(LISTADO!#REF!="IMPORTACION",1,IF(LISTADO!#REF!="EXPORTACION",3,0)))</f>
        <v>#REF!</v>
      </c>
    </row>
    <row r="2411" spans="1:2">
      <c r="A2411" s="6">
        <v>2410</v>
      </c>
      <c r="B2411" s="6" t="e">
        <f>IF(LISTADO!#REF!=A2410+1,IF(LISTADO!#REF!="IMPORTACION",1,IF(LISTADO!#REF!="EXPORTACION",3,0)))</f>
        <v>#REF!</v>
      </c>
    </row>
    <row r="2412" spans="1:2">
      <c r="A2412" s="6">
        <v>2411</v>
      </c>
      <c r="B2412" s="6" t="e">
        <f>IF(LISTADO!#REF!=A2411+1,IF(LISTADO!#REF!="IMPORTACION",1,IF(LISTADO!#REF!="EXPORTACION",3,0)))</f>
        <v>#REF!</v>
      </c>
    </row>
    <row r="2413" spans="1:2">
      <c r="A2413" s="6">
        <v>2412</v>
      </c>
      <c r="B2413" s="6" t="e">
        <f>IF(LISTADO!#REF!=A2412+1,IF(LISTADO!#REF!="IMPORTACION",1,IF(LISTADO!#REF!="EXPORTACION",3,0)))</f>
        <v>#REF!</v>
      </c>
    </row>
    <row r="2414" spans="1:2">
      <c r="A2414" s="6">
        <v>2413</v>
      </c>
      <c r="B2414" s="6" t="e">
        <f>IF(LISTADO!#REF!=A2413+1,IF(LISTADO!#REF!="IMPORTACION",1,IF(LISTADO!#REF!="EXPORTACION",3,0)))</f>
        <v>#REF!</v>
      </c>
    </row>
    <row r="2415" spans="1:2">
      <c r="A2415" s="6">
        <v>2414</v>
      </c>
      <c r="B2415" s="6" t="e">
        <f>IF(LISTADO!#REF!=A2414+1,IF(LISTADO!#REF!="IMPORTACION",1,IF(LISTADO!#REF!="EXPORTACION",3,0)))</f>
        <v>#REF!</v>
      </c>
    </row>
    <row r="2416" spans="1:2">
      <c r="A2416" s="6">
        <v>2415</v>
      </c>
      <c r="B2416" s="6" t="e">
        <f>IF(LISTADO!#REF!=A2415+1,IF(LISTADO!#REF!="IMPORTACION",1,IF(LISTADO!#REF!="EXPORTACION",3,0)))</f>
        <v>#REF!</v>
      </c>
    </row>
    <row r="2417" spans="1:2">
      <c r="A2417" s="6">
        <v>2416</v>
      </c>
      <c r="B2417" s="6" t="e">
        <f>IF(LISTADO!#REF!=A2416+1,IF(LISTADO!#REF!="IMPORTACION",1,IF(LISTADO!#REF!="EXPORTACION",3,0)))</f>
        <v>#REF!</v>
      </c>
    </row>
    <row r="2418" spans="1:2">
      <c r="A2418" s="6">
        <v>2417</v>
      </c>
      <c r="B2418" s="6" t="e">
        <f>IF(LISTADO!#REF!=A2417+1,IF(LISTADO!#REF!="IMPORTACION",1,IF(LISTADO!#REF!="EXPORTACION",3,0)))</f>
        <v>#REF!</v>
      </c>
    </row>
    <row r="2419" spans="1:2">
      <c r="A2419" s="6">
        <v>2418</v>
      </c>
      <c r="B2419" s="6" t="e">
        <f>IF(LISTADO!#REF!=A2418+1,IF(LISTADO!#REF!="IMPORTACION",1,IF(LISTADO!#REF!="EXPORTACION",3,0)))</f>
        <v>#REF!</v>
      </c>
    </row>
    <row r="2420" spans="1:2">
      <c r="A2420" s="6">
        <v>2419</v>
      </c>
      <c r="B2420" s="6" t="e">
        <f>IF(LISTADO!#REF!=A2419+1,IF(LISTADO!#REF!="IMPORTACION",1,IF(LISTADO!#REF!="EXPORTACION",3,0)))</f>
        <v>#REF!</v>
      </c>
    </row>
    <row r="2421" spans="1:2">
      <c r="A2421" s="6">
        <v>2420</v>
      </c>
      <c r="B2421" s="6" t="e">
        <f>IF(LISTADO!#REF!=A2420+1,IF(LISTADO!#REF!="IMPORTACION",1,IF(LISTADO!#REF!="EXPORTACION",3,0)))</f>
        <v>#REF!</v>
      </c>
    </row>
    <row r="2422" spans="1:2">
      <c r="A2422" s="6">
        <v>2421</v>
      </c>
      <c r="B2422" s="6" t="e">
        <f>IF(LISTADO!#REF!=A2421+1,IF(LISTADO!#REF!="IMPORTACION",1,IF(LISTADO!#REF!="EXPORTACION",3,0)))</f>
        <v>#REF!</v>
      </c>
    </row>
    <row r="2423" spans="1:2">
      <c r="A2423" s="6">
        <v>2422</v>
      </c>
      <c r="B2423" s="6" t="e">
        <f>IF(LISTADO!#REF!=A2422+1,IF(LISTADO!#REF!="IMPORTACION",1,IF(LISTADO!#REF!="EXPORTACION",3,0)))</f>
        <v>#REF!</v>
      </c>
    </row>
    <row r="2424" spans="1:2">
      <c r="A2424" s="6">
        <v>2423</v>
      </c>
      <c r="B2424" s="6" t="e">
        <f>IF(LISTADO!#REF!=A2423+1,IF(LISTADO!#REF!="IMPORTACION",1,IF(LISTADO!#REF!="EXPORTACION",3,0)))</f>
        <v>#REF!</v>
      </c>
    </row>
    <row r="2425" spans="1:2">
      <c r="A2425" s="6">
        <v>2424</v>
      </c>
      <c r="B2425" s="6" t="e">
        <f>IF(LISTADO!#REF!=A2424+1,IF(LISTADO!#REF!="IMPORTACION",1,IF(LISTADO!#REF!="EXPORTACION",3,0)))</f>
        <v>#REF!</v>
      </c>
    </row>
    <row r="2426" spans="1:2">
      <c r="A2426" s="6">
        <v>2425</v>
      </c>
      <c r="B2426" s="6" t="e">
        <f>IF(LISTADO!#REF!=A2425+1,IF(LISTADO!#REF!="IMPORTACION",1,IF(LISTADO!#REF!="EXPORTACION",3,0)))</f>
        <v>#REF!</v>
      </c>
    </row>
    <row r="2427" spans="1:2">
      <c r="A2427" s="6">
        <v>2426</v>
      </c>
      <c r="B2427" s="6" t="e">
        <f>IF(LISTADO!#REF!=A2426+1,IF(LISTADO!#REF!="IMPORTACION",1,IF(LISTADO!#REF!="EXPORTACION",3,0)))</f>
        <v>#REF!</v>
      </c>
    </row>
    <row r="2428" spans="1:2">
      <c r="A2428" s="6">
        <v>2427</v>
      </c>
      <c r="B2428" s="6" t="e">
        <f>IF(LISTADO!#REF!=A2427+1,IF(LISTADO!#REF!="IMPORTACION",1,IF(LISTADO!#REF!="EXPORTACION",3,0)))</f>
        <v>#REF!</v>
      </c>
    </row>
    <row r="2429" spans="1:2">
      <c r="A2429" s="6">
        <v>2428</v>
      </c>
      <c r="B2429" s="6" t="e">
        <f>IF(LISTADO!#REF!=A2428+1,IF(LISTADO!#REF!="IMPORTACION",1,IF(LISTADO!#REF!="EXPORTACION",3,0)))</f>
        <v>#REF!</v>
      </c>
    </row>
    <row r="2430" spans="1:2">
      <c r="A2430" s="6">
        <v>2429</v>
      </c>
      <c r="B2430" s="6" t="e">
        <f>IF(LISTADO!#REF!=A2429+1,IF(LISTADO!#REF!="IMPORTACION",1,IF(LISTADO!#REF!="EXPORTACION",3,0)))</f>
        <v>#REF!</v>
      </c>
    </row>
    <row r="2431" spans="1:2">
      <c r="A2431" s="6">
        <v>2430</v>
      </c>
      <c r="B2431" s="6" t="e">
        <f>IF(LISTADO!#REF!=A2430+1,IF(LISTADO!#REF!="IMPORTACION",1,IF(LISTADO!#REF!="EXPORTACION",3,0)))</f>
        <v>#REF!</v>
      </c>
    </row>
    <row r="2432" spans="1:2">
      <c r="A2432" s="6">
        <v>2431</v>
      </c>
      <c r="B2432" s="6" t="e">
        <f>IF(LISTADO!#REF!=A2431+1,IF(LISTADO!#REF!="IMPORTACION",1,IF(LISTADO!#REF!="EXPORTACION",3,0)))</f>
        <v>#REF!</v>
      </c>
    </row>
    <row r="2433" spans="1:2">
      <c r="A2433" s="6">
        <v>2432</v>
      </c>
      <c r="B2433" s="6" t="e">
        <f>IF(LISTADO!#REF!=A2432+1,IF(LISTADO!#REF!="IMPORTACION",1,IF(LISTADO!#REF!="EXPORTACION",3,0)))</f>
        <v>#REF!</v>
      </c>
    </row>
    <row r="2434" spans="1:2">
      <c r="A2434" s="6">
        <v>2433</v>
      </c>
      <c r="B2434" s="6" t="e">
        <f>IF(LISTADO!#REF!=A2433+1,IF(LISTADO!#REF!="IMPORTACION",1,IF(LISTADO!#REF!="EXPORTACION",3,0)))</f>
        <v>#REF!</v>
      </c>
    </row>
    <row r="2435" spans="1:2">
      <c r="A2435" s="6">
        <v>2434</v>
      </c>
      <c r="B2435" s="6" t="e">
        <f>IF(LISTADO!#REF!=A2434+1,IF(LISTADO!#REF!="IMPORTACION",1,IF(LISTADO!#REF!="EXPORTACION",3,0)))</f>
        <v>#REF!</v>
      </c>
    </row>
    <row r="2436" spans="1:2">
      <c r="A2436" s="6">
        <v>2435</v>
      </c>
      <c r="B2436" s="6" t="e">
        <f>IF(LISTADO!#REF!=A2435+1,IF(LISTADO!#REF!="IMPORTACION",1,IF(LISTADO!#REF!="EXPORTACION",3,0)))</f>
        <v>#REF!</v>
      </c>
    </row>
    <row r="2437" spans="1:2">
      <c r="A2437" s="6">
        <v>2436</v>
      </c>
      <c r="B2437" s="6" t="e">
        <f>IF(LISTADO!#REF!=A2436+1,IF(LISTADO!#REF!="IMPORTACION",1,IF(LISTADO!#REF!="EXPORTACION",3,0)))</f>
        <v>#REF!</v>
      </c>
    </row>
    <row r="2438" spans="1:2">
      <c r="A2438" s="6">
        <v>2437</v>
      </c>
      <c r="B2438" s="6" t="e">
        <f>IF(LISTADO!#REF!=A2437+1,IF(LISTADO!#REF!="IMPORTACION",1,IF(LISTADO!#REF!="EXPORTACION",3,0)))</f>
        <v>#REF!</v>
      </c>
    </row>
    <row r="2439" spans="1:2">
      <c r="A2439" s="6">
        <v>2438</v>
      </c>
      <c r="B2439" s="6" t="e">
        <f>IF(LISTADO!#REF!=A2438+1,IF(LISTADO!#REF!="IMPORTACION",1,IF(LISTADO!#REF!="EXPORTACION",3,0)))</f>
        <v>#REF!</v>
      </c>
    </row>
    <row r="2440" spans="1:2">
      <c r="A2440" s="6">
        <v>2439</v>
      </c>
      <c r="B2440" s="6" t="e">
        <f>IF(LISTADO!#REF!=A2439+1,IF(LISTADO!#REF!="IMPORTACION",1,IF(LISTADO!#REF!="EXPORTACION",3,0)))</f>
        <v>#REF!</v>
      </c>
    </row>
    <row r="2441" spans="1:2">
      <c r="A2441" s="6">
        <v>2440</v>
      </c>
      <c r="B2441" s="6" t="e">
        <f>IF(LISTADO!#REF!=A2440+1,IF(LISTADO!#REF!="IMPORTACION",1,IF(LISTADO!#REF!="EXPORTACION",3,0)))</f>
        <v>#REF!</v>
      </c>
    </row>
    <row r="2442" spans="1:2">
      <c r="A2442" s="6">
        <v>2441</v>
      </c>
      <c r="B2442" s="6" t="e">
        <f>IF(LISTADO!#REF!=A2441+1,IF(LISTADO!#REF!="IMPORTACION",1,IF(LISTADO!#REF!="EXPORTACION",3,0)))</f>
        <v>#REF!</v>
      </c>
    </row>
    <row r="2443" spans="1:2">
      <c r="A2443" s="6">
        <v>2442</v>
      </c>
      <c r="B2443" s="6" t="e">
        <f>IF(LISTADO!#REF!=A2442+1,IF(LISTADO!#REF!="IMPORTACION",1,IF(LISTADO!#REF!="EXPORTACION",3,0)))</f>
        <v>#REF!</v>
      </c>
    </row>
    <row r="2444" spans="1:2">
      <c r="A2444" s="6">
        <v>2443</v>
      </c>
      <c r="B2444" s="6" t="e">
        <f>IF(LISTADO!#REF!=A2443+1,IF(LISTADO!#REF!="IMPORTACION",1,IF(LISTADO!#REF!="EXPORTACION",3,0)))</f>
        <v>#REF!</v>
      </c>
    </row>
    <row r="2445" spans="1:2">
      <c r="A2445" s="6">
        <v>2444</v>
      </c>
      <c r="B2445" s="6" t="e">
        <f>IF(LISTADO!#REF!=A2444+1,IF(LISTADO!#REF!="IMPORTACION",1,IF(LISTADO!#REF!="EXPORTACION",3,0)))</f>
        <v>#REF!</v>
      </c>
    </row>
    <row r="2446" spans="1:2">
      <c r="A2446" s="6">
        <v>2445</v>
      </c>
      <c r="B2446" s="6" t="e">
        <f>IF(LISTADO!#REF!=A2445+1,IF(LISTADO!#REF!="IMPORTACION",1,IF(LISTADO!#REF!="EXPORTACION",3,0)))</f>
        <v>#REF!</v>
      </c>
    </row>
    <row r="2447" spans="1:2">
      <c r="A2447" s="6">
        <v>2446</v>
      </c>
      <c r="B2447" s="6" t="e">
        <f>IF(LISTADO!#REF!=A2446+1,IF(LISTADO!#REF!="IMPORTACION",1,IF(LISTADO!#REF!="EXPORTACION",3,0)))</f>
        <v>#REF!</v>
      </c>
    </row>
    <row r="2448" spans="1:2">
      <c r="A2448" s="6">
        <v>2447</v>
      </c>
      <c r="B2448" s="6" t="e">
        <f>IF(LISTADO!#REF!=A2447+1,IF(LISTADO!#REF!="IMPORTACION",1,IF(LISTADO!#REF!="EXPORTACION",3,0)))</f>
        <v>#REF!</v>
      </c>
    </row>
    <row r="2449" spans="1:2">
      <c r="A2449" s="6">
        <v>2448</v>
      </c>
      <c r="B2449" s="6" t="e">
        <f>IF(LISTADO!#REF!=A2448+1,IF(LISTADO!#REF!="IMPORTACION",1,IF(LISTADO!#REF!="EXPORTACION",3,0)))</f>
        <v>#REF!</v>
      </c>
    </row>
    <row r="2450" spans="1:2">
      <c r="A2450" s="6">
        <v>2449</v>
      </c>
      <c r="B2450" s="6" t="e">
        <f>IF(LISTADO!#REF!=A2449+1,IF(LISTADO!#REF!="IMPORTACION",1,IF(LISTADO!#REF!="EXPORTACION",3,0)))</f>
        <v>#REF!</v>
      </c>
    </row>
    <row r="2451" spans="1:2">
      <c r="A2451" s="6">
        <v>2450</v>
      </c>
      <c r="B2451" s="6" t="e">
        <f>IF(LISTADO!#REF!=A2450+1,IF(LISTADO!#REF!="IMPORTACION",1,IF(LISTADO!#REF!="EXPORTACION",3,0)))</f>
        <v>#REF!</v>
      </c>
    </row>
    <row r="2452" spans="1:2">
      <c r="A2452" s="6">
        <v>2451</v>
      </c>
      <c r="B2452" s="6" t="e">
        <f>IF(LISTADO!#REF!=A2451+1,IF(LISTADO!#REF!="IMPORTACION",1,IF(LISTADO!#REF!="EXPORTACION",3,0)))</f>
        <v>#REF!</v>
      </c>
    </row>
    <row r="2453" spans="1:2">
      <c r="A2453" s="6">
        <v>2452</v>
      </c>
      <c r="B2453" s="6" t="e">
        <f>IF(LISTADO!#REF!=A2452+1,IF(LISTADO!#REF!="IMPORTACION",1,IF(LISTADO!#REF!="EXPORTACION",3,0)))</f>
        <v>#REF!</v>
      </c>
    </row>
    <row r="2454" spans="1:2">
      <c r="A2454" s="6">
        <v>2453</v>
      </c>
      <c r="B2454" s="6" t="e">
        <f>IF(LISTADO!#REF!=A2453+1,IF(LISTADO!#REF!="IMPORTACION",1,IF(LISTADO!#REF!="EXPORTACION",3,0)))</f>
        <v>#REF!</v>
      </c>
    </row>
    <row r="2455" spans="1:2">
      <c r="A2455" s="6">
        <v>2454</v>
      </c>
      <c r="B2455" s="6" t="e">
        <f>IF(LISTADO!#REF!=A2454+1,IF(LISTADO!#REF!="IMPORTACION",1,IF(LISTADO!#REF!="EXPORTACION",3,0)))</f>
        <v>#REF!</v>
      </c>
    </row>
    <row r="2456" spans="1:2">
      <c r="A2456" s="6">
        <v>2455</v>
      </c>
      <c r="B2456" s="6" t="e">
        <f>IF(LISTADO!#REF!=A2455+1,IF(LISTADO!#REF!="IMPORTACION",1,IF(LISTADO!#REF!="EXPORTACION",3,0)))</f>
        <v>#REF!</v>
      </c>
    </row>
    <row r="2457" spans="1:2">
      <c r="A2457" s="6">
        <v>2456</v>
      </c>
      <c r="B2457" s="6" t="e">
        <f>IF(LISTADO!#REF!=A2456+1,IF(LISTADO!#REF!="IMPORTACION",1,IF(LISTADO!#REF!="EXPORTACION",3,0)))</f>
        <v>#REF!</v>
      </c>
    </row>
    <row r="2458" spans="1:2">
      <c r="A2458" s="6">
        <v>2457</v>
      </c>
      <c r="B2458" s="6" t="e">
        <f>IF(LISTADO!#REF!=A2457+1,IF(LISTADO!#REF!="IMPORTACION",1,IF(LISTADO!#REF!="EXPORTACION",3,0)))</f>
        <v>#REF!</v>
      </c>
    </row>
    <row r="2459" spans="1:2">
      <c r="A2459" s="6">
        <v>2458</v>
      </c>
      <c r="B2459" s="6" t="e">
        <f>IF(LISTADO!#REF!=A2458+1,IF(LISTADO!#REF!="IMPORTACION",1,IF(LISTADO!#REF!="EXPORTACION",3,0)))</f>
        <v>#REF!</v>
      </c>
    </row>
    <row r="2460" spans="1:2">
      <c r="A2460" s="6">
        <v>2459</v>
      </c>
      <c r="B2460" s="6" t="e">
        <f>IF(LISTADO!#REF!=A2459+1,IF(LISTADO!#REF!="IMPORTACION",1,IF(LISTADO!#REF!="EXPORTACION",3,0)))</f>
        <v>#REF!</v>
      </c>
    </row>
    <row r="2461" spans="1:2">
      <c r="A2461" s="6">
        <v>2460</v>
      </c>
      <c r="B2461" s="6" t="e">
        <f>IF(LISTADO!#REF!=A2460+1,IF(LISTADO!#REF!="IMPORTACION",1,IF(LISTADO!#REF!="EXPORTACION",3,0)))</f>
        <v>#REF!</v>
      </c>
    </row>
    <row r="2462" spans="1:2">
      <c r="A2462" s="6">
        <v>2461</v>
      </c>
      <c r="B2462" s="6" t="e">
        <f>IF(LISTADO!#REF!=A2461+1,IF(LISTADO!#REF!="IMPORTACION",1,IF(LISTADO!#REF!="EXPORTACION",3,0)))</f>
        <v>#REF!</v>
      </c>
    </row>
    <row r="2463" spans="1:2">
      <c r="A2463" s="6">
        <v>2462</v>
      </c>
      <c r="B2463" s="6" t="e">
        <f>IF(LISTADO!#REF!=A2462+1,IF(LISTADO!#REF!="IMPORTACION",1,IF(LISTADO!#REF!="EXPORTACION",3,0)))</f>
        <v>#REF!</v>
      </c>
    </row>
    <row r="2464" spans="1:2">
      <c r="A2464" s="6">
        <v>2463</v>
      </c>
      <c r="B2464" s="6" t="e">
        <f>IF(LISTADO!#REF!=A2463+1,IF(LISTADO!#REF!="IMPORTACION",1,IF(LISTADO!#REF!="EXPORTACION",3,0)))</f>
        <v>#REF!</v>
      </c>
    </row>
    <row r="2465" spans="1:2">
      <c r="A2465" s="6">
        <v>2464</v>
      </c>
      <c r="B2465" s="6" t="e">
        <f>IF(LISTADO!#REF!=A2464+1,IF(LISTADO!#REF!="IMPORTACION",1,IF(LISTADO!#REF!="EXPORTACION",3,0)))</f>
        <v>#REF!</v>
      </c>
    </row>
    <row r="2466" spans="1:2">
      <c r="A2466" s="6">
        <v>2465</v>
      </c>
      <c r="B2466" s="6" t="e">
        <f>IF(LISTADO!#REF!=A2465+1,IF(LISTADO!#REF!="IMPORTACION",1,IF(LISTADO!#REF!="EXPORTACION",3,0)))</f>
        <v>#REF!</v>
      </c>
    </row>
    <row r="2467" spans="1:2">
      <c r="A2467" s="6">
        <v>2466</v>
      </c>
      <c r="B2467" s="6" t="e">
        <f>IF(LISTADO!#REF!=A2466+1,IF(LISTADO!#REF!="IMPORTACION",1,IF(LISTADO!#REF!="EXPORTACION",3,0)))</f>
        <v>#REF!</v>
      </c>
    </row>
    <row r="2468" spans="1:2">
      <c r="A2468" s="6">
        <v>2467</v>
      </c>
      <c r="B2468" s="6" t="e">
        <f>IF(LISTADO!#REF!=A2467+1,IF(LISTADO!#REF!="IMPORTACION",1,IF(LISTADO!#REF!="EXPORTACION",3,0)))</f>
        <v>#REF!</v>
      </c>
    </row>
    <row r="2469" spans="1:2">
      <c r="A2469" s="6">
        <v>2468</v>
      </c>
      <c r="B2469" s="6" t="e">
        <f>IF(LISTADO!#REF!=A2468+1,IF(LISTADO!#REF!="IMPORTACION",1,IF(LISTADO!#REF!="EXPORTACION",3,0)))</f>
        <v>#REF!</v>
      </c>
    </row>
    <row r="2470" spans="1:2">
      <c r="A2470" s="6">
        <v>2469</v>
      </c>
      <c r="B2470" s="6" t="e">
        <f>IF(LISTADO!#REF!=A2469+1,IF(LISTADO!#REF!="IMPORTACION",1,IF(LISTADO!#REF!="EXPORTACION",3,0)))</f>
        <v>#REF!</v>
      </c>
    </row>
    <row r="2471" spans="1:2">
      <c r="A2471" s="6">
        <v>2470</v>
      </c>
      <c r="B2471" s="6" t="e">
        <f>IF(LISTADO!#REF!=A2470+1,IF(LISTADO!#REF!="IMPORTACION",1,IF(LISTADO!#REF!="EXPORTACION",3,0)))</f>
        <v>#REF!</v>
      </c>
    </row>
    <row r="2472" spans="1:2">
      <c r="A2472" s="6">
        <v>2471</v>
      </c>
      <c r="B2472" s="6" t="e">
        <f>IF(LISTADO!#REF!=A2471+1,IF(LISTADO!#REF!="IMPORTACION",1,IF(LISTADO!#REF!="EXPORTACION",3,0)))</f>
        <v>#REF!</v>
      </c>
    </row>
    <row r="2473" spans="1:2">
      <c r="A2473" s="6">
        <v>2472</v>
      </c>
      <c r="B2473" s="6" t="e">
        <f>IF(LISTADO!#REF!=A2472+1,IF(LISTADO!#REF!="IMPORTACION",1,IF(LISTADO!#REF!="EXPORTACION",3,0)))</f>
        <v>#REF!</v>
      </c>
    </row>
    <row r="2474" spans="1:2">
      <c r="A2474" s="6">
        <v>2473</v>
      </c>
      <c r="B2474" s="6" t="e">
        <f>IF(LISTADO!#REF!=A2473+1,IF(LISTADO!#REF!="IMPORTACION",1,IF(LISTADO!#REF!="EXPORTACION",3,0)))</f>
        <v>#REF!</v>
      </c>
    </row>
    <row r="2475" spans="1:2">
      <c r="A2475" s="6">
        <v>2474</v>
      </c>
      <c r="B2475" s="6" t="e">
        <f>IF(LISTADO!#REF!=A2474+1,IF(LISTADO!#REF!="IMPORTACION",1,IF(LISTADO!#REF!="EXPORTACION",3,0)))</f>
        <v>#REF!</v>
      </c>
    </row>
    <row r="2476" spans="1:2">
      <c r="A2476" s="6">
        <v>2475</v>
      </c>
      <c r="B2476" s="6" t="e">
        <f>IF(LISTADO!#REF!=A2475+1,IF(LISTADO!#REF!="IMPORTACION",1,IF(LISTADO!#REF!="EXPORTACION",3,0)))</f>
        <v>#REF!</v>
      </c>
    </row>
    <row r="2477" spans="1:2">
      <c r="A2477" s="6">
        <v>2476</v>
      </c>
      <c r="B2477" s="6" t="e">
        <f>IF(LISTADO!#REF!=A2476+1,IF(LISTADO!#REF!="IMPORTACION",1,IF(LISTADO!#REF!="EXPORTACION",3,0)))</f>
        <v>#REF!</v>
      </c>
    </row>
    <row r="2478" spans="1:2">
      <c r="A2478" s="6">
        <v>2477</v>
      </c>
      <c r="B2478" s="6" t="e">
        <f>IF(LISTADO!#REF!=A2477+1,IF(LISTADO!#REF!="IMPORTACION",1,IF(LISTADO!#REF!="EXPORTACION",3,0)))</f>
        <v>#REF!</v>
      </c>
    </row>
    <row r="2479" spans="1:2">
      <c r="A2479" s="6">
        <v>2478</v>
      </c>
      <c r="B2479" s="6" t="e">
        <f>IF(LISTADO!#REF!=A2478+1,IF(LISTADO!#REF!="IMPORTACION",1,IF(LISTADO!#REF!="EXPORTACION",3,0)))</f>
        <v>#REF!</v>
      </c>
    </row>
    <row r="2480" spans="1:2">
      <c r="A2480" s="6">
        <v>2479</v>
      </c>
      <c r="B2480" s="6" t="e">
        <f>IF(LISTADO!#REF!=A2479+1,IF(LISTADO!#REF!="IMPORTACION",1,IF(LISTADO!#REF!="EXPORTACION",3,0)))</f>
        <v>#REF!</v>
      </c>
    </row>
    <row r="2481" spans="1:2">
      <c r="A2481" s="6">
        <v>2480</v>
      </c>
      <c r="B2481" s="6" t="e">
        <f>IF(LISTADO!#REF!=A2480+1,IF(LISTADO!#REF!="IMPORTACION",1,IF(LISTADO!#REF!="EXPORTACION",3,0)))</f>
        <v>#REF!</v>
      </c>
    </row>
    <row r="2482" spans="1:2">
      <c r="A2482" s="6">
        <v>2481</v>
      </c>
      <c r="B2482" s="6" t="e">
        <f>IF(LISTADO!#REF!=A2481+1,IF(LISTADO!#REF!="IMPORTACION",1,IF(LISTADO!#REF!="EXPORTACION",3,0)))</f>
        <v>#REF!</v>
      </c>
    </row>
    <row r="2483" spans="1:2">
      <c r="A2483" s="6">
        <v>2482</v>
      </c>
      <c r="B2483" s="6" t="e">
        <f>IF(LISTADO!#REF!=A2482+1,IF(LISTADO!#REF!="IMPORTACION",1,IF(LISTADO!#REF!="EXPORTACION",3,0)))</f>
        <v>#REF!</v>
      </c>
    </row>
    <row r="2484" spans="1:2">
      <c r="A2484" s="6">
        <v>2483</v>
      </c>
      <c r="B2484" s="6" t="e">
        <f>IF(LISTADO!#REF!=A2483+1,IF(LISTADO!#REF!="IMPORTACION",1,IF(LISTADO!#REF!="EXPORTACION",3,0)))</f>
        <v>#REF!</v>
      </c>
    </row>
    <row r="2485" spans="1:2">
      <c r="A2485" s="6">
        <v>2484</v>
      </c>
      <c r="B2485" s="6" t="e">
        <f>IF(LISTADO!#REF!=A2484+1,IF(LISTADO!#REF!="IMPORTACION",1,IF(LISTADO!#REF!="EXPORTACION",3,0)))</f>
        <v>#REF!</v>
      </c>
    </row>
    <row r="2486" spans="1:2">
      <c r="A2486" s="6">
        <v>2485</v>
      </c>
      <c r="B2486" s="6" t="e">
        <f>IF(LISTADO!#REF!=A2485+1,IF(LISTADO!#REF!="IMPORTACION",1,IF(LISTADO!#REF!="EXPORTACION",3,0)))</f>
        <v>#REF!</v>
      </c>
    </row>
    <row r="2487" spans="1:2">
      <c r="A2487" s="6">
        <v>2486</v>
      </c>
      <c r="B2487" s="6" t="e">
        <f>IF(LISTADO!#REF!=A2486+1,IF(LISTADO!#REF!="IMPORTACION",1,IF(LISTADO!#REF!="EXPORTACION",3,0)))</f>
        <v>#REF!</v>
      </c>
    </row>
    <row r="2488" spans="1:2">
      <c r="A2488" s="6">
        <v>2487</v>
      </c>
      <c r="B2488" s="6" t="e">
        <f>IF(LISTADO!#REF!=A2487+1,IF(LISTADO!#REF!="IMPORTACION",1,IF(LISTADO!#REF!="EXPORTACION",3,0)))</f>
        <v>#REF!</v>
      </c>
    </row>
    <row r="2489" spans="1:2">
      <c r="A2489" s="6">
        <v>2488</v>
      </c>
      <c r="B2489" s="6" t="e">
        <f>IF(LISTADO!#REF!=A2488+1,IF(LISTADO!#REF!="IMPORTACION",1,IF(LISTADO!#REF!="EXPORTACION",3,0)))</f>
        <v>#REF!</v>
      </c>
    </row>
    <row r="2490" spans="1:2">
      <c r="A2490" s="6">
        <v>2489</v>
      </c>
      <c r="B2490" s="6" t="e">
        <f>IF(LISTADO!#REF!=A2489+1,IF(LISTADO!#REF!="IMPORTACION",1,IF(LISTADO!#REF!="EXPORTACION",3,0)))</f>
        <v>#REF!</v>
      </c>
    </row>
    <row r="2491" spans="1:2">
      <c r="A2491" s="6">
        <v>2490</v>
      </c>
      <c r="B2491" s="6" t="e">
        <f>IF(LISTADO!#REF!=A2490+1,IF(LISTADO!#REF!="IMPORTACION",1,IF(LISTADO!#REF!="EXPORTACION",3,0)))</f>
        <v>#REF!</v>
      </c>
    </row>
    <row r="2492" spans="1:2">
      <c r="A2492" s="6">
        <v>2491</v>
      </c>
      <c r="B2492" s="6" t="e">
        <f>IF(LISTADO!#REF!=A2491+1,IF(LISTADO!#REF!="IMPORTACION",1,IF(LISTADO!#REF!="EXPORTACION",3,0)))</f>
        <v>#REF!</v>
      </c>
    </row>
    <row r="2493" spans="1:2">
      <c r="A2493" s="6">
        <v>2492</v>
      </c>
      <c r="B2493" s="6" t="e">
        <f>IF(LISTADO!#REF!=A2492+1,IF(LISTADO!#REF!="IMPORTACION",1,IF(LISTADO!#REF!="EXPORTACION",3,0)))</f>
        <v>#REF!</v>
      </c>
    </row>
    <row r="2494" spans="1:2">
      <c r="A2494" s="6">
        <v>2493</v>
      </c>
      <c r="B2494" s="6" t="e">
        <f>IF(LISTADO!#REF!=A2493+1,IF(LISTADO!#REF!="IMPORTACION",1,IF(LISTADO!#REF!="EXPORTACION",3,0)))</f>
        <v>#REF!</v>
      </c>
    </row>
    <row r="2495" spans="1:2">
      <c r="A2495" s="6">
        <v>2494</v>
      </c>
      <c r="B2495" s="6" t="e">
        <f>IF(LISTADO!#REF!=A2494+1,IF(LISTADO!#REF!="IMPORTACION",1,IF(LISTADO!#REF!="EXPORTACION",3,0)))</f>
        <v>#REF!</v>
      </c>
    </row>
    <row r="2496" spans="1:2">
      <c r="A2496" s="6">
        <v>2495</v>
      </c>
      <c r="B2496" s="6" t="e">
        <f>IF(LISTADO!#REF!=A2495+1,IF(LISTADO!#REF!="IMPORTACION",1,IF(LISTADO!#REF!="EXPORTACION",3,0)))</f>
        <v>#REF!</v>
      </c>
    </row>
    <row r="2497" spans="1:2">
      <c r="A2497" s="6">
        <v>2496</v>
      </c>
      <c r="B2497" s="6" t="e">
        <f>IF(LISTADO!#REF!=A2496+1,IF(LISTADO!#REF!="IMPORTACION",1,IF(LISTADO!#REF!="EXPORTACION",3,0)))</f>
        <v>#REF!</v>
      </c>
    </row>
    <row r="2498" spans="1:2">
      <c r="A2498" s="6">
        <v>2497</v>
      </c>
      <c r="B2498" s="6" t="e">
        <f>IF(LISTADO!#REF!=A2497+1,IF(LISTADO!#REF!="IMPORTACION",1,IF(LISTADO!#REF!="EXPORTACION",3,0)))</f>
        <v>#REF!</v>
      </c>
    </row>
    <row r="2499" spans="1:2">
      <c r="A2499" s="6">
        <v>2498</v>
      </c>
      <c r="B2499" s="6" t="e">
        <f>IF(LISTADO!#REF!=A2498+1,IF(LISTADO!#REF!="IMPORTACION",1,IF(LISTADO!#REF!="EXPORTACION",3,0)))</f>
        <v>#REF!</v>
      </c>
    </row>
    <row r="2500" spans="1:2">
      <c r="A2500" s="6">
        <v>2499</v>
      </c>
      <c r="B2500" s="6" t="e">
        <f>IF(LISTADO!#REF!=A2499+1,IF(LISTADO!#REF!="IMPORTACION",1,IF(LISTADO!#REF!="EXPORTACION",3,0)))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LISTADO</vt:lpstr>
      <vt:lpstr>DESCARGA_DIRECTA</vt:lpstr>
      <vt:lpstr>IMO</vt:lpstr>
      <vt:lpstr>CARGA</vt:lpstr>
      <vt:lpstr>GOBIERNO</vt:lpstr>
      <vt:lpstr>TIPO_EMBALAJE</vt:lpstr>
      <vt:lpstr>PUERTO</vt:lpstr>
      <vt:lpstr>ACTIVIDAD</vt:lpstr>
      <vt:lpstr>CODIGO</vt:lpstr>
      <vt:lpstr>RUBRO</vt:lpstr>
      <vt:lpstr>LINEA</vt:lpstr>
      <vt:lpstr>GranelLiquida</vt:lpstr>
      <vt:lpstr>GranelSolida</vt:lpstr>
      <vt:lpstr>PUERTOS</vt:lpstr>
      <vt:lpstr>SELECTCARGA</vt:lpstr>
      <vt:lpstr>TIPOCARGA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Katerine Herrera C.</dc:creator>
  <cp:lastModifiedBy>japinedo</cp:lastModifiedBy>
  <dcterms:created xsi:type="dcterms:W3CDTF">2017-01-13T19:54:09Z</dcterms:created>
  <dcterms:modified xsi:type="dcterms:W3CDTF">2017-10-25T14:52:37Z</dcterms:modified>
</cp:coreProperties>
</file>