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formula ganancias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<sst xmlns="http://schemas.openxmlformats.org/spreadsheetml/2006/main" count="22" uniqueCount="22">
  <si>
    <t>SALDO INICIAL</t>
  </si>
  <si>
    <t>PORCENTAJE DIARIO DE GANANCIAS</t>
  </si>
  <si>
    <t>DIAS</t>
  </si>
  <si>
    <t>FORMULA</t>
  </si>
  <si>
    <t>ganancia</t>
  </si>
  <si>
    <t>capital</t>
  </si>
  <si>
    <t>perdida</t>
  </si>
  <si>
    <t>cantidad</t>
  </si>
  <si>
    <t>precio</t>
  </si>
  <si>
    <t>cantidad en usdt</t>
  </si>
  <si>
    <t>precio de la posicion al final</t>
  </si>
  <si>
    <t>precio stop deberia ser</t>
  </si>
  <si>
    <t>entrada</t>
  </si>
  <si>
    <t>salida</t>
  </si>
  <si>
    <t>variacion porc</t>
  </si>
  <si>
    <t>cantidad crypto</t>
  </si>
  <si>
    <t>tamaño usdt</t>
  </si>
  <si>
    <t>pnl</t>
  </si>
  <si>
    <t>pp</t>
  </si>
  <si>
    <t>long</t>
  </si>
  <si>
    <t>short</t>
  </si>
  <si>
    <t>ataque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</si>
</sst>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15" customWidth="1"/>
    <col min="2" max="2" width="34.287037037037" style="15" customWidth="1"/>
    <col min="3" max="3" width="14.1481481481481" style="16" customWidth="1"/>
  </cols>
  <sheetData>
    <row r="1" ht="19.5" customHeight="1" spans="1:3">
      <c r="A1" s="17" t="s">
        <v>0</v>
      </c>
      <c r="B1" s="17" t="s">
        <v>1</v>
      </c>
      <c r="C1" s="18" t="s">
        <v>2</v>
      </c>
    </row>
    <row r="2" ht="19.5" customHeight="1" spans="1:3">
      <c r="A2" s="19">
        <v>205</v>
      </c>
      <c r="B2" s="20">
        <v>0.75</v>
      </c>
      <c r="C2" s="19">
        <v>30</v>
      </c>
    </row>
    <row r="3" ht="19.5" customHeight="1"/>
    <row r="4" ht="19.5" customHeight="1" spans="1:2">
      <c r="A4" s="17" t="s">
        <v>3</v>
      </c>
      <c r="B4" s="17" t="s">
        <v>4</v>
      </c>
    </row>
    <row r="5" ht="19.5" customHeight="1" spans="1:2">
      <c r="A5" s="20">
        <f>POWER(1+(B2/100),C2)*A2</f>
        <v>256.510711583785</v>
      </c>
      <c r="B5" s="20">
        <f>A5-A2</f>
        <v>51.5107115837845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E24" sqref="E24"/>
    </sheetView>
  </sheetViews>
  <sheetFormatPr defaultColWidth="8.44444444444444" defaultRowHeight="14.4"/>
  <cols>
    <col min="1" max="2" width="8.44444444444444" style="1"/>
    <col min="3" max="3" width="8.44444444444444" style="1" customWidth="1"/>
    <col min="4" max="4" width="8.66666666666667" style="1" customWidth="1"/>
    <col min="5" max="5" width="6.77777777777778" style="1" customWidth="1"/>
    <col min="6" max="6" width="15.6666666666667" style="1" customWidth="1"/>
    <col min="7" max="7" width="9" style="1" customWidth="1"/>
    <col min="8" max="8" width="24.8888888888889" style="1" customWidth="1"/>
    <col min="9" max="9" width="20" style="1" customWidth="1"/>
    <col min="10" max="10" width="8.44444444444444" style="1" customWidth="1"/>
    <col min="11" max="11" width="5.11111111111111" style="1" customWidth="1"/>
    <col min="12" max="14" width="8.44444444444444" style="1" customWidth="1"/>
    <col min="15" max="15" width="14.8888888888889" style="1" customWidth="1"/>
    <col min="16" max="16" width="12.1111111111111" style="1" customWidth="1"/>
    <col min="17" max="17" width="14.1111111111111" style="1" customWidth="1"/>
    <col min="18" max="16384" width="8.44444444444444" style="1" customWidth="1"/>
  </cols>
  <sheetData>
    <row r="1" s="1" customFormat="1" spans="1:17">
      <c r="A1" s="2" t="s">
        <v>5</v>
      </c>
      <c r="B1" s="2" t="s">
        <v>6</v>
      </c>
      <c r="D1" s="3" t="s">
        <v>7</v>
      </c>
      <c r="E1" s="4" t="s">
        <v>8</v>
      </c>
      <c r="F1" s="5" t="s">
        <v>9</v>
      </c>
      <c r="H1" s="5" t="s">
        <v>10</v>
      </c>
      <c r="I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</row>
    <row r="2" s="1" customFormat="1" spans="1:17">
      <c r="A2" s="6">
        <v>308.99</v>
      </c>
      <c r="B2" s="6">
        <f>A2*10/100</f>
        <v>30.899</v>
      </c>
      <c r="C2" s="7" t="s">
        <v>18</v>
      </c>
      <c r="D2" s="8">
        <v>1.3</v>
      </c>
      <c r="E2" s="6">
        <v>32.28</v>
      </c>
      <c r="F2" s="9">
        <f t="shared" ref="F2:F11" si="0">D2*E2</f>
        <v>41.964</v>
      </c>
      <c r="K2" s="12" t="s">
        <v>19</v>
      </c>
      <c r="L2" s="13">
        <f>H9</f>
        <v>30.6048142784979</v>
      </c>
      <c r="M2" s="13">
        <f>I9</f>
        <v>30.1309032355532</v>
      </c>
      <c r="N2" s="13">
        <f>((M2/L2)-1)*100</f>
        <v>-1.54848527631073</v>
      </c>
      <c r="O2" s="13">
        <f>D9</f>
        <v>65.2</v>
      </c>
      <c r="P2" s="13">
        <f>O2*M2</f>
        <v>1964.53489095807</v>
      </c>
      <c r="Q2" s="13">
        <f>N2/100*O2*M2</f>
        <v>-30.4205335344727</v>
      </c>
    </row>
    <row r="3" s="1" customFormat="1" spans="3:17">
      <c r="C3" s="7">
        <v>1</v>
      </c>
      <c r="D3" s="8">
        <v>1.6</v>
      </c>
      <c r="E3" s="6">
        <f>E2*(1-1/100)</f>
        <v>31.9572</v>
      </c>
      <c r="F3" s="9">
        <f t="shared" si="0"/>
        <v>51.13152</v>
      </c>
      <c r="K3" s="14" t="s">
        <v>20</v>
      </c>
      <c r="L3" s="13">
        <v>100</v>
      </c>
      <c r="M3" s="13">
        <v>200</v>
      </c>
      <c r="N3" s="13">
        <f>((L3/M3)-1)*100</f>
        <v>-50</v>
      </c>
      <c r="O3" s="13"/>
      <c r="P3" s="13">
        <f>O3*M3</f>
        <v>0</v>
      </c>
      <c r="Q3" s="13">
        <f>N3/100*O3*M3</f>
        <v>0</v>
      </c>
    </row>
    <row r="4" s="1" customFormat="1" spans="3:6">
      <c r="C4" s="7">
        <v>2</v>
      </c>
      <c r="D4" s="8">
        <v>2.1</v>
      </c>
      <c r="E4" s="6">
        <f>E3*(1-1/100)</f>
        <v>31.637628</v>
      </c>
      <c r="F4" s="9">
        <f t="shared" si="0"/>
        <v>66.4390188</v>
      </c>
    </row>
    <row r="5" s="1" customFormat="1" spans="3:6">
      <c r="C5" s="7">
        <v>3</v>
      </c>
      <c r="D5" s="8">
        <v>2.8</v>
      </c>
      <c r="E5" s="6">
        <f>E4*(1-1/100)</f>
        <v>31.32125172</v>
      </c>
      <c r="F5" s="9">
        <f t="shared" si="0"/>
        <v>87.699504816</v>
      </c>
    </row>
    <row r="6" s="1" customFormat="1" spans="3:6">
      <c r="C6" s="7">
        <v>4</v>
      </c>
      <c r="D6" s="8">
        <v>3.7</v>
      </c>
      <c r="E6" s="6">
        <f>E5*(1-1/100)</f>
        <v>31.0080392028</v>
      </c>
      <c r="F6" s="9">
        <f t="shared" si="0"/>
        <v>114.72974505036</v>
      </c>
    </row>
    <row r="7" s="1" customFormat="1" spans="3:6">
      <c r="C7" s="7">
        <v>5</v>
      </c>
      <c r="D7" s="8">
        <v>4.8</v>
      </c>
      <c r="E7" s="6">
        <f>E6*(1-1/100)</f>
        <v>30.697958810772</v>
      </c>
      <c r="F7" s="9">
        <f t="shared" si="0"/>
        <v>147.350202291706</v>
      </c>
    </row>
    <row r="8" s="1" customFormat="1" spans="3:6">
      <c r="C8" s="7" t="s">
        <v>21</v>
      </c>
      <c r="D8" s="8">
        <f>SUM(D2:D7)*3</f>
        <v>48.9</v>
      </c>
      <c r="E8" s="6">
        <v>30.391</v>
      </c>
      <c r="F8" s="9">
        <f>D8*E8</f>
        <v>1486.1199</v>
      </c>
    </row>
    <row r="9" s="1" customFormat="1" spans="3:9">
      <c r="C9" s="10"/>
      <c r="D9" s="11">
        <f>SUM(D2:D8)</f>
        <v>65.2</v>
      </c>
      <c r="E9" s="11">
        <f>MIN(E2:E8)</f>
        <v>30.391</v>
      </c>
      <c r="F9" s="11">
        <f>SUM(F2:F8)</f>
        <v>1995.43389095807</v>
      </c>
      <c r="G9" s="10"/>
      <c r="H9" s="10">
        <f>F9/D9</f>
        <v>30.6048142784979</v>
      </c>
      <c r="I9" s="10">
        <f>((-B2/F9)+1)*H9</f>
        <v>30.1309032355532</v>
      </c>
    </row>
  </sheetData>
  <conditionalFormatting sqref="Q2">
    <cfRule type="cellIs" dxfId="0" priority="1" operator="greaterThan">
      <formula>$B$2</formula>
    </cfRule>
    <cfRule type="cellIs" dxfId="1" priority="2" operator="lessThan">
      <formula>$B$2</formula>
    </cfRule>
  </conditionalFormatting>
  <conditionalFormatting sqref="I9">
    <cfRule type="cellIs" dxfId="0" priority="3" operator="greaterThan">
      <formula>$E$9</formula>
    </cfRule>
    <cfRule type="cellIs" dxfId="1" priority="4" operator="lessThan">
      <formula>$E$9</formula>
    </cfRule>
    <cfRule type="cellIs" dxfId="0" priority="5" operator="lessThan">
      <formula>$E$9</formula>
    </cfRule>
    <cfRule type="cellIs" dxfId="1" priority="6" operator="lessThan">
      <formula>$E$8</formula>
    </cfRule>
    <cfRule type="cellIs" dxfId="1" priority="7" operator="lessThan">
      <formula>$I$9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 ganancias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2022-08-30T20:14:16Z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1033-11.2.0.11254</vt:lpwstr>
  </property>
</Properties>
</file>