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\Tu equipo Dropbox\Luis Pineda\PC\Documents\SQL Server Management Studio\43406\Errores\El coactivo no ha sido notificado\"/>
    </mc:Choice>
  </mc:AlternateContent>
  <bookViews>
    <workbookView xWindow="0" yWindow="0" windowWidth="28800" windowHeight="12435" activeTab="3"/>
  </bookViews>
  <sheets>
    <sheet name="Hoja2" sheetId="2" r:id="rId1"/>
    <sheet name="Hoja1" sheetId="1" r:id="rId2"/>
    <sheet name="Hoja3" sheetId="3" r:id="rId3"/>
    <sheet name="INSERT" sheetId="5" r:id="rId4"/>
    <sheet name="xxxxx" sheetId="4" r:id="rId5"/>
  </sheets>
  <definedNames>
    <definedName name="_xlnm._FilterDatabase" localSheetId="1" hidden="1">Hoja1!$A$1:$W$33</definedName>
  </definedNames>
  <calcPr calcId="152511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5" l="1"/>
  <c r="AE3" i="5"/>
  <c r="AF3" i="5"/>
  <c r="AG3" i="5"/>
  <c r="AH3" i="5"/>
  <c r="AI3" i="5"/>
  <c r="AJ3" i="5"/>
  <c r="AK3" i="5"/>
  <c r="AL3" i="5"/>
  <c r="AM3" i="5"/>
  <c r="AN3" i="5"/>
  <c r="AO3" i="5"/>
  <c r="AP3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I2" i="5"/>
  <c r="AO2" i="5"/>
  <c r="AM2" i="5"/>
  <c r="AH2" i="5"/>
  <c r="AF2" i="5"/>
  <c r="AJ2" i="5"/>
  <c r="AN2" i="5"/>
  <c r="AP2" i="5"/>
  <c r="AD2" i="5"/>
  <c r="AK2" i="5"/>
  <c r="AG2" i="5"/>
  <c r="AE2" i="5"/>
  <c r="AL2" i="5"/>
  <c r="AD24" i="4" l="1"/>
  <c r="AB24" i="4"/>
  <c r="AA24" i="4"/>
  <c r="Y24" i="4"/>
  <c r="X24" i="4"/>
  <c r="AD23" i="4"/>
  <c r="AB23" i="4"/>
  <c r="AA23" i="4"/>
  <c r="Y23" i="4"/>
  <c r="X23" i="4"/>
  <c r="AD22" i="4"/>
  <c r="AB22" i="4"/>
  <c r="AA22" i="4"/>
  <c r="Y22" i="4"/>
  <c r="X22" i="4"/>
  <c r="AD21" i="4"/>
  <c r="AB21" i="4"/>
  <c r="AA21" i="4"/>
  <c r="Y21" i="4"/>
  <c r="X21" i="4"/>
  <c r="AD20" i="4"/>
  <c r="AB20" i="4"/>
  <c r="AA20" i="4"/>
  <c r="Y20" i="4"/>
  <c r="X20" i="4"/>
  <c r="AD19" i="4"/>
  <c r="AB19" i="4"/>
  <c r="AA19" i="4"/>
  <c r="Y19" i="4"/>
  <c r="X19" i="4"/>
  <c r="AD18" i="4"/>
  <c r="AB18" i="4"/>
  <c r="AA18" i="4"/>
  <c r="Y18" i="4"/>
  <c r="X18" i="4"/>
  <c r="AD17" i="4"/>
  <c r="AB17" i="4"/>
  <c r="AA17" i="4"/>
  <c r="Y17" i="4"/>
  <c r="X17" i="4"/>
  <c r="AD16" i="4"/>
  <c r="AB16" i="4"/>
  <c r="AA16" i="4"/>
  <c r="Y16" i="4"/>
  <c r="X16" i="4"/>
  <c r="AD15" i="4"/>
  <c r="AB15" i="4"/>
  <c r="AA15" i="4"/>
  <c r="Y15" i="4"/>
  <c r="X15" i="4"/>
  <c r="AD14" i="4"/>
  <c r="AB14" i="4"/>
  <c r="AA14" i="4"/>
  <c r="Y14" i="4"/>
  <c r="X14" i="4"/>
  <c r="AD13" i="4"/>
  <c r="AB13" i="4"/>
  <c r="AA13" i="4"/>
  <c r="Y13" i="4"/>
  <c r="X13" i="4"/>
  <c r="AD12" i="4"/>
  <c r="AB12" i="4"/>
  <c r="AA12" i="4"/>
  <c r="Y12" i="4"/>
  <c r="X12" i="4"/>
  <c r="AD11" i="4"/>
  <c r="AB11" i="4"/>
  <c r="AA11" i="4"/>
  <c r="Y11" i="4"/>
  <c r="X11" i="4"/>
  <c r="AD10" i="4"/>
  <c r="AB10" i="4"/>
  <c r="AA10" i="4"/>
  <c r="Y10" i="4"/>
  <c r="X10" i="4"/>
  <c r="AD9" i="4"/>
  <c r="AB9" i="4"/>
  <c r="AA9" i="4"/>
  <c r="Y9" i="4"/>
  <c r="X9" i="4"/>
  <c r="AD8" i="4"/>
  <c r="AB8" i="4"/>
  <c r="AA8" i="4"/>
  <c r="Y8" i="4"/>
  <c r="X8" i="4"/>
  <c r="AD7" i="4"/>
  <c r="AB7" i="4"/>
  <c r="AA7" i="4"/>
  <c r="Y7" i="4"/>
  <c r="X7" i="4"/>
  <c r="AD6" i="4"/>
  <c r="AB6" i="4"/>
  <c r="AA6" i="4"/>
  <c r="Y6" i="4"/>
  <c r="X6" i="4"/>
  <c r="AD5" i="4"/>
  <c r="AB5" i="4"/>
  <c r="AA5" i="4"/>
  <c r="Y5" i="4"/>
  <c r="X5" i="4"/>
  <c r="AD4" i="4"/>
  <c r="AB4" i="4"/>
  <c r="AA4" i="4"/>
  <c r="Y4" i="4"/>
  <c r="X4" i="4"/>
  <c r="AD3" i="4"/>
  <c r="AB3" i="4"/>
  <c r="AA3" i="4"/>
  <c r="Y3" i="4"/>
  <c r="X3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" i="3"/>
</calcChain>
</file>

<file path=xl/sharedStrings.xml><?xml version="1.0" encoding="utf-8"?>
<sst xmlns="http://schemas.openxmlformats.org/spreadsheetml/2006/main" count="1020" uniqueCount="313">
  <si>
    <t>id_consecutivo_reconstruccion</t>
  </si>
  <si>
    <t>numero_juicio</t>
  </si>
  <si>
    <t>valor_proyectado</t>
  </si>
  <si>
    <t>numero_oficio</t>
  </si>
  <si>
    <t>fecha_creacion_oficio</t>
  </si>
  <si>
    <t>documento_1</t>
  </si>
  <si>
    <t>documento_2</t>
  </si>
  <si>
    <t>documento_3</t>
  </si>
  <si>
    <t>procesado</t>
  </si>
  <si>
    <t>error</t>
  </si>
  <si>
    <t>path_documento_1</t>
  </si>
  <si>
    <t>path_documento_2</t>
  </si>
  <si>
    <t>path_documento_3</t>
  </si>
  <si>
    <t>tramite</t>
  </si>
  <si>
    <t>book</t>
  </si>
  <si>
    <t>fecha_procesamiento</t>
  </si>
  <si>
    <t>tipo_identificacion</t>
  </si>
  <si>
    <t>identificacion</t>
  </si>
  <si>
    <t>326309-2023</t>
  </si>
  <si>
    <t>4.48</t>
  </si>
  <si>
    <t>873505-326309-2023-1.pdf</t>
  </si>
  <si>
    <t>873505-326309-2023-2.pdf</t>
  </si>
  <si>
    <t>873505-326309-2023-3.pdf</t>
  </si>
  <si>
    <t>El coactivo no ha sido NOTIFICADO</t>
  </si>
  <si>
    <t>NULL</t>
  </si>
  <si>
    <t>Book_109</t>
  </si>
  <si>
    <t>2024-08-22 12:05:02.747</t>
  </si>
  <si>
    <t>CED</t>
  </si>
  <si>
    <t>322737-2023</t>
  </si>
  <si>
    <t>113.4</t>
  </si>
  <si>
    <t>873485-322737-2023-1.pdf</t>
  </si>
  <si>
    <t>873485-322737-2023-2.pdf</t>
  </si>
  <si>
    <t>873485-322737-2023-3.pdf</t>
  </si>
  <si>
    <t>Book_91</t>
  </si>
  <si>
    <t>2024-08-22 12:06:06.827</t>
  </si>
  <si>
    <t>3013-2024</t>
  </si>
  <si>
    <t>17.85</t>
  </si>
  <si>
    <t>876737-3013-2024-1.pdf</t>
  </si>
  <si>
    <t>876737-3013-2024-2.pdf</t>
  </si>
  <si>
    <t>876737-3013-2024-3.pdf</t>
  </si>
  <si>
    <t>Book_27</t>
  </si>
  <si>
    <t>2024-08-22 12:06:28.400</t>
  </si>
  <si>
    <t>314769-2023</t>
  </si>
  <si>
    <t>27.47</t>
  </si>
  <si>
    <t>873422-314769-2023-1.pdf</t>
  </si>
  <si>
    <t>873422-314769-2023-2.pdf</t>
  </si>
  <si>
    <t>873422-314769-2023-3.pdf</t>
  </si>
  <si>
    <t>Book_42</t>
  </si>
  <si>
    <t>2024-08-22 12:05:38.843</t>
  </si>
  <si>
    <t>21280-2024</t>
  </si>
  <si>
    <t>33.08</t>
  </si>
  <si>
    <t>882725-21280-2024-1.pdf</t>
  </si>
  <si>
    <t>882725-21280-2024-2.pdf</t>
  </si>
  <si>
    <t>882725-21280-2024-3.pdf</t>
  </si>
  <si>
    <t>Book_30</t>
  </si>
  <si>
    <t>2024-08-22 12:14:56.323</t>
  </si>
  <si>
    <t>319878-2023</t>
  </si>
  <si>
    <t>51.81</t>
  </si>
  <si>
    <t>873456-319878-2023-1.pdf</t>
  </si>
  <si>
    <t>873456-319878-2023-2.pdf</t>
  </si>
  <si>
    <t>873456-319878-2023-3.pdf</t>
  </si>
  <si>
    <t>Book_72</t>
  </si>
  <si>
    <t>2024-08-22 12:05:53.767</t>
  </si>
  <si>
    <t>319883-2023</t>
  </si>
  <si>
    <t>873456-319883-2023-1.pdf</t>
  </si>
  <si>
    <t>873456-319883-2023-2.pdf</t>
  </si>
  <si>
    <t>873456-319883-2023-3.pdf</t>
  </si>
  <si>
    <t>2024-08-22 12:05:56.980</t>
  </si>
  <si>
    <t>15583-2024</t>
  </si>
  <si>
    <t>879093-15583-2024-1.pdf</t>
  </si>
  <si>
    <t>879093-15583-2024-2.pdf</t>
  </si>
  <si>
    <t>879093-15583-2024-3.pdf</t>
  </si>
  <si>
    <t>Book_28</t>
  </si>
  <si>
    <t>2024-08-22 12:07:46.777</t>
  </si>
  <si>
    <t>3011-2024</t>
  </si>
  <si>
    <t>876737-3011-2024-1.pdf</t>
  </si>
  <si>
    <t>876737-3011-2024-2.pdf</t>
  </si>
  <si>
    <t>876737-3011-2024-3.pdf</t>
  </si>
  <si>
    <t>2024-08-22 12:06:26.950</t>
  </si>
  <si>
    <t>326307-2023</t>
  </si>
  <si>
    <t>18.9</t>
  </si>
  <si>
    <t>873504-326307-2023-1.pdf</t>
  </si>
  <si>
    <t>873504-326307-2023-2.pdf</t>
  </si>
  <si>
    <t>873504-326307-2023-3.pdf</t>
  </si>
  <si>
    <t>Book_108</t>
  </si>
  <si>
    <t>2024-08-22 12:05:01.370</t>
  </si>
  <si>
    <t>317073-2023</t>
  </si>
  <si>
    <t>195.02</t>
  </si>
  <si>
    <t>876916-317073-2023-1.pdf</t>
  </si>
  <si>
    <t>876916-317073-2023-2.pdf</t>
  </si>
  <si>
    <t>876916-317073-2023-3.pdf</t>
  </si>
  <si>
    <t>Book_71</t>
  </si>
  <si>
    <t>2024-08-22 12:07:01.173</t>
  </si>
  <si>
    <t>20046-2024</t>
  </si>
  <si>
    <t>882707-20046-2024-1.pdf</t>
  </si>
  <si>
    <t>882707-20046-2024-2.pdf</t>
  </si>
  <si>
    <t>882707-20046-2024-3.pdf</t>
  </si>
  <si>
    <t>Book_24</t>
  </si>
  <si>
    <t>2024-08-22 12:14:42.747</t>
  </si>
  <si>
    <t>319877-2023</t>
  </si>
  <si>
    <t>873456-319877-2023-1.pdf</t>
  </si>
  <si>
    <t>873456-319877-2023-2.pdf</t>
  </si>
  <si>
    <t>873456-319877-2023-3.pdf</t>
  </si>
  <si>
    <t>2024-08-22 12:05:53.240</t>
  </si>
  <si>
    <t>319882-2023</t>
  </si>
  <si>
    <t>873456-319882-2023-1.pdf</t>
  </si>
  <si>
    <t>873456-319882-2023-2.pdf</t>
  </si>
  <si>
    <t>873456-319882-2023-3.pdf</t>
  </si>
  <si>
    <t>2024-08-22 12:05:56.300</t>
  </si>
  <si>
    <t>15595-2024</t>
  </si>
  <si>
    <t>15.75</t>
  </si>
  <si>
    <t>879093-15595-2024-1.pdf</t>
  </si>
  <si>
    <t>879093-15595-2024-2.pdf</t>
  </si>
  <si>
    <t>879093-15595-2024-3.pdf</t>
  </si>
  <si>
    <t>2024-08-22 12:07:53.897</t>
  </si>
  <si>
    <t>322740-2023</t>
  </si>
  <si>
    <t>873485-322740-2023-1.pdf</t>
  </si>
  <si>
    <t>873485-322740-2023-2.pdf</t>
  </si>
  <si>
    <t>873485-322740-2023-3.pdf</t>
  </si>
  <si>
    <t>2024-08-22 12:06:08.357</t>
  </si>
  <si>
    <t>3010-2024</t>
  </si>
  <si>
    <t>876737-3010-2024-1.pdf</t>
  </si>
  <si>
    <t>876737-3010-2024-2.pdf</t>
  </si>
  <si>
    <t>876737-3010-2024-3.pdf</t>
  </si>
  <si>
    <t>2024-08-22 12:06:26.387</t>
  </si>
  <si>
    <t>3015-2024</t>
  </si>
  <si>
    <t>876737-3015-2024-1.pdf</t>
  </si>
  <si>
    <t>876737-3015-2024-2.pdf</t>
  </si>
  <si>
    <t>876737-3015-2024-3.pdf</t>
  </si>
  <si>
    <t>2024-08-22 12:06:29.383</t>
  </si>
  <si>
    <t>326305-2023</t>
  </si>
  <si>
    <t>194.95</t>
  </si>
  <si>
    <t>873504-326305-2023-1.pdf</t>
  </si>
  <si>
    <t>873504-326305-2023-2.pdf</t>
  </si>
  <si>
    <t>873504-326305-2023-3.pdf</t>
  </si>
  <si>
    <t>2024-08-22 12:05:00.380</t>
  </si>
  <si>
    <t>324828-2023</t>
  </si>
  <si>
    <t>88.73</t>
  </si>
  <si>
    <t>876933-324828-2023-1.pdf</t>
  </si>
  <si>
    <t>876933-324828-2023-2.pdf</t>
  </si>
  <si>
    <t>876933-324828-2023-3.pdf</t>
  </si>
  <si>
    <t>Book_86</t>
  </si>
  <si>
    <t>2024-08-22 12:07:04.973</t>
  </si>
  <si>
    <t>319876-2023</t>
  </si>
  <si>
    <t>873456-319876-2023-1.pdf</t>
  </si>
  <si>
    <t>873456-319876-2023-2.pdf</t>
  </si>
  <si>
    <t>873456-319876-2023-3.pdf</t>
  </si>
  <si>
    <t>2024-08-22 12:05:52.683</t>
  </si>
  <si>
    <t>319880-2023</t>
  </si>
  <si>
    <t>873456-319880-2023-1.pdf</t>
  </si>
  <si>
    <t>873456-319880-2023-2.pdf</t>
  </si>
  <si>
    <t>873456-319880-2023-3.pdf</t>
  </si>
  <si>
    <t>2024-08-22 12:05:54.850</t>
  </si>
  <si>
    <t>15591-2024</t>
  </si>
  <si>
    <t>8.28</t>
  </si>
  <si>
    <t>879093-15591-2024-1.pdf</t>
  </si>
  <si>
    <t>879093-15591-2024-2.pdf</t>
  </si>
  <si>
    <t>879093-15591-2024-3.pdf</t>
  </si>
  <si>
    <t>2024-08-22 12:07:51.130</t>
  </si>
  <si>
    <t>38283-2024</t>
  </si>
  <si>
    <t>885408-38283-2024-1.pdf</t>
  </si>
  <si>
    <t>885408-38283-2024-2.pdf</t>
  </si>
  <si>
    <t>885408-38283-2024-3.pdf</t>
  </si>
  <si>
    <t>Book_17</t>
  </si>
  <si>
    <t>2024-08-22 12:15:29.133</t>
  </si>
  <si>
    <t>322739-2023</t>
  </si>
  <si>
    <t>873485-322739-2023-1.pdf</t>
  </si>
  <si>
    <t>873485-322739-2023-2.pdf</t>
  </si>
  <si>
    <t>873485-322739-2023-3.pdf</t>
  </si>
  <si>
    <t>2024-08-22 12:06:07.823</t>
  </si>
  <si>
    <t>3003-2024</t>
  </si>
  <si>
    <t>876737-3003-2024-1.pdf</t>
  </si>
  <si>
    <t>876737-3003-2024-2.pdf</t>
  </si>
  <si>
    <t>876737-3003-2024-3.pdf</t>
  </si>
  <si>
    <t>2024-08-22 12:06:23.447</t>
  </si>
  <si>
    <t>3014-2024</t>
  </si>
  <si>
    <t>876737-3014-2024-1.pdf</t>
  </si>
  <si>
    <t>876737-3014-2024-2.pdf</t>
  </si>
  <si>
    <t>876737-3014-2024-3.pdf</t>
  </si>
  <si>
    <t>2024-08-22 12:06:28.893</t>
  </si>
  <si>
    <t>324830-2023</t>
  </si>
  <si>
    <t>177.26</t>
  </si>
  <si>
    <t>873503-324830-2023-1.pdf</t>
  </si>
  <si>
    <t>873503-324830-2023-2.pdf</t>
  </si>
  <si>
    <t>873503-324830-2023-3.pdf</t>
  </si>
  <si>
    <t>Book_107</t>
  </si>
  <si>
    <t>2024-08-22 12:04:59.837</t>
  </si>
  <si>
    <t>319875-2023</t>
  </si>
  <si>
    <t>873456-319875-2023-1.pdf</t>
  </si>
  <si>
    <t>873456-319875-2023-2.pdf</t>
  </si>
  <si>
    <t>873456-319875-2023-3.pdf</t>
  </si>
  <si>
    <t>2024-08-22 12:05:52.163</t>
  </si>
  <si>
    <t>319879-2023</t>
  </si>
  <si>
    <t>873456-319879-2023-1.pdf</t>
  </si>
  <si>
    <t>873456-319879-2023-2.pdf</t>
  </si>
  <si>
    <t>873456-319879-2023-3.pdf</t>
  </si>
  <si>
    <t>2024-08-22 12:05:54.320</t>
  </si>
  <si>
    <t>319884-2023</t>
  </si>
  <si>
    <t>25.9</t>
  </si>
  <si>
    <t>873456-319884-2023-1.pdf</t>
  </si>
  <si>
    <t>873456-319884-2023-2.pdf</t>
  </si>
  <si>
    <t>873456-319884-2023-3.pdf</t>
  </si>
  <si>
    <t>2024-08-22 12:05:57.480</t>
  </si>
  <si>
    <t>15587-2024</t>
  </si>
  <si>
    <t>193.4</t>
  </si>
  <si>
    <t>879093-15587-2024-1.pdf</t>
  </si>
  <si>
    <t>879093-15587-2024-2.pdf</t>
  </si>
  <si>
    <t>879093-15587-2024-3.pdf</t>
  </si>
  <si>
    <t>2024-08-22 12:07:48.883</t>
  </si>
  <si>
    <t>NOTIFICADO POR EMAIL</t>
  </si>
  <si>
    <t>PAGADA</t>
  </si>
  <si>
    <t>TIPO DE NOTIFICACION</t>
  </si>
  <si>
    <t>FECHA DE NOTIFICACION</t>
  </si>
  <si>
    <t>Total general</t>
  </si>
  <si>
    <t>Cantidad</t>
  </si>
  <si>
    <t>Validación</t>
  </si>
  <si>
    <t>VALIDACIÓN</t>
  </si>
  <si>
    <t>fecha_notifica_coa</t>
  </si>
  <si>
    <t>estado_coactivo.1</t>
  </si>
  <si>
    <t>NUMERO_COACTIVO</t>
  </si>
  <si>
    <t>FACTURA</t>
  </si>
  <si>
    <t>VALOR_FACTURA</t>
  </si>
  <si>
    <t>ID_TRAMITE</t>
  </si>
  <si>
    <t>FECHA_CREACION</t>
  </si>
  <si>
    <t>NUMERO_PROCESO</t>
  </si>
  <si>
    <t>&lt;numero_coactivo, varchar(50),&gt;</t>
  </si>
  <si>
    <t>&lt;id_tramite varchar(20)&gt;</t>
  </si>
  <si>
    <t xml:space="preserve">           &lt;fecha_creacion varchar(80)&gt;</t>
  </si>
  <si>
    <t xml:space="preserve">           &lt;factura varchar(20)&gt;</t>
  </si>
  <si>
    <t xml:space="preserve">           &lt;valor_factura varchar(50)&gt;</t>
  </si>
  <si>
    <t xml:space="preserve">           &lt;tipo_identificacion varchar(10)&gt;</t>
  </si>
  <si>
    <t xml:space="preserve">           &lt;numero_identificacion varchar(20)&gt;</t>
  </si>
  <si>
    <t xml:space="preserve">           &lt;fecha_registro datetime2(7)&gt;</t>
  </si>
  <si>
    <t xml:space="preserve">           &lt;registro_nuevo smallint&gt;</t>
  </si>
  <si>
    <t xml:space="preserve">           &lt;coactivo_exitoso smallint&gt;</t>
  </si>
  <si>
    <t xml:space="preserve">           &lt;descripcion_error varchar(250)&gt;</t>
  </si>
  <si>
    <t xml:space="preserve">           &lt;tipo_coactivo int&gt;</t>
  </si>
  <si>
    <t xml:space="preserve">           &lt;numero_proceso varchar(50)&gt;)</t>
  </si>
  <si>
    <t>ID_FACTURA_COACTIVA</t>
  </si>
  <si>
    <t>ID_TIPO_DOCUMENTO</t>
  </si>
  <si>
    <t>ID_DOCUMENTO</t>
  </si>
  <si>
    <t>MONTO</t>
  </si>
  <si>
    <t>INTERES</t>
  </si>
  <si>
    <t>OBSERVACION</t>
  </si>
  <si>
    <t>ID_USUARIO_COACTIVA</t>
  </si>
  <si>
    <t>FECHA_COACTIVA</t>
  </si>
  <si>
    <t>FECHA_REGISTRO</t>
  </si>
  <si>
    <t>ESTADO</t>
  </si>
  <si>
    <t>FECHA_CALCULO_INTERES</t>
  </si>
  <si>
    <t>ID_REFERENCIA</t>
  </si>
  <si>
    <t>ID_CONVENIO</t>
  </si>
  <si>
    <t>FECHA_INICIO_INTERES</t>
  </si>
  <si>
    <t>VALOR_RECARGO_1</t>
  </si>
  <si>
    <t>ID_REFERENCIA_2</t>
  </si>
  <si>
    <t>IDENTIFICACION</t>
  </si>
  <si>
    <t xml:space="preserve"> (&lt;numero_coactivo</t>
  </si>
  <si>
    <t xml:space="preserve"> varchar(50)</t>
  </si>
  <si>
    <t>&gt;</t>
  </si>
  <si>
    <t>FAC</t>
  </si>
  <si>
    <t>GENERADO REMOTAMENTE POR SOGIT - COACTIVO</t>
  </si>
  <si>
    <t>DATATOOLS</t>
  </si>
  <si>
    <t>I</t>
  </si>
  <si>
    <t xml:space="preserve">           </t>
  </si>
  <si>
    <t>&lt;id_tramite</t>
  </si>
  <si>
    <t xml:space="preserve"> varchar(20)</t>
  </si>
  <si>
    <t>null,</t>
  </si>
  <si>
    <t>CED',</t>
  </si>
  <si>
    <t>null</t>
  </si>
  <si>
    <t>&lt;fecha_creacion</t>
  </si>
  <si>
    <t xml:space="preserve"> varchar(80)</t>
  </si>
  <si>
    <t>&lt;factura</t>
  </si>
  <si>
    <t>&lt;valor_factura</t>
  </si>
  <si>
    <t>&lt;tipo_identificacion</t>
  </si>
  <si>
    <t xml:space="preserve"> varchar(10)</t>
  </si>
  <si>
    <t>A</t>
  </si>
  <si>
    <t>&lt;numero_identificacion</t>
  </si>
  <si>
    <t>&lt;fecha_registro</t>
  </si>
  <si>
    <t xml:space="preserve"> datetime2(7)</t>
  </si>
  <si>
    <t>&lt;registro_nuevo</t>
  </si>
  <si>
    <t xml:space="preserve"> smallint</t>
  </si>
  <si>
    <t>&lt;coactivo_exitoso</t>
  </si>
  <si>
    <t>&lt;descripcion_error</t>
  </si>
  <si>
    <t xml:space="preserve"> varchar(250)</t>
  </si>
  <si>
    <t>&lt;tipo_coactivo</t>
  </si>
  <si>
    <t xml:space="preserve"> int</t>
  </si>
  <si>
    <t>&lt;numero_proceso</t>
  </si>
  <si>
    <t>&gt;)</t>
  </si>
  <si>
    <t>numero_coactivo</t>
  </si>
  <si>
    <t>id_tramite</t>
  </si>
  <si>
    <t>factura</t>
  </si>
  <si>
    <t>valor_factura</t>
  </si>
  <si>
    <t>numero_identificacion</t>
  </si>
  <si>
    <t>Juicio Correcto</t>
  </si>
  <si>
    <t>Juicio Incorrecto</t>
  </si>
  <si>
    <t>307377-2024</t>
  </si>
  <si>
    <t>497208-2024</t>
  </si>
  <si>
    <t>26863-2024</t>
  </si>
  <si>
    <t>497207-2024</t>
  </si>
  <si>
    <t>numero_obligacion</t>
  </si>
  <si>
    <t>numero_jucio</t>
  </si>
  <si>
    <t>&lt;NUMERO_JUICIO&gt;</t>
  </si>
  <si>
    <t>&lt;NUMERO_COACTIVO&gt;</t>
  </si>
  <si>
    <t>&lt;ID_TRAMITE&gt;</t>
  </si>
  <si>
    <t>&lt;FECHA_REGISTRO&gt;</t>
  </si>
  <si>
    <t>&lt;FACTURA_AXIS&gt;</t>
  </si>
  <si>
    <t>&lt;VALOR_FACTURA&gt;</t>
  </si>
  <si>
    <t>&lt;TIPO_IDENTIFICACION&gt;</t>
  </si>
  <si>
    <t>&lt;NUMERO_IDENTIFICACION&gt;</t>
  </si>
  <si>
    <t>&lt;ID_TIPO_COACTIVO&gt;</t>
  </si>
  <si>
    <t>&lt;TIPO_NOTIFICACION&gt;</t>
  </si>
  <si>
    <t>&lt;FECHA_NOTIFICACION&gt;</t>
  </si>
  <si>
    <t>&lt;ESTADO_LECTURA&gt;</t>
  </si>
  <si>
    <t>&lt;ERROR&gt;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</si>
</sst>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/m\/yyyy"/>
    <numFmt numFmtId="165" formatCode="d\/m\/yyyy\ h:mm:ss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Inherit"/>
    </font>
    <font>
      <b/>
      <sz val="12"/>
      <color rgb="FFED5C57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3E28E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quotePrefix="1"/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0" fillId="7" borderId="1" xfId="0" applyFill="1" applyBorder="1"/>
    <xf numFmtId="22" fontId="0" fillId="0" borderId="1" xfId="0" applyNumberFormat="1" applyBorder="1"/>
    <xf numFmtId="14" fontId="0" fillId="0" borderId="1" xfId="0" applyNumberFormat="1" applyBorder="1"/>
    <xf numFmtId="0" fontId="0" fillId="4" borderId="1" xfId="0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nisse Karolina Martinez landa" refreshedDate="45533.51708020833" createdVersion="8" refreshedVersion="8" minRefreshableVersion="3" recordCount="32">
  <cacheSource type="worksheet">
    <worksheetSource ref="A1:W33" sheet="Hoja1"/>
  </cacheSource>
  <cacheFields count="21">
    <cacheField name="id_consecutivo_reconstruccion" numFmtId="0">
      <sharedItems containsSemiMixedTypes="0" containsString="0" containsNumber="1" containsInteger="1" minValue="97184" maxValue="122687"/>
    </cacheField>
    <cacheField name="numero_juicio" numFmtId="0">
      <sharedItems/>
    </cacheField>
    <cacheField name="ESTADO" numFmtId="0">
      <sharedItems count="2">
        <s v="PAGADA"/>
        <s v="NOTIFICADO POR EMAIL"/>
      </sharedItems>
    </cacheField>
    <cacheField name="FECHA DE NOTIFICACION" numFmtId="14">
      <sharedItems containsNonDate="0" containsDate="1" containsString="0" containsBlank="1" minDate="2024-01-29T00:00:00" maxDate="2024-08-24T00:00:00"/>
    </cacheField>
    <cacheField name="TIPO DE NOTIFICACION" numFmtId="14">
      <sharedItems containsNonDate="0" containsBlank="1"/>
    </cacheField>
    <cacheField name="valor_proyectado" numFmtId="0">
      <sharedItems containsMixedTypes="1" containsNumber="1" containsInteger="1" minValue="189" maxValue="189"/>
    </cacheField>
    <cacheField name="numero_oficio" numFmtId="0">
      <sharedItems containsSemiMixedTypes="0" containsString="0" containsNumber="1" containsInteger="1" minValue="3433" maxValue="164537"/>
    </cacheField>
    <cacheField name="fecha_creacion_oficio" numFmtId="22">
      <sharedItems containsSemiMixedTypes="0" containsNonDate="0" containsDate="1" containsString="0" minDate="2024-01-04T14:38:00" maxDate="2024-02-14T16:01:00"/>
    </cacheField>
    <cacheField name="documento_1" numFmtId="0">
      <sharedItems/>
    </cacheField>
    <cacheField name="documento_2" numFmtId="0">
      <sharedItems/>
    </cacheField>
    <cacheField name="documento_3" numFmtId="0">
      <sharedItems/>
    </cacheField>
    <cacheField name="procesado" numFmtId="0">
      <sharedItems containsSemiMixedTypes="0" containsString="0" containsNumber="1" containsInteger="1" minValue="0" maxValue="0"/>
    </cacheField>
    <cacheField name="error" numFmtId="0">
      <sharedItems/>
    </cacheField>
    <cacheField name="path_documento_1" numFmtId="0">
      <sharedItems/>
    </cacheField>
    <cacheField name="path_documento_2" numFmtId="0">
      <sharedItems/>
    </cacheField>
    <cacheField name="path_documento_3" numFmtId="0">
      <sharedItems/>
    </cacheField>
    <cacheField name="tramite" numFmtId="0">
      <sharedItems containsSemiMixedTypes="0" containsString="0" containsNumber="1" containsInteger="1" minValue="873422" maxValue="885408"/>
    </cacheField>
    <cacheField name="book" numFmtId="0">
      <sharedItems/>
    </cacheField>
    <cacheField name="fecha_procesamiento" numFmtId="0">
      <sharedItems/>
    </cacheField>
    <cacheField name="tipo_identificacion" numFmtId="0">
      <sharedItems/>
    </cacheField>
    <cacheField name="identificacion" numFmtId="0">
      <sharedItems containsSemiMixedTypes="0" containsString="0" containsNumber="1" containsInteger="1" minValue="201926342" maxValue="17253720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97311"/>
    <s v="326309-2023"/>
    <x v="0"/>
    <m/>
    <m/>
    <s v="4.48"/>
    <n v="8899"/>
    <d v="2024-01-04T17:09:00"/>
    <s v="873505-326309-2023-1.pdf"/>
    <s v="873505-326309-2023-2.pdf"/>
    <s v="873505-326309-2023-3.pdf"/>
    <n v="0"/>
    <s v="El coactivo no ha sido NOTIFICADO"/>
    <s v="NULL"/>
    <s v="NULL"/>
    <s v="NULL"/>
    <n v="873505"/>
    <s v="Book_109"/>
    <s v="2024-08-22 12:05:02.747"/>
    <s v="CED"/>
    <n v="913168456"/>
  </r>
  <r>
    <n v="103531"/>
    <s v="322737-2023"/>
    <x v="0"/>
    <m/>
    <m/>
    <s v="113.4"/>
    <n v="7429"/>
    <d v="2024-01-04T16:27:00"/>
    <s v="873485-322737-2023-1.pdf"/>
    <s v="873485-322737-2023-2.pdf"/>
    <s v="873485-322737-2023-3.pdf"/>
    <n v="0"/>
    <s v="El coactivo no ha sido NOTIFICADO"/>
    <s v="NULL"/>
    <s v="NULL"/>
    <s v="NULL"/>
    <n v="873485"/>
    <s v="Book_91"/>
    <s v="2024-08-22 12:06:06.827"/>
    <s v="CED"/>
    <n v="931292445"/>
  </r>
  <r>
    <n v="105600"/>
    <s v="3013-2024"/>
    <x v="0"/>
    <m/>
    <m/>
    <s v="17.85"/>
    <n v="77434"/>
    <d v="2024-01-16T13:13:00"/>
    <s v="876737-3013-2024-1.pdf"/>
    <s v="876737-3013-2024-2.pdf"/>
    <s v="876737-3013-2024-3.pdf"/>
    <n v="0"/>
    <s v="El coactivo no ha sido NOTIFICADO"/>
    <s v="NULL"/>
    <s v="NULL"/>
    <s v="NULL"/>
    <n v="876737"/>
    <s v="Book_27"/>
    <s v="2024-08-22 12:06:28.400"/>
    <s v="CED"/>
    <n v="944253038"/>
  </r>
  <r>
    <n v="99717"/>
    <s v="314769-2023"/>
    <x v="1"/>
    <d v="2024-08-23T00:00:00"/>
    <s v="NOTIFICADO POR EMAIL"/>
    <s v="27.47"/>
    <n v="3433"/>
    <d v="2024-01-04T14:38:00"/>
    <s v="873422-314769-2023-1.pdf"/>
    <s v="873422-314769-2023-2.pdf"/>
    <s v="873422-314769-2023-3.pdf"/>
    <n v="0"/>
    <s v="El coactivo no ha sido NOTIFICADO"/>
    <s v="NULL"/>
    <s v="NULL"/>
    <s v="NULL"/>
    <n v="873422"/>
    <s v="Book_42"/>
    <s v="2024-08-22 12:05:38.843"/>
    <s v="CED"/>
    <n v="914298351"/>
  </r>
  <r>
    <n v="116832"/>
    <s v="21280-2024"/>
    <x v="1"/>
    <d v="2024-01-29T00:00:00"/>
    <s v="NOTIFICADO POR EMAIL"/>
    <s v="33.08"/>
    <n v="151252"/>
    <d v="2024-02-02T14:59:00"/>
    <s v="882725-21280-2024-1.pdf"/>
    <s v="882725-21280-2024-2.pdf"/>
    <s v="882725-21280-2024-3.pdf"/>
    <n v="0"/>
    <s v="El coactivo no ha sido NOTIFICADO"/>
    <s v="NULL"/>
    <s v="NULL"/>
    <s v="NULL"/>
    <n v="882725"/>
    <s v="Book_30"/>
    <s v="2024-08-22 12:14:56.323"/>
    <s v="CED"/>
    <n v="201926342"/>
  </r>
  <r>
    <n v="102041"/>
    <s v="319878-2023"/>
    <x v="1"/>
    <d v="2024-08-23T00:00:00"/>
    <s v="NOTIFICADO POR EMAIL"/>
    <s v="51.81"/>
    <n v="6020"/>
    <d v="2024-01-04T15:50:00"/>
    <s v="873456-319878-2023-1.pdf"/>
    <s v="873456-319878-2023-2.pdf"/>
    <s v="873456-319878-2023-3.pdf"/>
    <n v="0"/>
    <s v="El coactivo no ha sido NOTIFICADO"/>
    <s v="NULL"/>
    <s v="NULL"/>
    <s v="NULL"/>
    <n v="873456"/>
    <s v="Book_72"/>
    <s v="2024-08-22 12:05:53.767"/>
    <s v="CED"/>
    <n v="951123660"/>
  </r>
  <r>
    <n v="102046"/>
    <s v="319883-2023"/>
    <x v="1"/>
    <d v="2024-08-23T00:00:00"/>
    <s v="NOTIFICADO POR EMAIL"/>
    <s v="51.81"/>
    <n v="6025"/>
    <d v="2024-01-04T15:50:00"/>
    <s v="873456-319883-2023-1.pdf"/>
    <s v="873456-319883-2023-2.pdf"/>
    <s v="873456-319883-2023-3.pdf"/>
    <n v="0"/>
    <s v="El coactivo no ha sido NOTIFICADO"/>
    <s v="NULL"/>
    <s v="NULL"/>
    <s v="NULL"/>
    <n v="873456"/>
    <s v="Book_72"/>
    <s v="2024-08-22 12:05:56.980"/>
    <s v="CED"/>
    <n v="951123660"/>
  </r>
  <r>
    <n v="111882"/>
    <s v="15583-2024"/>
    <x v="0"/>
    <m/>
    <m/>
    <s v="113.4"/>
    <n v="120153"/>
    <d v="2024-01-23T10:22:00"/>
    <s v="879093-15583-2024-1.pdf"/>
    <s v="879093-15583-2024-2.pdf"/>
    <s v="879093-15583-2024-3.pdf"/>
    <n v="0"/>
    <s v="El coactivo no ha sido NOTIFICADO"/>
    <s v="NULL"/>
    <s v="NULL"/>
    <s v="NULL"/>
    <n v="879093"/>
    <s v="Book_28"/>
    <s v="2024-08-22 12:07:46.777"/>
    <s v="CED"/>
    <n v="930109509"/>
  </r>
  <r>
    <n v="105598"/>
    <s v="3011-2024"/>
    <x v="0"/>
    <m/>
    <m/>
    <s v="17.85"/>
    <n v="77432"/>
    <d v="2024-01-16T13:12:00"/>
    <s v="876737-3011-2024-1.pdf"/>
    <s v="876737-3011-2024-2.pdf"/>
    <s v="876737-3011-2024-3.pdf"/>
    <n v="0"/>
    <s v="El coactivo no ha sido NOTIFICADO"/>
    <s v="NULL"/>
    <s v="NULL"/>
    <s v="NULL"/>
    <n v="876737"/>
    <s v="Book_27"/>
    <s v="2024-08-22 12:06:26.950"/>
    <s v="CED"/>
    <n v="944253038"/>
  </r>
  <r>
    <n v="97309"/>
    <s v="326307-2023"/>
    <x v="1"/>
    <d v="2024-08-23T00:00:00"/>
    <s v="NOTIFICADO POR EMAIL"/>
    <s v="18.9"/>
    <n v="8897"/>
    <d v="2024-01-04T17:09:00"/>
    <s v="873504-326307-2023-1.pdf"/>
    <s v="873504-326307-2023-2.pdf"/>
    <s v="873504-326307-2023-3.pdf"/>
    <n v="0"/>
    <s v="El coactivo no ha sido NOTIFICADO"/>
    <s v="NULL"/>
    <s v="NULL"/>
    <s v="NULL"/>
    <n v="873504"/>
    <s v="Book_108"/>
    <s v="2024-08-22 12:05:01.370"/>
    <s v="CED"/>
    <n v="913168456"/>
  </r>
  <r>
    <n v="108989"/>
    <s v="317073-2023"/>
    <x v="0"/>
    <m/>
    <m/>
    <s v="195.02"/>
    <n v="80711"/>
    <d v="2024-01-16T14:35:00"/>
    <s v="876916-317073-2023-1.pdf"/>
    <s v="876916-317073-2023-2.pdf"/>
    <s v="876916-317073-2023-3.pdf"/>
    <n v="0"/>
    <s v="El coactivo no ha sido NOTIFICADO"/>
    <s v="NULL"/>
    <s v="NULL"/>
    <s v="NULL"/>
    <n v="876916"/>
    <s v="Book_71"/>
    <s v="2024-08-22 12:07:01.173"/>
    <s v="CED"/>
    <n v="1725372047"/>
  </r>
  <r>
    <n v="116361"/>
    <s v="20046-2024"/>
    <x v="1"/>
    <d v="2024-08-23T00:00:00"/>
    <s v="NOTIFICADO POR EMAIL"/>
    <n v="189"/>
    <n v="150722"/>
    <d v="2024-02-02T14:47:00"/>
    <s v="882707-20046-2024-1.pdf"/>
    <s v="882707-20046-2024-2.pdf"/>
    <s v="882707-20046-2024-3.pdf"/>
    <n v="0"/>
    <s v="El coactivo no ha sido NOTIFICADO"/>
    <s v="NULL"/>
    <s v="NULL"/>
    <s v="NULL"/>
    <n v="882707"/>
    <s v="Book_24"/>
    <s v="2024-08-22 12:14:42.747"/>
    <s v="CED"/>
    <n v="916712326"/>
  </r>
  <r>
    <n v="102040"/>
    <s v="319877-2023"/>
    <x v="1"/>
    <d v="2024-08-23T00:00:00"/>
    <s v="NOTIFICADO POR EMAIL"/>
    <s v="51.81"/>
    <n v="6019"/>
    <d v="2024-01-04T15:50:00"/>
    <s v="873456-319877-2023-1.pdf"/>
    <s v="873456-319877-2023-2.pdf"/>
    <s v="873456-319877-2023-3.pdf"/>
    <n v="0"/>
    <s v="El coactivo no ha sido NOTIFICADO"/>
    <s v="NULL"/>
    <s v="NULL"/>
    <s v="NULL"/>
    <n v="873456"/>
    <s v="Book_72"/>
    <s v="2024-08-22 12:05:53.240"/>
    <s v="CED"/>
    <n v="951123660"/>
  </r>
  <r>
    <n v="102045"/>
    <s v="319882-2023"/>
    <x v="1"/>
    <d v="2024-08-23T00:00:00"/>
    <s v="NOTIFICADO POR EMAIL"/>
    <s v="51.81"/>
    <n v="6024"/>
    <d v="2024-01-04T15:50:00"/>
    <s v="873456-319882-2023-1.pdf"/>
    <s v="873456-319882-2023-2.pdf"/>
    <s v="873456-319882-2023-3.pdf"/>
    <n v="0"/>
    <s v="El coactivo no ha sido NOTIFICADO"/>
    <s v="NULL"/>
    <s v="NULL"/>
    <s v="NULL"/>
    <n v="873456"/>
    <s v="Book_72"/>
    <s v="2024-08-22 12:05:56.300"/>
    <s v="CED"/>
    <n v="951123660"/>
  </r>
  <r>
    <n v="111893"/>
    <s v="15595-2024"/>
    <x v="1"/>
    <d v="2024-08-23T00:00:00"/>
    <s v="NOTIFICADO POR EMAIL"/>
    <s v="15.75"/>
    <n v="120164"/>
    <d v="2024-01-23T10:22:00"/>
    <s v="879093-15595-2024-1.pdf"/>
    <s v="879093-15595-2024-2.pdf"/>
    <s v="879093-15595-2024-3.pdf"/>
    <n v="0"/>
    <s v="El coactivo no ha sido NOTIFICADO"/>
    <s v="NULL"/>
    <s v="NULL"/>
    <s v="NULL"/>
    <n v="879093"/>
    <s v="Book_28"/>
    <s v="2024-08-22 12:07:53.897"/>
    <s v="CED"/>
    <n v="919205963"/>
  </r>
  <r>
    <n v="103534"/>
    <s v="322740-2023"/>
    <x v="0"/>
    <m/>
    <m/>
    <s v="113.4"/>
    <n v="7432"/>
    <d v="2024-01-04T16:28:00"/>
    <s v="873485-322740-2023-1.pdf"/>
    <s v="873485-322740-2023-2.pdf"/>
    <s v="873485-322740-2023-3.pdf"/>
    <n v="0"/>
    <s v="El coactivo no ha sido NOTIFICADO"/>
    <s v="NULL"/>
    <s v="NULL"/>
    <s v="NULL"/>
    <n v="873485"/>
    <s v="Book_91"/>
    <s v="2024-08-22 12:06:08.357"/>
    <s v="CED"/>
    <n v="931292445"/>
  </r>
  <r>
    <n v="105597"/>
    <s v="3010-2024"/>
    <x v="0"/>
    <m/>
    <m/>
    <s v="18.9"/>
    <n v="77431"/>
    <d v="2024-01-16T13:12:00"/>
    <s v="876737-3010-2024-1.pdf"/>
    <s v="876737-3010-2024-2.pdf"/>
    <s v="876737-3010-2024-3.pdf"/>
    <n v="0"/>
    <s v="El coactivo no ha sido NOTIFICADO"/>
    <s v="NULL"/>
    <s v="NULL"/>
    <s v="NULL"/>
    <n v="876737"/>
    <s v="Book_27"/>
    <s v="2024-08-22 12:06:26.387"/>
    <s v="CED"/>
    <n v="944253038"/>
  </r>
  <r>
    <n v="105602"/>
    <s v="3015-2024"/>
    <x v="0"/>
    <m/>
    <m/>
    <s v="17.85"/>
    <n v="77436"/>
    <d v="2024-01-16T13:13:00"/>
    <s v="876737-3015-2024-1.pdf"/>
    <s v="876737-3015-2024-2.pdf"/>
    <s v="876737-3015-2024-3.pdf"/>
    <n v="0"/>
    <s v="El coactivo no ha sido NOTIFICADO"/>
    <s v="NULL"/>
    <s v="NULL"/>
    <s v="NULL"/>
    <n v="876737"/>
    <s v="Book_27"/>
    <s v="2024-08-22 12:06:29.383"/>
    <s v="CED"/>
    <n v="944253038"/>
  </r>
  <r>
    <n v="97307"/>
    <s v="326305-2023"/>
    <x v="0"/>
    <m/>
    <m/>
    <s v="194.95"/>
    <n v="8895"/>
    <d v="2024-01-04T17:09:00"/>
    <s v="873504-326305-2023-1.pdf"/>
    <s v="873504-326305-2023-2.pdf"/>
    <s v="873504-326305-2023-3.pdf"/>
    <n v="0"/>
    <s v="El coactivo no ha sido NOTIFICADO"/>
    <s v="NULL"/>
    <s v="NULL"/>
    <s v="NULL"/>
    <n v="873504"/>
    <s v="Book_108"/>
    <s v="2024-08-22 12:05:00.380"/>
    <s v="CED"/>
    <n v="918077363"/>
  </r>
  <r>
    <n v="110093"/>
    <s v="324828-2023"/>
    <x v="1"/>
    <d v="2024-08-23T00:00:00"/>
    <s v="NOTIFICADO POR EMAIL"/>
    <s v="88.73"/>
    <n v="81751"/>
    <d v="2024-01-16T15:00:00"/>
    <s v="876933-324828-2023-1.pdf"/>
    <s v="876933-324828-2023-2.pdf"/>
    <s v="876933-324828-2023-3.pdf"/>
    <n v="0"/>
    <s v="El coactivo no ha sido NOTIFICADO"/>
    <s v="NULL"/>
    <s v="NULL"/>
    <s v="NULL"/>
    <n v="876933"/>
    <s v="Book_86"/>
    <s v="2024-08-22 12:07:04.973"/>
    <s v="CED"/>
    <n v="1301300404"/>
  </r>
  <r>
    <n v="102039"/>
    <s v="319876-2023"/>
    <x v="1"/>
    <d v="2024-08-23T00:00:00"/>
    <s v="NOTIFICADO POR EMAIL"/>
    <s v="51.81"/>
    <n v="6018"/>
    <d v="2024-01-04T15:50:00"/>
    <s v="873456-319876-2023-1.pdf"/>
    <s v="873456-319876-2023-2.pdf"/>
    <s v="873456-319876-2023-3.pdf"/>
    <n v="0"/>
    <s v="El coactivo no ha sido NOTIFICADO"/>
    <s v="NULL"/>
    <s v="NULL"/>
    <s v="NULL"/>
    <n v="873456"/>
    <s v="Book_72"/>
    <s v="2024-08-22 12:05:52.683"/>
    <s v="CED"/>
    <n v="951123660"/>
  </r>
  <r>
    <n v="102043"/>
    <s v="319880-2023"/>
    <x v="1"/>
    <d v="2024-08-23T00:00:00"/>
    <s v="NOTIFICADO POR EMAIL"/>
    <s v="51.81"/>
    <n v="6022"/>
    <d v="2024-01-04T15:50:00"/>
    <s v="873456-319880-2023-1.pdf"/>
    <s v="873456-319880-2023-2.pdf"/>
    <s v="873456-319880-2023-3.pdf"/>
    <n v="0"/>
    <s v="El coactivo no ha sido NOTIFICADO"/>
    <s v="NULL"/>
    <s v="NULL"/>
    <s v="NULL"/>
    <n v="873456"/>
    <s v="Book_72"/>
    <s v="2024-08-22 12:05:54.850"/>
    <s v="CED"/>
    <n v="951123660"/>
  </r>
  <r>
    <n v="111889"/>
    <s v="15591-2024"/>
    <x v="1"/>
    <d v="2024-08-23T00:00:00"/>
    <s v="NOTIFICADO POR EMAIL"/>
    <s v="8.28"/>
    <n v="120160"/>
    <d v="2024-01-23T10:22:00"/>
    <s v="879093-15591-2024-1.pdf"/>
    <s v="879093-15591-2024-2.pdf"/>
    <s v="879093-15591-2024-3.pdf"/>
    <n v="0"/>
    <s v="El coactivo no ha sido NOTIFICADO"/>
    <s v="NULL"/>
    <s v="NULL"/>
    <s v="NULL"/>
    <n v="879093"/>
    <s v="Book_28"/>
    <s v="2024-08-22 12:07:51.130"/>
    <s v="CED"/>
    <n v="909254617"/>
  </r>
  <r>
    <n v="122687"/>
    <s v="38283-2024"/>
    <x v="0"/>
    <m/>
    <m/>
    <s v="18.9"/>
    <n v="164537"/>
    <d v="2024-02-14T16:01:00"/>
    <s v="885408-38283-2024-1.pdf"/>
    <s v="885408-38283-2024-2.pdf"/>
    <s v="885408-38283-2024-3.pdf"/>
    <n v="0"/>
    <s v="El coactivo no ha sido NOTIFICADO"/>
    <s v="NULL"/>
    <s v="NULL"/>
    <s v="NULL"/>
    <n v="885408"/>
    <s v="Book_17"/>
    <s v="2024-08-22 12:15:29.133"/>
    <s v="CED"/>
    <n v="940630866"/>
  </r>
  <r>
    <n v="103533"/>
    <s v="322739-2023"/>
    <x v="0"/>
    <m/>
    <m/>
    <s v="113.4"/>
    <n v="7431"/>
    <d v="2024-01-04T16:27:00"/>
    <s v="873485-322739-2023-1.pdf"/>
    <s v="873485-322739-2023-2.pdf"/>
    <s v="873485-322739-2023-3.pdf"/>
    <n v="0"/>
    <s v="El coactivo no ha sido NOTIFICADO"/>
    <s v="NULL"/>
    <s v="NULL"/>
    <s v="NULL"/>
    <n v="873485"/>
    <s v="Book_91"/>
    <s v="2024-08-22 12:06:07.823"/>
    <s v="CED"/>
    <n v="931292445"/>
  </r>
  <r>
    <n v="105592"/>
    <s v="3003-2024"/>
    <x v="1"/>
    <d v="2024-08-23T00:00:00"/>
    <s v="NOTIFICADO POR EMAIL"/>
    <s v="88.73"/>
    <n v="77426"/>
    <d v="2024-01-16T13:12:00"/>
    <s v="876737-3003-2024-1.pdf"/>
    <s v="876737-3003-2024-2.pdf"/>
    <s v="876737-3003-2024-3.pdf"/>
    <n v="0"/>
    <s v="El coactivo no ha sido NOTIFICADO"/>
    <s v="NULL"/>
    <s v="NULL"/>
    <s v="NULL"/>
    <n v="876737"/>
    <s v="Book_27"/>
    <s v="2024-08-22 12:06:23.447"/>
    <s v="CED"/>
    <n v="915165807"/>
  </r>
  <r>
    <n v="105601"/>
    <s v="3014-2024"/>
    <x v="0"/>
    <m/>
    <m/>
    <s v="17.85"/>
    <n v="77435"/>
    <d v="2024-01-16T13:13:00"/>
    <s v="876737-3014-2024-1.pdf"/>
    <s v="876737-3014-2024-2.pdf"/>
    <s v="876737-3014-2024-3.pdf"/>
    <n v="0"/>
    <s v="El coactivo no ha sido NOTIFICADO"/>
    <s v="NULL"/>
    <s v="NULL"/>
    <s v="NULL"/>
    <n v="876737"/>
    <s v="Book_27"/>
    <s v="2024-08-22 12:06:28.893"/>
    <s v="CED"/>
    <n v="944253038"/>
  </r>
  <r>
    <n v="97184"/>
    <s v="324830-2023"/>
    <x v="1"/>
    <d v="2024-08-23T00:00:00"/>
    <s v="NOTIFICADO POR EMAIL"/>
    <s v="177.26"/>
    <n v="8396"/>
    <d v="2024-01-04T16:55:00"/>
    <s v="873503-324830-2023-1.pdf"/>
    <s v="873503-324830-2023-2.pdf"/>
    <s v="873503-324830-2023-3.pdf"/>
    <n v="0"/>
    <s v="El coactivo no ha sido NOTIFICADO"/>
    <s v="NULL"/>
    <s v="NULL"/>
    <s v="NULL"/>
    <n v="873503"/>
    <s v="Book_107"/>
    <s v="2024-08-22 12:04:59.837"/>
    <s v="CED"/>
    <n v="1301300404"/>
  </r>
  <r>
    <n v="102038"/>
    <s v="319875-2023"/>
    <x v="1"/>
    <d v="2024-08-23T00:00:00"/>
    <s v="NOTIFICADO POR EMAIL"/>
    <s v="51.81"/>
    <n v="6017"/>
    <d v="2024-01-04T15:50:00"/>
    <s v="873456-319875-2023-1.pdf"/>
    <s v="873456-319875-2023-2.pdf"/>
    <s v="873456-319875-2023-3.pdf"/>
    <n v="0"/>
    <s v="El coactivo no ha sido NOTIFICADO"/>
    <s v="NULL"/>
    <s v="NULL"/>
    <s v="NULL"/>
    <n v="873456"/>
    <s v="Book_72"/>
    <s v="2024-08-22 12:05:52.163"/>
    <s v="CED"/>
    <n v="951123660"/>
  </r>
  <r>
    <n v="102042"/>
    <s v="319879-2023"/>
    <x v="1"/>
    <d v="2024-08-23T00:00:00"/>
    <s v="NOTIFICADO POR EMAIL"/>
    <s v="51.81"/>
    <n v="6021"/>
    <d v="2024-01-04T15:50:00"/>
    <s v="873456-319879-2023-1.pdf"/>
    <s v="873456-319879-2023-2.pdf"/>
    <s v="873456-319879-2023-3.pdf"/>
    <n v="0"/>
    <s v="El coactivo no ha sido NOTIFICADO"/>
    <s v="NULL"/>
    <s v="NULL"/>
    <s v="NULL"/>
    <n v="873456"/>
    <s v="Book_72"/>
    <s v="2024-08-22 12:05:54.320"/>
    <s v="CED"/>
    <n v="951123660"/>
  </r>
  <r>
    <n v="102047"/>
    <s v="319884-2023"/>
    <x v="1"/>
    <d v="2024-08-23T00:00:00"/>
    <s v="NOTIFICADO POR EMAIL"/>
    <s v="25.9"/>
    <n v="6026"/>
    <d v="2024-01-04T15:50:00"/>
    <s v="873456-319884-2023-1.pdf"/>
    <s v="873456-319884-2023-2.pdf"/>
    <s v="873456-319884-2023-3.pdf"/>
    <n v="0"/>
    <s v="El coactivo no ha sido NOTIFICADO"/>
    <s v="NULL"/>
    <s v="NULL"/>
    <s v="NULL"/>
    <n v="873456"/>
    <s v="Book_72"/>
    <s v="2024-08-22 12:05:57.480"/>
    <s v="CED"/>
    <n v="951123660"/>
  </r>
  <r>
    <n v="111886"/>
    <s v="15587-2024"/>
    <x v="0"/>
    <m/>
    <m/>
    <s v="193.4"/>
    <n v="120157"/>
    <d v="2024-01-23T10:22:00"/>
    <s v="879093-15587-2024-1.pdf"/>
    <s v="879093-15587-2024-2.pdf"/>
    <s v="879093-15587-2024-3.pdf"/>
    <n v="0"/>
    <s v="El coactivo no ha sido NOTIFICADO"/>
    <s v="NULL"/>
    <s v="NULL"/>
    <s v="NULL"/>
    <n v="879093"/>
    <s v="Book_28"/>
    <s v="2024-08-22 12:07:48.883"/>
    <s v="CED"/>
    <n v="9187007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Validación">
  <location ref="A3:B6" firstHeaderRow="1" firstDataRow="1" firstDataCol="1"/>
  <pivotFields count="21"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antida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D16" sqref="D16"/>
    </sheetView>
  </sheetViews>
  <sheetFormatPr baseColWidth="10" defaultRowHeight="15"/>
  <cols>
    <col min="1" max="1" width="22.42578125" bestFit="1" customWidth="1"/>
    <col min="2" max="2" width="8.85546875" bestFit="1" customWidth="1"/>
  </cols>
  <sheetData>
    <row r="3" spans="1:2">
      <c r="A3" s="4" t="s">
        <v>215</v>
      </c>
      <c r="B3" t="s">
        <v>214</v>
      </c>
    </row>
    <row r="4" spans="1:2">
      <c r="A4" s="5" t="s">
        <v>209</v>
      </c>
      <c r="B4">
        <v>18</v>
      </c>
    </row>
    <row r="5" spans="1:2">
      <c r="A5" s="5" t="s">
        <v>210</v>
      </c>
      <c r="B5">
        <v>14</v>
      </c>
    </row>
    <row r="6" spans="1:2">
      <c r="A6" s="5" t="s">
        <v>213</v>
      </c>
      <c r="B6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33"/>
  <sheetViews>
    <sheetView workbookViewId="0">
      <selection activeCell="J47" sqref="J47"/>
    </sheetView>
  </sheetViews>
  <sheetFormatPr baseColWidth="10" defaultRowHeight="15"/>
  <cols>
    <col min="1" max="1" width="33.28515625" style="10" bestFit="1" customWidth="1"/>
    <col min="2" max="2" width="16.140625" style="10" bestFit="1" customWidth="1"/>
    <col min="3" max="3" width="20" style="14" bestFit="1" customWidth="1"/>
    <col min="4" max="5" width="22.42578125" style="10" bestFit="1" customWidth="1"/>
    <col min="6" max="6" width="21.5703125" style="14" bestFit="1" customWidth="1"/>
    <col min="7" max="7" width="23.85546875" style="14" bestFit="1" customWidth="1"/>
    <col min="8" max="8" width="21.140625" style="10" bestFit="1" customWidth="1"/>
    <col min="9" max="9" width="18.5703125" style="10" bestFit="1" customWidth="1"/>
    <col min="10" max="10" width="20.42578125" style="10" customWidth="1"/>
    <col min="11" max="12" width="11.42578125" style="10" customWidth="1"/>
    <col min="13" max="13" width="24" style="10" bestFit="1" customWidth="1"/>
    <col min="14" max="14" width="11.42578125" style="10" customWidth="1"/>
    <col min="15" max="15" width="31.85546875" style="10" customWidth="1"/>
    <col min="16" max="19" width="11.42578125" style="10" customWidth="1"/>
    <col min="20" max="20" width="10" style="10" bestFit="1" customWidth="1"/>
    <col min="21" max="21" width="24.85546875" style="10" bestFit="1" customWidth="1"/>
    <col min="22" max="22" width="11.42578125" style="10" customWidth="1"/>
    <col min="23" max="16384" width="11.42578125" style="10"/>
  </cols>
  <sheetData>
    <row r="1" spans="1:23">
      <c r="A1" s="6" t="s">
        <v>0</v>
      </c>
      <c r="B1" s="6" t="s">
        <v>1</v>
      </c>
      <c r="C1" s="15" t="s">
        <v>217</v>
      </c>
      <c r="D1" s="16" t="s">
        <v>218</v>
      </c>
      <c r="E1" s="8" t="s">
        <v>216</v>
      </c>
      <c r="F1" s="9" t="s">
        <v>212</v>
      </c>
      <c r="G1" s="9" t="s">
        <v>211</v>
      </c>
      <c r="H1" s="6" t="s">
        <v>2</v>
      </c>
      <c r="I1" s="6" t="s">
        <v>3</v>
      </c>
      <c r="J1" s="6" t="s">
        <v>4</v>
      </c>
      <c r="K1" s="6" t="s">
        <v>5</v>
      </c>
      <c r="L1" s="6" t="s">
        <v>6</v>
      </c>
      <c r="M1" s="6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</row>
    <row r="2" spans="1:23" hidden="1">
      <c r="A2" s="6">
        <v>97184</v>
      </c>
      <c r="B2" s="6" t="s">
        <v>180</v>
      </c>
      <c r="C2" s="7">
        <v>45288</v>
      </c>
      <c r="D2" s="6" t="s">
        <v>209</v>
      </c>
      <c r="E2" s="2" t="s">
        <v>209</v>
      </c>
      <c r="F2" s="3">
        <v>45527</v>
      </c>
      <c r="G2" s="3" t="s">
        <v>209</v>
      </c>
      <c r="H2" s="6" t="s">
        <v>181</v>
      </c>
      <c r="I2" s="6">
        <v>8396</v>
      </c>
      <c r="J2" s="13">
        <v>45295.704861111109</v>
      </c>
      <c r="K2" s="6" t="s">
        <v>182</v>
      </c>
      <c r="L2" s="6" t="s">
        <v>183</v>
      </c>
      <c r="M2" s="6" t="s">
        <v>184</v>
      </c>
      <c r="N2" s="1">
        <v>0</v>
      </c>
      <c r="O2" s="1" t="s">
        <v>23</v>
      </c>
      <c r="P2" s="1" t="s">
        <v>24</v>
      </c>
      <c r="Q2" s="1" t="s">
        <v>24</v>
      </c>
      <c r="R2" s="1" t="s">
        <v>24</v>
      </c>
      <c r="S2" s="1">
        <v>873503</v>
      </c>
      <c r="T2" s="1" t="s">
        <v>185</v>
      </c>
      <c r="U2" s="1" t="s">
        <v>186</v>
      </c>
      <c r="V2" s="1" t="s">
        <v>27</v>
      </c>
      <c r="W2" s="1">
        <v>1301300404</v>
      </c>
    </row>
    <row r="3" spans="1:23">
      <c r="A3" s="6">
        <v>97307</v>
      </c>
      <c r="B3" s="6" t="s">
        <v>130</v>
      </c>
      <c r="C3" s="7">
        <v>45289</v>
      </c>
      <c r="D3" s="6" t="s">
        <v>209</v>
      </c>
      <c r="E3" s="11" t="s">
        <v>210</v>
      </c>
      <c r="F3" s="12"/>
      <c r="G3" s="12"/>
      <c r="H3" s="6" t="s">
        <v>131</v>
      </c>
      <c r="I3" s="6">
        <v>8895</v>
      </c>
      <c r="J3" s="13">
        <v>45295.714583333334</v>
      </c>
      <c r="K3" s="6" t="s">
        <v>132</v>
      </c>
      <c r="L3" s="6" t="s">
        <v>133</v>
      </c>
      <c r="M3" s="6" t="s">
        <v>134</v>
      </c>
      <c r="N3" s="6">
        <v>0</v>
      </c>
      <c r="O3" s="6" t="s">
        <v>23</v>
      </c>
      <c r="P3" s="6" t="s">
        <v>24</v>
      </c>
      <c r="Q3" s="6" t="s">
        <v>24</v>
      </c>
      <c r="R3" s="6" t="s">
        <v>24</v>
      </c>
      <c r="S3" s="6">
        <v>873504</v>
      </c>
      <c r="T3" s="6" t="s">
        <v>84</v>
      </c>
      <c r="U3" s="6" t="s">
        <v>135</v>
      </c>
      <c r="V3" s="6" t="s">
        <v>27</v>
      </c>
      <c r="W3" s="6">
        <v>918077363</v>
      </c>
    </row>
    <row r="4" spans="1:23" hidden="1">
      <c r="A4" s="6">
        <v>97309</v>
      </c>
      <c r="B4" s="6" t="s">
        <v>79</v>
      </c>
      <c r="C4" s="7">
        <v>45289</v>
      </c>
      <c r="D4" s="6" t="s">
        <v>209</v>
      </c>
      <c r="E4" s="2" t="s">
        <v>209</v>
      </c>
      <c r="F4" s="3">
        <v>45527</v>
      </c>
      <c r="G4" s="3" t="s">
        <v>209</v>
      </c>
      <c r="H4" s="6" t="s">
        <v>80</v>
      </c>
      <c r="I4" s="6">
        <v>8897</v>
      </c>
      <c r="J4" s="13">
        <v>45295.714583333334</v>
      </c>
      <c r="K4" s="6" t="s">
        <v>81</v>
      </c>
      <c r="L4" s="6" t="s">
        <v>82</v>
      </c>
      <c r="M4" s="6" t="s">
        <v>83</v>
      </c>
      <c r="N4" s="1">
        <v>0</v>
      </c>
      <c r="O4" s="1" t="s">
        <v>23</v>
      </c>
      <c r="P4" s="1" t="s">
        <v>24</v>
      </c>
      <c r="Q4" s="1" t="s">
        <v>24</v>
      </c>
      <c r="R4" s="1" t="s">
        <v>24</v>
      </c>
      <c r="S4" s="1">
        <v>873504</v>
      </c>
      <c r="T4" s="1" t="s">
        <v>84</v>
      </c>
      <c r="U4" s="1" t="s">
        <v>85</v>
      </c>
      <c r="V4" s="1" t="s">
        <v>27</v>
      </c>
      <c r="W4" s="1">
        <v>913168456</v>
      </c>
    </row>
    <row r="5" spans="1:23" customFormat="1">
      <c r="A5" s="6">
        <v>97311</v>
      </c>
      <c r="B5" s="6" t="s">
        <v>18</v>
      </c>
      <c r="C5" s="7">
        <v>45289</v>
      </c>
      <c r="D5" s="6" t="s">
        <v>209</v>
      </c>
      <c r="E5" s="11" t="s">
        <v>210</v>
      </c>
      <c r="F5" s="12"/>
      <c r="G5" s="12"/>
      <c r="H5" s="6" t="s">
        <v>19</v>
      </c>
      <c r="I5" s="6">
        <v>8899</v>
      </c>
      <c r="J5" s="13">
        <v>45295.714583333334</v>
      </c>
      <c r="K5" s="6" t="s">
        <v>20</v>
      </c>
      <c r="L5" s="6" t="s">
        <v>21</v>
      </c>
      <c r="M5" s="6" t="s">
        <v>22</v>
      </c>
      <c r="N5" s="6">
        <v>0</v>
      </c>
      <c r="O5" s="6" t="s">
        <v>23</v>
      </c>
      <c r="P5" s="6" t="s">
        <v>24</v>
      </c>
      <c r="Q5" s="6" t="s">
        <v>24</v>
      </c>
      <c r="R5" s="6" t="s">
        <v>24</v>
      </c>
      <c r="S5" s="6">
        <v>873505</v>
      </c>
      <c r="T5" s="6" t="s">
        <v>25</v>
      </c>
      <c r="U5" s="6" t="s">
        <v>26</v>
      </c>
      <c r="V5" s="6" t="s">
        <v>27</v>
      </c>
      <c r="W5" s="6">
        <v>913168456</v>
      </c>
    </row>
    <row r="6" spans="1:23" customFormat="1" hidden="1">
      <c r="A6" s="6">
        <v>99717</v>
      </c>
      <c r="B6" s="6" t="s">
        <v>42</v>
      </c>
      <c r="C6" s="7">
        <v>45275</v>
      </c>
      <c r="D6" s="6" t="s">
        <v>209</v>
      </c>
      <c r="E6" s="2" t="s">
        <v>209</v>
      </c>
      <c r="F6" s="3">
        <v>45527</v>
      </c>
      <c r="G6" s="3" t="s">
        <v>209</v>
      </c>
      <c r="H6" s="6" t="s">
        <v>43</v>
      </c>
      <c r="I6" s="6">
        <v>3433</v>
      </c>
      <c r="J6" s="13">
        <v>45295.609722222223</v>
      </c>
      <c r="K6" s="6" t="s">
        <v>44</v>
      </c>
      <c r="L6" s="6" t="s">
        <v>45</v>
      </c>
      <c r="M6" s="6" t="s">
        <v>46</v>
      </c>
      <c r="N6" s="1">
        <v>0</v>
      </c>
      <c r="O6" s="1" t="s">
        <v>23</v>
      </c>
      <c r="P6" s="1" t="s">
        <v>24</v>
      </c>
      <c r="Q6" s="1" t="s">
        <v>24</v>
      </c>
      <c r="R6" s="1" t="s">
        <v>24</v>
      </c>
      <c r="S6" s="1">
        <v>873422</v>
      </c>
      <c r="T6" s="1" t="s">
        <v>47</v>
      </c>
      <c r="U6" s="1" t="s">
        <v>48</v>
      </c>
      <c r="V6" s="1" t="s">
        <v>27</v>
      </c>
      <c r="W6" s="1">
        <v>914298351</v>
      </c>
    </row>
    <row r="7" spans="1:23" customFormat="1" hidden="1">
      <c r="A7" s="6">
        <v>102038</v>
      </c>
      <c r="B7" s="6" t="s">
        <v>187</v>
      </c>
      <c r="C7" s="7">
        <v>45281</v>
      </c>
      <c r="D7" s="6" t="s">
        <v>209</v>
      </c>
      <c r="E7" s="2" t="s">
        <v>209</v>
      </c>
      <c r="F7" s="3">
        <v>45527</v>
      </c>
      <c r="G7" s="3" t="s">
        <v>209</v>
      </c>
      <c r="H7" s="6" t="s">
        <v>57</v>
      </c>
      <c r="I7" s="6">
        <v>6017</v>
      </c>
      <c r="J7" s="13">
        <v>45295.659722222219</v>
      </c>
      <c r="K7" s="6" t="s">
        <v>188</v>
      </c>
      <c r="L7" s="6" t="s">
        <v>189</v>
      </c>
      <c r="M7" s="6" t="s">
        <v>190</v>
      </c>
      <c r="N7" s="1">
        <v>0</v>
      </c>
      <c r="O7" s="1" t="s">
        <v>23</v>
      </c>
      <c r="P7" s="1" t="s">
        <v>24</v>
      </c>
      <c r="Q7" s="1" t="s">
        <v>24</v>
      </c>
      <c r="R7" s="1" t="s">
        <v>24</v>
      </c>
      <c r="S7" s="1">
        <v>873456</v>
      </c>
      <c r="T7" s="1" t="s">
        <v>61</v>
      </c>
      <c r="U7" s="1" t="s">
        <v>191</v>
      </c>
      <c r="V7" s="1" t="s">
        <v>27</v>
      </c>
      <c r="W7" s="1">
        <v>951123660</v>
      </c>
    </row>
    <row r="8" spans="1:23" customFormat="1" hidden="1">
      <c r="A8" s="6">
        <v>102039</v>
      </c>
      <c r="B8" s="6" t="s">
        <v>143</v>
      </c>
      <c r="C8" s="7">
        <v>45281</v>
      </c>
      <c r="D8" s="6" t="s">
        <v>209</v>
      </c>
      <c r="E8" s="2" t="s">
        <v>209</v>
      </c>
      <c r="F8" s="3">
        <v>45527</v>
      </c>
      <c r="G8" s="3" t="s">
        <v>209</v>
      </c>
      <c r="H8" s="6" t="s">
        <v>57</v>
      </c>
      <c r="I8" s="6">
        <v>6018</v>
      </c>
      <c r="J8" s="13">
        <v>45295.659722222219</v>
      </c>
      <c r="K8" s="6" t="s">
        <v>144</v>
      </c>
      <c r="L8" s="6" t="s">
        <v>145</v>
      </c>
      <c r="M8" s="6" t="s">
        <v>146</v>
      </c>
      <c r="N8" s="1">
        <v>0</v>
      </c>
      <c r="O8" s="1" t="s">
        <v>23</v>
      </c>
      <c r="P8" s="1" t="s">
        <v>24</v>
      </c>
      <c r="Q8" s="1" t="s">
        <v>24</v>
      </c>
      <c r="R8" s="1" t="s">
        <v>24</v>
      </c>
      <c r="S8" s="1">
        <v>873456</v>
      </c>
      <c r="T8" s="1" t="s">
        <v>61</v>
      </c>
      <c r="U8" s="1" t="s">
        <v>147</v>
      </c>
      <c r="V8" s="1" t="s">
        <v>27</v>
      </c>
      <c r="W8" s="1">
        <v>951123660</v>
      </c>
    </row>
    <row r="9" spans="1:23" hidden="1">
      <c r="A9" s="6">
        <v>102040</v>
      </c>
      <c r="B9" s="6" t="s">
        <v>99</v>
      </c>
      <c r="C9" s="7">
        <v>45281</v>
      </c>
      <c r="D9" s="6" t="s">
        <v>209</v>
      </c>
      <c r="E9" s="2" t="s">
        <v>209</v>
      </c>
      <c r="F9" s="3">
        <v>45527</v>
      </c>
      <c r="G9" s="3" t="s">
        <v>209</v>
      </c>
      <c r="H9" s="6" t="s">
        <v>57</v>
      </c>
      <c r="I9" s="6">
        <v>6019</v>
      </c>
      <c r="J9" s="13">
        <v>45295.659722222219</v>
      </c>
      <c r="K9" s="6" t="s">
        <v>100</v>
      </c>
      <c r="L9" s="6" t="s">
        <v>101</v>
      </c>
      <c r="M9" s="6" t="s">
        <v>102</v>
      </c>
      <c r="N9" s="1">
        <v>0</v>
      </c>
      <c r="O9" s="1" t="s">
        <v>23</v>
      </c>
      <c r="P9" s="1" t="s">
        <v>24</v>
      </c>
      <c r="Q9" s="1" t="s">
        <v>24</v>
      </c>
      <c r="R9" s="1" t="s">
        <v>24</v>
      </c>
      <c r="S9" s="1">
        <v>873456</v>
      </c>
      <c r="T9" s="1" t="s">
        <v>61</v>
      </c>
      <c r="U9" s="1" t="s">
        <v>103</v>
      </c>
      <c r="V9" s="1" t="s">
        <v>27</v>
      </c>
      <c r="W9" s="1">
        <v>951123660</v>
      </c>
    </row>
    <row r="10" spans="1:23" hidden="1">
      <c r="A10" s="6">
        <v>102041</v>
      </c>
      <c r="B10" s="6" t="s">
        <v>56</v>
      </c>
      <c r="C10" s="7">
        <v>45281</v>
      </c>
      <c r="D10" s="6" t="s">
        <v>209</v>
      </c>
      <c r="E10" s="2" t="s">
        <v>209</v>
      </c>
      <c r="F10" s="3">
        <v>45527</v>
      </c>
      <c r="G10" s="3" t="s">
        <v>209</v>
      </c>
      <c r="H10" s="6" t="s">
        <v>57</v>
      </c>
      <c r="I10" s="6">
        <v>6020</v>
      </c>
      <c r="J10" s="13">
        <v>45295.659722222219</v>
      </c>
      <c r="K10" s="6" t="s">
        <v>58</v>
      </c>
      <c r="L10" s="6" t="s">
        <v>59</v>
      </c>
      <c r="M10" s="6" t="s">
        <v>60</v>
      </c>
      <c r="N10" s="1">
        <v>0</v>
      </c>
      <c r="O10" s="1" t="s">
        <v>23</v>
      </c>
      <c r="P10" s="1" t="s">
        <v>24</v>
      </c>
      <c r="Q10" s="1" t="s">
        <v>24</v>
      </c>
      <c r="R10" s="1" t="s">
        <v>24</v>
      </c>
      <c r="S10" s="1">
        <v>873456</v>
      </c>
      <c r="T10" s="1" t="s">
        <v>61</v>
      </c>
      <c r="U10" s="1" t="s">
        <v>62</v>
      </c>
      <c r="V10" s="1" t="s">
        <v>27</v>
      </c>
      <c r="W10" s="1">
        <v>951123660</v>
      </c>
    </row>
    <row r="11" spans="1:23" customFormat="1" hidden="1">
      <c r="A11" s="6">
        <v>102042</v>
      </c>
      <c r="B11" s="6" t="s">
        <v>192</v>
      </c>
      <c r="C11" s="7">
        <v>45281</v>
      </c>
      <c r="D11" s="6" t="s">
        <v>209</v>
      </c>
      <c r="E11" s="2" t="s">
        <v>209</v>
      </c>
      <c r="F11" s="3">
        <v>45527</v>
      </c>
      <c r="G11" s="3" t="s">
        <v>209</v>
      </c>
      <c r="H11" s="6" t="s">
        <v>57</v>
      </c>
      <c r="I11" s="6">
        <v>6021</v>
      </c>
      <c r="J11" s="13">
        <v>45295.659722222219</v>
      </c>
      <c r="K11" s="6" t="s">
        <v>193</v>
      </c>
      <c r="L11" s="6" t="s">
        <v>194</v>
      </c>
      <c r="M11" s="6" t="s">
        <v>195</v>
      </c>
      <c r="N11" s="1">
        <v>0</v>
      </c>
      <c r="O11" s="1" t="s">
        <v>23</v>
      </c>
      <c r="P11" s="1" t="s">
        <v>24</v>
      </c>
      <c r="Q11" s="1" t="s">
        <v>24</v>
      </c>
      <c r="R11" s="1" t="s">
        <v>24</v>
      </c>
      <c r="S11" s="1">
        <v>873456</v>
      </c>
      <c r="T11" s="1" t="s">
        <v>61</v>
      </c>
      <c r="U11" s="1" t="s">
        <v>196</v>
      </c>
      <c r="V11" s="1" t="s">
        <v>27</v>
      </c>
      <c r="W11" s="1">
        <v>951123660</v>
      </c>
    </row>
    <row r="12" spans="1:23" hidden="1">
      <c r="A12" s="6">
        <v>102043</v>
      </c>
      <c r="B12" s="6" t="s">
        <v>148</v>
      </c>
      <c r="C12" s="7">
        <v>45281</v>
      </c>
      <c r="D12" s="6" t="s">
        <v>209</v>
      </c>
      <c r="E12" s="2" t="s">
        <v>209</v>
      </c>
      <c r="F12" s="3">
        <v>45527</v>
      </c>
      <c r="G12" s="3" t="s">
        <v>209</v>
      </c>
      <c r="H12" s="6" t="s">
        <v>57</v>
      </c>
      <c r="I12" s="6">
        <v>6022</v>
      </c>
      <c r="J12" s="13">
        <v>45295.659722222219</v>
      </c>
      <c r="K12" s="6" t="s">
        <v>149</v>
      </c>
      <c r="L12" s="6" t="s">
        <v>150</v>
      </c>
      <c r="M12" s="6" t="s">
        <v>151</v>
      </c>
      <c r="N12" s="1">
        <v>0</v>
      </c>
      <c r="O12" s="1" t="s">
        <v>23</v>
      </c>
      <c r="P12" s="1" t="s">
        <v>24</v>
      </c>
      <c r="Q12" s="1" t="s">
        <v>24</v>
      </c>
      <c r="R12" s="1" t="s">
        <v>24</v>
      </c>
      <c r="S12" s="1">
        <v>873456</v>
      </c>
      <c r="T12" s="1" t="s">
        <v>61</v>
      </c>
      <c r="U12" s="1" t="s">
        <v>152</v>
      </c>
      <c r="V12" s="1" t="s">
        <v>27</v>
      </c>
      <c r="W12" s="1">
        <v>951123660</v>
      </c>
    </row>
    <row r="13" spans="1:23" customFormat="1" hidden="1">
      <c r="A13" s="6">
        <v>102045</v>
      </c>
      <c r="B13" s="6" t="s">
        <v>104</v>
      </c>
      <c r="C13" s="7">
        <v>45281</v>
      </c>
      <c r="D13" s="6" t="s">
        <v>209</v>
      </c>
      <c r="E13" s="2" t="s">
        <v>209</v>
      </c>
      <c r="F13" s="3">
        <v>45527</v>
      </c>
      <c r="G13" s="3" t="s">
        <v>209</v>
      </c>
      <c r="H13" s="6" t="s">
        <v>57</v>
      </c>
      <c r="I13" s="6">
        <v>6024</v>
      </c>
      <c r="J13" s="13">
        <v>45295.659722222219</v>
      </c>
      <c r="K13" s="6" t="s">
        <v>105</v>
      </c>
      <c r="L13" s="6" t="s">
        <v>106</v>
      </c>
      <c r="M13" s="6" t="s">
        <v>107</v>
      </c>
      <c r="N13" s="1">
        <v>0</v>
      </c>
      <c r="O13" s="1" t="s">
        <v>23</v>
      </c>
      <c r="P13" s="1" t="s">
        <v>24</v>
      </c>
      <c r="Q13" s="1" t="s">
        <v>24</v>
      </c>
      <c r="R13" s="1" t="s">
        <v>24</v>
      </c>
      <c r="S13" s="1">
        <v>873456</v>
      </c>
      <c r="T13" s="1" t="s">
        <v>61</v>
      </c>
      <c r="U13" s="1" t="s">
        <v>108</v>
      </c>
      <c r="V13" s="1" t="s">
        <v>27</v>
      </c>
      <c r="W13" s="1">
        <v>951123660</v>
      </c>
    </row>
    <row r="14" spans="1:23" customFormat="1" hidden="1">
      <c r="A14" s="6">
        <v>102046</v>
      </c>
      <c r="B14" s="6" t="s">
        <v>63</v>
      </c>
      <c r="C14" s="7">
        <v>45281</v>
      </c>
      <c r="D14" s="6" t="s">
        <v>209</v>
      </c>
      <c r="E14" s="2" t="s">
        <v>209</v>
      </c>
      <c r="F14" s="3">
        <v>45527</v>
      </c>
      <c r="G14" s="3" t="s">
        <v>209</v>
      </c>
      <c r="H14" s="6" t="s">
        <v>57</v>
      </c>
      <c r="I14" s="6">
        <v>6025</v>
      </c>
      <c r="J14" s="13">
        <v>45295.659722222219</v>
      </c>
      <c r="K14" s="6" t="s">
        <v>64</v>
      </c>
      <c r="L14" s="6" t="s">
        <v>65</v>
      </c>
      <c r="M14" s="6" t="s">
        <v>66</v>
      </c>
      <c r="N14" s="1">
        <v>0</v>
      </c>
      <c r="O14" s="1" t="s">
        <v>23</v>
      </c>
      <c r="P14" s="1" t="s">
        <v>24</v>
      </c>
      <c r="Q14" s="1" t="s">
        <v>24</v>
      </c>
      <c r="R14" s="1" t="s">
        <v>24</v>
      </c>
      <c r="S14" s="1">
        <v>873456</v>
      </c>
      <c r="T14" s="1" t="s">
        <v>61</v>
      </c>
      <c r="U14" s="1" t="s">
        <v>67</v>
      </c>
      <c r="V14" s="1" t="s">
        <v>27</v>
      </c>
      <c r="W14" s="1">
        <v>951123660</v>
      </c>
    </row>
    <row r="15" spans="1:23" customFormat="1" hidden="1">
      <c r="A15" s="6">
        <v>102047</v>
      </c>
      <c r="B15" s="6" t="s">
        <v>197</v>
      </c>
      <c r="C15" s="7">
        <v>45281</v>
      </c>
      <c r="D15" s="6" t="s">
        <v>209</v>
      </c>
      <c r="E15" s="2" t="s">
        <v>209</v>
      </c>
      <c r="F15" s="3">
        <v>45527</v>
      </c>
      <c r="G15" s="3" t="s">
        <v>209</v>
      </c>
      <c r="H15" s="6" t="s">
        <v>198</v>
      </c>
      <c r="I15" s="6">
        <v>6026</v>
      </c>
      <c r="J15" s="13">
        <v>45295.659722222219</v>
      </c>
      <c r="K15" s="6" t="s">
        <v>199</v>
      </c>
      <c r="L15" s="6" t="s">
        <v>200</v>
      </c>
      <c r="M15" s="6" t="s">
        <v>201</v>
      </c>
      <c r="N15" s="1">
        <v>0</v>
      </c>
      <c r="O15" s="1" t="s">
        <v>23</v>
      </c>
      <c r="P15" s="1" t="s">
        <v>24</v>
      </c>
      <c r="Q15" s="1" t="s">
        <v>24</v>
      </c>
      <c r="R15" s="1" t="s">
        <v>24</v>
      </c>
      <c r="S15" s="1">
        <v>873456</v>
      </c>
      <c r="T15" s="1" t="s">
        <v>61</v>
      </c>
      <c r="U15" s="1" t="s">
        <v>202</v>
      </c>
      <c r="V15" s="1" t="s">
        <v>27</v>
      </c>
      <c r="W15" s="1">
        <v>951123660</v>
      </c>
    </row>
    <row r="16" spans="1:23" customFormat="1">
      <c r="A16" s="6">
        <v>103531</v>
      </c>
      <c r="B16" s="6" t="s">
        <v>28</v>
      </c>
      <c r="C16" s="7">
        <v>45286</v>
      </c>
      <c r="D16" s="6" t="s">
        <v>209</v>
      </c>
      <c r="E16" s="11" t="s">
        <v>210</v>
      </c>
      <c r="F16" s="12"/>
      <c r="G16" s="12"/>
      <c r="H16" s="6" t="s">
        <v>29</v>
      </c>
      <c r="I16" s="6">
        <v>7429</v>
      </c>
      <c r="J16" s="13">
        <v>45295.685416666667</v>
      </c>
      <c r="K16" s="6" t="s">
        <v>30</v>
      </c>
      <c r="L16" s="6" t="s">
        <v>31</v>
      </c>
      <c r="M16" s="6" t="s">
        <v>32</v>
      </c>
      <c r="N16" s="6">
        <v>0</v>
      </c>
      <c r="O16" s="6" t="s">
        <v>23</v>
      </c>
      <c r="P16" s="6" t="s">
        <v>24</v>
      </c>
      <c r="Q16" s="6" t="s">
        <v>24</v>
      </c>
      <c r="R16" s="6" t="s">
        <v>24</v>
      </c>
      <c r="S16" s="6">
        <v>873485</v>
      </c>
      <c r="T16" s="6" t="s">
        <v>33</v>
      </c>
      <c r="U16" s="6" t="s">
        <v>34</v>
      </c>
      <c r="V16" s="6" t="s">
        <v>27</v>
      </c>
      <c r="W16" s="6">
        <v>931292445</v>
      </c>
    </row>
    <row r="17" spans="1:23">
      <c r="A17" s="6">
        <v>103533</v>
      </c>
      <c r="B17" s="6" t="s">
        <v>165</v>
      </c>
      <c r="C17" s="7">
        <v>45286</v>
      </c>
      <c r="D17" s="6" t="s">
        <v>209</v>
      </c>
      <c r="E17" s="11" t="s">
        <v>210</v>
      </c>
      <c r="F17" s="12"/>
      <c r="G17" s="12"/>
      <c r="H17" s="6" t="s">
        <v>29</v>
      </c>
      <c r="I17" s="6">
        <v>7431</v>
      </c>
      <c r="J17" s="13">
        <v>45295.685416666667</v>
      </c>
      <c r="K17" s="6" t="s">
        <v>166</v>
      </c>
      <c r="L17" s="6" t="s">
        <v>167</v>
      </c>
      <c r="M17" s="6" t="s">
        <v>168</v>
      </c>
      <c r="N17" s="6">
        <v>0</v>
      </c>
      <c r="O17" s="6" t="s">
        <v>23</v>
      </c>
      <c r="P17" s="6" t="s">
        <v>24</v>
      </c>
      <c r="Q17" s="6" t="s">
        <v>24</v>
      </c>
      <c r="R17" s="6" t="s">
        <v>24</v>
      </c>
      <c r="S17" s="6">
        <v>873485</v>
      </c>
      <c r="T17" s="6" t="s">
        <v>33</v>
      </c>
      <c r="U17" s="6" t="s">
        <v>169</v>
      </c>
      <c r="V17" s="6" t="s">
        <v>27</v>
      </c>
      <c r="W17" s="6">
        <v>931292445</v>
      </c>
    </row>
    <row r="18" spans="1:23">
      <c r="A18" s="6">
        <v>103534</v>
      </c>
      <c r="B18" s="6" t="s">
        <v>115</v>
      </c>
      <c r="C18" s="7">
        <v>45286</v>
      </c>
      <c r="D18" s="6" t="s">
        <v>209</v>
      </c>
      <c r="E18" s="11" t="s">
        <v>210</v>
      </c>
      <c r="F18" s="12"/>
      <c r="G18" s="12"/>
      <c r="H18" s="6" t="s">
        <v>29</v>
      </c>
      <c r="I18" s="6">
        <v>7432</v>
      </c>
      <c r="J18" s="13">
        <v>45295.686111111114</v>
      </c>
      <c r="K18" s="6" t="s">
        <v>116</v>
      </c>
      <c r="L18" s="6" t="s">
        <v>117</v>
      </c>
      <c r="M18" s="6" t="s">
        <v>118</v>
      </c>
      <c r="N18" s="6">
        <v>0</v>
      </c>
      <c r="O18" s="6" t="s">
        <v>23</v>
      </c>
      <c r="P18" s="6" t="s">
        <v>24</v>
      </c>
      <c r="Q18" s="6" t="s">
        <v>24</v>
      </c>
      <c r="R18" s="6" t="s">
        <v>24</v>
      </c>
      <c r="S18" s="6">
        <v>873485</v>
      </c>
      <c r="T18" s="6" t="s">
        <v>33</v>
      </c>
      <c r="U18" s="6" t="s">
        <v>119</v>
      </c>
      <c r="V18" s="6" t="s">
        <v>27</v>
      </c>
      <c r="W18" s="6">
        <v>931292445</v>
      </c>
    </row>
    <row r="19" spans="1:23" hidden="1">
      <c r="A19" s="6">
        <v>105592</v>
      </c>
      <c r="B19" s="6" t="s">
        <v>170</v>
      </c>
      <c r="C19" s="7">
        <v>45294</v>
      </c>
      <c r="D19" s="6" t="s">
        <v>209</v>
      </c>
      <c r="E19" s="2" t="s">
        <v>209</v>
      </c>
      <c r="F19" s="3">
        <v>45527</v>
      </c>
      <c r="G19" s="3" t="s">
        <v>209</v>
      </c>
      <c r="H19" s="6" t="s">
        <v>137</v>
      </c>
      <c r="I19" s="6">
        <v>77426</v>
      </c>
      <c r="J19" s="13">
        <v>45307.55</v>
      </c>
      <c r="K19" s="6" t="s">
        <v>171</v>
      </c>
      <c r="L19" s="6" t="s">
        <v>172</v>
      </c>
      <c r="M19" s="6" t="s">
        <v>173</v>
      </c>
      <c r="N19" s="1">
        <v>0</v>
      </c>
      <c r="O19" s="1" t="s">
        <v>23</v>
      </c>
      <c r="P19" s="1" t="s">
        <v>24</v>
      </c>
      <c r="Q19" s="1" t="s">
        <v>24</v>
      </c>
      <c r="R19" s="1" t="s">
        <v>24</v>
      </c>
      <c r="S19" s="1">
        <v>876737</v>
      </c>
      <c r="T19" s="1" t="s">
        <v>40</v>
      </c>
      <c r="U19" s="1" t="s">
        <v>174</v>
      </c>
      <c r="V19" s="1" t="s">
        <v>27</v>
      </c>
      <c r="W19" s="1">
        <v>915165807</v>
      </c>
    </row>
    <row r="20" spans="1:23">
      <c r="A20" s="6">
        <v>105597</v>
      </c>
      <c r="B20" s="6" t="s">
        <v>120</v>
      </c>
      <c r="C20" s="7">
        <v>45294</v>
      </c>
      <c r="D20" s="6" t="s">
        <v>209</v>
      </c>
      <c r="E20" s="11" t="s">
        <v>210</v>
      </c>
      <c r="F20" s="12"/>
      <c r="G20" s="12"/>
      <c r="H20" s="6" t="s">
        <v>80</v>
      </c>
      <c r="I20" s="6">
        <v>77431</v>
      </c>
      <c r="J20" s="13">
        <v>45307.55</v>
      </c>
      <c r="K20" s="6" t="s">
        <v>121</v>
      </c>
      <c r="L20" s="6" t="s">
        <v>122</v>
      </c>
      <c r="M20" s="6" t="s">
        <v>123</v>
      </c>
      <c r="N20" s="6">
        <v>0</v>
      </c>
      <c r="O20" s="6" t="s">
        <v>23</v>
      </c>
      <c r="P20" s="6" t="s">
        <v>24</v>
      </c>
      <c r="Q20" s="6" t="s">
        <v>24</v>
      </c>
      <c r="R20" s="6" t="s">
        <v>24</v>
      </c>
      <c r="S20" s="6">
        <v>876737</v>
      </c>
      <c r="T20" s="6" t="s">
        <v>40</v>
      </c>
      <c r="U20" s="6" t="s">
        <v>124</v>
      </c>
      <c r="V20" s="6" t="s">
        <v>27</v>
      </c>
      <c r="W20" s="6">
        <v>944253038</v>
      </c>
    </row>
    <row r="21" spans="1:23" customFormat="1">
      <c r="A21" s="6">
        <v>105598</v>
      </c>
      <c r="B21" s="6" t="s">
        <v>74</v>
      </c>
      <c r="C21" s="7">
        <v>45294</v>
      </c>
      <c r="D21" s="6" t="s">
        <v>209</v>
      </c>
      <c r="E21" s="11" t="s">
        <v>210</v>
      </c>
      <c r="F21" s="12"/>
      <c r="G21" s="12"/>
      <c r="H21" s="6" t="s">
        <v>36</v>
      </c>
      <c r="I21" s="6">
        <v>77432</v>
      </c>
      <c r="J21" s="13">
        <v>45307.55</v>
      </c>
      <c r="K21" s="6" t="s">
        <v>75</v>
      </c>
      <c r="L21" s="6" t="s">
        <v>76</v>
      </c>
      <c r="M21" s="6" t="s">
        <v>77</v>
      </c>
      <c r="N21" s="6">
        <v>0</v>
      </c>
      <c r="O21" s="6" t="s">
        <v>23</v>
      </c>
      <c r="P21" s="6" t="s">
        <v>24</v>
      </c>
      <c r="Q21" s="6" t="s">
        <v>24</v>
      </c>
      <c r="R21" s="6" t="s">
        <v>24</v>
      </c>
      <c r="S21" s="6">
        <v>876737</v>
      </c>
      <c r="T21" s="6" t="s">
        <v>40</v>
      </c>
      <c r="U21" s="6" t="s">
        <v>78</v>
      </c>
      <c r="V21" s="6" t="s">
        <v>27</v>
      </c>
      <c r="W21" s="6">
        <v>944253038</v>
      </c>
    </row>
    <row r="22" spans="1:23" customFormat="1">
      <c r="A22" s="6">
        <v>105600</v>
      </c>
      <c r="B22" s="6" t="s">
        <v>35</v>
      </c>
      <c r="C22" s="7">
        <v>45294</v>
      </c>
      <c r="D22" s="6" t="s">
        <v>209</v>
      </c>
      <c r="E22" s="11" t="s">
        <v>210</v>
      </c>
      <c r="F22" s="12"/>
      <c r="G22" s="12"/>
      <c r="H22" s="6" t="s">
        <v>36</v>
      </c>
      <c r="I22" s="6">
        <v>77434</v>
      </c>
      <c r="J22" s="13">
        <v>45307.550694444442</v>
      </c>
      <c r="K22" s="6" t="s">
        <v>37</v>
      </c>
      <c r="L22" s="6" t="s">
        <v>38</v>
      </c>
      <c r="M22" s="6" t="s">
        <v>39</v>
      </c>
      <c r="N22" s="6">
        <v>0</v>
      </c>
      <c r="O22" s="6" t="s">
        <v>23</v>
      </c>
      <c r="P22" s="6" t="s">
        <v>24</v>
      </c>
      <c r="Q22" s="6" t="s">
        <v>24</v>
      </c>
      <c r="R22" s="6" t="s">
        <v>24</v>
      </c>
      <c r="S22" s="6">
        <v>876737</v>
      </c>
      <c r="T22" s="6" t="s">
        <v>40</v>
      </c>
      <c r="U22" s="6" t="s">
        <v>41</v>
      </c>
      <c r="V22" s="6" t="s">
        <v>27</v>
      </c>
      <c r="W22" s="6">
        <v>944253038</v>
      </c>
    </row>
    <row r="23" spans="1:23" customFormat="1">
      <c r="A23" s="6">
        <v>105601</v>
      </c>
      <c r="B23" s="6" t="s">
        <v>175</v>
      </c>
      <c r="C23" s="7">
        <v>45294</v>
      </c>
      <c r="D23" s="6" t="s">
        <v>209</v>
      </c>
      <c r="E23" s="11" t="s">
        <v>210</v>
      </c>
      <c r="F23" s="12"/>
      <c r="G23" s="12"/>
      <c r="H23" s="6" t="s">
        <v>36</v>
      </c>
      <c r="I23" s="6">
        <v>77435</v>
      </c>
      <c r="J23" s="13">
        <v>45307.550694444442</v>
      </c>
      <c r="K23" s="6" t="s">
        <v>176</v>
      </c>
      <c r="L23" s="6" t="s">
        <v>177</v>
      </c>
      <c r="M23" s="6" t="s">
        <v>178</v>
      </c>
      <c r="N23" s="6">
        <v>0</v>
      </c>
      <c r="O23" s="6" t="s">
        <v>23</v>
      </c>
      <c r="P23" s="6" t="s">
        <v>24</v>
      </c>
      <c r="Q23" s="6" t="s">
        <v>24</v>
      </c>
      <c r="R23" s="6" t="s">
        <v>24</v>
      </c>
      <c r="S23" s="6">
        <v>876737</v>
      </c>
      <c r="T23" s="6" t="s">
        <v>40</v>
      </c>
      <c r="U23" s="6" t="s">
        <v>179</v>
      </c>
      <c r="V23" s="6" t="s">
        <v>27</v>
      </c>
      <c r="W23" s="6">
        <v>944253038</v>
      </c>
    </row>
    <row r="24" spans="1:23" customFormat="1">
      <c r="A24" s="6">
        <v>105602</v>
      </c>
      <c r="B24" s="6" t="s">
        <v>125</v>
      </c>
      <c r="C24" s="7">
        <v>45294</v>
      </c>
      <c r="D24" s="6" t="s">
        <v>209</v>
      </c>
      <c r="E24" s="11" t="s">
        <v>210</v>
      </c>
      <c r="F24" s="12"/>
      <c r="G24" s="12"/>
      <c r="H24" s="6" t="s">
        <v>36</v>
      </c>
      <c r="I24" s="6">
        <v>77436</v>
      </c>
      <c r="J24" s="13">
        <v>45307.550694444442</v>
      </c>
      <c r="K24" s="6" t="s">
        <v>126</v>
      </c>
      <c r="L24" s="6" t="s">
        <v>127</v>
      </c>
      <c r="M24" s="6" t="s">
        <v>128</v>
      </c>
      <c r="N24" s="6">
        <v>0</v>
      </c>
      <c r="O24" s="6" t="s">
        <v>23</v>
      </c>
      <c r="P24" s="6" t="s">
        <v>24</v>
      </c>
      <c r="Q24" s="6" t="s">
        <v>24</v>
      </c>
      <c r="R24" s="6" t="s">
        <v>24</v>
      </c>
      <c r="S24" s="6">
        <v>876737</v>
      </c>
      <c r="T24" s="6" t="s">
        <v>40</v>
      </c>
      <c r="U24" s="6" t="s">
        <v>129</v>
      </c>
      <c r="V24" s="6" t="s">
        <v>27</v>
      </c>
      <c r="W24" s="6">
        <v>944253038</v>
      </c>
    </row>
    <row r="25" spans="1:23">
      <c r="A25" s="6">
        <v>108989</v>
      </c>
      <c r="B25" s="6" t="s">
        <v>86</v>
      </c>
      <c r="C25" s="7">
        <v>45279</v>
      </c>
      <c r="D25" s="6" t="s">
        <v>209</v>
      </c>
      <c r="E25" s="11" t="s">
        <v>210</v>
      </c>
      <c r="F25" s="12"/>
      <c r="G25" s="12"/>
      <c r="H25" s="6" t="s">
        <v>87</v>
      </c>
      <c r="I25" s="6">
        <v>80711</v>
      </c>
      <c r="J25" s="13">
        <v>45307.607638888891</v>
      </c>
      <c r="K25" s="6" t="s">
        <v>88</v>
      </c>
      <c r="L25" s="6" t="s">
        <v>89</v>
      </c>
      <c r="M25" s="6" t="s">
        <v>90</v>
      </c>
      <c r="N25" s="6">
        <v>0</v>
      </c>
      <c r="O25" s="6" t="s">
        <v>23</v>
      </c>
      <c r="P25" s="6" t="s">
        <v>24</v>
      </c>
      <c r="Q25" s="6" t="s">
        <v>24</v>
      </c>
      <c r="R25" s="6" t="s">
        <v>24</v>
      </c>
      <c r="S25" s="6">
        <v>876916</v>
      </c>
      <c r="T25" s="6" t="s">
        <v>91</v>
      </c>
      <c r="U25" s="6" t="s">
        <v>92</v>
      </c>
      <c r="V25" s="6" t="s">
        <v>27</v>
      </c>
      <c r="W25" s="6">
        <v>1725372047</v>
      </c>
    </row>
    <row r="26" spans="1:23" hidden="1">
      <c r="A26" s="6">
        <v>110093</v>
      </c>
      <c r="B26" s="6" t="s">
        <v>136</v>
      </c>
      <c r="C26" s="7">
        <v>45288</v>
      </c>
      <c r="D26" s="6" t="s">
        <v>209</v>
      </c>
      <c r="E26" s="2" t="s">
        <v>209</v>
      </c>
      <c r="F26" s="3">
        <v>45527</v>
      </c>
      <c r="G26" s="3" t="s">
        <v>209</v>
      </c>
      <c r="H26" s="6" t="s">
        <v>137</v>
      </c>
      <c r="I26" s="6">
        <v>81751</v>
      </c>
      <c r="J26" s="13">
        <v>45307.625</v>
      </c>
      <c r="K26" s="6" t="s">
        <v>138</v>
      </c>
      <c r="L26" s="6" t="s">
        <v>139</v>
      </c>
      <c r="M26" s="6" t="s">
        <v>140</v>
      </c>
      <c r="N26" s="1">
        <v>0</v>
      </c>
      <c r="O26" s="1" t="s">
        <v>23</v>
      </c>
      <c r="P26" s="1" t="s">
        <v>24</v>
      </c>
      <c r="Q26" s="1" t="s">
        <v>24</v>
      </c>
      <c r="R26" s="1" t="s">
        <v>24</v>
      </c>
      <c r="S26" s="1">
        <v>876933</v>
      </c>
      <c r="T26" s="1" t="s">
        <v>141</v>
      </c>
      <c r="U26" s="1" t="s">
        <v>142</v>
      </c>
      <c r="V26" s="1" t="s">
        <v>27</v>
      </c>
      <c r="W26" s="1">
        <v>1301300404</v>
      </c>
    </row>
    <row r="27" spans="1:23" customFormat="1">
      <c r="A27" s="6">
        <v>111882</v>
      </c>
      <c r="B27" s="6" t="s">
        <v>68</v>
      </c>
      <c r="C27" s="7">
        <v>45306</v>
      </c>
      <c r="D27" s="6" t="s">
        <v>209</v>
      </c>
      <c r="E27" s="11" t="s">
        <v>210</v>
      </c>
      <c r="F27" s="12"/>
      <c r="G27" s="12"/>
      <c r="H27" s="6" t="s">
        <v>29</v>
      </c>
      <c r="I27" s="6">
        <v>120153</v>
      </c>
      <c r="J27" s="13">
        <v>45314.431944444441</v>
      </c>
      <c r="K27" s="6" t="s">
        <v>69</v>
      </c>
      <c r="L27" s="6" t="s">
        <v>70</v>
      </c>
      <c r="M27" s="6" t="s">
        <v>71</v>
      </c>
      <c r="N27" s="6">
        <v>0</v>
      </c>
      <c r="O27" s="6" t="s">
        <v>23</v>
      </c>
      <c r="P27" s="6" t="s">
        <v>24</v>
      </c>
      <c r="Q27" s="6" t="s">
        <v>24</v>
      </c>
      <c r="R27" s="6" t="s">
        <v>24</v>
      </c>
      <c r="S27" s="6">
        <v>879093</v>
      </c>
      <c r="T27" s="6" t="s">
        <v>72</v>
      </c>
      <c r="U27" s="6" t="s">
        <v>73</v>
      </c>
      <c r="V27" s="6" t="s">
        <v>27</v>
      </c>
      <c r="W27" s="6">
        <v>930109509</v>
      </c>
    </row>
    <row r="28" spans="1:23">
      <c r="A28" s="6">
        <v>111886</v>
      </c>
      <c r="B28" s="6" t="s">
        <v>203</v>
      </c>
      <c r="C28" s="7">
        <v>45306</v>
      </c>
      <c r="D28" s="6" t="s">
        <v>209</v>
      </c>
      <c r="E28" s="11" t="s">
        <v>210</v>
      </c>
      <c r="F28" s="12"/>
      <c r="G28" s="12"/>
      <c r="H28" s="6" t="s">
        <v>204</v>
      </c>
      <c r="I28" s="6">
        <v>120157</v>
      </c>
      <c r="J28" s="13">
        <v>45314.431944444441</v>
      </c>
      <c r="K28" s="6" t="s">
        <v>205</v>
      </c>
      <c r="L28" s="6" t="s">
        <v>206</v>
      </c>
      <c r="M28" s="6" t="s">
        <v>207</v>
      </c>
      <c r="N28" s="6">
        <v>0</v>
      </c>
      <c r="O28" s="6" t="s">
        <v>23</v>
      </c>
      <c r="P28" s="6" t="s">
        <v>24</v>
      </c>
      <c r="Q28" s="6" t="s">
        <v>24</v>
      </c>
      <c r="R28" s="6" t="s">
        <v>24</v>
      </c>
      <c r="S28" s="6">
        <v>879093</v>
      </c>
      <c r="T28" s="6" t="s">
        <v>72</v>
      </c>
      <c r="U28" s="6" t="s">
        <v>208</v>
      </c>
      <c r="V28" s="6" t="s">
        <v>27</v>
      </c>
      <c r="W28" s="6">
        <v>918700725</v>
      </c>
    </row>
    <row r="29" spans="1:23" customFormat="1" hidden="1">
      <c r="A29" s="6">
        <v>111889</v>
      </c>
      <c r="B29" s="6" t="s">
        <v>153</v>
      </c>
      <c r="C29" s="7">
        <v>45306</v>
      </c>
      <c r="D29" s="6" t="s">
        <v>209</v>
      </c>
      <c r="E29" s="2" t="s">
        <v>209</v>
      </c>
      <c r="F29" s="3">
        <v>45527</v>
      </c>
      <c r="G29" s="3" t="s">
        <v>209</v>
      </c>
      <c r="H29" s="6" t="s">
        <v>154</v>
      </c>
      <c r="I29" s="6">
        <v>120160</v>
      </c>
      <c r="J29" s="13">
        <v>45314.431944444441</v>
      </c>
      <c r="K29" s="6" t="s">
        <v>155</v>
      </c>
      <c r="L29" s="6" t="s">
        <v>156</v>
      </c>
      <c r="M29" s="6" t="s">
        <v>157</v>
      </c>
      <c r="N29" s="1">
        <v>0</v>
      </c>
      <c r="O29" s="1" t="s">
        <v>23</v>
      </c>
      <c r="P29" s="1" t="s">
        <v>24</v>
      </c>
      <c r="Q29" s="1" t="s">
        <v>24</v>
      </c>
      <c r="R29" s="1" t="s">
        <v>24</v>
      </c>
      <c r="S29" s="1">
        <v>879093</v>
      </c>
      <c r="T29" s="1" t="s">
        <v>72</v>
      </c>
      <c r="U29" s="1" t="s">
        <v>158</v>
      </c>
      <c r="V29" s="1" t="s">
        <v>27</v>
      </c>
      <c r="W29" s="1">
        <v>909254617</v>
      </c>
    </row>
    <row r="30" spans="1:23" customFormat="1" hidden="1">
      <c r="A30" s="6">
        <v>111893</v>
      </c>
      <c r="B30" s="6" t="s">
        <v>109</v>
      </c>
      <c r="C30" s="7">
        <v>45306</v>
      </c>
      <c r="D30" s="6" t="s">
        <v>209</v>
      </c>
      <c r="E30" s="2" t="s">
        <v>209</v>
      </c>
      <c r="F30" s="3">
        <v>45527</v>
      </c>
      <c r="G30" s="3" t="s">
        <v>209</v>
      </c>
      <c r="H30" s="6" t="s">
        <v>110</v>
      </c>
      <c r="I30" s="6">
        <v>120164</v>
      </c>
      <c r="J30" s="13">
        <v>45314.431944444441</v>
      </c>
      <c r="K30" s="6" t="s">
        <v>111</v>
      </c>
      <c r="L30" s="6" t="s">
        <v>112</v>
      </c>
      <c r="M30" s="6" t="s">
        <v>113</v>
      </c>
      <c r="N30" s="1">
        <v>0</v>
      </c>
      <c r="O30" s="1" t="s">
        <v>23</v>
      </c>
      <c r="P30" s="1" t="s">
        <v>24</v>
      </c>
      <c r="Q30" s="1" t="s">
        <v>24</v>
      </c>
      <c r="R30" s="1" t="s">
        <v>24</v>
      </c>
      <c r="S30" s="1">
        <v>879093</v>
      </c>
      <c r="T30" s="1" t="s">
        <v>72</v>
      </c>
      <c r="U30" s="1" t="s">
        <v>114</v>
      </c>
      <c r="V30" s="1" t="s">
        <v>27</v>
      </c>
      <c r="W30" s="1">
        <v>919205963</v>
      </c>
    </row>
    <row r="31" spans="1:23" customFormat="1" hidden="1">
      <c r="A31" s="6">
        <v>116361</v>
      </c>
      <c r="B31" s="6" t="s">
        <v>93</v>
      </c>
      <c r="C31" s="7">
        <v>45310</v>
      </c>
      <c r="D31" s="6" t="s">
        <v>209</v>
      </c>
      <c r="E31" s="2" t="s">
        <v>209</v>
      </c>
      <c r="F31" s="3">
        <v>45527</v>
      </c>
      <c r="G31" s="3" t="s">
        <v>209</v>
      </c>
      <c r="H31" s="6">
        <v>189</v>
      </c>
      <c r="I31" s="6">
        <v>150722</v>
      </c>
      <c r="J31" s="13">
        <v>45324.615972222222</v>
      </c>
      <c r="K31" s="6" t="s">
        <v>94</v>
      </c>
      <c r="L31" s="6" t="s">
        <v>95</v>
      </c>
      <c r="M31" s="6" t="s">
        <v>96</v>
      </c>
      <c r="N31" s="1">
        <v>0</v>
      </c>
      <c r="O31" s="1" t="s">
        <v>23</v>
      </c>
      <c r="P31" s="1" t="s">
        <v>24</v>
      </c>
      <c r="Q31" s="1" t="s">
        <v>24</v>
      </c>
      <c r="R31" s="1" t="s">
        <v>24</v>
      </c>
      <c r="S31" s="1">
        <v>882707</v>
      </c>
      <c r="T31" s="1" t="s">
        <v>97</v>
      </c>
      <c r="U31" s="1" t="s">
        <v>98</v>
      </c>
      <c r="V31" s="1" t="s">
        <v>27</v>
      </c>
      <c r="W31" s="1">
        <v>916712326</v>
      </c>
    </row>
    <row r="32" spans="1:23" customFormat="1" hidden="1">
      <c r="A32" s="6">
        <v>116832</v>
      </c>
      <c r="B32" s="6" t="s">
        <v>49</v>
      </c>
      <c r="C32" s="7">
        <v>45320</v>
      </c>
      <c r="D32" s="6" t="s">
        <v>209</v>
      </c>
      <c r="E32" s="2" t="s">
        <v>209</v>
      </c>
      <c r="F32" s="3">
        <v>45320</v>
      </c>
      <c r="G32" s="3" t="s">
        <v>209</v>
      </c>
      <c r="H32" s="6" t="s">
        <v>50</v>
      </c>
      <c r="I32" s="6">
        <v>151252</v>
      </c>
      <c r="J32" s="13">
        <v>45324.624305555553</v>
      </c>
      <c r="K32" s="6" t="s">
        <v>51</v>
      </c>
      <c r="L32" s="6" t="s">
        <v>52</v>
      </c>
      <c r="M32" s="6" t="s">
        <v>53</v>
      </c>
      <c r="N32" s="1">
        <v>0</v>
      </c>
      <c r="O32" s="1" t="s">
        <v>23</v>
      </c>
      <c r="P32" s="1" t="s">
        <v>24</v>
      </c>
      <c r="Q32" s="1" t="s">
        <v>24</v>
      </c>
      <c r="R32" s="1" t="s">
        <v>24</v>
      </c>
      <c r="S32" s="1">
        <v>882725</v>
      </c>
      <c r="T32" s="1" t="s">
        <v>54</v>
      </c>
      <c r="U32" s="1" t="s">
        <v>55</v>
      </c>
      <c r="V32" s="1" t="s">
        <v>27</v>
      </c>
      <c r="W32" s="1">
        <v>201926342</v>
      </c>
    </row>
    <row r="33" spans="1:23">
      <c r="A33" s="6">
        <v>122687</v>
      </c>
      <c r="B33" s="6" t="s">
        <v>159</v>
      </c>
      <c r="C33" s="7">
        <v>45286</v>
      </c>
      <c r="D33" s="6" t="s">
        <v>209</v>
      </c>
      <c r="E33" s="11" t="s">
        <v>210</v>
      </c>
      <c r="F33" s="12"/>
      <c r="G33" s="12"/>
      <c r="H33" s="6" t="s">
        <v>80</v>
      </c>
      <c r="I33" s="6">
        <v>164537</v>
      </c>
      <c r="J33" s="13">
        <v>45336.667361111111</v>
      </c>
      <c r="K33" s="6" t="s">
        <v>160</v>
      </c>
      <c r="L33" s="6" t="s">
        <v>161</v>
      </c>
      <c r="M33" s="6" t="s">
        <v>162</v>
      </c>
      <c r="N33" s="6">
        <v>0</v>
      </c>
      <c r="O33" s="6" t="s">
        <v>23</v>
      </c>
      <c r="P33" s="6" t="s">
        <v>24</v>
      </c>
      <c r="Q33" s="6" t="s">
        <v>24</v>
      </c>
      <c r="R33" s="6" t="s">
        <v>24</v>
      </c>
      <c r="S33" s="6">
        <v>885408</v>
      </c>
      <c r="T33" s="6" t="s">
        <v>163</v>
      </c>
      <c r="U33" s="6" t="s">
        <v>164</v>
      </c>
      <c r="V33" s="6" t="s">
        <v>27</v>
      </c>
      <c r="W33" s="6">
        <v>940630866</v>
      </c>
    </row>
  </sheetData>
  <autoFilter ref="A1:W33">
    <filterColumn colId="4">
      <filters>
        <filter val="PAGADA"/>
      </filters>
    </filterColumn>
    <sortState ref="A2:W33">
      <sortCondition ref="A1:A3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" sqref="B1:B14"/>
    </sheetView>
  </sheetViews>
  <sheetFormatPr baseColWidth="10" defaultRowHeight="15"/>
  <cols>
    <col min="2" max="2" width="13.140625" bestFit="1" customWidth="1"/>
  </cols>
  <sheetData>
    <row r="1" spans="1:4">
      <c r="A1" s="6" t="s">
        <v>130</v>
      </c>
      <c r="B1" t="str">
        <f>"'"&amp;A1&amp;"',"</f>
        <v>'326305-2023',</v>
      </c>
      <c r="D1">
        <v>326305</v>
      </c>
    </row>
    <row r="2" spans="1:4">
      <c r="A2" s="6" t="s">
        <v>18</v>
      </c>
      <c r="B2" t="str">
        <f t="shared" ref="B2:B14" si="0">"'"&amp;A2&amp;"',"</f>
        <v>'326309-2023',</v>
      </c>
      <c r="D2">
        <v>326309</v>
      </c>
    </row>
    <row r="3" spans="1:4">
      <c r="A3" s="6" t="s">
        <v>28</v>
      </c>
      <c r="B3" t="str">
        <f t="shared" si="0"/>
        <v>'322737-2023',</v>
      </c>
      <c r="D3">
        <v>322737</v>
      </c>
    </row>
    <row r="4" spans="1:4">
      <c r="A4" s="6" t="s">
        <v>165</v>
      </c>
      <c r="B4" t="str">
        <f t="shared" si="0"/>
        <v>'322739-2023',</v>
      </c>
      <c r="D4">
        <v>322739</v>
      </c>
    </row>
    <row r="5" spans="1:4">
      <c r="A5" s="6" t="s">
        <v>115</v>
      </c>
      <c r="B5" t="str">
        <f t="shared" si="0"/>
        <v>'322740-2023',</v>
      </c>
      <c r="D5">
        <v>322740</v>
      </c>
    </row>
    <row r="6" spans="1:4">
      <c r="A6" s="6" t="s">
        <v>120</v>
      </c>
      <c r="B6" t="str">
        <f t="shared" si="0"/>
        <v>'3010-2024',</v>
      </c>
      <c r="D6">
        <v>3010</v>
      </c>
    </row>
    <row r="7" spans="1:4">
      <c r="A7" s="6" t="s">
        <v>74</v>
      </c>
      <c r="B7" t="str">
        <f t="shared" si="0"/>
        <v>'3011-2024',</v>
      </c>
      <c r="D7">
        <v>3011</v>
      </c>
    </row>
    <row r="8" spans="1:4">
      <c r="A8" s="6" t="s">
        <v>35</v>
      </c>
      <c r="B8" t="str">
        <f t="shared" si="0"/>
        <v>'3013-2024',</v>
      </c>
      <c r="D8">
        <v>3013</v>
      </c>
    </row>
    <row r="9" spans="1:4">
      <c r="A9" s="6" t="s">
        <v>175</v>
      </c>
      <c r="B9" t="str">
        <f t="shared" si="0"/>
        <v>'3014-2024',</v>
      </c>
      <c r="D9">
        <v>3014</v>
      </c>
    </row>
    <row r="10" spans="1:4">
      <c r="A10" s="6" t="s">
        <v>125</v>
      </c>
      <c r="B10" t="str">
        <f t="shared" si="0"/>
        <v>'3015-2024',</v>
      </c>
      <c r="D10">
        <v>3015</v>
      </c>
    </row>
    <row r="11" spans="1:4">
      <c r="A11" s="6" t="s">
        <v>86</v>
      </c>
      <c r="B11" t="str">
        <f t="shared" si="0"/>
        <v>'317073-2023',</v>
      </c>
      <c r="D11">
        <v>317073</v>
      </c>
    </row>
    <row r="12" spans="1:4">
      <c r="A12" s="6" t="s">
        <v>68</v>
      </c>
      <c r="B12" t="str">
        <f t="shared" si="0"/>
        <v>'15583-2024',</v>
      </c>
      <c r="D12">
        <v>15583</v>
      </c>
    </row>
    <row r="13" spans="1:4">
      <c r="A13" s="6" t="s">
        <v>203</v>
      </c>
      <c r="B13" t="str">
        <f t="shared" si="0"/>
        <v>'15587-2024',</v>
      </c>
      <c r="D13">
        <v>15587</v>
      </c>
    </row>
    <row r="14" spans="1:4">
      <c r="A14" s="6" t="s">
        <v>159</v>
      </c>
      <c r="B14" t="str">
        <f t="shared" si="0"/>
        <v>'38283-2024',</v>
      </c>
      <c r="D14">
        <v>38283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"/>
  <sheetViews>
    <sheetView tabSelected="1" topLeftCell="AA1" workbookViewId="0">
      <selection activeCell="AI21" sqref="AI21"/>
    </sheetView>
  </sheetViews>
  <sheetFormatPr baseColWidth="10" defaultRowHeight="15"/>
  <cols>
    <col min="1" max="1" width="28.7109375" bestFit="1" customWidth="1"/>
    <col min="2" max="2" width="13.85546875" bestFit="1" customWidth="1"/>
    <col min="3" max="3" width="17.7109375" bestFit="1" customWidth="1"/>
    <col min="4" max="4" width="22.42578125" bestFit="1" customWidth="1"/>
    <col min="5" max="5" width="12.140625" bestFit="1" customWidth="1"/>
    <col min="6" max="6" width="23.140625" bestFit="1" customWidth="1"/>
    <col min="7" max="7" width="21.5703125" bestFit="1" customWidth="1"/>
    <col min="8" max="8" width="16.5703125" bestFit="1" customWidth="1"/>
    <col min="10" max="10" width="20.42578125" bestFit="1" customWidth="1"/>
    <col min="11" max="13" width="24" bestFit="1" customWidth="1"/>
    <col min="21" max="21" width="21.85546875" bestFit="1" customWidth="1"/>
    <col min="24" max="24" width="16.42578125" bestFit="1" customWidth="1"/>
    <col min="25" max="25" width="10.28515625" bestFit="1" customWidth="1"/>
    <col min="26" max="26" width="18.28515625" bestFit="1" customWidth="1"/>
    <col min="27" max="27" width="13.28515625" bestFit="1" customWidth="1"/>
    <col min="28" max="28" width="13.85546875" bestFit="1" customWidth="1"/>
    <col min="30" max="30" width="17.85546875" bestFit="1" customWidth="1"/>
    <col min="31" max="31" width="21.5703125" bestFit="1" customWidth="1"/>
    <col min="32" max="32" width="11.85546875" bestFit="1" customWidth="1"/>
    <col min="33" max="33" width="18.42578125" bestFit="1" customWidth="1"/>
    <col min="35" max="35" width="18.28515625" bestFit="1" customWidth="1"/>
    <col min="37" max="37" width="26.85546875" bestFit="1" customWidth="1"/>
    <col min="39" max="39" width="23.85546875" bestFit="1" customWidth="1"/>
    <col min="40" max="40" width="23" bestFit="1" customWidth="1"/>
  </cols>
  <sheetData>
    <row r="1" spans="1:42">
      <c r="A1" s="6" t="s">
        <v>0</v>
      </c>
      <c r="B1" s="6" t="s">
        <v>1</v>
      </c>
      <c r="C1" s="15" t="s">
        <v>217</v>
      </c>
      <c r="D1" s="16" t="s">
        <v>218</v>
      </c>
      <c r="E1" s="8" t="s">
        <v>216</v>
      </c>
      <c r="F1" s="9" t="s">
        <v>212</v>
      </c>
      <c r="G1" s="9" t="s">
        <v>211</v>
      </c>
      <c r="H1" s="6" t="s">
        <v>2</v>
      </c>
      <c r="I1" s="6" t="s">
        <v>3</v>
      </c>
      <c r="J1" s="6" t="s">
        <v>4</v>
      </c>
      <c r="K1" s="6" t="s">
        <v>5</v>
      </c>
      <c r="L1" s="6" t="s">
        <v>6</v>
      </c>
      <c r="M1" s="6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32" t="s">
        <v>287</v>
      </c>
      <c r="Y1" s="32" t="s">
        <v>288</v>
      </c>
      <c r="Z1" s="32" t="s">
        <v>298</v>
      </c>
      <c r="AA1" s="32" t="s">
        <v>299</v>
      </c>
      <c r="AB1" s="6" t="s">
        <v>1</v>
      </c>
      <c r="AD1" s="1" t="s">
        <v>300</v>
      </c>
      <c r="AE1" s="1" t="s">
        <v>301</v>
      </c>
      <c r="AF1" s="1" t="s">
        <v>302</v>
      </c>
      <c r="AG1" s="29" t="s">
        <v>303</v>
      </c>
      <c r="AH1" s="1" t="s">
        <v>304</v>
      </c>
      <c r="AI1" s="1" t="s">
        <v>305</v>
      </c>
      <c r="AJ1" s="1" t="s">
        <v>306</v>
      </c>
      <c r="AK1" s="1" t="s">
        <v>307</v>
      </c>
      <c r="AL1" s="1" t="s">
        <v>308</v>
      </c>
      <c r="AM1" s="1" t="s">
        <v>309</v>
      </c>
      <c r="AN1" s="29" t="s">
        <v>310</v>
      </c>
      <c r="AO1" s="1" t="s">
        <v>311</v>
      </c>
      <c r="AP1" s="1" t="s">
        <v>312</v>
      </c>
    </row>
    <row r="2" spans="1:42">
      <c r="A2" s="6">
        <v>97307</v>
      </c>
      <c r="B2" s="6" t="s">
        <v>130</v>
      </c>
      <c r="C2" s="7">
        <v>45289</v>
      </c>
      <c r="D2" s="6" t="s">
        <v>209</v>
      </c>
      <c r="E2" s="11" t="s">
        <v>210</v>
      </c>
      <c r="F2" s="12"/>
      <c r="G2" s="12"/>
      <c r="H2" s="6" t="s">
        <v>131</v>
      </c>
      <c r="I2" s="6">
        <v>8895</v>
      </c>
      <c r="J2" s="13">
        <v>45295.714583333334</v>
      </c>
      <c r="K2" s="6" t="s">
        <v>132</v>
      </c>
      <c r="L2" s="6" t="s">
        <v>133</v>
      </c>
      <c r="M2" s="6" t="s">
        <v>134</v>
      </c>
      <c r="N2" s="6">
        <v>0</v>
      </c>
      <c r="O2" s="6" t="s">
        <v>23</v>
      </c>
      <c r="P2" s="6" t="s">
        <v>24</v>
      </c>
      <c r="Q2" s="6" t="s">
        <v>24</v>
      </c>
      <c r="R2" s="6" t="s">
        <v>24</v>
      </c>
      <c r="S2" s="6">
        <v>873504</v>
      </c>
      <c r="T2" s="6" t="s">
        <v>84</v>
      </c>
      <c r="U2" s="6" t="s">
        <v>135</v>
      </c>
      <c r="V2" s="6" t="s">
        <v>27</v>
      </c>
      <c r="W2" s="6">
        <v>918077363</v>
      </c>
      <c r="X2">
        <v>13637366</v>
      </c>
      <c r="Y2">
        <v>15527387</v>
      </c>
      <c r="Z2">
        <v>13427104</v>
      </c>
      <c r="AA2" t="s">
        <v>130</v>
      </c>
      <c r="AB2" s="6" t="s">
        <v>130</v>
      </c>
      <c r="AD2" s="1" t="str">
        <f>"("&amp;"'"&amp;B2&amp;"',"</f>
        <v>('326305-2023',</v>
      </c>
      <c r="AE2" s="1" t="str">
        <f>"'"&amp;X2&amp;"',"</f>
        <v>'13637366',</v>
      </c>
      <c r="AF2" s="1" t="str">
        <f>"'"&amp;Z2&amp;"','"</f>
        <v>'13427104','</v>
      </c>
      <c r="AG2" s="30">
        <f>J2</f>
        <v>45295.714583333334</v>
      </c>
      <c r="AH2" s="1" t="str">
        <f>"','"&amp;Z2&amp;"',"</f>
        <v>','13427104',</v>
      </c>
      <c r="AI2" s="1" t="str">
        <f>"'"&amp;H2&amp;"'"</f>
        <v>'194.95'</v>
      </c>
      <c r="AJ2" s="1" t="str">
        <f>",'"&amp;"CED"&amp;"',"</f>
        <v>,'CED',</v>
      </c>
      <c r="AK2" s="1" t="str">
        <f>"'"&amp;W2&amp;"',"</f>
        <v>'918077363',</v>
      </c>
      <c r="AL2" s="6" t="str">
        <f>1&amp;","</f>
        <v>1,</v>
      </c>
      <c r="AM2" s="1" t="str">
        <f>"'"&amp;D2&amp;"','"</f>
        <v>'NOTIFICADO POR EMAIL','</v>
      </c>
      <c r="AN2" s="31">
        <f>C2</f>
        <v>45289</v>
      </c>
      <c r="AO2" s="6" t="str">
        <f>"',"&amp;1</f>
        <v>',1</v>
      </c>
      <c r="AP2" s="1" t="str">
        <f>","&amp;"null"&amp;")"</f>
        <v>,null)</v>
      </c>
    </row>
    <row r="3" spans="1:42">
      <c r="A3" s="6">
        <v>97311</v>
      </c>
      <c r="B3" s="6" t="s">
        <v>18</v>
      </c>
      <c r="C3" s="7">
        <v>45289</v>
      </c>
      <c r="D3" s="6" t="s">
        <v>209</v>
      </c>
      <c r="E3" s="11" t="s">
        <v>210</v>
      </c>
      <c r="F3" s="12"/>
      <c r="G3" s="12"/>
      <c r="H3" s="6" t="s">
        <v>19</v>
      </c>
      <c r="I3" s="6">
        <v>8899</v>
      </c>
      <c r="J3" s="13">
        <v>45295.714583333334</v>
      </c>
      <c r="K3" s="6" t="s">
        <v>20</v>
      </c>
      <c r="L3" s="6" t="s">
        <v>21</v>
      </c>
      <c r="M3" s="6" t="s">
        <v>22</v>
      </c>
      <c r="N3" s="6">
        <v>0</v>
      </c>
      <c r="O3" s="6" t="s">
        <v>23</v>
      </c>
      <c r="P3" s="6" t="s">
        <v>24</v>
      </c>
      <c r="Q3" s="6" t="s">
        <v>24</v>
      </c>
      <c r="R3" s="6" t="s">
        <v>24</v>
      </c>
      <c r="S3" s="6">
        <v>873505</v>
      </c>
      <c r="T3" s="6" t="s">
        <v>25</v>
      </c>
      <c r="U3" s="6" t="s">
        <v>26</v>
      </c>
      <c r="V3" s="6" t="s">
        <v>27</v>
      </c>
      <c r="W3" s="6">
        <v>913168456</v>
      </c>
      <c r="X3">
        <v>13637370</v>
      </c>
      <c r="Y3">
        <v>15527392</v>
      </c>
      <c r="Z3">
        <v>12854299</v>
      </c>
      <c r="AA3" t="s">
        <v>18</v>
      </c>
      <c r="AB3" s="6" t="s">
        <v>18</v>
      </c>
      <c r="AD3" s="1" t="str">
        <f t="shared" ref="AD3:AD15" si="0">"("&amp;"'"&amp;B3&amp;"',"</f>
        <v>('326309-2023',</v>
      </c>
      <c r="AE3" s="1" t="str">
        <f t="shared" ref="AE3:AE15" si="1">"'"&amp;X3&amp;"',"</f>
        <v>'13637370',</v>
      </c>
      <c r="AF3" s="1" t="str">
        <f t="shared" ref="AF3:AF15" si="2">"'"&amp;Z3&amp;"','"</f>
        <v>'12854299','</v>
      </c>
      <c r="AG3" s="30">
        <f t="shared" ref="AG3:AG15" si="3">J3</f>
        <v>45295.714583333334</v>
      </c>
      <c r="AH3" s="1" t="str">
        <f t="shared" ref="AH3:AH15" si="4">"','"&amp;Z3&amp;"',"</f>
        <v>','12854299',</v>
      </c>
      <c r="AI3" s="1" t="str">
        <f t="shared" ref="AI3:AI15" si="5">"'"&amp;H3&amp;"'"</f>
        <v>'4.48'</v>
      </c>
      <c r="AJ3" s="1" t="str">
        <f t="shared" ref="AJ3:AJ15" si="6">",'"&amp;"CED"&amp;"',"</f>
        <v>,'CED',</v>
      </c>
      <c r="AK3" s="1" t="str">
        <f t="shared" ref="AK3:AK15" si="7">"'"&amp;W3&amp;"',"</f>
        <v>'913168456',</v>
      </c>
      <c r="AL3" s="6" t="str">
        <f t="shared" ref="AL3:AL15" si="8">1&amp;","</f>
        <v>1,</v>
      </c>
      <c r="AM3" s="1" t="str">
        <f t="shared" ref="AM3:AM15" si="9">"'"&amp;D3&amp;"','"</f>
        <v>'NOTIFICADO POR EMAIL','</v>
      </c>
      <c r="AN3" s="31">
        <f t="shared" ref="AN3:AN15" si="10">C3</f>
        <v>45289</v>
      </c>
      <c r="AO3" s="6" t="str">
        <f t="shared" ref="AO3:AO15" si="11">"',"&amp;1</f>
        <v>',1</v>
      </c>
      <c r="AP3" s="1" t="str">
        <f t="shared" ref="AP3:AP15" si="12">","&amp;"null"&amp;")"</f>
        <v>,null)</v>
      </c>
    </row>
    <row r="4" spans="1:42">
      <c r="A4" s="6">
        <v>103531</v>
      </c>
      <c r="B4" s="6" t="s">
        <v>28</v>
      </c>
      <c r="C4" s="7">
        <v>45286</v>
      </c>
      <c r="D4" s="6" t="s">
        <v>209</v>
      </c>
      <c r="E4" s="11" t="s">
        <v>210</v>
      </c>
      <c r="F4" s="12"/>
      <c r="G4" s="12"/>
      <c r="H4" s="6" t="s">
        <v>29</v>
      </c>
      <c r="I4" s="6">
        <v>7429</v>
      </c>
      <c r="J4" s="13">
        <v>45295.685416666667</v>
      </c>
      <c r="K4" s="6" t="s">
        <v>30</v>
      </c>
      <c r="L4" s="6" t="s">
        <v>31</v>
      </c>
      <c r="M4" s="6" t="s">
        <v>32</v>
      </c>
      <c r="N4" s="6">
        <v>0</v>
      </c>
      <c r="O4" s="6" t="s">
        <v>23</v>
      </c>
      <c r="P4" s="6" t="s">
        <v>24</v>
      </c>
      <c r="Q4" s="6" t="s">
        <v>24</v>
      </c>
      <c r="R4" s="6" t="s">
        <v>24</v>
      </c>
      <c r="S4" s="6">
        <v>873485</v>
      </c>
      <c r="T4" s="6" t="s">
        <v>33</v>
      </c>
      <c r="U4" s="6" t="s">
        <v>34</v>
      </c>
      <c r="V4" s="6" t="s">
        <v>27</v>
      </c>
      <c r="W4" s="6">
        <v>931292445</v>
      </c>
      <c r="X4">
        <v>13616574</v>
      </c>
      <c r="Y4">
        <v>15511132</v>
      </c>
      <c r="Z4">
        <v>13383899</v>
      </c>
      <c r="AA4" t="s">
        <v>28</v>
      </c>
      <c r="AB4" s="6" t="s">
        <v>28</v>
      </c>
      <c r="AD4" s="1" t="str">
        <f t="shared" si="0"/>
        <v>('322737-2023',</v>
      </c>
      <c r="AE4" s="1" t="str">
        <f t="shared" si="1"/>
        <v>'13616574',</v>
      </c>
      <c r="AF4" s="1" t="str">
        <f t="shared" si="2"/>
        <v>'13383899','</v>
      </c>
      <c r="AG4" s="30">
        <f t="shared" si="3"/>
        <v>45295.685416666667</v>
      </c>
      <c r="AH4" s="1" t="str">
        <f t="shared" si="4"/>
        <v>','13383899',</v>
      </c>
      <c r="AI4" s="1" t="str">
        <f t="shared" si="5"/>
        <v>'113.4'</v>
      </c>
      <c r="AJ4" s="1" t="str">
        <f t="shared" si="6"/>
        <v>,'CED',</v>
      </c>
      <c r="AK4" s="1" t="str">
        <f t="shared" si="7"/>
        <v>'931292445',</v>
      </c>
      <c r="AL4" s="6" t="str">
        <f t="shared" si="8"/>
        <v>1,</v>
      </c>
      <c r="AM4" s="1" t="str">
        <f t="shared" si="9"/>
        <v>'NOTIFICADO POR EMAIL','</v>
      </c>
      <c r="AN4" s="31">
        <f t="shared" si="10"/>
        <v>45286</v>
      </c>
      <c r="AO4" s="6" t="str">
        <f t="shared" si="11"/>
        <v>',1</v>
      </c>
      <c r="AP4" s="1" t="str">
        <f t="shared" si="12"/>
        <v>,null)</v>
      </c>
    </row>
    <row r="5" spans="1:42">
      <c r="A5" s="6">
        <v>103533</v>
      </c>
      <c r="B5" s="6" t="s">
        <v>165</v>
      </c>
      <c r="C5" s="7">
        <v>45286</v>
      </c>
      <c r="D5" s="6" t="s">
        <v>209</v>
      </c>
      <c r="E5" s="11" t="s">
        <v>210</v>
      </c>
      <c r="F5" s="12"/>
      <c r="G5" s="12"/>
      <c r="H5" s="6" t="s">
        <v>29</v>
      </c>
      <c r="I5" s="6">
        <v>7431</v>
      </c>
      <c r="J5" s="13">
        <v>45295.685416666667</v>
      </c>
      <c r="K5" s="6" t="s">
        <v>166</v>
      </c>
      <c r="L5" s="6" t="s">
        <v>167</v>
      </c>
      <c r="M5" s="6" t="s">
        <v>168</v>
      </c>
      <c r="N5" s="6">
        <v>0</v>
      </c>
      <c r="O5" s="6" t="s">
        <v>23</v>
      </c>
      <c r="P5" s="6" t="s">
        <v>24</v>
      </c>
      <c r="Q5" s="6" t="s">
        <v>24</v>
      </c>
      <c r="R5" s="6" t="s">
        <v>24</v>
      </c>
      <c r="S5" s="6">
        <v>873485</v>
      </c>
      <c r="T5" s="6" t="s">
        <v>33</v>
      </c>
      <c r="U5" s="6" t="s">
        <v>169</v>
      </c>
      <c r="V5" s="6" t="s">
        <v>27</v>
      </c>
      <c r="W5" s="6">
        <v>931292445</v>
      </c>
      <c r="X5">
        <v>13616575</v>
      </c>
      <c r="Y5">
        <v>15511133</v>
      </c>
      <c r="Z5">
        <v>13400179</v>
      </c>
      <c r="AA5" t="s">
        <v>165</v>
      </c>
      <c r="AB5" s="6" t="s">
        <v>165</v>
      </c>
      <c r="AD5" s="1" t="str">
        <f t="shared" si="0"/>
        <v>('322739-2023',</v>
      </c>
      <c r="AE5" s="1" t="str">
        <f t="shared" si="1"/>
        <v>'13616575',</v>
      </c>
      <c r="AF5" s="1" t="str">
        <f t="shared" si="2"/>
        <v>'13400179','</v>
      </c>
      <c r="AG5" s="30">
        <f t="shared" si="3"/>
        <v>45295.685416666667</v>
      </c>
      <c r="AH5" s="1" t="str">
        <f t="shared" si="4"/>
        <v>','13400179',</v>
      </c>
      <c r="AI5" s="1" t="str">
        <f t="shared" si="5"/>
        <v>'113.4'</v>
      </c>
      <c r="AJ5" s="1" t="str">
        <f t="shared" si="6"/>
        <v>,'CED',</v>
      </c>
      <c r="AK5" s="1" t="str">
        <f t="shared" si="7"/>
        <v>'931292445',</v>
      </c>
      <c r="AL5" s="6" t="str">
        <f t="shared" si="8"/>
        <v>1,</v>
      </c>
      <c r="AM5" s="1" t="str">
        <f t="shared" si="9"/>
        <v>'NOTIFICADO POR EMAIL','</v>
      </c>
      <c r="AN5" s="31">
        <f t="shared" si="10"/>
        <v>45286</v>
      </c>
      <c r="AO5" s="6" t="str">
        <f t="shared" si="11"/>
        <v>',1</v>
      </c>
      <c r="AP5" s="1" t="str">
        <f t="shared" si="12"/>
        <v>,null)</v>
      </c>
    </row>
    <row r="6" spans="1:42">
      <c r="A6" s="6">
        <v>103534</v>
      </c>
      <c r="B6" s="6" t="s">
        <v>115</v>
      </c>
      <c r="C6" s="7">
        <v>45286</v>
      </c>
      <c r="D6" s="6" t="s">
        <v>209</v>
      </c>
      <c r="E6" s="11" t="s">
        <v>210</v>
      </c>
      <c r="F6" s="12"/>
      <c r="G6" s="12"/>
      <c r="H6" s="6" t="s">
        <v>29</v>
      </c>
      <c r="I6" s="6">
        <v>7432</v>
      </c>
      <c r="J6" s="13">
        <v>45295.686111111114</v>
      </c>
      <c r="K6" s="6" t="s">
        <v>116</v>
      </c>
      <c r="L6" s="6" t="s">
        <v>117</v>
      </c>
      <c r="M6" s="6" t="s">
        <v>118</v>
      </c>
      <c r="N6" s="6">
        <v>0</v>
      </c>
      <c r="O6" s="6" t="s">
        <v>23</v>
      </c>
      <c r="P6" s="6" t="s">
        <v>24</v>
      </c>
      <c r="Q6" s="6" t="s">
        <v>24</v>
      </c>
      <c r="R6" s="6" t="s">
        <v>24</v>
      </c>
      <c r="S6" s="6">
        <v>873485</v>
      </c>
      <c r="T6" s="6" t="s">
        <v>33</v>
      </c>
      <c r="U6" s="6" t="s">
        <v>119</v>
      </c>
      <c r="V6" s="6" t="s">
        <v>27</v>
      </c>
      <c r="W6" s="6">
        <v>931292445</v>
      </c>
      <c r="X6">
        <v>13616572</v>
      </c>
      <c r="Y6">
        <v>15511130</v>
      </c>
      <c r="Z6">
        <v>13345731</v>
      </c>
      <c r="AA6" t="s">
        <v>115</v>
      </c>
      <c r="AB6" s="6" t="s">
        <v>115</v>
      </c>
      <c r="AD6" s="1" t="str">
        <f t="shared" si="0"/>
        <v>('322740-2023',</v>
      </c>
      <c r="AE6" s="1" t="str">
        <f t="shared" si="1"/>
        <v>'13616572',</v>
      </c>
      <c r="AF6" s="1" t="str">
        <f t="shared" si="2"/>
        <v>'13345731','</v>
      </c>
      <c r="AG6" s="30">
        <f t="shared" si="3"/>
        <v>45295.686111111114</v>
      </c>
      <c r="AH6" s="1" t="str">
        <f t="shared" si="4"/>
        <v>','13345731',</v>
      </c>
      <c r="AI6" s="1" t="str">
        <f t="shared" si="5"/>
        <v>'113.4'</v>
      </c>
      <c r="AJ6" s="1" t="str">
        <f t="shared" si="6"/>
        <v>,'CED',</v>
      </c>
      <c r="AK6" s="1" t="str">
        <f t="shared" si="7"/>
        <v>'931292445',</v>
      </c>
      <c r="AL6" s="6" t="str">
        <f t="shared" si="8"/>
        <v>1,</v>
      </c>
      <c r="AM6" s="1" t="str">
        <f t="shared" si="9"/>
        <v>'NOTIFICADO POR EMAIL','</v>
      </c>
      <c r="AN6" s="31">
        <f t="shared" si="10"/>
        <v>45286</v>
      </c>
      <c r="AO6" s="6" t="str">
        <f t="shared" si="11"/>
        <v>',1</v>
      </c>
      <c r="AP6" s="1" t="str">
        <f t="shared" si="12"/>
        <v>,null)</v>
      </c>
    </row>
    <row r="7" spans="1:42">
      <c r="A7" s="6">
        <v>105597</v>
      </c>
      <c r="B7" s="6" t="s">
        <v>120</v>
      </c>
      <c r="C7" s="7">
        <v>45294</v>
      </c>
      <c r="D7" s="6" t="s">
        <v>209</v>
      </c>
      <c r="E7" s="11" t="s">
        <v>210</v>
      </c>
      <c r="F7" s="12"/>
      <c r="G7" s="12"/>
      <c r="H7" s="6" t="s">
        <v>80</v>
      </c>
      <c r="I7" s="6">
        <v>77431</v>
      </c>
      <c r="J7" s="13">
        <v>45307.55</v>
      </c>
      <c r="K7" s="6" t="s">
        <v>121</v>
      </c>
      <c r="L7" s="6" t="s">
        <v>122</v>
      </c>
      <c r="M7" s="6" t="s">
        <v>123</v>
      </c>
      <c r="N7" s="6">
        <v>0</v>
      </c>
      <c r="O7" s="6" t="s">
        <v>23</v>
      </c>
      <c r="P7" s="6" t="s">
        <v>24</v>
      </c>
      <c r="Q7" s="6" t="s">
        <v>24</v>
      </c>
      <c r="R7" s="6" t="s">
        <v>24</v>
      </c>
      <c r="S7" s="6">
        <v>876737</v>
      </c>
      <c r="T7" s="6" t="s">
        <v>40</v>
      </c>
      <c r="U7" s="6" t="s">
        <v>124</v>
      </c>
      <c r="V7" s="6" t="s">
        <v>27</v>
      </c>
      <c r="W7" s="6">
        <v>944253038</v>
      </c>
      <c r="X7">
        <v>13665871</v>
      </c>
      <c r="Y7">
        <v>15534035</v>
      </c>
      <c r="Z7">
        <v>12169740</v>
      </c>
      <c r="AA7" t="s">
        <v>120</v>
      </c>
      <c r="AB7" s="6" t="s">
        <v>120</v>
      </c>
      <c r="AD7" s="1" t="str">
        <f t="shared" si="0"/>
        <v>('3010-2024',</v>
      </c>
      <c r="AE7" s="1" t="str">
        <f t="shared" si="1"/>
        <v>'13665871',</v>
      </c>
      <c r="AF7" s="1" t="str">
        <f t="shared" si="2"/>
        <v>'12169740','</v>
      </c>
      <c r="AG7" s="30">
        <f t="shared" si="3"/>
        <v>45307.55</v>
      </c>
      <c r="AH7" s="1" t="str">
        <f t="shared" si="4"/>
        <v>','12169740',</v>
      </c>
      <c r="AI7" s="1" t="str">
        <f t="shared" si="5"/>
        <v>'18.9'</v>
      </c>
      <c r="AJ7" s="1" t="str">
        <f t="shared" si="6"/>
        <v>,'CED',</v>
      </c>
      <c r="AK7" s="1" t="str">
        <f t="shared" si="7"/>
        <v>'944253038',</v>
      </c>
      <c r="AL7" s="6" t="str">
        <f t="shared" si="8"/>
        <v>1,</v>
      </c>
      <c r="AM7" s="1" t="str">
        <f t="shared" si="9"/>
        <v>'NOTIFICADO POR EMAIL','</v>
      </c>
      <c r="AN7" s="31">
        <f t="shared" si="10"/>
        <v>45294</v>
      </c>
      <c r="AO7" s="6" t="str">
        <f t="shared" si="11"/>
        <v>',1</v>
      </c>
      <c r="AP7" s="1" t="str">
        <f t="shared" si="12"/>
        <v>,null)</v>
      </c>
    </row>
    <row r="8" spans="1:42">
      <c r="A8" s="6">
        <v>105598</v>
      </c>
      <c r="B8" s="6" t="s">
        <v>74</v>
      </c>
      <c r="C8" s="7">
        <v>45294</v>
      </c>
      <c r="D8" s="6" t="s">
        <v>209</v>
      </c>
      <c r="E8" s="11" t="s">
        <v>210</v>
      </c>
      <c r="F8" s="12"/>
      <c r="G8" s="12"/>
      <c r="H8" s="6" t="s">
        <v>36</v>
      </c>
      <c r="I8" s="6">
        <v>77432</v>
      </c>
      <c r="J8" s="13">
        <v>45307.55</v>
      </c>
      <c r="K8" s="6" t="s">
        <v>75</v>
      </c>
      <c r="L8" s="6" t="s">
        <v>76</v>
      </c>
      <c r="M8" s="6" t="s">
        <v>77</v>
      </c>
      <c r="N8" s="6">
        <v>0</v>
      </c>
      <c r="O8" s="6" t="s">
        <v>23</v>
      </c>
      <c r="P8" s="6" t="s">
        <v>24</v>
      </c>
      <c r="Q8" s="6" t="s">
        <v>24</v>
      </c>
      <c r="R8" s="6" t="s">
        <v>24</v>
      </c>
      <c r="S8" s="6">
        <v>876737</v>
      </c>
      <c r="T8" s="6" t="s">
        <v>40</v>
      </c>
      <c r="U8" s="6" t="s">
        <v>78</v>
      </c>
      <c r="V8" s="6" t="s">
        <v>27</v>
      </c>
      <c r="W8" s="6">
        <v>944253038</v>
      </c>
      <c r="X8">
        <v>13665870</v>
      </c>
      <c r="Y8">
        <v>15534034</v>
      </c>
      <c r="Z8">
        <v>12135274</v>
      </c>
      <c r="AA8" t="s">
        <v>74</v>
      </c>
      <c r="AB8" s="6" t="s">
        <v>74</v>
      </c>
      <c r="AD8" s="1" t="str">
        <f t="shared" si="0"/>
        <v>('3011-2024',</v>
      </c>
      <c r="AE8" s="1" t="str">
        <f t="shared" si="1"/>
        <v>'13665870',</v>
      </c>
      <c r="AF8" s="1" t="str">
        <f t="shared" si="2"/>
        <v>'12135274','</v>
      </c>
      <c r="AG8" s="30">
        <f t="shared" si="3"/>
        <v>45307.55</v>
      </c>
      <c r="AH8" s="1" t="str">
        <f t="shared" si="4"/>
        <v>','12135274',</v>
      </c>
      <c r="AI8" s="1" t="str">
        <f t="shared" si="5"/>
        <v>'17.85'</v>
      </c>
      <c r="AJ8" s="1" t="str">
        <f t="shared" si="6"/>
        <v>,'CED',</v>
      </c>
      <c r="AK8" s="1" t="str">
        <f t="shared" si="7"/>
        <v>'944253038',</v>
      </c>
      <c r="AL8" s="6" t="str">
        <f t="shared" si="8"/>
        <v>1,</v>
      </c>
      <c r="AM8" s="1" t="str">
        <f t="shared" si="9"/>
        <v>'NOTIFICADO POR EMAIL','</v>
      </c>
      <c r="AN8" s="31">
        <f t="shared" si="10"/>
        <v>45294</v>
      </c>
      <c r="AO8" s="6" t="str">
        <f t="shared" si="11"/>
        <v>',1</v>
      </c>
      <c r="AP8" s="1" t="str">
        <f t="shared" si="12"/>
        <v>,null)</v>
      </c>
    </row>
    <row r="9" spans="1:42">
      <c r="A9" s="6">
        <v>105600</v>
      </c>
      <c r="B9" s="6" t="s">
        <v>35</v>
      </c>
      <c r="C9" s="7">
        <v>45294</v>
      </c>
      <c r="D9" s="6" t="s">
        <v>209</v>
      </c>
      <c r="E9" s="11" t="s">
        <v>210</v>
      </c>
      <c r="F9" s="12"/>
      <c r="G9" s="12"/>
      <c r="H9" s="6" t="s">
        <v>36</v>
      </c>
      <c r="I9" s="6">
        <v>77434</v>
      </c>
      <c r="J9" s="13">
        <v>45307.550694444442</v>
      </c>
      <c r="K9" s="6" t="s">
        <v>37</v>
      </c>
      <c r="L9" s="6" t="s">
        <v>38</v>
      </c>
      <c r="M9" s="6" t="s">
        <v>39</v>
      </c>
      <c r="N9" s="6">
        <v>0</v>
      </c>
      <c r="O9" s="6" t="s">
        <v>23</v>
      </c>
      <c r="P9" s="6" t="s">
        <v>24</v>
      </c>
      <c r="Q9" s="6" t="s">
        <v>24</v>
      </c>
      <c r="R9" s="6" t="s">
        <v>24</v>
      </c>
      <c r="S9" s="6">
        <v>876737</v>
      </c>
      <c r="T9" s="6" t="s">
        <v>40</v>
      </c>
      <c r="U9" s="6" t="s">
        <v>41</v>
      </c>
      <c r="V9" s="6" t="s">
        <v>27</v>
      </c>
      <c r="W9" s="6">
        <v>944253038</v>
      </c>
      <c r="X9">
        <v>13665867</v>
      </c>
      <c r="Y9">
        <v>15534031</v>
      </c>
      <c r="Z9">
        <v>12130420</v>
      </c>
      <c r="AA9" t="s">
        <v>35</v>
      </c>
      <c r="AB9" s="6" t="s">
        <v>35</v>
      </c>
      <c r="AD9" s="1" t="str">
        <f t="shared" si="0"/>
        <v>('3013-2024',</v>
      </c>
      <c r="AE9" s="1" t="str">
        <f t="shared" si="1"/>
        <v>'13665867',</v>
      </c>
      <c r="AF9" s="1" t="str">
        <f t="shared" si="2"/>
        <v>'12130420','</v>
      </c>
      <c r="AG9" s="30">
        <f t="shared" si="3"/>
        <v>45307.550694444442</v>
      </c>
      <c r="AH9" s="1" t="str">
        <f t="shared" si="4"/>
        <v>','12130420',</v>
      </c>
      <c r="AI9" s="1" t="str">
        <f t="shared" si="5"/>
        <v>'17.85'</v>
      </c>
      <c r="AJ9" s="1" t="str">
        <f t="shared" si="6"/>
        <v>,'CED',</v>
      </c>
      <c r="AK9" s="1" t="str">
        <f t="shared" si="7"/>
        <v>'944253038',</v>
      </c>
      <c r="AL9" s="6" t="str">
        <f t="shared" si="8"/>
        <v>1,</v>
      </c>
      <c r="AM9" s="1" t="str">
        <f t="shared" si="9"/>
        <v>'NOTIFICADO POR EMAIL','</v>
      </c>
      <c r="AN9" s="31">
        <f t="shared" si="10"/>
        <v>45294</v>
      </c>
      <c r="AO9" s="6" t="str">
        <f t="shared" si="11"/>
        <v>',1</v>
      </c>
      <c r="AP9" s="1" t="str">
        <f t="shared" si="12"/>
        <v>,null)</v>
      </c>
    </row>
    <row r="10" spans="1:42">
      <c r="A10" s="6">
        <v>105601</v>
      </c>
      <c r="B10" s="6" t="s">
        <v>175</v>
      </c>
      <c r="C10" s="7">
        <v>45294</v>
      </c>
      <c r="D10" s="6" t="s">
        <v>209</v>
      </c>
      <c r="E10" s="11" t="s">
        <v>210</v>
      </c>
      <c r="F10" s="12"/>
      <c r="G10" s="12"/>
      <c r="H10" s="6" t="s">
        <v>36</v>
      </c>
      <c r="I10" s="6">
        <v>77435</v>
      </c>
      <c r="J10" s="13">
        <v>45307.550694444442</v>
      </c>
      <c r="K10" s="6" t="s">
        <v>176</v>
      </c>
      <c r="L10" s="6" t="s">
        <v>177</v>
      </c>
      <c r="M10" s="6" t="s">
        <v>178</v>
      </c>
      <c r="N10" s="6">
        <v>0</v>
      </c>
      <c r="O10" s="6" t="s">
        <v>23</v>
      </c>
      <c r="P10" s="6" t="s">
        <v>24</v>
      </c>
      <c r="Q10" s="6" t="s">
        <v>24</v>
      </c>
      <c r="R10" s="6" t="s">
        <v>24</v>
      </c>
      <c r="S10" s="6">
        <v>876737</v>
      </c>
      <c r="T10" s="6" t="s">
        <v>40</v>
      </c>
      <c r="U10" s="6" t="s">
        <v>179</v>
      </c>
      <c r="V10" s="6" t="s">
        <v>27</v>
      </c>
      <c r="W10" s="6">
        <v>944253038</v>
      </c>
      <c r="X10">
        <v>13665868</v>
      </c>
      <c r="Y10">
        <v>15534032</v>
      </c>
      <c r="Z10">
        <v>12130612</v>
      </c>
      <c r="AA10" t="s">
        <v>175</v>
      </c>
      <c r="AB10" s="6" t="s">
        <v>175</v>
      </c>
      <c r="AD10" s="1" t="str">
        <f t="shared" si="0"/>
        <v>('3014-2024',</v>
      </c>
      <c r="AE10" s="1" t="str">
        <f t="shared" si="1"/>
        <v>'13665868',</v>
      </c>
      <c r="AF10" s="1" t="str">
        <f t="shared" si="2"/>
        <v>'12130612','</v>
      </c>
      <c r="AG10" s="30">
        <f t="shared" si="3"/>
        <v>45307.550694444442</v>
      </c>
      <c r="AH10" s="1" t="str">
        <f t="shared" si="4"/>
        <v>','12130612',</v>
      </c>
      <c r="AI10" s="1" t="str">
        <f t="shared" si="5"/>
        <v>'17.85'</v>
      </c>
      <c r="AJ10" s="1" t="str">
        <f t="shared" si="6"/>
        <v>,'CED',</v>
      </c>
      <c r="AK10" s="1" t="str">
        <f t="shared" si="7"/>
        <v>'944253038',</v>
      </c>
      <c r="AL10" s="6" t="str">
        <f t="shared" si="8"/>
        <v>1,</v>
      </c>
      <c r="AM10" s="1" t="str">
        <f t="shared" si="9"/>
        <v>'NOTIFICADO POR EMAIL','</v>
      </c>
      <c r="AN10" s="31">
        <f t="shared" si="10"/>
        <v>45294</v>
      </c>
      <c r="AO10" s="6" t="str">
        <f t="shared" si="11"/>
        <v>',1</v>
      </c>
      <c r="AP10" s="1" t="str">
        <f t="shared" si="12"/>
        <v>,null)</v>
      </c>
    </row>
    <row r="11" spans="1:42">
      <c r="A11" s="6">
        <v>105602</v>
      </c>
      <c r="B11" s="6" t="s">
        <v>125</v>
      </c>
      <c r="C11" s="7">
        <v>45294</v>
      </c>
      <c r="D11" s="6" t="s">
        <v>209</v>
      </c>
      <c r="E11" s="11" t="s">
        <v>210</v>
      </c>
      <c r="F11" s="12"/>
      <c r="G11" s="12"/>
      <c r="H11" s="6" t="s">
        <v>36</v>
      </c>
      <c r="I11" s="6">
        <v>77436</v>
      </c>
      <c r="J11" s="13">
        <v>45307.550694444442</v>
      </c>
      <c r="K11" s="6" t="s">
        <v>126</v>
      </c>
      <c r="L11" s="6" t="s">
        <v>127</v>
      </c>
      <c r="M11" s="6" t="s">
        <v>128</v>
      </c>
      <c r="N11" s="6">
        <v>0</v>
      </c>
      <c r="O11" s="6" t="s">
        <v>23</v>
      </c>
      <c r="P11" s="6" t="s">
        <v>24</v>
      </c>
      <c r="Q11" s="6" t="s">
        <v>24</v>
      </c>
      <c r="R11" s="6" t="s">
        <v>24</v>
      </c>
      <c r="S11" s="6">
        <v>876737</v>
      </c>
      <c r="T11" s="6" t="s">
        <v>40</v>
      </c>
      <c r="U11" s="6" t="s">
        <v>129</v>
      </c>
      <c r="V11" s="6" t="s">
        <v>27</v>
      </c>
      <c r="W11" s="6">
        <v>944253038</v>
      </c>
      <c r="X11">
        <v>13665869</v>
      </c>
      <c r="Y11">
        <v>15534033</v>
      </c>
      <c r="Z11">
        <v>12130760</v>
      </c>
      <c r="AA11" t="s">
        <v>125</v>
      </c>
      <c r="AB11" s="6" t="s">
        <v>125</v>
      </c>
      <c r="AD11" s="1" t="str">
        <f t="shared" si="0"/>
        <v>('3015-2024',</v>
      </c>
      <c r="AE11" s="1" t="str">
        <f t="shared" si="1"/>
        <v>'13665869',</v>
      </c>
      <c r="AF11" s="1" t="str">
        <f t="shared" si="2"/>
        <v>'12130760','</v>
      </c>
      <c r="AG11" s="30">
        <f t="shared" si="3"/>
        <v>45307.550694444442</v>
      </c>
      <c r="AH11" s="1" t="str">
        <f t="shared" si="4"/>
        <v>','12130760',</v>
      </c>
      <c r="AI11" s="1" t="str">
        <f t="shared" si="5"/>
        <v>'17.85'</v>
      </c>
      <c r="AJ11" s="1" t="str">
        <f t="shared" si="6"/>
        <v>,'CED',</v>
      </c>
      <c r="AK11" s="1" t="str">
        <f t="shared" si="7"/>
        <v>'944253038',</v>
      </c>
      <c r="AL11" s="6" t="str">
        <f t="shared" si="8"/>
        <v>1,</v>
      </c>
      <c r="AM11" s="1" t="str">
        <f t="shared" si="9"/>
        <v>'NOTIFICADO POR EMAIL','</v>
      </c>
      <c r="AN11" s="31">
        <f t="shared" si="10"/>
        <v>45294</v>
      </c>
      <c r="AO11" s="6" t="str">
        <f t="shared" si="11"/>
        <v>',1</v>
      </c>
      <c r="AP11" s="1" t="str">
        <f t="shared" si="12"/>
        <v>,null)</v>
      </c>
    </row>
    <row r="12" spans="1:42">
      <c r="A12" s="6">
        <v>108989</v>
      </c>
      <c r="B12" s="6" t="s">
        <v>86</v>
      </c>
      <c r="C12" s="7">
        <v>45279</v>
      </c>
      <c r="D12" s="6" t="s">
        <v>209</v>
      </c>
      <c r="E12" s="11" t="s">
        <v>210</v>
      </c>
      <c r="F12" s="12"/>
      <c r="G12" s="12"/>
      <c r="H12" s="6" t="s">
        <v>87</v>
      </c>
      <c r="I12" s="6">
        <v>80711</v>
      </c>
      <c r="J12" s="13">
        <v>45307.607638888891</v>
      </c>
      <c r="K12" s="6" t="s">
        <v>88</v>
      </c>
      <c r="L12" s="6" t="s">
        <v>89</v>
      </c>
      <c r="M12" s="6" t="s">
        <v>90</v>
      </c>
      <c r="N12" s="6">
        <v>0</v>
      </c>
      <c r="O12" s="6" t="s">
        <v>23</v>
      </c>
      <c r="P12" s="6" t="s">
        <v>24</v>
      </c>
      <c r="Q12" s="6" t="s">
        <v>24</v>
      </c>
      <c r="R12" s="6" t="s">
        <v>24</v>
      </c>
      <c r="S12" s="6">
        <v>876916</v>
      </c>
      <c r="T12" s="6" t="s">
        <v>91</v>
      </c>
      <c r="U12" s="6" t="s">
        <v>92</v>
      </c>
      <c r="V12" s="6" t="s">
        <v>27</v>
      </c>
      <c r="W12" s="6">
        <v>1725372047</v>
      </c>
      <c r="X12">
        <v>13590618</v>
      </c>
      <c r="Y12">
        <v>15491899</v>
      </c>
      <c r="Z12">
        <v>13369682</v>
      </c>
      <c r="AA12" t="s">
        <v>86</v>
      </c>
      <c r="AB12" s="6" t="s">
        <v>86</v>
      </c>
      <c r="AD12" s="1" t="str">
        <f t="shared" si="0"/>
        <v>('317073-2023',</v>
      </c>
      <c r="AE12" s="1" t="str">
        <f t="shared" si="1"/>
        <v>'13590618',</v>
      </c>
      <c r="AF12" s="1" t="str">
        <f t="shared" si="2"/>
        <v>'13369682','</v>
      </c>
      <c r="AG12" s="30">
        <f t="shared" si="3"/>
        <v>45307.607638888891</v>
      </c>
      <c r="AH12" s="1" t="str">
        <f t="shared" si="4"/>
        <v>','13369682',</v>
      </c>
      <c r="AI12" s="1" t="str">
        <f t="shared" si="5"/>
        <v>'195.02'</v>
      </c>
      <c r="AJ12" s="1" t="str">
        <f t="shared" si="6"/>
        <v>,'CED',</v>
      </c>
      <c r="AK12" s="1" t="str">
        <f t="shared" si="7"/>
        <v>'1725372047',</v>
      </c>
      <c r="AL12" s="6" t="str">
        <f t="shared" si="8"/>
        <v>1,</v>
      </c>
      <c r="AM12" s="1" t="str">
        <f t="shared" si="9"/>
        <v>'NOTIFICADO POR EMAIL','</v>
      </c>
      <c r="AN12" s="31">
        <f t="shared" si="10"/>
        <v>45279</v>
      </c>
      <c r="AO12" s="6" t="str">
        <f t="shared" si="11"/>
        <v>',1</v>
      </c>
      <c r="AP12" s="1" t="str">
        <f t="shared" si="12"/>
        <v>,null)</v>
      </c>
    </row>
    <row r="13" spans="1:42">
      <c r="A13" s="6">
        <v>111882</v>
      </c>
      <c r="B13" s="6" t="s">
        <v>68</v>
      </c>
      <c r="C13" s="7">
        <v>45306</v>
      </c>
      <c r="D13" s="6" t="s">
        <v>209</v>
      </c>
      <c r="E13" s="11" t="s">
        <v>210</v>
      </c>
      <c r="F13" s="12"/>
      <c r="G13" s="12"/>
      <c r="H13" s="6" t="s">
        <v>29</v>
      </c>
      <c r="I13" s="6">
        <v>120153</v>
      </c>
      <c r="J13" s="13">
        <v>45314.431944444441</v>
      </c>
      <c r="K13" s="6" t="s">
        <v>69</v>
      </c>
      <c r="L13" s="6" t="s">
        <v>70</v>
      </c>
      <c r="M13" s="6" t="s">
        <v>71</v>
      </c>
      <c r="N13" s="6">
        <v>0</v>
      </c>
      <c r="O13" s="6" t="s">
        <v>23</v>
      </c>
      <c r="P13" s="6" t="s">
        <v>24</v>
      </c>
      <c r="Q13" s="6" t="s">
        <v>24</v>
      </c>
      <c r="R13" s="6" t="s">
        <v>24</v>
      </c>
      <c r="S13" s="6">
        <v>879093</v>
      </c>
      <c r="T13" s="6" t="s">
        <v>72</v>
      </c>
      <c r="U13" s="6" t="s">
        <v>73</v>
      </c>
      <c r="V13" s="6" t="s">
        <v>27</v>
      </c>
      <c r="W13" s="6">
        <v>930109509</v>
      </c>
      <c r="X13">
        <v>13690634</v>
      </c>
      <c r="Y13">
        <v>15545824</v>
      </c>
      <c r="Z13">
        <v>13487519</v>
      </c>
      <c r="AA13" t="s">
        <v>68</v>
      </c>
      <c r="AB13" s="6" t="s">
        <v>68</v>
      </c>
      <c r="AD13" s="1" t="str">
        <f t="shared" si="0"/>
        <v>('15583-2024',</v>
      </c>
      <c r="AE13" s="1" t="str">
        <f t="shared" si="1"/>
        <v>'13690634',</v>
      </c>
      <c r="AF13" s="1" t="str">
        <f t="shared" si="2"/>
        <v>'13487519','</v>
      </c>
      <c r="AG13" s="30">
        <f t="shared" si="3"/>
        <v>45314.431944444441</v>
      </c>
      <c r="AH13" s="1" t="str">
        <f t="shared" si="4"/>
        <v>','13487519',</v>
      </c>
      <c r="AI13" s="1" t="str">
        <f t="shared" si="5"/>
        <v>'113.4'</v>
      </c>
      <c r="AJ13" s="1" t="str">
        <f t="shared" si="6"/>
        <v>,'CED',</v>
      </c>
      <c r="AK13" s="1" t="str">
        <f t="shared" si="7"/>
        <v>'930109509',</v>
      </c>
      <c r="AL13" s="6" t="str">
        <f t="shared" si="8"/>
        <v>1,</v>
      </c>
      <c r="AM13" s="1" t="str">
        <f t="shared" si="9"/>
        <v>'NOTIFICADO POR EMAIL','</v>
      </c>
      <c r="AN13" s="31">
        <f t="shared" si="10"/>
        <v>45306</v>
      </c>
      <c r="AO13" s="6" t="str">
        <f t="shared" si="11"/>
        <v>',1</v>
      </c>
      <c r="AP13" s="1" t="str">
        <f t="shared" si="12"/>
        <v>,null)</v>
      </c>
    </row>
    <row r="14" spans="1:42">
      <c r="A14" s="6">
        <v>111886</v>
      </c>
      <c r="B14" s="6" t="s">
        <v>203</v>
      </c>
      <c r="C14" s="7">
        <v>45306</v>
      </c>
      <c r="D14" s="6" t="s">
        <v>209</v>
      </c>
      <c r="E14" s="11" t="s">
        <v>210</v>
      </c>
      <c r="F14" s="12"/>
      <c r="G14" s="12"/>
      <c r="H14" s="6" t="s">
        <v>204</v>
      </c>
      <c r="I14" s="6">
        <v>120157</v>
      </c>
      <c r="J14" s="13">
        <v>45314.431944444441</v>
      </c>
      <c r="K14" s="6" t="s">
        <v>205</v>
      </c>
      <c r="L14" s="6" t="s">
        <v>206</v>
      </c>
      <c r="M14" s="6" t="s">
        <v>207</v>
      </c>
      <c r="N14" s="6">
        <v>0</v>
      </c>
      <c r="O14" s="6" t="s">
        <v>23</v>
      </c>
      <c r="P14" s="6" t="s">
        <v>24</v>
      </c>
      <c r="Q14" s="6" t="s">
        <v>24</v>
      </c>
      <c r="R14" s="6" t="s">
        <v>24</v>
      </c>
      <c r="S14" s="6">
        <v>879093</v>
      </c>
      <c r="T14" s="6" t="s">
        <v>72</v>
      </c>
      <c r="U14" s="6" t="s">
        <v>208</v>
      </c>
      <c r="V14" s="6" t="s">
        <v>27</v>
      </c>
      <c r="W14" s="6">
        <v>918700725</v>
      </c>
      <c r="X14">
        <v>13690643</v>
      </c>
      <c r="Y14">
        <v>15545830</v>
      </c>
      <c r="Z14">
        <v>12768998</v>
      </c>
      <c r="AA14" t="s">
        <v>203</v>
      </c>
      <c r="AB14" s="6" t="s">
        <v>203</v>
      </c>
      <c r="AD14" s="1" t="str">
        <f t="shared" si="0"/>
        <v>('15587-2024',</v>
      </c>
      <c r="AE14" s="1" t="str">
        <f t="shared" si="1"/>
        <v>'13690643',</v>
      </c>
      <c r="AF14" s="1" t="str">
        <f t="shared" si="2"/>
        <v>'12768998','</v>
      </c>
      <c r="AG14" s="30">
        <f t="shared" si="3"/>
        <v>45314.431944444441</v>
      </c>
      <c r="AH14" s="1" t="str">
        <f t="shared" si="4"/>
        <v>','12768998',</v>
      </c>
      <c r="AI14" s="1" t="str">
        <f t="shared" si="5"/>
        <v>'193.4'</v>
      </c>
      <c r="AJ14" s="1" t="str">
        <f t="shared" si="6"/>
        <v>,'CED',</v>
      </c>
      <c r="AK14" s="1" t="str">
        <f t="shared" si="7"/>
        <v>'918700725',</v>
      </c>
      <c r="AL14" s="6" t="str">
        <f t="shared" si="8"/>
        <v>1,</v>
      </c>
      <c r="AM14" s="1" t="str">
        <f t="shared" si="9"/>
        <v>'NOTIFICADO POR EMAIL','</v>
      </c>
      <c r="AN14" s="31">
        <f t="shared" si="10"/>
        <v>45306</v>
      </c>
      <c r="AO14" s="6" t="str">
        <f t="shared" si="11"/>
        <v>',1</v>
      </c>
      <c r="AP14" s="1" t="str">
        <f t="shared" si="12"/>
        <v>,null)</v>
      </c>
    </row>
    <row r="15" spans="1:42">
      <c r="A15" s="6">
        <v>122687</v>
      </c>
      <c r="B15" s="6" t="s">
        <v>159</v>
      </c>
      <c r="C15" s="7">
        <v>45286</v>
      </c>
      <c r="D15" s="6" t="s">
        <v>209</v>
      </c>
      <c r="E15" s="11" t="s">
        <v>210</v>
      </c>
      <c r="F15" s="12"/>
      <c r="G15" s="12"/>
      <c r="H15" s="6" t="s">
        <v>80</v>
      </c>
      <c r="I15" s="6">
        <v>164537</v>
      </c>
      <c r="J15" s="13">
        <v>45336.667361111111</v>
      </c>
      <c r="K15" s="6" t="s">
        <v>160</v>
      </c>
      <c r="L15" s="6" t="s">
        <v>161</v>
      </c>
      <c r="M15" s="6" t="s">
        <v>162</v>
      </c>
      <c r="N15" s="6">
        <v>0</v>
      </c>
      <c r="O15" s="6" t="s">
        <v>23</v>
      </c>
      <c r="P15" s="6" t="s">
        <v>24</v>
      </c>
      <c r="Q15" s="6" t="s">
        <v>24</v>
      </c>
      <c r="R15" s="6" t="s">
        <v>24</v>
      </c>
      <c r="S15" s="6">
        <v>885408</v>
      </c>
      <c r="T15" s="6" t="s">
        <v>163</v>
      </c>
      <c r="U15" s="6" t="s">
        <v>164</v>
      </c>
      <c r="V15" s="6" t="s">
        <v>27</v>
      </c>
      <c r="W15" s="6">
        <v>940630866</v>
      </c>
      <c r="X15">
        <v>13854221</v>
      </c>
      <c r="Y15">
        <v>15704147</v>
      </c>
      <c r="Z15">
        <v>13588462</v>
      </c>
      <c r="AA15" t="s">
        <v>159</v>
      </c>
      <c r="AB15" s="6" t="s">
        <v>159</v>
      </c>
      <c r="AD15" s="1" t="str">
        <f t="shared" si="0"/>
        <v>('38283-2024',</v>
      </c>
      <c r="AE15" s="1" t="str">
        <f t="shared" si="1"/>
        <v>'13854221',</v>
      </c>
      <c r="AF15" s="1" t="str">
        <f t="shared" si="2"/>
        <v>'13588462','</v>
      </c>
      <c r="AG15" s="30">
        <f t="shared" si="3"/>
        <v>45336.667361111111</v>
      </c>
      <c r="AH15" s="1" t="str">
        <f t="shared" si="4"/>
        <v>','13588462',</v>
      </c>
      <c r="AI15" s="1" t="str">
        <f t="shared" si="5"/>
        <v>'18.9'</v>
      </c>
      <c r="AJ15" s="1" t="str">
        <f t="shared" si="6"/>
        <v>,'CED',</v>
      </c>
      <c r="AK15" s="1" t="str">
        <f t="shared" si="7"/>
        <v>'940630866',</v>
      </c>
      <c r="AL15" s="6" t="str">
        <f t="shared" si="8"/>
        <v>1,</v>
      </c>
      <c r="AM15" s="1" t="str">
        <f t="shared" si="9"/>
        <v>'NOTIFICADO POR EMAIL','</v>
      </c>
      <c r="AN15" s="31">
        <f t="shared" si="10"/>
        <v>45286</v>
      </c>
      <c r="AO15" s="6" t="str">
        <f t="shared" si="11"/>
        <v>',1</v>
      </c>
      <c r="AP15" s="1" t="str">
        <f t="shared" si="12"/>
        <v>,null)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workbookViewId="0">
      <selection activeCell="AI1" sqref="AI1"/>
    </sheetView>
  </sheetViews>
  <sheetFormatPr baseColWidth="10" defaultRowHeight="15"/>
  <cols>
    <col min="1" max="1" width="19.42578125" bestFit="1" customWidth="1"/>
    <col min="6" max="6" width="22" bestFit="1" customWidth="1"/>
    <col min="24" max="24" width="30.140625" bestFit="1" customWidth="1"/>
    <col min="26" max="26" width="31.85546875" bestFit="1" customWidth="1"/>
    <col min="27" max="27" width="24.42578125" bestFit="1" customWidth="1"/>
    <col min="28" max="28" width="30" bestFit="1" customWidth="1"/>
    <col min="36" max="36" width="34.28515625" bestFit="1" customWidth="1"/>
  </cols>
  <sheetData>
    <row r="1" spans="1:36">
      <c r="A1" t="s">
        <v>219</v>
      </c>
      <c r="C1" t="s">
        <v>220</v>
      </c>
      <c r="D1" t="s">
        <v>221</v>
      </c>
      <c r="F1" t="s">
        <v>222</v>
      </c>
      <c r="J1" t="s">
        <v>223</v>
      </c>
      <c r="M1" t="s">
        <v>224</v>
      </c>
      <c r="X1" t="s">
        <v>225</v>
      </c>
      <c r="Y1" t="s">
        <v>226</v>
      </c>
      <c r="Z1" t="s">
        <v>227</v>
      </c>
      <c r="AA1" t="s">
        <v>228</v>
      </c>
      <c r="AB1" t="s">
        <v>229</v>
      </c>
      <c r="AC1" t="s">
        <v>230</v>
      </c>
      <c r="AD1" t="s">
        <v>231</v>
      </c>
      <c r="AE1" t="s">
        <v>232</v>
      </c>
      <c r="AF1" t="s">
        <v>233</v>
      </c>
      <c r="AG1" t="s">
        <v>234</v>
      </c>
      <c r="AH1" t="s">
        <v>235</v>
      </c>
      <c r="AI1" t="s">
        <v>236</v>
      </c>
      <c r="AJ1" t="s">
        <v>237</v>
      </c>
    </row>
    <row r="2" spans="1:36">
      <c r="A2" s="17" t="s">
        <v>238</v>
      </c>
      <c r="B2" s="17" t="s">
        <v>239</v>
      </c>
      <c r="C2" s="17" t="s">
        <v>240</v>
      </c>
      <c r="D2" s="17" t="s">
        <v>241</v>
      </c>
      <c r="E2" s="17" t="s">
        <v>242</v>
      </c>
      <c r="F2" s="17" t="s">
        <v>222</v>
      </c>
      <c r="G2" s="17" t="s">
        <v>243</v>
      </c>
      <c r="H2" s="17" t="s">
        <v>244</v>
      </c>
      <c r="I2" s="17" t="s">
        <v>245</v>
      </c>
      <c r="J2" s="17" t="s">
        <v>246</v>
      </c>
      <c r="K2" s="17" t="s">
        <v>247</v>
      </c>
      <c r="L2" s="17" t="s">
        <v>248</v>
      </c>
      <c r="M2" s="17" t="s">
        <v>249</v>
      </c>
      <c r="N2" s="17" t="s">
        <v>250</v>
      </c>
      <c r="O2" s="17" t="s">
        <v>251</v>
      </c>
      <c r="P2" s="17" t="s">
        <v>252</v>
      </c>
      <c r="Q2" s="17" t="s">
        <v>253</v>
      </c>
      <c r="R2" t="s">
        <v>254</v>
      </c>
      <c r="T2" t="s">
        <v>255</v>
      </c>
      <c r="U2" t="s">
        <v>256</v>
      </c>
      <c r="V2" t="s">
        <v>257</v>
      </c>
    </row>
    <row r="3" spans="1:36">
      <c r="A3">
        <v>13664847</v>
      </c>
      <c r="B3" t="s">
        <v>258</v>
      </c>
      <c r="C3">
        <v>13506744</v>
      </c>
      <c r="D3">
        <v>31.5</v>
      </c>
      <c r="E3">
        <v>0</v>
      </c>
      <c r="F3">
        <v>15533042</v>
      </c>
      <c r="G3" t="s">
        <v>259</v>
      </c>
      <c r="H3" t="s">
        <v>260</v>
      </c>
      <c r="I3" s="18">
        <v>45294</v>
      </c>
      <c r="J3" s="19">
        <v>45294.260162036997</v>
      </c>
      <c r="K3" t="s">
        <v>261</v>
      </c>
      <c r="M3">
        <v>2087</v>
      </c>
      <c r="O3" s="18">
        <v>45261</v>
      </c>
      <c r="R3">
        <v>953355104</v>
      </c>
      <c r="T3" t="s">
        <v>262</v>
      </c>
      <c r="U3" t="s">
        <v>263</v>
      </c>
      <c r="V3" t="s">
        <v>264</v>
      </c>
      <c r="W3" t="s">
        <v>257</v>
      </c>
      <c r="X3" t="str">
        <f>"'"&amp;A3&amp;"',"</f>
        <v>'13664847',</v>
      </c>
      <c r="Y3" t="str">
        <f>"'"&amp;F3&amp;"',"</f>
        <v>'15533042',</v>
      </c>
      <c r="Z3" t="s">
        <v>265</v>
      </c>
      <c r="AA3" t="str">
        <f>"'"&amp;C3&amp;"',"</f>
        <v>'13506744',</v>
      </c>
      <c r="AB3" t="str">
        <f>"'"&amp;D3&amp;"',"</f>
        <v>'31,5',</v>
      </c>
      <c r="AC3" s="20" t="s">
        <v>266</v>
      </c>
      <c r="AD3" t="str">
        <f>"'"&amp;R3&amp;"',"</f>
        <v>'953355104',</v>
      </c>
      <c r="AE3" t="s">
        <v>265</v>
      </c>
      <c r="AF3">
        <v>1</v>
      </c>
      <c r="AG3">
        <v>0</v>
      </c>
      <c r="AH3" t="s">
        <v>267</v>
      </c>
      <c r="AI3">
        <v>1</v>
      </c>
      <c r="AJ3" t="s">
        <v>265</v>
      </c>
    </row>
    <row r="4" spans="1:36">
      <c r="A4">
        <v>13531331</v>
      </c>
      <c r="B4" t="s">
        <v>258</v>
      </c>
      <c r="C4">
        <v>10646923</v>
      </c>
      <c r="D4">
        <v>127.5</v>
      </c>
      <c r="E4">
        <v>0</v>
      </c>
      <c r="F4">
        <v>15449879</v>
      </c>
      <c r="G4" t="s">
        <v>259</v>
      </c>
      <c r="H4" t="s">
        <v>260</v>
      </c>
      <c r="I4" s="18">
        <v>45266</v>
      </c>
      <c r="J4" s="19">
        <v>45266.252858796302</v>
      </c>
      <c r="K4" t="s">
        <v>261</v>
      </c>
      <c r="M4">
        <v>304104</v>
      </c>
      <c r="O4" s="18">
        <v>44614</v>
      </c>
      <c r="R4">
        <v>953355104</v>
      </c>
      <c r="T4" t="s">
        <v>262</v>
      </c>
      <c r="U4" t="s">
        <v>268</v>
      </c>
      <c r="V4" t="s">
        <v>269</v>
      </c>
      <c r="W4" t="s">
        <v>257</v>
      </c>
      <c r="X4" t="str">
        <f t="shared" ref="X4:X24" si="0">"'"&amp;A4&amp;"',"</f>
        <v>'13531331',</v>
      </c>
      <c r="Y4" t="str">
        <f t="shared" ref="Y4:Y24" si="1">"'"&amp;F4&amp;"',"</f>
        <v>'15449879',</v>
      </c>
      <c r="Z4" t="s">
        <v>265</v>
      </c>
      <c r="AA4" t="str">
        <f t="shared" ref="AA4:AB24" si="2">"'"&amp;C4&amp;"',"</f>
        <v>'10646923',</v>
      </c>
      <c r="AB4" t="str">
        <f t="shared" si="2"/>
        <v>'127,5',</v>
      </c>
      <c r="AC4" s="20" t="s">
        <v>266</v>
      </c>
      <c r="AD4" t="str">
        <f t="shared" ref="AD4:AD24" si="3">"'"&amp;R4&amp;"',"</f>
        <v>'953355104',</v>
      </c>
      <c r="AE4" t="s">
        <v>265</v>
      </c>
      <c r="AF4">
        <v>1</v>
      </c>
      <c r="AG4">
        <v>0</v>
      </c>
      <c r="AH4" t="s">
        <v>267</v>
      </c>
      <c r="AI4">
        <v>2</v>
      </c>
      <c r="AJ4" t="s">
        <v>265</v>
      </c>
    </row>
    <row r="5" spans="1:36">
      <c r="A5">
        <v>13702052</v>
      </c>
      <c r="B5" t="s">
        <v>258</v>
      </c>
      <c r="C5">
        <v>13479633</v>
      </c>
      <c r="D5">
        <v>31.5</v>
      </c>
      <c r="E5">
        <v>0</v>
      </c>
      <c r="F5">
        <v>15555310</v>
      </c>
      <c r="G5" t="s">
        <v>259</v>
      </c>
      <c r="H5" t="s">
        <v>260</v>
      </c>
      <c r="I5" s="18">
        <v>45307</v>
      </c>
      <c r="J5" s="19">
        <v>45307.255509259303</v>
      </c>
      <c r="K5" t="s">
        <v>261</v>
      </c>
      <c r="M5">
        <v>15862</v>
      </c>
      <c r="O5" s="18">
        <v>45272</v>
      </c>
      <c r="R5">
        <v>1310609084</v>
      </c>
      <c r="T5" t="s">
        <v>262</v>
      </c>
      <c r="U5" t="s">
        <v>270</v>
      </c>
      <c r="V5" t="s">
        <v>264</v>
      </c>
      <c r="W5" t="s">
        <v>257</v>
      </c>
      <c r="X5" t="str">
        <f t="shared" si="0"/>
        <v>'13702052',</v>
      </c>
      <c r="Y5" t="str">
        <f t="shared" si="1"/>
        <v>'15555310',</v>
      </c>
      <c r="Z5" t="s">
        <v>265</v>
      </c>
      <c r="AA5" t="str">
        <f t="shared" si="2"/>
        <v>'13479633',</v>
      </c>
      <c r="AB5" t="str">
        <f t="shared" si="2"/>
        <v>'31,5',</v>
      </c>
      <c r="AC5" s="20" t="s">
        <v>266</v>
      </c>
      <c r="AD5" t="str">
        <f t="shared" si="3"/>
        <v>'1310609084',</v>
      </c>
      <c r="AE5" t="s">
        <v>265</v>
      </c>
      <c r="AF5">
        <v>1</v>
      </c>
      <c r="AG5">
        <v>0</v>
      </c>
      <c r="AH5" t="s">
        <v>267</v>
      </c>
      <c r="AI5">
        <v>3</v>
      </c>
      <c r="AJ5" t="s">
        <v>265</v>
      </c>
    </row>
    <row r="6" spans="1:36">
      <c r="A6">
        <v>13686076</v>
      </c>
      <c r="B6" t="s">
        <v>258</v>
      </c>
      <c r="C6">
        <v>13533549</v>
      </c>
      <c r="D6">
        <v>112.5</v>
      </c>
      <c r="E6">
        <v>0</v>
      </c>
      <c r="F6">
        <v>15542918</v>
      </c>
      <c r="G6" t="s">
        <v>259</v>
      </c>
      <c r="H6" t="s">
        <v>260</v>
      </c>
      <c r="I6" s="18">
        <v>45303</v>
      </c>
      <c r="J6" s="19">
        <v>45303.2559259259</v>
      </c>
      <c r="K6" t="s">
        <v>261</v>
      </c>
      <c r="M6">
        <v>13477</v>
      </c>
      <c r="O6" s="18">
        <v>45272</v>
      </c>
      <c r="R6">
        <v>921903662</v>
      </c>
      <c r="T6" t="s">
        <v>262</v>
      </c>
      <c r="U6" t="s">
        <v>271</v>
      </c>
      <c r="V6" t="s">
        <v>256</v>
      </c>
      <c r="W6" t="s">
        <v>257</v>
      </c>
      <c r="X6" t="str">
        <f t="shared" si="0"/>
        <v>'13686076',</v>
      </c>
      <c r="Y6" t="str">
        <f t="shared" si="1"/>
        <v>'15542918',</v>
      </c>
      <c r="Z6" t="s">
        <v>265</v>
      </c>
      <c r="AA6" t="str">
        <f t="shared" si="2"/>
        <v>'13533549',</v>
      </c>
      <c r="AB6" t="str">
        <f t="shared" si="2"/>
        <v>'112,5',</v>
      </c>
      <c r="AC6" s="20" t="s">
        <v>266</v>
      </c>
      <c r="AD6" t="str">
        <f t="shared" si="3"/>
        <v>'921903662',</v>
      </c>
      <c r="AE6" t="s">
        <v>265</v>
      </c>
      <c r="AF6">
        <v>1</v>
      </c>
      <c r="AG6">
        <v>0</v>
      </c>
      <c r="AH6" t="s">
        <v>267</v>
      </c>
      <c r="AI6">
        <v>4</v>
      </c>
      <c r="AJ6" t="s">
        <v>265</v>
      </c>
    </row>
    <row r="7" spans="1:36">
      <c r="A7">
        <v>13680335</v>
      </c>
      <c r="B7" t="s">
        <v>258</v>
      </c>
      <c r="C7">
        <v>13539746</v>
      </c>
      <c r="D7">
        <v>135</v>
      </c>
      <c r="E7">
        <v>0</v>
      </c>
      <c r="F7">
        <v>15539965</v>
      </c>
      <c r="G7" t="s">
        <v>259</v>
      </c>
      <c r="H7" t="s">
        <v>260</v>
      </c>
      <c r="I7" s="18">
        <v>45301</v>
      </c>
      <c r="J7" s="19">
        <v>45301.256944444402</v>
      </c>
      <c r="K7" t="s">
        <v>261</v>
      </c>
      <c r="M7">
        <v>11055</v>
      </c>
      <c r="O7" s="18">
        <v>45268</v>
      </c>
      <c r="R7">
        <v>105672463</v>
      </c>
      <c r="T7" t="s">
        <v>262</v>
      </c>
      <c r="U7" t="s">
        <v>272</v>
      </c>
      <c r="V7" t="s">
        <v>273</v>
      </c>
      <c r="W7" t="s">
        <v>257</v>
      </c>
      <c r="X7" t="str">
        <f t="shared" si="0"/>
        <v>'13680335',</v>
      </c>
      <c r="Y7" t="str">
        <f t="shared" si="1"/>
        <v>'15539965',</v>
      </c>
      <c r="Z7" t="s">
        <v>265</v>
      </c>
      <c r="AA7" t="str">
        <f t="shared" si="2"/>
        <v>'13539746',</v>
      </c>
      <c r="AB7" t="str">
        <f t="shared" si="2"/>
        <v>'135',</v>
      </c>
      <c r="AC7" s="20" t="s">
        <v>266</v>
      </c>
      <c r="AD7" t="str">
        <f t="shared" si="3"/>
        <v>'105672463',</v>
      </c>
      <c r="AE7" t="s">
        <v>265</v>
      </c>
      <c r="AF7">
        <v>1</v>
      </c>
      <c r="AG7">
        <v>0</v>
      </c>
      <c r="AH7" t="s">
        <v>267</v>
      </c>
      <c r="AI7">
        <v>5</v>
      </c>
      <c r="AJ7" t="s">
        <v>265</v>
      </c>
    </row>
    <row r="8" spans="1:36">
      <c r="A8">
        <v>13542134</v>
      </c>
      <c r="B8" t="s">
        <v>258</v>
      </c>
      <c r="C8">
        <v>13417794</v>
      </c>
      <c r="D8">
        <v>45</v>
      </c>
      <c r="E8">
        <v>0</v>
      </c>
      <c r="F8">
        <v>15457708</v>
      </c>
      <c r="G8" t="s">
        <v>259</v>
      </c>
      <c r="H8" t="s">
        <v>260</v>
      </c>
      <c r="I8" s="18">
        <v>45268</v>
      </c>
      <c r="J8" s="19">
        <v>45268.2658912037</v>
      </c>
      <c r="K8" t="s">
        <v>274</v>
      </c>
      <c r="L8" s="19">
        <v>45358.6193055556</v>
      </c>
      <c r="M8">
        <v>307377</v>
      </c>
      <c r="O8" s="18">
        <v>45239</v>
      </c>
      <c r="P8">
        <v>0</v>
      </c>
      <c r="R8">
        <v>1306119304</v>
      </c>
      <c r="T8" t="s">
        <v>262</v>
      </c>
      <c r="U8" t="s">
        <v>275</v>
      </c>
      <c r="V8" t="s">
        <v>264</v>
      </c>
      <c r="W8" t="s">
        <v>257</v>
      </c>
      <c r="X8" t="str">
        <f t="shared" si="0"/>
        <v>'13542134',</v>
      </c>
      <c r="Y8" t="str">
        <f t="shared" si="1"/>
        <v>'15457708',</v>
      </c>
      <c r="Z8" t="s">
        <v>265</v>
      </c>
      <c r="AA8" t="str">
        <f t="shared" si="2"/>
        <v>'13417794',</v>
      </c>
      <c r="AB8" t="str">
        <f t="shared" si="2"/>
        <v>'45',</v>
      </c>
      <c r="AC8" s="20" t="s">
        <v>266</v>
      </c>
      <c r="AD8" t="str">
        <f t="shared" si="3"/>
        <v>'1306119304',</v>
      </c>
      <c r="AE8" t="s">
        <v>265</v>
      </c>
      <c r="AF8">
        <v>1</v>
      </c>
      <c r="AG8">
        <v>0</v>
      </c>
      <c r="AH8" t="s">
        <v>267</v>
      </c>
      <c r="AI8">
        <v>6</v>
      </c>
      <c r="AJ8" t="s">
        <v>265</v>
      </c>
    </row>
    <row r="9" spans="1:36">
      <c r="A9">
        <v>13546182</v>
      </c>
      <c r="B9" t="s">
        <v>258</v>
      </c>
      <c r="C9">
        <v>10688515</v>
      </c>
      <c r="D9">
        <v>127.5</v>
      </c>
      <c r="E9">
        <v>0</v>
      </c>
      <c r="F9">
        <v>15460539</v>
      </c>
      <c r="G9" t="s">
        <v>259</v>
      </c>
      <c r="H9" t="s">
        <v>260</v>
      </c>
      <c r="I9" s="18">
        <v>45268</v>
      </c>
      <c r="J9" s="19">
        <v>45268.715949074103</v>
      </c>
      <c r="K9" t="s">
        <v>261</v>
      </c>
      <c r="M9">
        <v>308542</v>
      </c>
      <c r="O9" s="18">
        <v>44622</v>
      </c>
      <c r="R9">
        <v>919765487</v>
      </c>
      <c r="T9" t="s">
        <v>262</v>
      </c>
      <c r="U9" t="s">
        <v>276</v>
      </c>
      <c r="V9" t="s">
        <v>277</v>
      </c>
      <c r="W9" t="s">
        <v>257</v>
      </c>
      <c r="X9" t="str">
        <f t="shared" si="0"/>
        <v>'13546182',</v>
      </c>
      <c r="Y9" t="str">
        <f t="shared" si="1"/>
        <v>'15460539',</v>
      </c>
      <c r="Z9" t="s">
        <v>265</v>
      </c>
      <c r="AA9" t="str">
        <f t="shared" si="2"/>
        <v>'10688515',</v>
      </c>
      <c r="AB9" t="str">
        <f t="shared" si="2"/>
        <v>'127,5',</v>
      </c>
      <c r="AC9" s="20" t="s">
        <v>266</v>
      </c>
      <c r="AD9" t="str">
        <f t="shared" si="3"/>
        <v>'919765487',</v>
      </c>
      <c r="AE9" t="s">
        <v>265</v>
      </c>
      <c r="AF9">
        <v>1</v>
      </c>
      <c r="AG9">
        <v>0</v>
      </c>
      <c r="AH9" t="s">
        <v>267</v>
      </c>
      <c r="AI9">
        <v>7</v>
      </c>
      <c r="AJ9" t="s">
        <v>265</v>
      </c>
    </row>
    <row r="10" spans="1:36">
      <c r="A10">
        <v>13757561</v>
      </c>
      <c r="B10" t="s">
        <v>258</v>
      </c>
      <c r="C10">
        <v>13753265</v>
      </c>
      <c r="D10">
        <v>69</v>
      </c>
      <c r="E10">
        <v>0</v>
      </c>
      <c r="F10">
        <v>15608065</v>
      </c>
      <c r="G10" t="s">
        <v>259</v>
      </c>
      <c r="H10" t="s">
        <v>260</v>
      </c>
      <c r="I10" s="18">
        <v>45314</v>
      </c>
      <c r="J10" s="19">
        <v>45314.2761805556</v>
      </c>
      <c r="K10" t="s">
        <v>261</v>
      </c>
      <c r="M10">
        <v>22481</v>
      </c>
      <c r="O10" s="18">
        <v>45139</v>
      </c>
      <c r="R10">
        <v>919765487</v>
      </c>
      <c r="T10" t="s">
        <v>262</v>
      </c>
      <c r="U10" t="s">
        <v>278</v>
      </c>
      <c r="V10" t="s">
        <v>279</v>
      </c>
      <c r="W10" t="s">
        <v>257</v>
      </c>
      <c r="X10" t="str">
        <f t="shared" si="0"/>
        <v>'13757561',</v>
      </c>
      <c r="Y10" t="str">
        <f t="shared" si="1"/>
        <v>'15608065',</v>
      </c>
      <c r="Z10" t="s">
        <v>265</v>
      </c>
      <c r="AA10" t="str">
        <f t="shared" si="2"/>
        <v>'13753265',</v>
      </c>
      <c r="AB10" t="str">
        <f t="shared" si="2"/>
        <v>'69',</v>
      </c>
      <c r="AC10" s="20" t="s">
        <v>266</v>
      </c>
      <c r="AD10" t="str">
        <f t="shared" si="3"/>
        <v>'919765487',</v>
      </c>
      <c r="AE10" t="s">
        <v>265</v>
      </c>
      <c r="AF10">
        <v>1</v>
      </c>
      <c r="AG10">
        <v>0</v>
      </c>
      <c r="AH10" t="s">
        <v>267</v>
      </c>
      <c r="AI10">
        <v>8</v>
      </c>
      <c r="AJ10" t="s">
        <v>265</v>
      </c>
    </row>
    <row r="11" spans="1:36">
      <c r="A11">
        <v>13781036</v>
      </c>
      <c r="B11" t="s">
        <v>258</v>
      </c>
      <c r="C11">
        <v>13621757</v>
      </c>
      <c r="D11">
        <v>135</v>
      </c>
      <c r="E11">
        <v>0</v>
      </c>
      <c r="F11">
        <v>15631736</v>
      </c>
      <c r="G11" t="s">
        <v>259</v>
      </c>
      <c r="H11" t="s">
        <v>260</v>
      </c>
      <c r="I11" s="18">
        <v>45317</v>
      </c>
      <c r="J11" s="19">
        <v>45317.2731712963</v>
      </c>
      <c r="K11" t="s">
        <v>274</v>
      </c>
      <c r="L11" s="19">
        <v>45358.6193055556</v>
      </c>
      <c r="M11">
        <v>26863</v>
      </c>
      <c r="O11" s="18">
        <v>45287</v>
      </c>
      <c r="P11">
        <v>6.75</v>
      </c>
      <c r="R11">
        <v>702663030</v>
      </c>
      <c r="T11" t="s">
        <v>262</v>
      </c>
      <c r="U11" t="s">
        <v>280</v>
      </c>
      <c r="V11" t="s">
        <v>279</v>
      </c>
      <c r="W11" t="s">
        <v>257</v>
      </c>
      <c r="X11" t="str">
        <f t="shared" si="0"/>
        <v>'13781036',</v>
      </c>
      <c r="Y11" t="str">
        <f t="shared" si="1"/>
        <v>'15631736',</v>
      </c>
      <c r="Z11" t="s">
        <v>265</v>
      </c>
      <c r="AA11" t="str">
        <f t="shared" si="2"/>
        <v>'13621757',</v>
      </c>
      <c r="AB11" t="str">
        <f t="shared" si="2"/>
        <v>'135',</v>
      </c>
      <c r="AC11" s="20" t="s">
        <v>266</v>
      </c>
      <c r="AD11" t="str">
        <f t="shared" si="3"/>
        <v>'702663030',</v>
      </c>
      <c r="AE11" t="s">
        <v>265</v>
      </c>
      <c r="AF11">
        <v>1</v>
      </c>
      <c r="AG11">
        <v>0</v>
      </c>
      <c r="AH11" t="s">
        <v>267</v>
      </c>
      <c r="AI11">
        <v>9</v>
      </c>
      <c r="AJ11" t="s">
        <v>265</v>
      </c>
    </row>
    <row r="12" spans="1:36">
      <c r="T12" t="s">
        <v>262</v>
      </c>
      <c r="U12" t="s">
        <v>281</v>
      </c>
      <c r="V12" t="s">
        <v>282</v>
      </c>
      <c r="W12" t="s">
        <v>257</v>
      </c>
      <c r="X12" t="str">
        <f t="shared" si="0"/>
        <v>'',</v>
      </c>
      <c r="Y12" t="str">
        <f t="shared" si="1"/>
        <v>'',</v>
      </c>
      <c r="Z12" t="s">
        <v>265</v>
      </c>
      <c r="AA12" t="str">
        <f t="shared" si="2"/>
        <v>'',</v>
      </c>
      <c r="AB12" t="str">
        <f t="shared" si="2"/>
        <v>'',</v>
      </c>
      <c r="AC12" s="20" t="s">
        <v>266</v>
      </c>
      <c r="AD12" t="str">
        <f t="shared" si="3"/>
        <v>'',</v>
      </c>
      <c r="AE12" t="s">
        <v>265</v>
      </c>
      <c r="AF12">
        <v>1</v>
      </c>
      <c r="AG12">
        <v>0</v>
      </c>
      <c r="AH12" t="s">
        <v>267</v>
      </c>
      <c r="AI12">
        <v>10</v>
      </c>
      <c r="AJ12" t="s">
        <v>265</v>
      </c>
    </row>
    <row r="13" spans="1:36">
      <c r="T13" t="s">
        <v>262</v>
      </c>
      <c r="U13" t="s">
        <v>283</v>
      </c>
      <c r="V13" t="s">
        <v>284</v>
      </c>
      <c r="W13" t="s">
        <v>257</v>
      </c>
      <c r="X13" t="str">
        <f t="shared" si="0"/>
        <v>'',</v>
      </c>
      <c r="Y13" t="str">
        <f t="shared" si="1"/>
        <v>'',</v>
      </c>
      <c r="Z13" t="s">
        <v>265</v>
      </c>
      <c r="AA13" t="str">
        <f t="shared" si="2"/>
        <v>'',</v>
      </c>
      <c r="AB13" t="str">
        <f t="shared" si="2"/>
        <v>'',</v>
      </c>
      <c r="AC13" s="20" t="s">
        <v>266</v>
      </c>
      <c r="AD13" t="str">
        <f t="shared" si="3"/>
        <v>'',</v>
      </c>
      <c r="AE13" t="s">
        <v>265</v>
      </c>
      <c r="AF13">
        <v>1</v>
      </c>
      <c r="AG13">
        <v>0</v>
      </c>
      <c r="AH13" t="s">
        <v>267</v>
      </c>
      <c r="AI13">
        <v>11</v>
      </c>
      <c r="AJ13" t="s">
        <v>265</v>
      </c>
    </row>
    <row r="14" spans="1:36">
      <c r="T14" t="s">
        <v>262</v>
      </c>
      <c r="U14" t="s">
        <v>285</v>
      </c>
      <c r="V14" t="s">
        <v>256</v>
      </c>
      <c r="W14" t="s">
        <v>286</v>
      </c>
      <c r="X14" t="str">
        <f t="shared" si="0"/>
        <v>'',</v>
      </c>
      <c r="Y14" t="str">
        <f t="shared" si="1"/>
        <v>'',</v>
      </c>
      <c r="Z14" t="s">
        <v>265</v>
      </c>
      <c r="AA14" t="str">
        <f t="shared" si="2"/>
        <v>'',</v>
      </c>
      <c r="AB14" t="str">
        <f t="shared" si="2"/>
        <v>'',</v>
      </c>
      <c r="AC14" s="20" t="s">
        <v>266</v>
      </c>
      <c r="AD14" t="str">
        <f t="shared" si="3"/>
        <v>'',</v>
      </c>
      <c r="AE14" t="s">
        <v>265</v>
      </c>
      <c r="AF14">
        <v>1</v>
      </c>
      <c r="AG14">
        <v>0</v>
      </c>
      <c r="AH14" t="s">
        <v>267</v>
      </c>
      <c r="AI14">
        <v>12</v>
      </c>
      <c r="AJ14" t="s">
        <v>265</v>
      </c>
    </row>
    <row r="15" spans="1:36">
      <c r="X15" t="str">
        <f t="shared" si="0"/>
        <v>'',</v>
      </c>
      <c r="Y15" t="str">
        <f t="shared" si="1"/>
        <v>'',</v>
      </c>
      <c r="Z15" t="s">
        <v>265</v>
      </c>
      <c r="AA15" t="str">
        <f t="shared" si="2"/>
        <v>'',</v>
      </c>
      <c r="AB15" t="str">
        <f t="shared" si="2"/>
        <v>'',</v>
      </c>
      <c r="AC15" s="20" t="s">
        <v>266</v>
      </c>
      <c r="AD15" t="str">
        <f t="shared" si="3"/>
        <v>'',</v>
      </c>
      <c r="AE15" t="s">
        <v>265</v>
      </c>
      <c r="AF15">
        <v>1</v>
      </c>
      <c r="AG15">
        <v>0</v>
      </c>
      <c r="AH15" t="s">
        <v>267</v>
      </c>
      <c r="AI15">
        <v>13</v>
      </c>
      <c r="AJ15" t="s">
        <v>265</v>
      </c>
    </row>
    <row r="16" spans="1:36">
      <c r="X16" t="str">
        <f t="shared" si="0"/>
        <v>'',</v>
      </c>
      <c r="Y16" t="str">
        <f t="shared" si="1"/>
        <v>'',</v>
      </c>
      <c r="Z16" t="s">
        <v>265</v>
      </c>
      <c r="AA16" t="str">
        <f t="shared" si="2"/>
        <v>'',</v>
      </c>
      <c r="AB16" t="str">
        <f t="shared" si="2"/>
        <v>'',</v>
      </c>
      <c r="AC16" s="20" t="s">
        <v>266</v>
      </c>
      <c r="AD16" t="str">
        <f t="shared" si="3"/>
        <v>'',</v>
      </c>
      <c r="AE16" t="s">
        <v>265</v>
      </c>
      <c r="AF16">
        <v>1</v>
      </c>
      <c r="AG16">
        <v>0</v>
      </c>
      <c r="AH16" t="s">
        <v>267</v>
      </c>
      <c r="AI16">
        <v>14</v>
      </c>
      <c r="AJ16" t="s">
        <v>265</v>
      </c>
    </row>
    <row r="17" spans="24:36">
      <c r="X17" t="str">
        <f t="shared" si="0"/>
        <v>'',</v>
      </c>
      <c r="Y17" t="str">
        <f t="shared" si="1"/>
        <v>'',</v>
      </c>
      <c r="Z17" t="s">
        <v>265</v>
      </c>
      <c r="AA17" t="str">
        <f t="shared" si="2"/>
        <v>'',</v>
      </c>
      <c r="AB17" t="str">
        <f t="shared" si="2"/>
        <v>'',</v>
      </c>
      <c r="AC17" s="20" t="s">
        <v>266</v>
      </c>
      <c r="AD17" t="str">
        <f t="shared" si="3"/>
        <v>'',</v>
      </c>
      <c r="AE17" t="s">
        <v>265</v>
      </c>
      <c r="AF17">
        <v>1</v>
      </c>
      <c r="AG17">
        <v>0</v>
      </c>
      <c r="AH17" t="s">
        <v>267</v>
      </c>
      <c r="AI17">
        <v>15</v>
      </c>
      <c r="AJ17" t="s">
        <v>265</v>
      </c>
    </row>
    <row r="18" spans="24:36">
      <c r="X18" t="str">
        <f t="shared" si="0"/>
        <v>'',</v>
      </c>
      <c r="Y18" t="str">
        <f t="shared" si="1"/>
        <v>'',</v>
      </c>
      <c r="Z18" t="s">
        <v>265</v>
      </c>
      <c r="AA18" t="str">
        <f t="shared" si="2"/>
        <v>'',</v>
      </c>
      <c r="AB18" t="str">
        <f t="shared" si="2"/>
        <v>'',</v>
      </c>
      <c r="AC18" s="20" t="s">
        <v>266</v>
      </c>
      <c r="AD18" t="str">
        <f t="shared" si="3"/>
        <v>'',</v>
      </c>
      <c r="AE18" t="s">
        <v>265</v>
      </c>
      <c r="AF18">
        <v>1</v>
      </c>
      <c r="AG18">
        <v>0</v>
      </c>
      <c r="AH18" t="s">
        <v>267</v>
      </c>
      <c r="AI18">
        <v>16</v>
      </c>
      <c r="AJ18" t="s">
        <v>265</v>
      </c>
    </row>
    <row r="19" spans="24:36">
      <c r="X19" t="str">
        <f t="shared" si="0"/>
        <v>'',</v>
      </c>
      <c r="Y19" t="str">
        <f t="shared" si="1"/>
        <v>'',</v>
      </c>
      <c r="Z19" t="s">
        <v>265</v>
      </c>
      <c r="AA19" t="str">
        <f t="shared" si="2"/>
        <v>'',</v>
      </c>
      <c r="AB19" t="str">
        <f t="shared" si="2"/>
        <v>'',</v>
      </c>
      <c r="AC19" s="20" t="s">
        <v>266</v>
      </c>
      <c r="AD19" t="str">
        <f t="shared" si="3"/>
        <v>'',</v>
      </c>
      <c r="AE19" t="s">
        <v>265</v>
      </c>
      <c r="AF19">
        <v>1</v>
      </c>
      <c r="AG19">
        <v>0</v>
      </c>
      <c r="AH19" t="s">
        <v>267</v>
      </c>
      <c r="AI19">
        <v>17</v>
      </c>
      <c r="AJ19" t="s">
        <v>265</v>
      </c>
    </row>
    <row r="20" spans="24:36">
      <c r="X20" t="str">
        <f t="shared" si="0"/>
        <v>'',</v>
      </c>
      <c r="Y20" t="str">
        <f t="shared" si="1"/>
        <v>'',</v>
      </c>
      <c r="Z20" t="s">
        <v>265</v>
      </c>
      <c r="AA20" t="str">
        <f t="shared" si="2"/>
        <v>'',</v>
      </c>
      <c r="AB20" t="str">
        <f t="shared" si="2"/>
        <v>'',</v>
      </c>
      <c r="AC20" s="20" t="s">
        <v>266</v>
      </c>
      <c r="AD20" t="str">
        <f t="shared" si="3"/>
        <v>'',</v>
      </c>
      <c r="AE20" t="s">
        <v>265</v>
      </c>
      <c r="AF20">
        <v>1</v>
      </c>
      <c r="AG20">
        <v>0</v>
      </c>
      <c r="AH20" t="s">
        <v>267</v>
      </c>
      <c r="AI20">
        <v>18</v>
      </c>
      <c r="AJ20" t="s">
        <v>265</v>
      </c>
    </row>
    <row r="21" spans="24:36">
      <c r="X21" t="str">
        <f t="shared" si="0"/>
        <v>'',</v>
      </c>
      <c r="Y21" t="str">
        <f t="shared" si="1"/>
        <v>'',</v>
      </c>
      <c r="Z21" t="s">
        <v>265</v>
      </c>
      <c r="AA21" t="str">
        <f t="shared" si="2"/>
        <v>'',</v>
      </c>
      <c r="AB21" t="str">
        <f t="shared" si="2"/>
        <v>'',</v>
      </c>
      <c r="AC21" s="20" t="s">
        <v>266</v>
      </c>
      <c r="AD21" t="str">
        <f t="shared" si="3"/>
        <v>'',</v>
      </c>
      <c r="AE21" t="s">
        <v>265</v>
      </c>
      <c r="AF21">
        <v>1</v>
      </c>
      <c r="AG21">
        <v>0</v>
      </c>
      <c r="AH21" t="s">
        <v>267</v>
      </c>
      <c r="AI21">
        <v>19</v>
      </c>
      <c r="AJ21" t="s">
        <v>265</v>
      </c>
    </row>
    <row r="22" spans="24:36">
      <c r="X22" t="str">
        <f t="shared" si="0"/>
        <v>'',</v>
      </c>
      <c r="Y22" t="str">
        <f t="shared" si="1"/>
        <v>'',</v>
      </c>
      <c r="Z22" t="s">
        <v>265</v>
      </c>
      <c r="AA22" t="str">
        <f t="shared" si="2"/>
        <v>'',</v>
      </c>
      <c r="AB22" t="str">
        <f t="shared" si="2"/>
        <v>'',</v>
      </c>
      <c r="AC22" s="20" t="s">
        <v>266</v>
      </c>
      <c r="AD22" t="str">
        <f t="shared" si="3"/>
        <v>'',</v>
      </c>
      <c r="AE22" t="s">
        <v>265</v>
      </c>
      <c r="AF22">
        <v>1</v>
      </c>
      <c r="AG22">
        <v>0</v>
      </c>
      <c r="AH22" t="s">
        <v>267</v>
      </c>
      <c r="AI22">
        <v>20</v>
      </c>
      <c r="AJ22" t="s">
        <v>265</v>
      </c>
    </row>
    <row r="23" spans="24:36">
      <c r="X23" t="str">
        <f t="shared" si="0"/>
        <v>'',</v>
      </c>
      <c r="Y23" t="str">
        <f t="shared" si="1"/>
        <v>'',</v>
      </c>
      <c r="Z23" t="s">
        <v>265</v>
      </c>
      <c r="AA23" t="str">
        <f t="shared" si="2"/>
        <v>'',</v>
      </c>
      <c r="AB23" t="str">
        <f t="shared" si="2"/>
        <v>'',</v>
      </c>
      <c r="AC23" s="20" t="s">
        <v>266</v>
      </c>
      <c r="AD23" t="str">
        <f t="shared" si="3"/>
        <v>'',</v>
      </c>
      <c r="AE23" t="s">
        <v>265</v>
      </c>
      <c r="AF23">
        <v>1</v>
      </c>
      <c r="AG23">
        <v>0</v>
      </c>
      <c r="AH23" t="s">
        <v>267</v>
      </c>
      <c r="AI23">
        <v>21</v>
      </c>
      <c r="AJ23" t="s">
        <v>265</v>
      </c>
    </row>
    <row r="24" spans="24:36">
      <c r="X24" t="str">
        <f t="shared" si="0"/>
        <v>'',</v>
      </c>
      <c r="Y24" t="str">
        <f t="shared" si="1"/>
        <v>'',</v>
      </c>
      <c r="Z24" t="s">
        <v>265</v>
      </c>
      <c r="AA24" t="str">
        <f t="shared" si="2"/>
        <v>'',</v>
      </c>
      <c r="AB24" t="str">
        <f t="shared" si="2"/>
        <v>'',</v>
      </c>
      <c r="AC24" s="20" t="s">
        <v>266</v>
      </c>
      <c r="AD24" t="str">
        <f t="shared" si="3"/>
        <v>'',</v>
      </c>
      <c r="AE24" t="s">
        <v>265</v>
      </c>
      <c r="AF24">
        <v>1</v>
      </c>
      <c r="AG24">
        <v>0</v>
      </c>
      <c r="AH24" t="s">
        <v>267</v>
      </c>
      <c r="AI24">
        <v>22</v>
      </c>
      <c r="AJ24" t="s">
        <v>265</v>
      </c>
    </row>
    <row r="33" spans="1:8" ht="15.75">
      <c r="A33" s="21" t="s">
        <v>287</v>
      </c>
      <c r="B33" s="22" t="s">
        <v>288</v>
      </c>
      <c r="C33" s="22" t="s">
        <v>289</v>
      </c>
      <c r="D33" s="22" t="s">
        <v>290</v>
      </c>
      <c r="E33" s="22" t="s">
        <v>16</v>
      </c>
      <c r="F33" s="22" t="s">
        <v>291</v>
      </c>
      <c r="G33" s="23" t="s">
        <v>292</v>
      </c>
      <c r="H33" s="24" t="s">
        <v>293</v>
      </c>
    </row>
    <row r="34" spans="1:8" ht="15.75">
      <c r="A34" s="25">
        <v>13542134</v>
      </c>
      <c r="B34" s="26">
        <v>15457708</v>
      </c>
      <c r="C34" s="26">
        <v>13417794</v>
      </c>
      <c r="D34" s="26">
        <v>45</v>
      </c>
      <c r="E34" s="26" t="s">
        <v>27</v>
      </c>
      <c r="F34" s="26">
        <v>1306119304</v>
      </c>
      <c r="G34" s="27" t="s">
        <v>294</v>
      </c>
      <c r="H34" s="28" t="s">
        <v>295</v>
      </c>
    </row>
    <row r="35" spans="1:8" ht="15.75">
      <c r="A35" s="25">
        <v>13781036</v>
      </c>
      <c r="B35" s="26">
        <v>15631736</v>
      </c>
      <c r="C35" s="26">
        <v>13621757</v>
      </c>
      <c r="D35" s="26">
        <v>135</v>
      </c>
      <c r="E35" s="26" t="s">
        <v>27</v>
      </c>
      <c r="F35" s="26">
        <v>702663030</v>
      </c>
      <c r="G35" s="27" t="s">
        <v>296</v>
      </c>
      <c r="H35" s="28" t="s">
        <v>297</v>
      </c>
    </row>
  </sheetData>
  <conditionalFormatting sqref="R2:R11">
    <cfRule type="duplicateValues" dxfId="1" priority="2"/>
  </conditionalFormatting>
  <conditionalFormatting sqref="A1:A3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Hoja2</vt:lpstr>
      <vt:lpstr>Hoja1</vt:lpstr>
      <vt:lpstr>Hoja3</vt:lpstr>
      <vt:lpstr>INSERT</vt:lpstr>
      <vt:lpstr>xxxxx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2024-08-28T17:39:33Z</dcterms:created>
  <dcterms:modified xsi:type="dcterms:W3CDTF">2024-09-05T16:38:31Z</dcterms:modified>
</cp:coreProperties>
</file>