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is\Tu equipo Dropbox\Luis Pineda\PC\Documents\SQL Server Management Studio\43406\Errores\El proceso coactivo no existe\"/>
    </mc:Choice>
  </mc:AlternateContent>
  <bookViews>
    <workbookView xWindow="0" yWindow="0" windowWidth="28800" windowHeight="12435" activeTab="8"/>
  </bookViews>
  <sheets>
    <sheet name="Hoja1" sheetId="1" r:id="rId1"/>
    <sheet name="Hoja7" sheetId="7" r:id="rId2"/>
    <sheet name="desconocido" sheetId="6" r:id="rId3"/>
    <sheet name="Proceso" sheetId="2" r:id="rId4"/>
    <sheet name="Coactivo_Pendiente" sheetId="4" r:id="rId5"/>
    <sheet name="Coactivo" sheetId="3" r:id="rId6"/>
    <sheet name="obligacion_coactivo" sheetId="5" r:id="rId7"/>
    <sheet name="comparendo_proceso" sheetId="8" r:id="rId8"/>
    <sheet name="trazabilidad_proceso" sheetId="9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" l="1"/>
  <c r="K2" i="5"/>
  <c r="H2" i="9"/>
  <c r="N1" i="6"/>
  <c r="R2" i="3" l="1"/>
</calcChain>
</file>

<file path=xl/comments1.xml><?xml version="1.0" encoding="utf-8"?>
<comments xmlns="http://schemas.openxmlformats.org/spreadsheetml/2006/main">
  <authors>
    <author>luis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luis:</t>
        </r>
        <r>
          <rPr>
            <sz val="9"/>
            <color indexed="81"/>
            <rFont val="Tahoma"/>
            <family val="2"/>
          </rPr>
          <t xml:space="preserve">
[valor_total_costas_procesales]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luis:</t>
        </r>
        <r>
          <rPr>
            <sz val="9"/>
            <color indexed="81"/>
            <rFont val="Tahoma"/>
            <family val="2"/>
          </rPr>
          <t xml:space="preserve">
Coactivo_pendiente</t>
        </r>
      </text>
    </comment>
  </commentList>
</comments>
</file>

<file path=xl/comments2.xml><?xml version="1.0" encoding="utf-8"?>
<comments xmlns="http://schemas.openxmlformats.org/spreadsheetml/2006/main">
  <authors>
    <author>luis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luis:</t>
        </r>
        <r>
          <rPr>
            <sz val="9"/>
            <color indexed="81"/>
            <rFont val="Tahoma"/>
            <family val="2"/>
          </rPr>
          <t xml:space="preserve">
Coactivo_pendiente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luis:</t>
        </r>
        <r>
          <rPr>
            <sz val="9"/>
            <color indexed="81"/>
            <rFont val="Tahoma"/>
            <family val="2"/>
          </rPr>
          <t xml:space="preserve">
Valor factura</t>
        </r>
      </text>
    </comment>
    <comment ref="N1" authorId="0" shapeId="0">
      <text/>
    </comment>
  </commentList>
</comments>
</file>

<file path=xl/comments3.xml><?xml version="1.0" encoding="utf-8"?>
<comments xmlns="http://schemas.openxmlformats.org/spreadsheetml/2006/main">
  <authors>
    <author>luis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luis:</t>
        </r>
        <r>
          <rPr>
            <sz val="9"/>
            <color indexed="81"/>
            <rFont val="Tahoma"/>
            <family val="2"/>
          </rPr>
          <t xml:space="preserve">
Factura
</t>
        </r>
      </text>
    </comment>
  </commentList>
</comments>
</file>

<file path=xl/comments4.xml><?xml version="1.0" encoding="utf-8"?>
<comments xmlns="http://schemas.openxmlformats.org/spreadsheetml/2006/main">
  <authors>
    <author>luis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luis:</t>
        </r>
        <r>
          <rPr>
            <sz val="9"/>
            <color indexed="81"/>
            <rFont val="Tahoma"/>
            <family val="2"/>
          </rPr>
          <t xml:space="preserve">
Puse el id_persona
</t>
        </r>
      </text>
    </comment>
  </commentList>
</comments>
</file>

<file path=xl/sharedStrings.xml><?xml version="1.0" encoding="utf-8"?>
<sst xmlns="http://schemas.openxmlformats.org/spreadsheetml/2006/main" count="182" uniqueCount="84">
  <si>
    <t>numero_coactivo</t>
  </si>
  <si>
    <t>id_tramite</t>
  </si>
  <si>
    <t>fecha_creacion</t>
  </si>
  <si>
    <t>factura</t>
  </si>
  <si>
    <t>valor_factura</t>
  </si>
  <si>
    <t>tipo_identificacion</t>
  </si>
  <si>
    <t>numero_identificacion</t>
  </si>
  <si>
    <t>id_coactivo_pendiente</t>
  </si>
  <si>
    <t>fecha_registro</t>
  </si>
  <si>
    <t>registro_nuevo</t>
  </si>
  <si>
    <t>coactivo_exitoso</t>
  </si>
  <si>
    <t>descripcion_error</t>
  </si>
  <si>
    <t>tipo_coactivo</t>
  </si>
  <si>
    <t>numero_proceso</t>
  </si>
  <si>
    <t>2024-01-03 06:14:38.0000000</t>
  </si>
  <si>
    <t>31.5</t>
  </si>
  <si>
    <t>CED</t>
  </si>
  <si>
    <t>2024-08-30 16:28:40.0870000</t>
  </si>
  <si>
    <t>NULL</t>
  </si>
  <si>
    <t>2023-12-06 06:04:07.0000000</t>
  </si>
  <si>
    <t>127.5</t>
  </si>
  <si>
    <t>2024-01-16 06:07:56.0000000</t>
  </si>
  <si>
    <t>2024-01-12 06:08:32.0000000</t>
  </si>
  <si>
    <t>112.5</t>
  </si>
  <si>
    <t>2024-01-10 06:10:00.0000000</t>
  </si>
  <si>
    <t>2023-12-08 17:10:58.0000000</t>
  </si>
  <si>
    <t>2024-01-23 06:37:42.0000000</t>
  </si>
  <si>
    <t>id_proceso</t>
  </si>
  <si>
    <t>id_tipo_proceso</t>
  </si>
  <si>
    <t>fecha_inicio</t>
  </si>
  <si>
    <t>fecha_fin</t>
  </si>
  <si>
    <t>observacion</t>
  </si>
  <si>
    <t>id_estado_proceso</t>
  </si>
  <si>
    <t>incremetable</t>
  </si>
  <si>
    <t>COACTIVO ANULADO'</t>
  </si>
  <si>
    <t>[codigo_organismo]</t>
  </si>
  <si>
    <t>[id_deudor]</t>
  </si>
  <si>
    <t>[id_configuracion_coactivo]</t>
  </si>
  <si>
    <t>[id_cargue_coactivo]</t>
  </si>
  <si>
    <t>[id_proceso]</t>
  </si>
  <si>
    <t>[id_funcionario]</t>
  </si>
  <si>
    <t>[id_direccion]</t>
  </si>
  <si>
    <t>[id_tramite]</t>
  </si>
  <si>
    <t>[anio]</t>
  </si>
  <si>
    <t>[cantidad_obligaciones]</t>
  </si>
  <si>
    <t>[fecha_notificacion]</t>
  </si>
  <si>
    <t>[numero_coactivo]</t>
  </si>
  <si>
    <t>[valor_total_obligaciones]</t>
  </si>
  <si>
    <t>[valor_total_costas_procesales]</t>
  </si>
  <si>
    <t>[id_tipo_notificacion_coactivo]</t>
  </si>
  <si>
    <t>[id_tipo_coactivo]</t>
  </si>
  <si>
    <t>null</t>
  </si>
  <si>
    <t>2024-09-03 17:14:11.2200000</t>
  </si>
  <si>
    <t>OBLIGACION NO TIENE ESTADO VIGENTE</t>
  </si>
  <si>
    <t>autoincrem</t>
  </si>
  <si>
    <t>id_obligacion_coactivo</t>
  </si>
  <si>
    <t>id_coactivo</t>
  </si>
  <si>
    <t>codigo_tipo_obligacion</t>
  </si>
  <si>
    <t>numero_obligacion</t>
  </si>
  <si>
    <t>fecha_obligacion</t>
  </si>
  <si>
    <t>valor_costas_procesales</t>
  </si>
  <si>
    <t>valor_obligacion</t>
  </si>
  <si>
    <t>valor_interes_moratorios</t>
  </si>
  <si>
    <t>id_cartera</t>
  </si>
  <si>
    <t>id_estado_obligacion_coactivo</t>
  </si>
  <si>
    <t>2016-04-29 00:00:00.0000000</t>
  </si>
  <si>
    <t>5.49</t>
  </si>
  <si>
    <t>109.80</t>
  </si>
  <si>
    <t>0.00</t>
  </si>
  <si>
    <t>([cicomparendo]</t>
  </si>
  <si>
    <t>[id_proceso])</t>
  </si>
  <si>
    <t>[id_estado_proceso]</t>
  </si>
  <si>
    <t>[fecha_inicio]</t>
  </si>
  <si>
    <t>[fecha_fin]</t>
  </si>
  <si>
    <t>[id_usuario]</t>
  </si>
  <si>
    <t>[id_sede_proceso]</t>
  </si>
  <si>
    <t>[id_sede_usuario]</t>
  </si>
  <si>
    <t>Insert sp'</t>
  </si>
  <si>
    <t>'Insertar'</t>
  </si>
  <si>
    <t>'Pendiente'</t>
  </si>
  <si>
    <t>''Pendiente'</t>
  </si>
  <si>
    <t>'Autoin'</t>
  </si>
  <si>
    <t xml:space="preserve">           'pendiete'</t>
  </si>
  <si>
    <t>pendiente'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</si>
</sst>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Aptos Narrow"/>
      <family val="2"/>
      <scheme val="minor"/>
    </font>
    <font>
      <b/>
      <sz val="11"/>
      <color theme="6"/>
      <name val="Aptos Narrow"/>
      <scheme val="minor"/>
    </font>
    <font>
      <b/>
      <i/>
      <sz val="11"/>
      <color theme="6"/>
      <name val="Aptos Narrow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name val="Aptos Narrow"/>
      <scheme val="minor"/>
    </font>
    <font>
      <b/>
      <i/>
      <sz val="11"/>
      <color theme="5"/>
      <name val="Aptos Narrow"/>
      <scheme val="minor"/>
    </font>
    <font>
      <b/>
      <sz val="11"/>
      <color theme="5"/>
      <name val="Aptos Narrow"/>
      <scheme val="minor"/>
    </font>
    <font>
      <b/>
      <i/>
      <u/>
      <sz val="11"/>
      <color theme="1"/>
      <name val="Aptos Narrow"/>
      <scheme val="minor"/>
    </font>
    <font>
      <b/>
      <i/>
      <sz val="11"/>
      <color theme="8" tint="-0.499984740745262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/>
    <xf numFmtId="0" fontId="6" fillId="0" borderId="1" xfId="0" applyFont="1" applyBorder="1"/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P1" sqref="P1:V3"/>
    </sheetView>
  </sheetViews>
  <sheetFormatPr baseColWidth="10" defaultRowHeight="14.25"/>
  <cols>
    <col min="1" max="1" width="14.875" bestFit="1" customWidth="1"/>
    <col min="2" max="2" width="8.875" bestFit="1" customWidth="1"/>
    <col min="3" max="3" width="25.375" bestFit="1" customWidth="1"/>
    <col min="9" max="9" width="25.375" bestFit="1" customWidth="1"/>
    <col min="14" max="14" width="14.75" bestFit="1" customWidth="1"/>
    <col min="16" max="16" width="11.375" bestFit="1" customWidth="1"/>
    <col min="17" max="17" width="13.75" bestFit="1" customWidth="1"/>
    <col min="18" max="18" width="14.75" bestFit="1" customWidth="1"/>
    <col min="19" max="20" width="25.375" bestFit="1" customWidth="1"/>
    <col min="21" max="21" width="20" bestFit="1" customWidth="1"/>
    <col min="22" max="22" width="16.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2" t="s">
        <v>27</v>
      </c>
      <c r="Q1" s="2" t="s">
        <v>28</v>
      </c>
      <c r="R1" s="2" t="s">
        <v>13</v>
      </c>
      <c r="S1" s="2" t="s">
        <v>29</v>
      </c>
      <c r="T1" s="2" t="s">
        <v>30</v>
      </c>
      <c r="U1" s="2" t="s">
        <v>31</v>
      </c>
      <c r="V1" s="2" t="s">
        <v>32</v>
      </c>
    </row>
    <row r="2" spans="1:22">
      <c r="A2">
        <v>13664847</v>
      </c>
      <c r="B2">
        <v>15533042</v>
      </c>
      <c r="C2" t="s">
        <v>14</v>
      </c>
      <c r="D2">
        <v>13506744</v>
      </c>
      <c r="E2" t="s">
        <v>15</v>
      </c>
      <c r="F2" t="s">
        <v>16</v>
      </c>
      <c r="G2">
        <v>953355104</v>
      </c>
      <c r="H2">
        <v>142540</v>
      </c>
      <c r="I2" t="s">
        <v>17</v>
      </c>
      <c r="J2">
        <v>0</v>
      </c>
      <c r="K2">
        <v>0</v>
      </c>
      <c r="L2" t="s">
        <v>18</v>
      </c>
      <c r="M2">
        <v>1</v>
      </c>
      <c r="N2">
        <v>2087</v>
      </c>
      <c r="P2" s="2" t="s">
        <v>33</v>
      </c>
      <c r="Q2" s="2">
        <v>4</v>
      </c>
      <c r="R2" s="2">
        <v>2087</v>
      </c>
      <c r="S2" s="2" t="s">
        <v>14</v>
      </c>
      <c r="T2" s="2" t="s">
        <v>14</v>
      </c>
      <c r="U2" s="3" t="s">
        <v>34</v>
      </c>
      <c r="V2" s="2">
        <v>31</v>
      </c>
    </row>
    <row r="3" spans="1:22">
      <c r="A3">
        <v>13531331</v>
      </c>
      <c r="B3">
        <v>15449879</v>
      </c>
      <c r="C3" t="s">
        <v>19</v>
      </c>
      <c r="D3">
        <v>10646923</v>
      </c>
      <c r="E3" t="s">
        <v>20</v>
      </c>
      <c r="F3" t="s">
        <v>16</v>
      </c>
      <c r="G3">
        <v>953355104</v>
      </c>
      <c r="H3">
        <v>142541</v>
      </c>
      <c r="I3" t="s">
        <v>17</v>
      </c>
      <c r="J3">
        <v>0</v>
      </c>
      <c r="K3">
        <v>0</v>
      </c>
      <c r="L3" t="s">
        <v>18</v>
      </c>
      <c r="M3">
        <v>1</v>
      </c>
      <c r="N3">
        <v>304104</v>
      </c>
      <c r="P3" s="2" t="s">
        <v>33</v>
      </c>
      <c r="Q3" s="2">
        <v>4</v>
      </c>
      <c r="R3" s="2">
        <v>304104</v>
      </c>
      <c r="S3" s="2" t="s">
        <v>19</v>
      </c>
      <c r="T3" s="2" t="s">
        <v>19</v>
      </c>
      <c r="U3" s="3" t="s">
        <v>34</v>
      </c>
      <c r="V3" s="2">
        <v>31</v>
      </c>
    </row>
    <row r="4" spans="1:22">
      <c r="A4">
        <v>13702052</v>
      </c>
      <c r="B4">
        <v>15555310</v>
      </c>
      <c r="C4" t="s">
        <v>21</v>
      </c>
      <c r="D4">
        <v>13479633</v>
      </c>
      <c r="E4" t="s">
        <v>15</v>
      </c>
      <c r="F4" t="s">
        <v>16</v>
      </c>
      <c r="G4">
        <v>1310609084</v>
      </c>
      <c r="H4">
        <v>142542</v>
      </c>
      <c r="I4" t="s">
        <v>17</v>
      </c>
      <c r="J4">
        <v>0</v>
      </c>
      <c r="K4">
        <v>0</v>
      </c>
      <c r="L4" t="s">
        <v>18</v>
      </c>
      <c r="M4">
        <v>1</v>
      </c>
      <c r="N4">
        <v>15862</v>
      </c>
    </row>
    <row r="5" spans="1:22">
      <c r="A5">
        <v>13686076</v>
      </c>
      <c r="B5">
        <v>15542918</v>
      </c>
      <c r="C5" t="s">
        <v>22</v>
      </c>
      <c r="D5">
        <v>13533549</v>
      </c>
      <c r="E5" t="s">
        <v>23</v>
      </c>
      <c r="F5" t="s">
        <v>16</v>
      </c>
      <c r="G5">
        <v>921903662</v>
      </c>
      <c r="H5">
        <v>142543</v>
      </c>
      <c r="I5" t="s">
        <v>17</v>
      </c>
      <c r="J5">
        <v>0</v>
      </c>
      <c r="K5">
        <v>0</v>
      </c>
      <c r="L5" t="s">
        <v>18</v>
      </c>
      <c r="M5">
        <v>1</v>
      </c>
      <c r="N5">
        <v>13477</v>
      </c>
    </row>
    <row r="6" spans="1:22">
      <c r="A6">
        <v>13680335</v>
      </c>
      <c r="B6">
        <v>15539965</v>
      </c>
      <c r="C6" t="s">
        <v>24</v>
      </c>
      <c r="D6">
        <v>13539746</v>
      </c>
      <c r="E6">
        <v>135</v>
      </c>
      <c r="F6" t="s">
        <v>16</v>
      </c>
      <c r="G6">
        <v>105672463</v>
      </c>
      <c r="H6">
        <v>142544</v>
      </c>
      <c r="I6" t="s">
        <v>17</v>
      </c>
      <c r="J6">
        <v>0</v>
      </c>
      <c r="K6">
        <v>0</v>
      </c>
      <c r="L6" t="s">
        <v>18</v>
      </c>
      <c r="M6">
        <v>1</v>
      </c>
      <c r="N6">
        <v>11055</v>
      </c>
    </row>
    <row r="7" spans="1:22">
      <c r="A7">
        <v>13546182</v>
      </c>
      <c r="B7">
        <v>15460539</v>
      </c>
      <c r="C7" t="s">
        <v>25</v>
      </c>
      <c r="D7">
        <v>10688515</v>
      </c>
      <c r="E7" t="s">
        <v>20</v>
      </c>
      <c r="F7" t="s">
        <v>16</v>
      </c>
      <c r="G7">
        <v>919765487</v>
      </c>
      <c r="H7">
        <v>142546</v>
      </c>
      <c r="I7" t="s">
        <v>17</v>
      </c>
      <c r="J7">
        <v>0</v>
      </c>
      <c r="K7">
        <v>0</v>
      </c>
      <c r="L7" t="s">
        <v>18</v>
      </c>
      <c r="M7">
        <v>1</v>
      </c>
      <c r="N7">
        <v>308542</v>
      </c>
    </row>
    <row r="8" spans="1:22">
      <c r="A8">
        <v>13757561</v>
      </c>
      <c r="B8">
        <v>15608065</v>
      </c>
      <c r="C8" t="s">
        <v>26</v>
      </c>
      <c r="D8">
        <v>13753265</v>
      </c>
      <c r="E8">
        <v>69</v>
      </c>
      <c r="F8" t="s">
        <v>16</v>
      </c>
      <c r="G8">
        <v>919765487</v>
      </c>
      <c r="H8">
        <v>142547</v>
      </c>
      <c r="I8" t="s">
        <v>17</v>
      </c>
      <c r="J8">
        <v>0</v>
      </c>
      <c r="K8">
        <v>0</v>
      </c>
      <c r="L8" t="s">
        <v>18</v>
      </c>
      <c r="M8">
        <v>1</v>
      </c>
      <c r="N8">
        <v>22481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K1" workbookViewId="0">
      <selection activeCell="N1" sqref="N1"/>
    </sheetView>
  </sheetViews>
  <sheetFormatPr baseColWidth="10" defaultRowHeight="14.25"/>
  <cols>
    <col min="5" max="5" width="25.375" bestFit="1" customWidth="1"/>
    <col min="14" max="14" width="199" bestFit="1" customWidth="1"/>
  </cols>
  <sheetData>
    <row r="1" spans="1:14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N1" t="str">
        <f>"oc."&amp;A1&amp;",oc."&amp;B1&amp;",oc."&amp;C1&amp;",oc."&amp;D1&amp;",oc."&amp;E1&amp;",oc."&amp;F1&amp;",oc."&amp;G1&amp;",oc."&amp;H1&amp;",oc."&amp;I1&amp;",oc."&amp;J1&amp;",oc."&amp;K1</f>
        <v>oc.id_obligacion_coactivo,oc.id_coactivo,oc.codigo_tipo_obligacion,oc.numero_obligacion,oc.fecha_obligacion,oc.valor_costas_procesales,oc.valor_obligacion,oc.valor_interes_moratorios,oc.id_cartera,oc.id_estado_obligacion_coactivo,oc.</v>
      </c>
    </row>
    <row r="2" spans="1:14">
      <c r="A2">
        <v>1</v>
      </c>
      <c r="B2">
        <v>1</v>
      </c>
      <c r="C2">
        <v>1</v>
      </c>
      <c r="D2">
        <v>1787718</v>
      </c>
      <c r="E2" t="s">
        <v>65</v>
      </c>
      <c r="F2" t="s">
        <v>66</v>
      </c>
      <c r="G2" t="s">
        <v>67</v>
      </c>
      <c r="H2" t="s">
        <v>68</v>
      </c>
      <c r="I2">
        <v>13356</v>
      </c>
      <c r="J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3" sqref="C3"/>
    </sheetView>
  </sheetViews>
  <sheetFormatPr baseColWidth="10" defaultRowHeight="14.25"/>
  <cols>
    <col min="1" max="1" width="11.375" bestFit="1" customWidth="1"/>
    <col min="2" max="2" width="13.75" bestFit="1" customWidth="1"/>
    <col min="3" max="3" width="16" bestFit="1" customWidth="1"/>
    <col min="4" max="5" width="25.375" bestFit="1" customWidth="1"/>
    <col min="6" max="6" width="20" bestFit="1" customWidth="1"/>
    <col min="7" max="7" width="16.5" bestFit="1" customWidth="1"/>
  </cols>
  <sheetData>
    <row r="1" spans="1:7" ht="15">
      <c r="A1" s="5" t="s">
        <v>27</v>
      </c>
      <c r="B1" s="2" t="s">
        <v>28</v>
      </c>
      <c r="C1" s="4" t="s">
        <v>13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>
      <c r="A2" s="2" t="s">
        <v>33</v>
      </c>
      <c r="B2" s="2">
        <v>4</v>
      </c>
      <c r="C2" s="2">
        <v>2087</v>
      </c>
      <c r="D2" s="2" t="s">
        <v>14</v>
      </c>
      <c r="E2" s="2" t="s">
        <v>14</v>
      </c>
      <c r="F2" s="3" t="s">
        <v>34</v>
      </c>
      <c r="G2" s="2">
        <v>31</v>
      </c>
    </row>
    <row r="3" spans="1:7">
      <c r="A3" s="2" t="s">
        <v>33</v>
      </c>
      <c r="B3" s="2">
        <v>4</v>
      </c>
      <c r="C3" s="2">
        <v>304104</v>
      </c>
      <c r="D3" s="2" t="s">
        <v>19</v>
      </c>
      <c r="E3" s="2" t="s">
        <v>19</v>
      </c>
      <c r="F3" s="3" t="s">
        <v>34</v>
      </c>
      <c r="G3" s="2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"/>
  <sheetViews>
    <sheetView zoomScale="80" zoomScaleNormal="80" workbookViewId="0">
      <selection activeCell="E6" sqref="E6"/>
    </sheetView>
  </sheetViews>
  <sheetFormatPr baseColWidth="10" defaultRowHeight="14.25"/>
  <cols>
    <col min="1" max="1" width="18.375" bestFit="1" customWidth="1"/>
    <col min="2" max="2" width="10.25" bestFit="1" customWidth="1"/>
    <col min="3" max="3" width="25.375" bestFit="1" customWidth="1"/>
    <col min="4" max="4" width="17.75" bestFit="1" customWidth="1"/>
    <col min="5" max="5" width="13.75" bestFit="1" customWidth="1"/>
    <col min="6" max="6" width="15.25" bestFit="1" customWidth="1"/>
    <col min="7" max="7" width="18.75" bestFit="1" customWidth="1"/>
    <col min="8" max="8" width="19" bestFit="1" customWidth="1"/>
    <col min="9" max="9" width="25.375" bestFit="1" customWidth="1"/>
    <col min="10" max="10" width="20" bestFit="1" customWidth="1"/>
    <col min="11" max="11" width="16.625" bestFit="1" customWidth="1"/>
    <col min="12" max="12" width="38" bestFit="1" customWidth="1"/>
    <col min="13" max="13" width="21.5" bestFit="1" customWidth="1"/>
    <col min="14" max="14" width="28.875" bestFit="1" customWidth="1"/>
    <col min="15" max="15" width="25.25" bestFit="1" customWidth="1"/>
    <col min="16" max="16" width="14.875" bestFit="1" customWidth="1"/>
  </cols>
  <sheetData>
    <row r="1" spans="1:16">
      <c r="A1" s="7" t="s">
        <v>0</v>
      </c>
      <c r="B1" s="7" t="s">
        <v>1</v>
      </c>
      <c r="C1" s="2" t="s">
        <v>2</v>
      </c>
      <c r="D1" s="2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3" t="s">
        <v>13</v>
      </c>
    </row>
    <row r="2" spans="1:16">
      <c r="A2">
        <v>13531331</v>
      </c>
      <c r="B2" s="9">
        <v>15449879</v>
      </c>
      <c r="C2" t="s">
        <v>19</v>
      </c>
      <c r="D2">
        <v>10646923</v>
      </c>
      <c r="E2" s="9" t="s">
        <v>20</v>
      </c>
      <c r="F2" t="s">
        <v>16</v>
      </c>
      <c r="G2">
        <v>953355104</v>
      </c>
      <c r="H2">
        <v>142565</v>
      </c>
      <c r="I2" t="s">
        <v>52</v>
      </c>
      <c r="J2">
        <v>0</v>
      </c>
      <c r="K2">
        <v>0</v>
      </c>
      <c r="L2" t="s">
        <v>53</v>
      </c>
      <c r="M2">
        <v>1</v>
      </c>
      <c r="N2" s="14">
        <v>304104</v>
      </c>
    </row>
    <row r="9" spans="1:16">
      <c r="A9" s="6" t="s">
        <v>35</v>
      </c>
      <c r="B9" s="2" t="s">
        <v>36</v>
      </c>
      <c r="C9" s="2" t="s">
        <v>37</v>
      </c>
      <c r="D9" s="2" t="s">
        <v>38</v>
      </c>
      <c r="E9" s="5" t="s">
        <v>39</v>
      </c>
      <c r="F9" s="2" t="s">
        <v>40</v>
      </c>
      <c r="G9" s="2" t="s">
        <v>41</v>
      </c>
      <c r="H9" s="7" t="s">
        <v>42</v>
      </c>
      <c r="I9" s="2" t="s">
        <v>43</v>
      </c>
      <c r="J9" s="6" t="s">
        <v>44</v>
      </c>
      <c r="K9" s="2" t="s">
        <v>45</v>
      </c>
      <c r="L9" s="7" t="s">
        <v>46</v>
      </c>
      <c r="M9" s="2" t="s">
        <v>47</v>
      </c>
      <c r="N9" s="2" t="s">
        <v>48</v>
      </c>
      <c r="O9" s="6" t="s">
        <v>49</v>
      </c>
      <c r="P9" s="6" t="s">
        <v>50</v>
      </c>
    </row>
    <row r="10" spans="1:16">
      <c r="A10">
        <v>11001</v>
      </c>
      <c r="C10">
        <v>4</v>
      </c>
      <c r="H10" s="9">
        <v>15449879</v>
      </c>
      <c r="J10">
        <v>1</v>
      </c>
      <c r="O10" t="s">
        <v>51</v>
      </c>
      <c r="P10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topLeftCell="I1" workbookViewId="0">
      <selection activeCell="R2" sqref="R2"/>
    </sheetView>
  </sheetViews>
  <sheetFormatPr baseColWidth="10" defaultRowHeight="14.25"/>
  <cols>
    <col min="1" max="1" width="17" bestFit="1" customWidth="1"/>
    <col min="2" max="2" width="11.375" bestFit="1" customWidth="1"/>
    <col min="3" max="3" width="25.875" bestFit="1" customWidth="1"/>
    <col min="4" max="4" width="19.625" bestFit="1" customWidth="1"/>
    <col min="5" max="5" width="12" bestFit="1" customWidth="1"/>
    <col min="6" max="6" width="15.125" bestFit="1" customWidth="1"/>
    <col min="7" max="7" width="13.25" bestFit="1" customWidth="1"/>
    <col min="8" max="8" width="11.375" bestFit="1" customWidth="1"/>
    <col min="10" max="10" width="20" bestFit="1" customWidth="1"/>
    <col min="11" max="11" width="16.625" bestFit="1" customWidth="1"/>
    <col min="12" max="12" width="17.875" bestFit="1" customWidth="1"/>
    <col min="13" max="13" width="24.125" bestFit="1" customWidth="1"/>
    <col min="14" max="14" width="29.375" bestFit="1" customWidth="1"/>
    <col min="15" max="15" width="25.25" bestFit="1" customWidth="1"/>
    <col min="16" max="16" width="14.875" bestFit="1" customWidth="1"/>
    <col min="18" max="18" width="62.75" bestFit="1" customWidth="1"/>
  </cols>
  <sheetData>
    <row r="1" spans="1:18">
      <c r="A1" s="6" t="s">
        <v>35</v>
      </c>
      <c r="B1" s="12" t="s">
        <v>36</v>
      </c>
      <c r="C1" s="12" t="s">
        <v>37</v>
      </c>
      <c r="D1" s="12" t="s">
        <v>38</v>
      </c>
      <c r="E1" s="5" t="s">
        <v>39</v>
      </c>
      <c r="F1" s="12" t="s">
        <v>40</v>
      </c>
      <c r="G1" s="12" t="s">
        <v>41</v>
      </c>
      <c r="H1" s="7" t="s">
        <v>42</v>
      </c>
      <c r="I1" s="2" t="s">
        <v>43</v>
      </c>
      <c r="J1" s="6" t="s">
        <v>44</v>
      </c>
      <c r="K1" s="2" t="s">
        <v>45</v>
      </c>
      <c r="L1" s="7" t="s">
        <v>46</v>
      </c>
      <c r="M1" s="7" t="s">
        <v>47</v>
      </c>
      <c r="N1" s="11" t="s">
        <v>48</v>
      </c>
      <c r="O1" s="6" t="s">
        <v>49</v>
      </c>
      <c r="P1" s="6" t="s">
        <v>50</v>
      </c>
    </row>
    <row r="2" spans="1:18">
      <c r="A2">
        <v>11001</v>
      </c>
      <c r="B2">
        <v>126941</v>
      </c>
      <c r="C2">
        <v>4</v>
      </c>
      <c r="D2" t="s">
        <v>51</v>
      </c>
      <c r="E2" t="s">
        <v>54</v>
      </c>
      <c r="F2">
        <v>42</v>
      </c>
      <c r="G2" t="s">
        <v>51</v>
      </c>
      <c r="H2" s="9">
        <v>15449879</v>
      </c>
      <c r="I2">
        <v>2024</v>
      </c>
      <c r="J2">
        <v>1</v>
      </c>
      <c r="K2" t="s">
        <v>51</v>
      </c>
      <c r="L2" s="9">
        <v>13531331</v>
      </c>
      <c r="M2" s="10" t="s">
        <v>20</v>
      </c>
      <c r="N2">
        <v>0</v>
      </c>
      <c r="O2" t="s">
        <v>51</v>
      </c>
      <c r="P2">
        <v>1</v>
      </c>
      <c r="R2" t="str">
        <f>"("&amp;A2&amp;","&amp;B2&amp;","&amp;C2&amp;","&amp;D2&amp;","&amp;E2&amp;","&amp;F2&amp;","&amp;G2&amp;","&amp;H2&amp;","&amp;I2&amp;","&amp;J2&amp;","&amp;K2&amp;","&amp;"'"&amp;L2&amp;"',"&amp;M2&amp;","&amp;N2&amp;","&amp;O2&amp;","&amp;P2&amp;")"</f>
        <v>(11001,126941,4,null,autoincrem,42,null,15449879,2024,1,null,'13531331',127.5,0,null,1)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K2" sqref="K2"/>
    </sheetView>
  </sheetViews>
  <sheetFormatPr baseColWidth="10" defaultRowHeight="14.25"/>
  <cols>
    <col min="1" max="1" width="19.25" bestFit="1" customWidth="1"/>
    <col min="2" max="2" width="10" bestFit="1" customWidth="1"/>
    <col min="3" max="3" width="19.375" bestFit="1" customWidth="1"/>
    <col min="4" max="4" width="16.375" bestFit="1" customWidth="1"/>
    <col min="5" max="5" width="25.375" bestFit="1" customWidth="1"/>
    <col min="6" max="6" width="21.5" bestFit="1" customWidth="1"/>
    <col min="7" max="7" width="13.875" bestFit="1" customWidth="1"/>
    <col min="8" max="8" width="21.25" bestFit="1" customWidth="1"/>
    <col min="9" max="9" width="9" bestFit="1" customWidth="1"/>
    <col min="10" max="10" width="25.875" bestFit="1" customWidth="1"/>
    <col min="11" max="11" width="45" customWidth="1"/>
  </cols>
  <sheetData>
    <row r="1" spans="1:11" ht="15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s="8" t="s">
        <v>61</v>
      </c>
      <c r="H1" t="s">
        <v>62</v>
      </c>
      <c r="I1" t="s">
        <v>63</v>
      </c>
      <c r="J1" t="s">
        <v>64</v>
      </c>
    </row>
    <row r="2" spans="1:11" ht="15">
      <c r="A2" t="s">
        <v>51</v>
      </c>
      <c r="B2" s="1" t="s">
        <v>81</v>
      </c>
      <c r="C2">
        <v>1</v>
      </c>
      <c r="D2" s="1" t="s">
        <v>79</v>
      </c>
      <c r="E2" s="1" t="s">
        <v>79</v>
      </c>
      <c r="F2">
        <v>0</v>
      </c>
      <c r="G2" s="8" t="s">
        <v>20</v>
      </c>
      <c r="H2" t="s">
        <v>80</v>
      </c>
      <c r="I2" t="s">
        <v>80</v>
      </c>
      <c r="J2">
        <v>1</v>
      </c>
      <c r="K2" t="str">
        <f>"("&amp;A2&amp;","&amp;B2&amp;","&amp;C2&amp;","&amp;D2&amp;","&amp;E2&amp;","&amp;F2&amp;","&amp;G2&amp;","&amp;H2&amp;","&amp;I2&amp;","&amp;J2&amp;")"</f>
        <v>(null,'Autoin',1,'Pendiente','Pendiente',0,127.5,''Pendiente',''Pendiente',1)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RowHeight="14.25"/>
  <cols>
    <col min="1" max="1" width="14.125" bestFit="1" customWidth="1"/>
    <col min="3" max="3" width="23.75" bestFit="1" customWidth="1"/>
  </cols>
  <sheetData>
    <row r="1" spans="1:3">
      <c r="A1" t="s">
        <v>69</v>
      </c>
      <c r="B1" t="s">
        <v>70</v>
      </c>
    </row>
    <row r="2" spans="1:3">
      <c r="A2" t="s">
        <v>82</v>
      </c>
      <c r="B2" s="1" t="s">
        <v>77</v>
      </c>
      <c r="C2" t="str">
        <f>"("&amp;A2&amp;",'"&amp;B2&amp;")"</f>
        <v>(           'pendiete','Insert sp')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H2" sqref="H2"/>
    </sheetView>
  </sheetViews>
  <sheetFormatPr baseColWidth="10" defaultRowHeight="14.25"/>
  <cols>
    <col min="2" max="2" width="17.5" bestFit="1" customWidth="1"/>
    <col min="3" max="3" width="11.5" bestFit="1" customWidth="1"/>
    <col min="6" max="6" width="16" bestFit="1" customWidth="1"/>
    <col min="7" max="7" width="15.25" bestFit="1" customWidth="1"/>
  </cols>
  <sheetData>
    <row r="1" spans="1:8">
      <c r="A1" t="s">
        <v>39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8">
      <c r="A2" s="1" t="s">
        <v>78</v>
      </c>
      <c r="B2">
        <v>31</v>
      </c>
      <c r="C2" s="1" t="s">
        <v>83</v>
      </c>
      <c r="D2" s="1" t="s">
        <v>83</v>
      </c>
      <c r="E2">
        <v>126941</v>
      </c>
      <c r="F2" s="1" t="s">
        <v>83</v>
      </c>
      <c r="G2" s="1" t="s">
        <v>83</v>
      </c>
      <c r="H2" t="str">
        <f>"("&amp;A2&amp;","&amp;B2&amp;","&amp;C2&amp;","&amp;D2&amp;","&amp;E2&amp;","&amp;F2&amp;","&amp;G2&amp;")"</f>
        <v>('Insertar',31,pendiente',pendiente',126941,pendiente',pendiente')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Hoja7</vt:lpstr>
      <vt:lpstr>desconocido</vt:lpstr>
      <vt:lpstr>Proceso</vt:lpstr>
      <vt:lpstr>Coactivo_Pendiente</vt:lpstr>
      <vt:lpstr>Coactivo</vt:lpstr>
      <vt:lpstr>obligacion_coactivo</vt:lpstr>
      <vt:lpstr>comparendo_proceso</vt:lpstr>
      <vt:lpstr>trazabilidad_proceso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Abrahan Aguilar Alvarado</dc:creator>
  <cp:lastModifiedBy>luis</cp:lastModifiedBy>
  <dcterms:created xsi:type="dcterms:W3CDTF">2024-09-02T16:30:49Z</dcterms:created>
  <dcterms:modified xsi:type="dcterms:W3CDTF">2024-09-07T02:56:28Z</dcterms:modified>
</cp:coreProperties>
</file>