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is\Tu equipo Dropbox\Luis Pineda\PC\Documents\SQL Server Management Studio\43406\FASE_2\30-09-2024\"/>
    </mc:Choice>
  </mc:AlternateContent>
  <bookViews>
    <workbookView xWindow="0" yWindow="0" windowWidth="28800" windowHeight="124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3" i="1" l="1"/>
  <c r="BO4" i="1"/>
  <c r="BO5" i="1"/>
  <c r="BO6" i="1"/>
  <c r="BN3" i="1"/>
  <c r="BN4" i="1"/>
  <c r="BN5" i="1"/>
  <c r="BN6" i="1"/>
  <c r="BL3" i="1"/>
  <c r="BL4" i="1"/>
  <c r="BL5" i="1"/>
  <c r="BL6" i="1"/>
  <c r="BI3" i="1"/>
  <c r="BI4" i="1"/>
  <c r="BI5" i="1"/>
  <c r="BI6" i="1"/>
  <c r="BJ3" i="1"/>
  <c r="BJ4" i="1"/>
  <c r="BJ5" i="1"/>
  <c r="BJ6" i="1"/>
  <c r="BK3" i="1"/>
  <c r="BK4" i="1"/>
  <c r="BK5" i="1"/>
  <c r="BK6" i="1"/>
  <c r="BH3" i="1"/>
  <c r="BH4" i="1"/>
  <c r="BH5" i="1"/>
  <c r="BH6" i="1"/>
  <c r="BG3" i="1"/>
  <c r="BG4" i="1"/>
  <c r="BG5" i="1"/>
  <c r="BG6" i="1"/>
  <c r="BF3" i="1"/>
  <c r="BF4" i="1"/>
  <c r="BF5" i="1"/>
  <c r="BF6" i="1"/>
  <c r="BE3" i="1"/>
  <c r="BE4" i="1"/>
  <c r="BE5" i="1"/>
  <c r="BE6" i="1"/>
  <c r="BO2" i="1"/>
  <c r="BH2" i="1"/>
  <c r="BJ2" i="1"/>
  <c r="BN2" i="1"/>
  <c r="BL2" i="1"/>
  <c r="BK2" i="1"/>
  <c r="BI2" i="1"/>
  <c r="BG2" i="1"/>
  <c r="BF2" i="1"/>
  <c r="BE2" i="1"/>
</calcChain>
</file>

<file path=xl/sharedStrings.xml><?xml version="1.0" encoding="utf-8"?>
<sst xmlns="http://schemas.openxmlformats.org/spreadsheetml/2006/main" count="229" uniqueCount="131">
  <si>
    <t>numero_juicio</t>
  </si>
  <si>
    <t>id_factura_coactiva</t>
  </si>
  <si>
    <t>tipo_coa</t>
  </si>
  <si>
    <t>estado_coactivo</t>
  </si>
  <si>
    <t>fecha_coactiva</t>
  </si>
  <si>
    <t>anio_coactiva</t>
  </si>
  <si>
    <t>id_factura</t>
  </si>
  <si>
    <t>fecha_infraccion</t>
  </si>
  <si>
    <t>numero_citacion</t>
  </si>
  <si>
    <t>id_identificacion</t>
  </si>
  <si>
    <t>identificacion</t>
  </si>
  <si>
    <t>nombre_completo</t>
  </si>
  <si>
    <t>codigo_infraccion</t>
  </si>
  <si>
    <t>estado_citacion</t>
  </si>
  <si>
    <t>anulada</t>
  </si>
  <si>
    <t>legal</t>
  </si>
  <si>
    <t>reclamo</t>
  </si>
  <si>
    <t>convenio</t>
  </si>
  <si>
    <t>pagada</t>
  </si>
  <si>
    <t>tipo_infraccion</t>
  </si>
  <si>
    <t>origen_factura</t>
  </si>
  <si>
    <t>tipo_juridico</t>
  </si>
  <si>
    <t>valor_infraccion</t>
  </si>
  <si>
    <t>id_convenio</t>
  </si>
  <si>
    <t>fecha_convenio</t>
  </si>
  <si>
    <t>estado_convenio</t>
  </si>
  <si>
    <t>fecha_pago_oportuno_primera_cuota_incum</t>
  </si>
  <si>
    <t>fecha_inicio_mora_primera_cuota_incum</t>
  </si>
  <si>
    <t>primera_cuota_incumplida</t>
  </si>
  <si>
    <t>fecha_pago_oportuno_ultima_cuota_incum</t>
  </si>
  <si>
    <t>fecha_inicio_mora_ultima_cuota_incum</t>
  </si>
  <si>
    <t>ultima_cuota_incumplida</t>
  </si>
  <si>
    <t>fecha_suspension_axis</t>
  </si>
  <si>
    <t>fecha_suspension_ultima</t>
  </si>
  <si>
    <t>numero_coactivo</t>
  </si>
  <si>
    <t>id_tramite</t>
  </si>
  <si>
    <t>n_proceso</t>
  </si>
  <si>
    <t>anio_proceso</t>
  </si>
  <si>
    <t>fecha_proceso</t>
  </si>
  <si>
    <t>fecha_coactivo</t>
  </si>
  <si>
    <t>fecha_ejecucion_coactiva</t>
  </si>
  <si>
    <t>numero_obligacion</t>
  </si>
  <si>
    <t>valor_coactivado_multa</t>
  </si>
  <si>
    <t>fecha_notifica_coa</t>
  </si>
  <si>
    <t>tipo_notifica_coa</t>
  </si>
  <si>
    <t>fecha_notificacion_multa</t>
  </si>
  <si>
    <t>tipo_notificacion_multa</t>
  </si>
  <si>
    <t>tipo_coactivo</t>
  </si>
  <si>
    <t>estado_coactivo_sogit</t>
  </si>
  <si>
    <t>numero_oficio_financiera</t>
  </si>
  <si>
    <t>numero_oficio_SEPS</t>
  </si>
  <si>
    <t>fecha_ultimo_estado</t>
  </si>
  <si>
    <t>estado_ultimo_proceso</t>
  </si>
  <si>
    <t>fecha_carga_info</t>
  </si>
  <si>
    <t>239514-2023</t>
  </si>
  <si>
    <t>UNI</t>
  </si>
  <si>
    <t>PAGADA</t>
  </si>
  <si>
    <t>0045000660</t>
  </si>
  <si>
    <t>RUC</t>
  </si>
  <si>
    <t>0991256911001</t>
  </si>
  <si>
    <t>COMERCIO Y PREDIOS COMPRED S.A.</t>
  </si>
  <si>
    <t>O36</t>
  </si>
  <si>
    <t>N</t>
  </si>
  <si>
    <t>S</t>
  </si>
  <si>
    <t>ORDENANZA</t>
  </si>
  <si>
    <t>ELECTRONICA</t>
  </si>
  <si>
    <t>13271177</t>
  </si>
  <si>
    <t>239514</t>
  </si>
  <si>
    <t>2023</t>
  </si>
  <si>
    <t>13154935</t>
  </si>
  <si>
    <t>NOTIFICADO POR EMAIL</t>
  </si>
  <si>
    <t>NOTIFICACION POR EMAIL</t>
  </si>
  <si>
    <t>CORRIENTE</t>
  </si>
  <si>
    <t>CERRADO</t>
  </si>
  <si>
    <t>493583</t>
  </si>
  <si>
    <t>239529-2023</t>
  </si>
  <si>
    <t>0027004573</t>
  </si>
  <si>
    <t>CED</t>
  </si>
  <si>
    <t>0913559753</t>
  </si>
  <si>
    <t>BANCHON RUIZ JUDITH PIEDAD</t>
  </si>
  <si>
    <t>13271193</t>
  </si>
  <si>
    <t>239529</t>
  </si>
  <si>
    <t>13155597</t>
  </si>
  <si>
    <t>493595</t>
  </si>
  <si>
    <t>239565-2023</t>
  </si>
  <si>
    <t>0044002424</t>
  </si>
  <si>
    <t>0925776189</t>
  </si>
  <si>
    <t>SANCHEZ MITE OLGA DEL ROSARIO</t>
  </si>
  <si>
    <t>13271230</t>
  </si>
  <si>
    <t>239565</t>
  </si>
  <si>
    <t>13155927</t>
  </si>
  <si>
    <t>493626</t>
  </si>
  <si>
    <t>239583-2023</t>
  </si>
  <si>
    <t>PENDIENTE</t>
  </si>
  <si>
    <t>0024007031</t>
  </si>
  <si>
    <t>0961478807</t>
  </si>
  <si>
    <t>DIAZ VALLERA RAFAEL LUIS</t>
  </si>
  <si>
    <t>COACTIVADA</t>
  </si>
  <si>
    <t>13271250</t>
  </si>
  <si>
    <t>239583</t>
  </si>
  <si>
    <t>13156093</t>
  </si>
  <si>
    <t>ENVÍO NOTIFICACIÓN</t>
  </si>
  <si>
    <t>493643</t>
  </si>
  <si>
    <t>SOLICITUD BÚSQUEDA DE BIENES</t>
  </si>
  <si>
    <t>239663-2023</t>
  </si>
  <si>
    <t>1394302</t>
  </si>
  <si>
    <t>1791354907001</t>
  </si>
  <si>
    <t>JARVANI CONSORCIO DISTRIBUIDOR SA</t>
  </si>
  <si>
    <t>906</t>
  </si>
  <si>
    <t>COIP</t>
  </si>
  <si>
    <t>13271329</t>
  </si>
  <si>
    <t>239663</t>
  </si>
  <si>
    <t>13157746</t>
  </si>
  <si>
    <t>493712</t>
  </si>
  <si>
    <t>NUMERO_JUICIO, varchar(50),</t>
  </si>
  <si>
    <t>NUMERO_COACTIVO, varchar(50),</t>
  </si>
  <si>
    <t>FACTURA_AXIS, bigint,</t>
  </si>
  <si>
    <t>VALOR_FACTURA, numeric(38,2),</t>
  </si>
  <si>
    <t>TIPO_IDENTIFICACION, varchar(50),</t>
  </si>
  <si>
    <t>NUMERO_IDENTIFICACION, varchar(50),</t>
  </si>
  <si>
    <t>ID_TIPO_COACTIVO, varchar(50),</t>
  </si>
  <si>
    <t>TIPO_NOTIFICACION, varchar(50),</t>
  </si>
  <si>
    <t>FECHA_NOTIFICACION, date,</t>
  </si>
  <si>
    <t>ESTADO_LECTURA, tinyint,</t>
  </si>
  <si>
    <t>ERROR, varchar(4000)</t>
  </si>
  <si>
    <t xml:space="preserve"> ID_TRAMITE, bigint,</t>
  </si>
  <si>
    <t xml:space="preserve"> FECHA_REGISTRO, date,</t>
  </si>
  <si>
    <t>x</t>
  </si>
  <si>
    <t>CAMBIAR MANUAL</t>
  </si>
  <si>
    <t>Pilas con los ceros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</si>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</sst>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"/>
  </numFmts>
  <fonts count="5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4"/>
      <name val="Aptos Narrow"/>
      <family val="2"/>
      <scheme val="minor"/>
    </font>
    <font>
      <b/>
      <sz val="11"/>
      <color theme="6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theme="9"/>
      </patternFill>
    </fill>
    <fill>
      <patternFill patternType="solid">
        <fgColor theme="5" tint="0.59999389629810485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164" fontId="0" fillId="0" borderId="3" xfId="0" applyNumberFormat="1" applyBorder="1"/>
    <xf numFmtId="0" fontId="1" fillId="4" borderId="2" xfId="0" applyFont="1" applyFill="1" applyBorder="1"/>
    <xf numFmtId="0" fontId="0" fillId="5" borderId="2" xfId="0" applyFill="1" applyBorder="1"/>
    <xf numFmtId="0" fontId="0" fillId="6" borderId="2" xfId="0" applyFill="1" applyBorder="1"/>
    <xf numFmtId="0" fontId="1" fillId="4" borderId="2" xfId="0" applyFon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/>
    <xf numFmtId="0" fontId="0" fillId="8" borderId="0" xfId="0" applyFill="1"/>
    <xf numFmtId="0" fontId="2" fillId="2" borderId="2" xfId="0" applyFont="1" applyFill="1" applyBorder="1"/>
    <xf numFmtId="0" fontId="3" fillId="2" borderId="2" xfId="0" applyFont="1" applyFill="1" applyBorder="1"/>
    <xf numFmtId="0" fontId="0" fillId="7" borderId="0" xfId="0" applyFill="1" applyAlignment="1">
      <alignment horizontal="center"/>
    </xf>
    <xf numFmtId="0" fontId="4" fillId="2" borderId="2" xfId="0" applyFont="1" applyFill="1" applyBorder="1"/>
    <xf numFmtId="0" fontId="0" fillId="9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1"/>
  <sheetViews>
    <sheetView tabSelected="1" topLeftCell="BK1" workbookViewId="0">
      <selection activeCell="BM19" sqref="BM19"/>
    </sheetView>
  </sheetViews>
  <sheetFormatPr baseColWidth="10" defaultRowHeight="14.25"/>
  <cols>
    <col min="2" max="2" width="18.125" bestFit="1" customWidth="1"/>
    <col min="3" max="3" width="8.375" bestFit="1" customWidth="1"/>
    <col min="4" max="4" width="22.5" customWidth="1"/>
    <col min="5" max="5" width="14.25" bestFit="1" customWidth="1"/>
    <col min="8" max="8" width="14.625" customWidth="1"/>
    <col min="10" max="10" width="15.375" bestFit="1" customWidth="1"/>
    <col min="11" max="11" width="13.875" bestFit="1" customWidth="1"/>
    <col min="13" max="13" width="16.75" bestFit="1" customWidth="1"/>
    <col min="14" max="14" width="14.75" bestFit="1" customWidth="1"/>
    <col min="20" max="20" width="14" bestFit="1" customWidth="1"/>
    <col min="21" max="21" width="13.875" bestFit="1" customWidth="1"/>
    <col min="22" max="22" width="12.125" bestFit="1" customWidth="1"/>
    <col min="23" max="23" width="15.125" bestFit="1" customWidth="1"/>
    <col min="26" max="26" width="16.25" bestFit="1" customWidth="1"/>
    <col min="35" max="35" width="16.25" bestFit="1" customWidth="1"/>
    <col min="39" max="39" width="14.125" bestFit="1" customWidth="1"/>
    <col min="40" max="40" width="14.375" bestFit="1" customWidth="1"/>
    <col min="41" max="41" width="24.25" bestFit="1" customWidth="1"/>
    <col min="42" max="42" width="17.875" bestFit="1" customWidth="1"/>
    <col min="43" max="43" width="22" bestFit="1" customWidth="1"/>
    <col min="44" max="44" width="24.75" style="18" customWidth="1"/>
    <col min="45" max="45" width="22.5" bestFit="1" customWidth="1"/>
    <col min="46" max="46" width="23.875" bestFit="1" customWidth="1"/>
    <col min="48" max="48" width="12.75" bestFit="1" customWidth="1"/>
    <col min="49" max="49" width="20.875" bestFit="1" customWidth="1"/>
    <col min="50" max="50" width="23.5" bestFit="1" customWidth="1"/>
    <col min="51" max="51" width="19.625" bestFit="1" customWidth="1"/>
    <col min="52" max="52" width="19.875" bestFit="1" customWidth="1"/>
    <col min="53" max="53" width="32" bestFit="1" customWidth="1"/>
    <col min="54" max="54" width="21.75" customWidth="1"/>
    <col min="57" max="57" width="26.875" bestFit="1" customWidth="1"/>
    <col min="58" max="58" width="30.625" bestFit="1" customWidth="1"/>
    <col min="59" max="59" width="17.75" bestFit="1" customWidth="1"/>
    <col min="60" max="60" width="23.375" bestFit="1" customWidth="1"/>
    <col min="61" max="61" width="20.125" bestFit="1" customWidth="1"/>
    <col min="62" max="62" width="29.75" bestFit="1" customWidth="1"/>
    <col min="63" max="63" width="31.75" bestFit="1" customWidth="1"/>
    <col min="64" max="64" width="35.5" bestFit="1" customWidth="1"/>
    <col min="65" max="65" width="29.625" bestFit="1" customWidth="1"/>
    <col min="66" max="66" width="30.125" bestFit="1" customWidth="1"/>
    <col min="67" max="67" width="26" bestFit="1" customWidth="1"/>
    <col min="68" max="68" width="24.375" bestFit="1" customWidth="1"/>
    <col min="69" max="69" width="20.25" bestFit="1" customWidth="1"/>
  </cols>
  <sheetData>
    <row r="1" spans="1:69" ht="15">
      <c r="A1" s="1" t="s">
        <v>0</v>
      </c>
      <c r="B1" s="21" t="s">
        <v>1</v>
      </c>
      <c r="C1" s="2" t="s">
        <v>2</v>
      </c>
      <c r="D1" s="12" t="s">
        <v>3</v>
      </c>
      <c r="E1" s="2" t="s">
        <v>4</v>
      </c>
      <c r="F1" s="2" t="s">
        <v>5</v>
      </c>
      <c r="G1" s="21" t="s">
        <v>6</v>
      </c>
      <c r="H1" s="2" t="s">
        <v>7</v>
      </c>
      <c r="I1" s="2" t="s">
        <v>8</v>
      </c>
      <c r="J1" s="2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4" t="s">
        <v>22</v>
      </c>
      <c r="X1" s="21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1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4" t="s">
        <v>42</v>
      </c>
      <c r="AR1" s="15" t="s">
        <v>43</v>
      </c>
      <c r="AS1" s="2" t="s">
        <v>44</v>
      </c>
      <c r="AT1" s="2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3" t="s">
        <v>53</v>
      </c>
      <c r="BE1" t="s">
        <v>114</v>
      </c>
      <c r="BF1" t="s">
        <v>115</v>
      </c>
      <c r="BG1" t="s">
        <v>125</v>
      </c>
      <c r="BH1" t="s">
        <v>126</v>
      </c>
      <c r="BI1" t="s">
        <v>116</v>
      </c>
      <c r="BJ1" t="s">
        <v>117</v>
      </c>
      <c r="BK1" t="s">
        <v>118</v>
      </c>
      <c r="BL1" t="s">
        <v>119</v>
      </c>
      <c r="BM1" t="s">
        <v>120</v>
      </c>
      <c r="BN1" t="s">
        <v>121</v>
      </c>
      <c r="BO1" t="s">
        <v>122</v>
      </c>
      <c r="BP1" t="s">
        <v>123</v>
      </c>
      <c r="BQ1" t="s">
        <v>124</v>
      </c>
    </row>
    <row r="2" spans="1:69">
      <c r="A2" s="4" t="s">
        <v>54</v>
      </c>
      <c r="B2" s="5">
        <v>13271177</v>
      </c>
      <c r="C2" s="5" t="s">
        <v>55</v>
      </c>
      <c r="D2" s="13" t="s">
        <v>56</v>
      </c>
      <c r="E2" s="6">
        <v>45198</v>
      </c>
      <c r="F2" s="5">
        <v>2023</v>
      </c>
      <c r="G2" s="5">
        <v>13154935</v>
      </c>
      <c r="H2" s="6">
        <v>45167</v>
      </c>
      <c r="I2" s="5" t="s">
        <v>57</v>
      </c>
      <c r="J2" s="5" t="s">
        <v>58</v>
      </c>
      <c r="K2" s="5" t="s">
        <v>59</v>
      </c>
      <c r="L2" s="5" t="s">
        <v>60</v>
      </c>
      <c r="M2" s="5" t="s">
        <v>61</v>
      </c>
      <c r="N2" s="5" t="s">
        <v>56</v>
      </c>
      <c r="O2" s="5" t="s">
        <v>62</v>
      </c>
      <c r="P2" s="5" t="s">
        <v>63</v>
      </c>
      <c r="Q2" s="5" t="s">
        <v>62</v>
      </c>
      <c r="R2" s="5" t="s">
        <v>62</v>
      </c>
      <c r="S2" s="5" t="s">
        <v>63</v>
      </c>
      <c r="T2" s="5" t="s">
        <v>64</v>
      </c>
      <c r="U2" s="5" t="s">
        <v>65</v>
      </c>
      <c r="V2" s="5" t="s">
        <v>64</v>
      </c>
      <c r="W2" s="5">
        <v>31.5</v>
      </c>
      <c r="X2" s="5"/>
      <c r="Y2" s="6"/>
      <c r="Z2" s="5"/>
      <c r="AA2" s="6"/>
      <c r="AB2" s="6"/>
      <c r="AC2" s="5"/>
      <c r="AD2" s="6"/>
      <c r="AE2" s="6"/>
      <c r="AF2" s="5"/>
      <c r="AG2" s="6"/>
      <c r="AH2" s="6"/>
      <c r="AI2" s="5" t="s">
        <v>66</v>
      </c>
      <c r="AJ2" s="5">
        <v>15204525</v>
      </c>
      <c r="AK2" s="5" t="s">
        <v>67</v>
      </c>
      <c r="AL2" s="5" t="s">
        <v>68</v>
      </c>
      <c r="AM2" s="6">
        <v>45560</v>
      </c>
      <c r="AN2" s="6">
        <v>45198.2561044213</v>
      </c>
      <c r="AO2" s="6">
        <v>45198.2561044213</v>
      </c>
      <c r="AP2" s="5" t="s">
        <v>69</v>
      </c>
      <c r="AQ2" s="5">
        <v>31.5</v>
      </c>
      <c r="AR2" s="16">
        <v>45205</v>
      </c>
      <c r="AS2" s="5" t="s">
        <v>70</v>
      </c>
      <c r="AT2" s="6">
        <v>45169</v>
      </c>
      <c r="AU2" s="5" t="s">
        <v>71</v>
      </c>
      <c r="AV2" s="5" t="s">
        <v>72</v>
      </c>
      <c r="AW2" s="5" t="s">
        <v>73</v>
      </c>
      <c r="AX2" s="5" t="s">
        <v>74</v>
      </c>
      <c r="AY2" s="5"/>
      <c r="AZ2" s="6">
        <v>45205.54237087963</v>
      </c>
      <c r="BA2" s="5" t="s">
        <v>73</v>
      </c>
      <c r="BB2" s="7">
        <v>45560</v>
      </c>
      <c r="BE2" t="str">
        <f>"'"&amp;A2&amp;"',"</f>
        <v>'239514-2023',</v>
      </c>
      <c r="BF2" t="str">
        <f>"'"&amp;AI2&amp;"',"</f>
        <v>'13271177',</v>
      </c>
      <c r="BG2" t="str">
        <f>"'"&amp;AJ2&amp;"',"</f>
        <v>'15204525',</v>
      </c>
      <c r="BH2" s="26">
        <f>BB2</f>
        <v>45560</v>
      </c>
      <c r="BI2" t="str">
        <f>"'"&amp;AP2&amp;"',"</f>
        <v>'13154935',</v>
      </c>
      <c r="BJ2" t="str">
        <f>"'"&amp;W2&amp;"',"</f>
        <v>'31,5',</v>
      </c>
      <c r="BK2" t="str">
        <f>"'"&amp;J2&amp;"',"</f>
        <v>'RUC',</v>
      </c>
      <c r="BL2" t="str">
        <f>"'"&amp;K2&amp;"',"</f>
        <v>'0991256911001',</v>
      </c>
      <c r="BM2" s="20">
        <v>1</v>
      </c>
      <c r="BN2" t="str">
        <f>"'"&amp;AS2&amp;"',"</f>
        <v>'NOTIFICADO POR EMAIL',</v>
      </c>
      <c r="BO2" s="26">
        <f>AR2</f>
        <v>45205</v>
      </c>
      <c r="BP2">
        <v>1</v>
      </c>
      <c r="BQ2" t="s">
        <v>130</v>
      </c>
    </row>
    <row r="3" spans="1:69">
      <c r="A3" s="4" t="s">
        <v>75</v>
      </c>
      <c r="B3" s="5">
        <v>13271193</v>
      </c>
      <c r="C3" s="5" t="s">
        <v>55</v>
      </c>
      <c r="D3" s="13" t="s">
        <v>56</v>
      </c>
      <c r="E3" s="6">
        <v>45198</v>
      </c>
      <c r="F3" s="5">
        <v>2023</v>
      </c>
      <c r="G3" s="5">
        <v>13155597</v>
      </c>
      <c r="H3" s="6">
        <v>45168</v>
      </c>
      <c r="I3" s="5" t="s">
        <v>76</v>
      </c>
      <c r="J3" s="5" t="s">
        <v>77</v>
      </c>
      <c r="K3" s="5" t="s">
        <v>78</v>
      </c>
      <c r="L3" s="5" t="s">
        <v>79</v>
      </c>
      <c r="M3" s="5" t="s">
        <v>61</v>
      </c>
      <c r="N3" s="5" t="s">
        <v>56</v>
      </c>
      <c r="O3" s="5" t="s">
        <v>62</v>
      </c>
      <c r="P3" s="5" t="s">
        <v>63</v>
      </c>
      <c r="Q3" s="5" t="s">
        <v>62</v>
      </c>
      <c r="R3" s="5" t="s">
        <v>62</v>
      </c>
      <c r="S3" s="5" t="s">
        <v>63</v>
      </c>
      <c r="T3" s="5" t="s">
        <v>64</v>
      </c>
      <c r="U3" s="5" t="s">
        <v>65</v>
      </c>
      <c r="V3" s="5" t="s">
        <v>64</v>
      </c>
      <c r="W3" s="5">
        <v>31.5</v>
      </c>
      <c r="X3" s="5"/>
      <c r="Y3" s="6"/>
      <c r="Z3" s="5"/>
      <c r="AA3" s="6"/>
      <c r="AB3" s="6"/>
      <c r="AC3" s="5"/>
      <c r="AD3" s="6"/>
      <c r="AE3" s="6"/>
      <c r="AF3" s="5"/>
      <c r="AG3" s="6"/>
      <c r="AH3" s="6"/>
      <c r="AI3" s="5" t="s">
        <v>80</v>
      </c>
      <c r="AJ3" s="5">
        <v>15204540</v>
      </c>
      <c r="AK3" s="5" t="s">
        <v>81</v>
      </c>
      <c r="AL3" s="5" t="s">
        <v>68</v>
      </c>
      <c r="AM3" s="6">
        <v>45560</v>
      </c>
      <c r="AN3" s="6">
        <v>45198.256395891207</v>
      </c>
      <c r="AO3" s="6">
        <v>45198.256395891207</v>
      </c>
      <c r="AP3" s="5" t="s">
        <v>82</v>
      </c>
      <c r="AQ3" s="5">
        <v>31.5</v>
      </c>
      <c r="AR3" s="16">
        <v>45205</v>
      </c>
      <c r="AS3" s="5" t="s">
        <v>70</v>
      </c>
      <c r="AT3" s="6">
        <v>45169</v>
      </c>
      <c r="AU3" s="5" t="s">
        <v>71</v>
      </c>
      <c r="AV3" s="5" t="s">
        <v>72</v>
      </c>
      <c r="AW3" s="5" t="s">
        <v>73</v>
      </c>
      <c r="AX3" s="5" t="s">
        <v>83</v>
      </c>
      <c r="AY3" s="5"/>
      <c r="AZ3" s="6">
        <v>45205.521530057871</v>
      </c>
      <c r="BA3" s="5" t="s">
        <v>73</v>
      </c>
      <c r="BB3" s="7">
        <v>45560</v>
      </c>
      <c r="BE3" t="str">
        <f t="shared" ref="BE3:BE6" si="0">"'"&amp;A3&amp;"',"</f>
        <v>'239529-2023',</v>
      </c>
      <c r="BF3" t="str">
        <f t="shared" ref="BF3:BF6" si="1">"'"&amp;AI3&amp;"',"</f>
        <v>'13271193',</v>
      </c>
      <c r="BG3" t="str">
        <f t="shared" ref="BG3:BG6" si="2">"'"&amp;AJ3&amp;"',"</f>
        <v>'15204540',</v>
      </c>
      <c r="BH3" s="26">
        <f t="shared" ref="BH3:BH6" si="3">BB3</f>
        <v>45560</v>
      </c>
      <c r="BI3" t="str">
        <f t="shared" ref="BI3:BI6" si="4">"'"&amp;AP3&amp;"',"</f>
        <v>'13155597',</v>
      </c>
      <c r="BJ3" t="str">
        <f t="shared" ref="BJ3:BJ6" si="5">"'"&amp;W3&amp;"',"</f>
        <v>'31,5',</v>
      </c>
      <c r="BK3" t="str">
        <f t="shared" ref="BK3:BK6" si="6">"'"&amp;J3&amp;"',"</f>
        <v>'CED',</v>
      </c>
      <c r="BL3" t="str">
        <f t="shared" ref="BL3:BL6" si="7">"'"&amp;K3&amp;"',"</f>
        <v>'0913559753',</v>
      </c>
      <c r="BM3" s="20">
        <v>1</v>
      </c>
      <c r="BN3" t="str">
        <f t="shared" ref="BN3:BN6" si="8">"'"&amp;AS3&amp;"',"</f>
        <v>'NOTIFICADO POR EMAIL',</v>
      </c>
      <c r="BO3" s="26">
        <f t="shared" ref="BO3:BO6" si="9">AR3</f>
        <v>45205</v>
      </c>
      <c r="BP3">
        <v>1</v>
      </c>
      <c r="BQ3" t="s">
        <v>130</v>
      </c>
    </row>
    <row r="4" spans="1:69">
      <c r="A4" s="8" t="s">
        <v>84</v>
      </c>
      <c r="B4" s="9">
        <v>13271230</v>
      </c>
      <c r="C4" s="9" t="s">
        <v>55</v>
      </c>
      <c r="D4" s="14" t="s">
        <v>56</v>
      </c>
      <c r="E4" s="10">
        <v>45198</v>
      </c>
      <c r="F4" s="9">
        <v>2023</v>
      </c>
      <c r="G4" s="9">
        <v>13155927</v>
      </c>
      <c r="H4" s="10">
        <v>45167</v>
      </c>
      <c r="I4" s="9" t="s">
        <v>85</v>
      </c>
      <c r="J4" s="9" t="s">
        <v>77</v>
      </c>
      <c r="K4" s="9" t="s">
        <v>86</v>
      </c>
      <c r="L4" s="9" t="s">
        <v>87</v>
      </c>
      <c r="M4" s="9" t="s">
        <v>61</v>
      </c>
      <c r="N4" s="9" t="s">
        <v>56</v>
      </c>
      <c r="O4" s="9" t="s">
        <v>62</v>
      </c>
      <c r="P4" s="9" t="s">
        <v>63</v>
      </c>
      <c r="Q4" s="9" t="s">
        <v>62</v>
      </c>
      <c r="R4" s="9" t="s">
        <v>62</v>
      </c>
      <c r="S4" s="9" t="s">
        <v>63</v>
      </c>
      <c r="T4" s="9" t="s">
        <v>64</v>
      </c>
      <c r="U4" s="9" t="s">
        <v>65</v>
      </c>
      <c r="V4" s="9" t="s">
        <v>64</v>
      </c>
      <c r="W4" s="9">
        <v>31.5</v>
      </c>
      <c r="X4" s="9"/>
      <c r="Y4" s="10"/>
      <c r="Z4" s="9"/>
      <c r="AA4" s="10"/>
      <c r="AB4" s="10"/>
      <c r="AC4" s="9"/>
      <c r="AD4" s="10"/>
      <c r="AE4" s="10"/>
      <c r="AF4" s="9"/>
      <c r="AG4" s="10"/>
      <c r="AH4" s="10"/>
      <c r="AI4" s="9" t="s">
        <v>88</v>
      </c>
      <c r="AJ4" s="9">
        <v>15204576</v>
      </c>
      <c r="AK4" s="9" t="s">
        <v>89</v>
      </c>
      <c r="AL4" s="9" t="s">
        <v>68</v>
      </c>
      <c r="AM4" s="10">
        <v>45560</v>
      </c>
      <c r="AN4" s="10">
        <v>45198.257114583335</v>
      </c>
      <c r="AO4" s="10">
        <v>45198.257114583335</v>
      </c>
      <c r="AP4" s="9" t="s">
        <v>90</v>
      </c>
      <c r="AQ4" s="9">
        <v>31.5</v>
      </c>
      <c r="AR4" s="16">
        <v>45205</v>
      </c>
      <c r="AS4" s="9" t="s">
        <v>70</v>
      </c>
      <c r="AT4" s="10">
        <v>45169</v>
      </c>
      <c r="AU4" s="9" t="s">
        <v>71</v>
      </c>
      <c r="AV4" s="9" t="s">
        <v>72</v>
      </c>
      <c r="AW4" s="9" t="s">
        <v>73</v>
      </c>
      <c r="AX4" s="9" t="s">
        <v>91</v>
      </c>
      <c r="AY4" s="9"/>
      <c r="AZ4" s="10">
        <v>45206.895948981481</v>
      </c>
      <c r="BA4" s="9" t="s">
        <v>73</v>
      </c>
      <c r="BB4" s="11">
        <v>45560</v>
      </c>
      <c r="BE4" t="str">
        <f t="shared" si="0"/>
        <v>'239565-2023',</v>
      </c>
      <c r="BF4" t="str">
        <f t="shared" si="1"/>
        <v>'13271230',</v>
      </c>
      <c r="BG4" t="str">
        <f t="shared" si="2"/>
        <v>'15204576',</v>
      </c>
      <c r="BH4" s="26">
        <f t="shared" si="3"/>
        <v>45560</v>
      </c>
      <c r="BI4" t="str">
        <f t="shared" si="4"/>
        <v>'13155927',</v>
      </c>
      <c r="BJ4" t="str">
        <f t="shared" si="5"/>
        <v>'31,5',</v>
      </c>
      <c r="BK4" t="str">
        <f t="shared" si="6"/>
        <v>'CED',</v>
      </c>
      <c r="BL4" t="str">
        <f t="shared" si="7"/>
        <v>'0925776189',</v>
      </c>
      <c r="BM4" s="20">
        <v>1</v>
      </c>
      <c r="BN4" t="str">
        <f t="shared" si="8"/>
        <v>'NOTIFICADO POR EMAIL',</v>
      </c>
      <c r="BO4" s="26">
        <f t="shared" si="9"/>
        <v>45205</v>
      </c>
      <c r="BP4">
        <v>1</v>
      </c>
      <c r="BQ4" t="s">
        <v>130</v>
      </c>
    </row>
    <row r="5" spans="1:69">
      <c r="A5" s="8" t="s">
        <v>92</v>
      </c>
      <c r="B5" s="9">
        <v>13271250</v>
      </c>
      <c r="C5" s="9" t="s">
        <v>55</v>
      </c>
      <c r="D5" s="14" t="s">
        <v>93</v>
      </c>
      <c r="E5" s="10">
        <v>45198</v>
      </c>
      <c r="F5" s="9">
        <v>2023</v>
      </c>
      <c r="G5" s="9">
        <v>13156093</v>
      </c>
      <c r="H5" s="10">
        <v>45168</v>
      </c>
      <c r="I5" s="9" t="s">
        <v>94</v>
      </c>
      <c r="J5" s="9" t="s">
        <v>77</v>
      </c>
      <c r="K5" s="9" t="s">
        <v>95</v>
      </c>
      <c r="L5" s="9" t="s">
        <v>96</v>
      </c>
      <c r="M5" s="9" t="s">
        <v>61</v>
      </c>
      <c r="N5" s="9" t="s">
        <v>97</v>
      </c>
      <c r="O5" s="9" t="s">
        <v>62</v>
      </c>
      <c r="P5" s="9" t="s">
        <v>63</v>
      </c>
      <c r="Q5" s="9" t="s">
        <v>62</v>
      </c>
      <c r="R5" s="9" t="s">
        <v>62</v>
      </c>
      <c r="S5" s="9" t="s">
        <v>62</v>
      </c>
      <c r="T5" s="9" t="s">
        <v>64</v>
      </c>
      <c r="U5" s="9" t="s">
        <v>65</v>
      </c>
      <c r="V5" s="9" t="s">
        <v>64</v>
      </c>
      <c r="W5" s="9">
        <v>31.5</v>
      </c>
      <c r="X5" s="9"/>
      <c r="Y5" s="10"/>
      <c r="Z5" s="9"/>
      <c r="AA5" s="10"/>
      <c r="AB5" s="10"/>
      <c r="AC5" s="9"/>
      <c r="AD5" s="10"/>
      <c r="AE5" s="10"/>
      <c r="AF5" s="9"/>
      <c r="AG5" s="10"/>
      <c r="AH5" s="10"/>
      <c r="AI5" s="9" t="s">
        <v>98</v>
      </c>
      <c r="AJ5" s="9">
        <v>15204595</v>
      </c>
      <c r="AK5" s="9" t="s">
        <v>99</v>
      </c>
      <c r="AL5" s="9" t="s">
        <v>68</v>
      </c>
      <c r="AM5" s="10">
        <v>45560</v>
      </c>
      <c r="AN5" s="10">
        <v>45198.257494965277</v>
      </c>
      <c r="AO5" s="10">
        <v>45198.257494965277</v>
      </c>
      <c r="AP5" s="9" t="s">
        <v>100</v>
      </c>
      <c r="AQ5" s="9">
        <v>31.5</v>
      </c>
      <c r="AR5" s="17">
        <v>45198</v>
      </c>
      <c r="AS5" s="9" t="s">
        <v>70</v>
      </c>
      <c r="AT5" s="10">
        <v>45169</v>
      </c>
      <c r="AU5" s="9" t="s">
        <v>71</v>
      </c>
      <c r="AV5" s="9" t="s">
        <v>72</v>
      </c>
      <c r="AW5" s="9" t="s">
        <v>101</v>
      </c>
      <c r="AX5" s="9" t="s">
        <v>102</v>
      </c>
      <c r="AY5" s="9"/>
      <c r="AZ5" s="10">
        <v>45203.525516863425</v>
      </c>
      <c r="BA5" s="9" t="s">
        <v>103</v>
      </c>
      <c r="BB5" s="11">
        <v>45560</v>
      </c>
      <c r="BE5" t="str">
        <f t="shared" si="0"/>
        <v>'239583-2023',</v>
      </c>
      <c r="BF5" t="str">
        <f t="shared" si="1"/>
        <v>'13271250',</v>
      </c>
      <c r="BG5" t="str">
        <f t="shared" si="2"/>
        <v>'15204595',</v>
      </c>
      <c r="BH5" s="26">
        <f t="shared" si="3"/>
        <v>45560</v>
      </c>
      <c r="BI5" t="str">
        <f t="shared" si="4"/>
        <v>'13156093',</v>
      </c>
      <c r="BJ5" t="str">
        <f t="shared" si="5"/>
        <v>'31,5',</v>
      </c>
      <c r="BK5" t="str">
        <f t="shared" si="6"/>
        <v>'CED',</v>
      </c>
      <c r="BL5" t="str">
        <f t="shared" si="7"/>
        <v>'0961478807',</v>
      </c>
      <c r="BM5" s="20">
        <v>1</v>
      </c>
      <c r="BN5" t="str">
        <f t="shared" si="8"/>
        <v>'NOTIFICADO POR EMAIL',</v>
      </c>
      <c r="BO5" s="26">
        <f t="shared" si="9"/>
        <v>45198</v>
      </c>
      <c r="BP5">
        <v>1</v>
      </c>
      <c r="BQ5" t="s">
        <v>130</v>
      </c>
    </row>
    <row r="6" spans="1:69">
      <c r="A6" s="4" t="s">
        <v>104</v>
      </c>
      <c r="B6" s="5">
        <v>13271329</v>
      </c>
      <c r="C6" s="5" t="s">
        <v>55</v>
      </c>
      <c r="D6" s="13" t="s">
        <v>56</v>
      </c>
      <c r="E6" s="6">
        <v>45198</v>
      </c>
      <c r="F6" s="5">
        <v>2023</v>
      </c>
      <c r="G6" s="5">
        <v>13157746</v>
      </c>
      <c r="H6" s="6">
        <v>45168</v>
      </c>
      <c r="I6" s="5" t="s">
        <v>105</v>
      </c>
      <c r="J6" s="5" t="s">
        <v>58</v>
      </c>
      <c r="K6" s="5" t="s">
        <v>106</v>
      </c>
      <c r="L6" s="5" t="s">
        <v>107</v>
      </c>
      <c r="M6" s="5" t="s">
        <v>108</v>
      </c>
      <c r="N6" s="5" t="s">
        <v>56</v>
      </c>
      <c r="O6" s="5" t="s">
        <v>62</v>
      </c>
      <c r="P6" s="5" t="s">
        <v>63</v>
      </c>
      <c r="Q6" s="5" t="s">
        <v>62</v>
      </c>
      <c r="R6" s="5" t="s">
        <v>62</v>
      </c>
      <c r="S6" s="5" t="s">
        <v>63</v>
      </c>
      <c r="T6" s="5" t="s">
        <v>109</v>
      </c>
      <c r="U6" s="5" t="s">
        <v>65</v>
      </c>
      <c r="V6" s="5" t="s">
        <v>109</v>
      </c>
      <c r="W6" s="5">
        <v>135</v>
      </c>
      <c r="X6" s="5"/>
      <c r="Y6" s="6"/>
      <c r="Z6" s="5"/>
      <c r="AA6" s="6"/>
      <c r="AB6" s="6"/>
      <c r="AC6" s="5"/>
      <c r="AD6" s="6"/>
      <c r="AE6" s="6"/>
      <c r="AF6" s="5"/>
      <c r="AG6" s="6"/>
      <c r="AH6" s="6"/>
      <c r="AI6" s="5" t="s">
        <v>110</v>
      </c>
      <c r="AJ6" s="5">
        <v>15204674</v>
      </c>
      <c r="AK6" s="5" t="s">
        <v>111</v>
      </c>
      <c r="AL6" s="5" t="s">
        <v>68</v>
      </c>
      <c r="AM6" s="6">
        <v>45560</v>
      </c>
      <c r="AN6" s="6">
        <v>45198.259100150462</v>
      </c>
      <c r="AO6" s="6">
        <v>45198.259100150462</v>
      </c>
      <c r="AP6" s="5" t="s">
        <v>112</v>
      </c>
      <c r="AQ6" s="5">
        <v>135</v>
      </c>
      <c r="AR6" s="16">
        <v>45198</v>
      </c>
      <c r="AS6" s="5" t="s">
        <v>70</v>
      </c>
      <c r="AT6" s="6">
        <v>45169</v>
      </c>
      <c r="AU6" s="5" t="s">
        <v>71</v>
      </c>
      <c r="AV6" s="5" t="s">
        <v>72</v>
      </c>
      <c r="AW6" s="5" t="s">
        <v>101</v>
      </c>
      <c r="AX6" s="5" t="s">
        <v>113</v>
      </c>
      <c r="AY6" s="5"/>
      <c r="AZ6" s="6">
        <v>45205.459464525462</v>
      </c>
      <c r="BA6" s="5" t="s">
        <v>73</v>
      </c>
      <c r="BB6" s="7">
        <v>45560</v>
      </c>
      <c r="BE6" t="str">
        <f t="shared" si="0"/>
        <v>'239663-2023',</v>
      </c>
      <c r="BF6" t="str">
        <f t="shared" si="1"/>
        <v>'13271329',</v>
      </c>
      <c r="BG6" t="str">
        <f t="shared" si="2"/>
        <v>'15204674',</v>
      </c>
      <c r="BH6" s="26">
        <f t="shared" si="3"/>
        <v>45560</v>
      </c>
      <c r="BI6" t="str">
        <f t="shared" si="4"/>
        <v>'13157746',</v>
      </c>
      <c r="BJ6" t="str">
        <f t="shared" si="5"/>
        <v>'135',</v>
      </c>
      <c r="BK6" t="str">
        <f t="shared" si="6"/>
        <v>'RUC',</v>
      </c>
      <c r="BL6" t="str">
        <f t="shared" si="7"/>
        <v>'1791354907001',</v>
      </c>
      <c r="BM6" s="20">
        <v>1</v>
      </c>
      <c r="BN6" t="str">
        <f t="shared" si="8"/>
        <v>'NOTIFICADO POR EMAIL',</v>
      </c>
      <c r="BO6" s="26">
        <f t="shared" si="9"/>
        <v>45198</v>
      </c>
      <c r="BP6">
        <v>1</v>
      </c>
      <c r="BQ6" t="s">
        <v>130</v>
      </c>
    </row>
    <row r="7" spans="1:69">
      <c r="W7" s="25"/>
      <c r="AQ7" s="25"/>
      <c r="BM7" s="20">
        <v>1</v>
      </c>
    </row>
    <row r="8" spans="1:69">
      <c r="A8" s="19">
        <v>1</v>
      </c>
      <c r="J8" s="19">
        <v>7</v>
      </c>
      <c r="K8">
        <v>8</v>
      </c>
      <c r="BM8" s="20">
        <v>1</v>
      </c>
    </row>
    <row r="9" spans="1:69">
      <c r="AI9" s="19">
        <v>2</v>
      </c>
      <c r="AJ9" s="19">
        <v>3</v>
      </c>
      <c r="AP9" s="19">
        <v>5</v>
      </c>
    </row>
    <row r="10" spans="1:69">
      <c r="BF10">
        <v>2</v>
      </c>
      <c r="BG10">
        <v>3</v>
      </c>
      <c r="BI10">
        <v>5</v>
      </c>
      <c r="BK10">
        <v>7</v>
      </c>
      <c r="BL10">
        <v>8</v>
      </c>
      <c r="BM10">
        <v>9</v>
      </c>
      <c r="BN10">
        <v>10</v>
      </c>
      <c r="BP10">
        <v>12</v>
      </c>
    </row>
    <row r="11" spans="1:69">
      <c r="BO11" t="s">
        <v>128</v>
      </c>
    </row>
    <row r="12" spans="1:69">
      <c r="AR12" s="23">
        <v>11</v>
      </c>
      <c r="AS12" s="19">
        <v>10</v>
      </c>
      <c r="AU12" t="s">
        <v>127</v>
      </c>
      <c r="AV12" t="s">
        <v>127</v>
      </c>
      <c r="BL12" t="s">
        <v>129</v>
      </c>
    </row>
    <row r="17" spans="60:60">
      <c r="BH17" t="s">
        <v>126</v>
      </c>
    </row>
    <row r="18" spans="60:60">
      <c r="BH18" t="s">
        <v>117</v>
      </c>
    </row>
    <row r="19" spans="60:60">
      <c r="BH19" t="s">
        <v>120</v>
      </c>
    </row>
    <row r="20" spans="60:60">
      <c r="BH20" t="s">
        <v>123</v>
      </c>
    </row>
    <row r="21" spans="60:60">
      <c r="BH21" t="s">
        <v>124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topLeftCell="G1" workbookViewId="0">
      <selection sqref="A1:M1"/>
    </sheetView>
  </sheetViews>
  <sheetFormatPr baseColWidth="10" defaultRowHeight="14.25"/>
  <cols>
    <col min="1" max="1" width="28.5" customWidth="1"/>
    <col min="2" max="2" width="29.75" customWidth="1"/>
    <col min="3" max="3" width="17.75" bestFit="1" customWidth="1"/>
    <col min="4" max="4" width="28.5" bestFit="1" customWidth="1"/>
    <col min="5" max="5" width="20.125" bestFit="1" customWidth="1"/>
    <col min="6" max="6" width="29.75" bestFit="1" customWidth="1"/>
    <col min="7" max="7" width="31.75" bestFit="1" customWidth="1"/>
    <col min="8" max="8" width="35.5" bestFit="1" customWidth="1"/>
    <col min="9" max="9" width="29.625" bestFit="1" customWidth="1"/>
    <col min="10" max="10" width="30.125" bestFit="1" customWidth="1"/>
    <col min="11" max="12" width="26" bestFit="1" customWidth="1"/>
    <col min="13" max="13" width="20.25" bestFit="1" customWidth="1"/>
  </cols>
  <sheetData>
    <row r="1" spans="1:13">
      <c r="A1" t="s">
        <v>114</v>
      </c>
      <c r="B1" t="s">
        <v>115</v>
      </c>
      <c r="C1" t="s">
        <v>125</v>
      </c>
      <c r="D1" t="s">
        <v>126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Lisseth Noemi Gomez Rocafuerte</dc:creator>
  <cp:lastModifiedBy>luis</cp:lastModifiedBy>
  <dcterms:created xsi:type="dcterms:W3CDTF">2024-09-25T16:58:48Z</dcterms:created>
  <dcterms:modified xsi:type="dcterms:W3CDTF">2024-09-28T01:17:19Z</dcterms:modified>
</cp:coreProperties>
</file>