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Archivos\"/>
    </mc:Choice>
  </mc:AlternateContent>
  <xr:revisionPtr revIDLastSave="0" documentId="13_ncr:1_{6BB99363-40A7-442F-839F-8A805915B24A}" xr6:coauthVersionLast="46" xr6:coauthVersionMax="46" xr10:uidLastSave="{00000000-0000-0000-0000-000000000000}"/>
  <bookViews>
    <workbookView xWindow="-120" yWindow="-120" windowWidth="20730" windowHeight="11160" activeTab="3" xr2:uid="{7F0B7623-5B0E-455C-9BC5-E155BF1FAB50}"/>
  </bookViews>
  <sheets>
    <sheet name="Casos de prueba" sheetId="1" r:id="rId1"/>
    <sheet name="Métricas" sheetId="2" r:id="rId2"/>
    <sheet name="HU" sheetId="3" r:id="rId3"/>
    <sheet name="ProductBacklog" sheetId="4" r:id="rId4"/>
  </sheets>
  <externalReferences>
    <externalReference r:id="rId5"/>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5" i="4" l="1"/>
  <c r="I5" i="2" l="1"/>
  <c r="I4" i="2"/>
  <c r="C5" i="2"/>
  <c r="C4" i="2"/>
  <c r="I6" i="2" l="1"/>
  <c r="J5" i="2" s="1"/>
  <c r="C6" i="2"/>
  <c r="J4" i="2" l="1"/>
  <c r="J6" i="2" s="1"/>
</calcChain>
</file>

<file path=xl/sharedStrings.xml><?xml version="1.0" encoding="utf-8"?>
<sst xmlns="http://schemas.openxmlformats.org/spreadsheetml/2006/main" count="222" uniqueCount="107">
  <si>
    <t>No</t>
  </si>
  <si>
    <t>Caso de Prueba</t>
  </si>
  <si>
    <t>Paso a Paso</t>
  </si>
  <si>
    <t>Resultado Esperado</t>
  </si>
  <si>
    <t>Registrarse en la tienda virtual</t>
  </si>
  <si>
    <r>
      <t>2.</t>
    </r>
    <r>
      <rPr>
        <sz val="7"/>
        <color theme="1"/>
        <rFont val="Times New Roman"/>
        <family val="1"/>
      </rPr>
      <t xml:space="preserve">   </t>
    </r>
    <r>
      <rPr>
        <sz val="10"/>
        <color theme="1"/>
        <rFont val="Calibri"/>
        <family val="2"/>
        <scheme val="minor"/>
      </rPr>
      <t xml:space="preserve">Dar click en el botón </t>
    </r>
    <r>
      <rPr>
        <b/>
        <sz val="10"/>
        <color theme="1"/>
        <rFont val="Calibri"/>
        <family val="2"/>
        <scheme val="minor"/>
      </rPr>
      <t>Sign In</t>
    </r>
  </si>
  <si>
    <r>
      <t>3.</t>
    </r>
    <r>
      <rPr>
        <sz val="7"/>
        <color theme="1"/>
        <rFont val="Times New Roman"/>
        <family val="1"/>
      </rPr>
      <t xml:space="preserve">   </t>
    </r>
    <r>
      <rPr>
        <sz val="10"/>
        <color theme="1"/>
        <rFont val="Calibri"/>
        <family val="2"/>
        <scheme val="minor"/>
      </rPr>
      <t xml:space="preserve">Digitar un email válido en el campo </t>
    </r>
    <r>
      <rPr>
        <b/>
        <sz val="10"/>
        <color theme="1"/>
        <rFont val="Calibri"/>
        <family val="2"/>
        <scheme val="minor"/>
      </rPr>
      <t>Email address</t>
    </r>
  </si>
  <si>
    <r>
      <t>4.</t>
    </r>
    <r>
      <rPr>
        <sz val="7"/>
        <color theme="1"/>
        <rFont val="Times New Roman"/>
        <family val="1"/>
      </rPr>
      <t xml:space="preserve">   </t>
    </r>
    <r>
      <rPr>
        <sz val="10"/>
        <color theme="1"/>
        <rFont val="Calibri"/>
        <family val="2"/>
        <scheme val="minor"/>
      </rPr>
      <t xml:space="preserve">Dar click en el botón </t>
    </r>
    <r>
      <rPr>
        <b/>
        <sz val="10"/>
        <color theme="1"/>
        <rFont val="Calibri"/>
        <family val="2"/>
        <scheme val="minor"/>
      </rPr>
      <t>Create an account</t>
    </r>
  </si>
  <si>
    <r>
      <t>5.</t>
    </r>
    <r>
      <rPr>
        <sz val="7"/>
        <color theme="1"/>
        <rFont val="Times New Roman"/>
        <family val="1"/>
      </rPr>
      <t xml:space="preserve">   </t>
    </r>
    <r>
      <rPr>
        <sz val="10"/>
        <color theme="1"/>
        <rFont val="Calibri"/>
        <family val="2"/>
        <scheme val="minor"/>
      </rPr>
      <t>Diligenciar el formulario de información personal</t>
    </r>
  </si>
  <si>
    <r>
      <t>6.</t>
    </r>
    <r>
      <rPr>
        <sz val="7"/>
        <color theme="1"/>
        <rFont val="Times New Roman"/>
        <family val="1"/>
      </rPr>
      <t xml:space="preserve">   </t>
    </r>
    <r>
      <rPr>
        <sz val="10"/>
        <color theme="1"/>
        <rFont val="Calibri"/>
        <family val="2"/>
        <scheme val="minor"/>
      </rPr>
      <t xml:space="preserve">Dar click en el botón </t>
    </r>
    <r>
      <rPr>
        <b/>
        <sz val="10"/>
        <color theme="1"/>
        <rFont val="Calibri"/>
        <family val="2"/>
        <scheme val="minor"/>
      </rPr>
      <t>Register</t>
    </r>
  </si>
  <si>
    <t>Se debe crear la cuenta de forma exitosa y la tienda deberá mostrar una alerta de confirmación de la creación de la cuenta.</t>
  </si>
  <si>
    <t>Iniciar sesión en la tienda virtual con un usuario válido</t>
  </si>
  <si>
    <r>
      <t>2.</t>
    </r>
    <r>
      <rPr>
        <sz val="7"/>
        <color theme="1"/>
        <rFont val="Times New Roman"/>
        <family val="1"/>
      </rPr>
      <t xml:space="preserve">  </t>
    </r>
    <r>
      <rPr>
        <sz val="10"/>
        <color theme="1"/>
        <rFont val="Calibri"/>
        <family val="2"/>
        <scheme val="minor"/>
      </rPr>
      <t xml:space="preserve">Dar click en el botón </t>
    </r>
    <r>
      <rPr>
        <b/>
        <sz val="10"/>
        <color theme="1"/>
        <rFont val="Calibri"/>
        <family val="2"/>
        <scheme val="minor"/>
      </rPr>
      <t xml:space="preserve">Sign In </t>
    </r>
    <r>
      <rPr>
        <sz val="10"/>
        <color theme="1"/>
        <rFont val="Calibri"/>
        <family val="2"/>
        <scheme val="minor"/>
      </rPr>
      <t>que se encuentra en el home de la tienda</t>
    </r>
  </si>
  <si>
    <r>
      <t>3.</t>
    </r>
    <r>
      <rPr>
        <sz val="7"/>
        <color theme="1"/>
        <rFont val="Times New Roman"/>
        <family val="1"/>
      </rPr>
      <t xml:space="preserve">  </t>
    </r>
    <r>
      <rPr>
        <sz val="10"/>
        <color theme="1"/>
        <rFont val="Calibri"/>
        <family val="2"/>
        <scheme val="minor"/>
      </rPr>
      <t>Digitar email y password</t>
    </r>
  </si>
  <si>
    <r>
      <t>4.</t>
    </r>
    <r>
      <rPr>
        <sz val="7"/>
        <color theme="1"/>
        <rFont val="Times New Roman"/>
        <family val="1"/>
      </rPr>
      <t xml:space="preserve">  </t>
    </r>
    <r>
      <rPr>
        <sz val="10"/>
        <color theme="1"/>
        <rFont val="Calibri"/>
        <family val="2"/>
        <scheme val="minor"/>
      </rPr>
      <t>Dar click en el botón Sign In</t>
    </r>
  </si>
  <si>
    <t>La tienda debe dirigir al usuario a la sección My Account cuando se ingrese un email y contraseña válida</t>
  </si>
  <si>
    <t>Recuperar Contraseña</t>
  </si>
  <si>
    <r>
      <t>2.</t>
    </r>
    <r>
      <rPr>
        <sz val="7"/>
        <color theme="1"/>
        <rFont val="Times New Roman"/>
        <family val="1"/>
      </rPr>
      <t xml:space="preserve">  </t>
    </r>
    <r>
      <rPr>
        <sz val="10"/>
        <color theme="1"/>
        <rFont val="Calibri"/>
        <family val="2"/>
        <scheme val="minor"/>
      </rPr>
      <t>Dar click en el botón Sign In</t>
    </r>
  </si>
  <si>
    <r>
      <t>3.</t>
    </r>
    <r>
      <rPr>
        <sz val="7"/>
        <color theme="1"/>
        <rFont val="Times New Roman"/>
        <family val="1"/>
      </rPr>
      <t xml:space="preserve">  </t>
    </r>
    <r>
      <rPr>
        <sz val="10"/>
        <color theme="1"/>
        <rFont val="Calibri"/>
        <family val="2"/>
        <scheme val="minor"/>
      </rPr>
      <t>Dar click en el link “Forgot your password”</t>
    </r>
  </si>
  <si>
    <r>
      <t>4.</t>
    </r>
    <r>
      <rPr>
        <sz val="7"/>
        <color theme="1"/>
        <rFont val="Times New Roman"/>
        <family val="1"/>
      </rPr>
      <t xml:space="preserve">  </t>
    </r>
    <r>
      <rPr>
        <sz val="10"/>
        <color theme="1"/>
        <rFont val="Calibri"/>
        <family val="2"/>
        <scheme val="minor"/>
      </rPr>
      <t>Digitar el email de la cuenta registrada</t>
    </r>
  </si>
  <si>
    <r>
      <t>5.</t>
    </r>
    <r>
      <rPr>
        <sz val="7"/>
        <color theme="1"/>
        <rFont val="Times New Roman"/>
        <family val="1"/>
      </rPr>
      <t xml:space="preserve">  </t>
    </r>
    <r>
      <rPr>
        <sz val="10"/>
        <color theme="1"/>
        <rFont val="Calibri"/>
        <family val="2"/>
        <scheme val="minor"/>
      </rPr>
      <t>Dar click en el botón Retrieve Password</t>
    </r>
  </si>
  <si>
    <t>La tienda virtual debe enviar un email al correo electrónico digitado con la nueva contraseña</t>
  </si>
  <si>
    <t>Agregar productos al carrito de compras</t>
  </si>
  <si>
    <r>
      <t>2.</t>
    </r>
    <r>
      <rPr>
        <sz val="7"/>
        <color theme="1"/>
        <rFont val="Times New Roman"/>
        <family val="1"/>
      </rPr>
      <t xml:space="preserve">  </t>
    </r>
    <r>
      <rPr>
        <sz val="10"/>
        <color theme="1"/>
        <rFont val="Calibri"/>
        <family val="2"/>
        <scheme val="minor"/>
      </rPr>
      <t>Buscar productos en la tienda virtual</t>
    </r>
  </si>
  <si>
    <r>
      <t>3.</t>
    </r>
    <r>
      <rPr>
        <sz val="7"/>
        <color theme="1"/>
        <rFont val="Times New Roman"/>
        <family val="1"/>
      </rPr>
      <t xml:space="preserve">  </t>
    </r>
    <r>
      <rPr>
        <sz val="10"/>
        <color theme="1"/>
        <rFont val="Calibri"/>
        <family val="2"/>
        <scheme val="minor"/>
      </rPr>
      <t>Pasar el mouse por encima del producto (hover) o dar click sobre un producto</t>
    </r>
  </si>
  <si>
    <r>
      <t>4.</t>
    </r>
    <r>
      <rPr>
        <sz val="7"/>
        <color theme="1"/>
        <rFont val="Times New Roman"/>
        <family val="1"/>
      </rPr>
      <t xml:space="preserve">  </t>
    </r>
    <r>
      <rPr>
        <sz val="10"/>
        <color theme="1"/>
        <rFont val="Calibri"/>
        <family val="2"/>
        <scheme val="minor"/>
      </rPr>
      <t>Dar click en el botón Add to Cart</t>
    </r>
  </si>
  <si>
    <t>El sistema mostrará una ventana donde confirmará que se agregó el producto al carrito.</t>
  </si>
  <si>
    <t>El carrito deberá mostrar los productos que se han agregado</t>
  </si>
  <si>
    <t>Eliminar productos del carrito</t>
  </si>
  <si>
    <r>
      <t>1.</t>
    </r>
    <r>
      <rPr>
        <sz val="7"/>
        <color theme="1"/>
        <rFont val="Times New Roman"/>
        <family val="1"/>
      </rPr>
      <t xml:space="preserve">  </t>
    </r>
    <r>
      <rPr>
        <sz val="10"/>
        <color theme="1"/>
        <rFont val="Calibri"/>
        <family val="2"/>
        <scheme val="minor"/>
      </rPr>
      <t>Dar click o pasar el mouse por encima del carrito (hover)</t>
    </r>
  </si>
  <si>
    <r>
      <t>2.</t>
    </r>
    <r>
      <rPr>
        <sz val="7"/>
        <color theme="1"/>
        <rFont val="Times New Roman"/>
        <family val="1"/>
      </rPr>
      <t xml:space="preserve">  </t>
    </r>
    <r>
      <rPr>
        <sz val="10"/>
        <color theme="1"/>
        <rFont val="Calibri"/>
        <family val="2"/>
        <scheme val="minor"/>
      </rPr>
      <t>Dar click en el botón Remove</t>
    </r>
  </si>
  <si>
    <t>La tienda deberá eliminar el producto de carrito y actualizar el total y descuentos de la compra.</t>
  </si>
  <si>
    <t>Buscar productos en la tienda por medio del buscador</t>
  </si>
  <si>
    <r>
      <t>1.</t>
    </r>
    <r>
      <rPr>
        <sz val="7"/>
        <color theme="1"/>
        <rFont val="Times New Roman"/>
        <family val="1"/>
      </rPr>
      <t xml:space="preserve">  </t>
    </r>
    <r>
      <rPr>
        <sz val="10"/>
        <color theme="1"/>
        <rFont val="Calibri"/>
        <family val="2"/>
        <scheme val="minor"/>
      </rPr>
      <t>Ingresar a la tienda virtual con el link http://automationpractice.com/index.php</t>
    </r>
  </si>
  <si>
    <t>2. Digitar el nombre del producto a buscar</t>
  </si>
  <si>
    <t>Caso Automatizable</t>
  </si>
  <si>
    <t>NO</t>
  </si>
  <si>
    <t>Issues Detectados</t>
  </si>
  <si>
    <t>Casos de Prueba HU-001-CU-001-Funcionamiento General de la tienda virtual</t>
  </si>
  <si>
    <t>Precondición</t>
  </si>
  <si>
    <t>N/A</t>
  </si>
  <si>
    <t>La tienda deberá retornar los productos que coincidan con el texto ingresado en el campo de búsqueda</t>
  </si>
  <si>
    <t>Resultado de la prueba</t>
  </si>
  <si>
    <t>No se está confirmando al usuario que la cuenta se creó de forma exitosa</t>
  </si>
  <si>
    <t>No se está recibiendo el correo electrónico con la nueva contraseña</t>
  </si>
  <si>
    <t>Cantidad de Casos de Prueba</t>
  </si>
  <si>
    <t>Cantidad de Issues</t>
  </si>
  <si>
    <t>Porcentaje de Defectos sobre cantidad de casos</t>
  </si>
  <si>
    <t>Resultado Exitoso</t>
  </si>
  <si>
    <t>Casos de Prueba Automatizados</t>
  </si>
  <si>
    <t>Casos de Prueba Manuales</t>
  </si>
  <si>
    <t xml:space="preserve">Filtros de búsqueda por atributos </t>
  </si>
  <si>
    <t>Agregar nuevas direcciones de envío</t>
  </si>
  <si>
    <t>Pagar un pedido</t>
  </si>
  <si>
    <t>2. Seleccionar una categoría</t>
  </si>
  <si>
    <t>3. Selecciounar un atributo para filtrar</t>
  </si>
  <si>
    <t>Cada vez que se seleccione un atributo para filtar, se deben actualizar los productos que cumplan con los filtros que se están aplicando</t>
  </si>
  <si>
    <t>5. Dar click en el menú MY ADDRESSES</t>
  </si>
  <si>
    <t>6. Dar click en el botón Add a new address</t>
  </si>
  <si>
    <t>7. Diligenciar el formulario de registro de la nueva dirección</t>
  </si>
  <si>
    <t>8. Dar click en botón Save</t>
  </si>
  <si>
    <t xml:space="preserve">1. La tienda deberá mostrar una alerta confirmando que la dirección se creó correctamente
2. Se deberá dirigir al usuario al listado de direcciones que tiene registrada
3. La nueva dirección podrá ser utilizada para completar las compras
</t>
  </si>
  <si>
    <t>No se está confirmando la creación de la nueva dirección</t>
  </si>
  <si>
    <t>1. Ingresar al carrito de comprar dando click en el botón check out</t>
  </si>
  <si>
    <t>2. Seleccionar la dirección de envío del producto</t>
  </si>
  <si>
    <t>1. Al modificar la cantidad de un producto se está modificando el porcentaje de descuento aplicado al producto</t>
  </si>
  <si>
    <t>1. La tienda debe permitir seleccionar la dirección de envío del pedido</t>
  </si>
  <si>
    <t>3. Aceptar los términos del servicio de envío (Delivery)</t>
  </si>
  <si>
    <t>4. Seleccionar método de pago</t>
  </si>
  <si>
    <t>5. Dar click en el botón I confirm my order</t>
  </si>
  <si>
    <t>Total</t>
  </si>
  <si>
    <t>Cant</t>
  </si>
  <si>
    <t>%</t>
  </si>
  <si>
    <t>Item</t>
  </si>
  <si>
    <t>Caso Automatizado</t>
  </si>
  <si>
    <t>SI</t>
  </si>
  <si>
    <t>Historias de Usuario</t>
  </si>
  <si>
    <t>Estimación</t>
  </si>
  <si>
    <t>Sprint</t>
  </si>
  <si>
    <t>Id</t>
  </si>
  <si>
    <t>Tarea</t>
  </si>
  <si>
    <t>Desarrollo</t>
  </si>
  <si>
    <t>Pruebas Unitarias</t>
  </si>
  <si>
    <t>Creación de casos de prueba</t>
  </si>
  <si>
    <t>Ejecución de casos de prueba</t>
  </si>
  <si>
    <t>Ajustes</t>
  </si>
  <si>
    <t>Validación de Ajustes</t>
  </si>
  <si>
    <t>Asignado a</t>
  </si>
  <si>
    <t>Total Estimado</t>
  </si>
  <si>
    <t>Product Backlog</t>
  </si>
  <si>
    <t>Ajustes a la barra de navegación de la tienda</t>
  </si>
  <si>
    <t>Visualización en toda la tienda de funcionalidad de lista de deseos</t>
  </si>
  <si>
    <t>Modulo de descuentos de la tienda</t>
  </si>
  <si>
    <t>Ajustes a la página del carrito de la tienda (my-cart)</t>
  </si>
  <si>
    <t>Creación de prototipos de la pantalla principal de la tienda</t>
  </si>
  <si>
    <t>Modificar barra de navegación el home</t>
  </si>
  <si>
    <t>Ajustes de estilos del home de la tienda</t>
  </si>
  <si>
    <t>Pruebas</t>
  </si>
  <si>
    <t>Modificar vista de detalles productos para agregar botón de lista de deseos</t>
  </si>
  <si>
    <t>Modificar index de la página para mostrar botón en cada producto</t>
  </si>
  <si>
    <t>Ajustes visuales</t>
  </si>
  <si>
    <t>Elaboración de prototipo de modulo de descuentos</t>
  </si>
  <si>
    <t>Crear vista de modulo de descuentos</t>
  </si>
  <si>
    <t>Modificar home de la tienda para agregar accesos al modulo</t>
  </si>
  <si>
    <t>Crear lógica para filtar productos con descuentos</t>
  </si>
  <si>
    <t>Modificar lógica de visualización de porcentaje de descuento de productos</t>
  </si>
  <si>
    <t>Ajustar control de modificación de cantidad de productos agregados al carrito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</si>
</sst>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quot;\ * #,##0_-;\-&quot;$&quot;\ * #,##0_-;_-&quot;$&quot;\ *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font>
    <font>
      <sz val="10"/>
      <color theme="1"/>
      <name val="Calibri"/>
      <family val="2"/>
    </font>
    <font>
      <sz val="10"/>
      <color theme="1"/>
      <name val="Calibri"/>
      <family val="2"/>
      <scheme val="minor"/>
    </font>
    <font>
      <sz val="7"/>
      <color theme="1"/>
      <name val="Times New Roman"/>
      <family val="1"/>
    </font>
    <font>
      <b/>
      <sz val="10"/>
      <color theme="1"/>
      <name val="Calibri"/>
      <family val="2"/>
      <scheme val="minor"/>
    </font>
    <font>
      <sz val="10"/>
      <name val="Calibri"/>
      <family val="2"/>
      <scheme val="minor"/>
    </font>
    <font>
      <sz val="10"/>
      <color rgb="FF000000"/>
      <name val="Calibri"/>
      <family val="2"/>
      <scheme val="minor"/>
    </font>
  </fonts>
  <fills count="3">
    <fill>
      <patternFill patternType="none"/>
    </fill>
    <fill>
      <patternFill patternType="gray125"/>
    </fill>
    <fill>
      <patternFill patternType="solid">
        <fgColor theme="2" tint="-9.9978637043366805E-2"/>
        <bgColor indexed="64"/>
      </patternFill>
    </fill>
  </fills>
  <borders count="12">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42" fontId="1" fillId="0" borderId="0" applyFont="0" applyFill="0" applyBorder="0" applyAlignment="0" applyProtection="0"/>
  </cellStyleXfs>
  <cellXfs count="56">
    <xf numFmtId="0" fontId="0" fillId="0" borderId="0" xfId="0"/>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4" fillId="0" borderId="6" xfId="0" applyFont="1" applyBorder="1" applyAlignment="1">
      <alignment horizontal="justify" vertical="center" wrapText="1"/>
    </xf>
    <xf numFmtId="0" fontId="5" fillId="0" borderId="6" xfId="0" applyFont="1" applyBorder="1" applyAlignment="1">
      <alignment horizontal="left" vertical="center" wrapText="1" indent="1"/>
    </xf>
    <xf numFmtId="0" fontId="5" fillId="0" borderId="5" xfId="0" applyFont="1" applyBorder="1" applyAlignment="1">
      <alignment horizontal="left" vertical="center" wrapText="1" indent="1"/>
    </xf>
    <xf numFmtId="0" fontId="0" fillId="0" borderId="6" xfId="0" applyBorder="1" applyAlignment="1">
      <alignment vertical="top" wrapText="1"/>
    </xf>
    <xf numFmtId="0" fontId="0" fillId="0" borderId="5" xfId="0" applyBorder="1" applyAlignment="1">
      <alignment vertical="top" wrapText="1"/>
    </xf>
    <xf numFmtId="0" fontId="2" fillId="0" borderId="0" xfId="0" applyFont="1"/>
    <xf numFmtId="0" fontId="0" fillId="0" borderId="8" xfId="0" applyBorder="1"/>
    <xf numFmtId="0" fontId="2" fillId="0" borderId="0" xfId="0" applyFont="1" applyAlignment="1">
      <alignment horizontal="center"/>
    </xf>
    <xf numFmtId="9" fontId="0" fillId="0" borderId="8" xfId="1" applyFont="1" applyBorder="1"/>
    <xf numFmtId="9" fontId="0" fillId="0" borderId="0" xfId="1" applyFont="1" applyBorder="1"/>
    <xf numFmtId="0" fontId="2" fillId="0" borderId="0" xfId="0" applyFont="1" applyAlignment="1"/>
    <xf numFmtId="0" fontId="5" fillId="0" borderId="4" xfId="0" applyFont="1" applyBorder="1" applyAlignment="1">
      <alignment horizontal="left" vertical="center" wrapText="1" indent="1"/>
    </xf>
    <xf numFmtId="0" fontId="5" fillId="0" borderId="3" xfId="0" applyFont="1" applyBorder="1" applyAlignment="1">
      <alignment horizontal="left" vertical="center" wrapText="1" indent="1"/>
    </xf>
    <xf numFmtId="0" fontId="2" fillId="0" borderId="8" xfId="0" applyFont="1" applyBorder="1"/>
    <xf numFmtId="0" fontId="2" fillId="0" borderId="8" xfId="0" applyFont="1" applyBorder="1" applyAlignment="1">
      <alignment horizontal="center"/>
    </xf>
    <xf numFmtId="9" fontId="2" fillId="0" borderId="8" xfId="1" applyFont="1" applyBorder="1"/>
    <xf numFmtId="0" fontId="4" fillId="0" borderId="7" xfId="0"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4" fillId="0" borderId="7" xfId="0" applyFont="1" applyBorder="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5" fillId="0" borderId="7" xfId="0" applyFont="1" applyBorder="1" applyAlignment="1">
      <alignment horizontal="left" vertical="center" wrapText="1"/>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4" fillId="0" borderId="7" xfId="0" applyFont="1" applyBorder="1" applyAlignment="1">
      <alignment horizontal="justify" vertical="center" wrapText="1"/>
    </xf>
    <xf numFmtId="0" fontId="4" fillId="0" borderId="4" xfId="0" applyFont="1" applyBorder="1" applyAlignment="1">
      <alignment horizontal="justify" vertical="center" wrapText="1"/>
    </xf>
    <xf numFmtId="0" fontId="4" fillId="0" borderId="3" xfId="0" applyFont="1" applyBorder="1" applyAlignment="1">
      <alignment horizontal="justify" vertical="center" wrapText="1"/>
    </xf>
    <xf numFmtId="0" fontId="2" fillId="0" borderId="0" xfId="0" applyFont="1" applyAlignment="1">
      <alignment horizontal="center"/>
    </xf>
    <xf numFmtId="0" fontId="7" fillId="0" borderId="9" xfId="0" applyFont="1" applyFill="1" applyBorder="1" applyAlignment="1">
      <alignment wrapText="1"/>
    </xf>
    <xf numFmtId="0" fontId="7" fillId="0" borderId="9" xfId="0" applyFont="1" applyFill="1" applyBorder="1"/>
    <xf numFmtId="0" fontId="5" fillId="0" borderId="0" xfId="0" applyFont="1" applyFill="1"/>
    <xf numFmtId="0" fontId="5" fillId="0" borderId="8" xfId="0" applyFont="1" applyFill="1" applyBorder="1" applyAlignment="1">
      <alignment wrapText="1"/>
    </xf>
    <xf numFmtId="0" fontId="5" fillId="0" borderId="8" xfId="0" applyFont="1" applyFill="1" applyBorder="1"/>
    <xf numFmtId="0" fontId="8" fillId="0" borderId="8" xfId="0" applyFont="1" applyFill="1" applyBorder="1" applyAlignment="1">
      <alignment wrapText="1"/>
    </xf>
    <xf numFmtId="0" fontId="5" fillId="0" borderId="0" xfId="0" applyFont="1" applyFill="1" applyAlignment="1">
      <alignment wrapText="1"/>
    </xf>
    <xf numFmtId="0" fontId="5" fillId="0" borderId="8" xfId="0" applyFont="1" applyFill="1" applyBorder="1" applyAlignment="1">
      <alignment vertical="center" wrapText="1"/>
    </xf>
    <xf numFmtId="0" fontId="9" fillId="0" borderId="8" xfId="0" applyFont="1" applyFill="1" applyBorder="1" applyAlignment="1">
      <alignment vertical="center" wrapText="1"/>
    </xf>
    <xf numFmtId="0" fontId="5" fillId="0" borderId="8" xfId="0" applyFont="1" applyFill="1" applyBorder="1" applyAlignment="1">
      <alignment horizontal="center" vertical="center" wrapText="1"/>
    </xf>
    <xf numFmtId="0" fontId="9" fillId="0" borderId="8" xfId="0" applyFont="1" applyFill="1" applyBorder="1" applyAlignment="1">
      <alignment vertical="center"/>
    </xf>
    <xf numFmtId="10" fontId="5" fillId="0" borderId="0" xfId="0" applyNumberFormat="1" applyFont="1" applyFill="1"/>
    <xf numFmtId="2" fontId="5" fillId="0" borderId="0" xfId="0" applyNumberFormat="1" applyFont="1" applyFill="1"/>
    <xf numFmtId="42" fontId="5" fillId="0" borderId="0" xfId="2" applyFont="1" applyFill="1"/>
    <xf numFmtId="10" fontId="5" fillId="0" borderId="0" xfId="1" applyNumberFormat="1" applyFont="1" applyFill="1"/>
    <xf numFmtId="0" fontId="8" fillId="0" borderId="8" xfId="0" applyFont="1" applyFill="1" applyBorder="1" applyAlignment="1">
      <alignment vertical="center" wrapText="1"/>
    </xf>
    <xf numFmtId="0" fontId="7" fillId="2" borderId="8" xfId="0" applyFont="1" applyFill="1" applyBorder="1" applyAlignment="1">
      <alignment horizontal="center"/>
    </xf>
    <xf numFmtId="0" fontId="7" fillId="2" borderId="8" xfId="0" applyFont="1" applyFill="1" applyBorder="1"/>
    <xf numFmtId="9" fontId="7" fillId="2" borderId="8" xfId="0" applyNumberFormat="1" applyFont="1" applyFill="1" applyBorder="1"/>
    <xf numFmtId="0" fontId="7" fillId="0" borderId="10" xfId="0" applyFont="1" applyFill="1" applyBorder="1"/>
    <xf numFmtId="0" fontId="7" fillId="0" borderId="11" xfId="0" applyFont="1" applyFill="1" applyBorder="1" applyAlignment="1">
      <alignment horizontal="center"/>
    </xf>
  </cellXfs>
  <cellStyles count="3">
    <cellStyle name="Moneda [0]" xfId="2" builtinId="7"/>
    <cellStyle name="Normal" xfId="0" builtinId="0"/>
    <cellStyle name="Porcentaje" xfId="1" builtinId="5"/>
  </cellStyles>
  <dxfs count="0"/>
  <tableStyles count="0" defaultTableStyle="TableStyleMedium2" defaultPivotStyle="PivotStyleLight16"/>
  <colors>
    <mruColors>
      <color rgb="FFF1A1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Defectos sobre cantidad</a:t>
            </a:r>
            <a:r>
              <a:rPr lang="es-CO" baseline="0"/>
              <a:t> de casos ejecutados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Métricas!$B$4</c:f>
              <c:strCache>
                <c:ptCount val="1"/>
                <c:pt idx="0">
                  <c:v>Cantidad de Issues</c:v>
                </c:pt>
              </c:strCache>
            </c:strRef>
          </c:tx>
          <c:spPr>
            <a:solidFill>
              <a:srgbClr val="F1A1A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Métricas!$C$4</c:f>
              <c:numCache>
                <c:formatCode>General</c:formatCode>
                <c:ptCount val="1"/>
                <c:pt idx="0">
                  <c:v>4</c:v>
                </c:pt>
              </c:numCache>
            </c:numRef>
          </c:val>
          <c:extLst>
            <c:ext xmlns:c16="http://schemas.microsoft.com/office/drawing/2014/chart" uri="{C3380CC4-5D6E-409C-BE32-E72D297353CC}">
              <c16:uniqueId val="{00000000-C20A-4373-B225-DA85408C8BB4}"/>
            </c:ext>
          </c:extLst>
        </c:ser>
        <c:ser>
          <c:idx val="1"/>
          <c:order val="1"/>
          <c:tx>
            <c:strRef>
              <c:f>Métricas!$B$5</c:f>
              <c:strCache>
                <c:ptCount val="1"/>
                <c:pt idx="0">
                  <c:v>Cantidad de Casos de Prueba</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Métricas!$C$5</c:f>
              <c:numCache>
                <c:formatCode>General</c:formatCode>
                <c:ptCount val="1"/>
                <c:pt idx="0">
                  <c:v>9</c:v>
                </c:pt>
              </c:numCache>
            </c:numRef>
          </c:val>
          <c:extLst>
            <c:ext xmlns:c16="http://schemas.microsoft.com/office/drawing/2014/chart" uri="{C3380CC4-5D6E-409C-BE32-E72D297353CC}">
              <c16:uniqueId val="{00000001-C20A-4373-B225-DA85408C8BB4}"/>
            </c:ext>
          </c:extLst>
        </c:ser>
        <c:dLbls>
          <c:dLblPos val="outEnd"/>
          <c:showLegendKey val="0"/>
          <c:showVal val="1"/>
          <c:showCatName val="0"/>
          <c:showSerName val="0"/>
          <c:showPercent val="0"/>
          <c:showBubbleSize val="0"/>
        </c:dLbls>
        <c:gapWidth val="219"/>
        <c:overlap val="-27"/>
        <c:axId val="557685984"/>
        <c:axId val="557683032"/>
      </c:barChart>
      <c:catAx>
        <c:axId val="55768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683032"/>
        <c:crosses val="autoZero"/>
        <c:auto val="1"/>
        <c:lblAlgn val="ctr"/>
        <c:lblOffset val="100"/>
        <c:noMultiLvlLbl val="0"/>
      </c:catAx>
      <c:valAx>
        <c:axId val="557683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685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B1-447D-AB45-65A2481315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B1-447D-AB45-65A2481315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Métricas!$H$4:$H$5</c:f>
              <c:strCache>
                <c:ptCount val="2"/>
                <c:pt idx="0">
                  <c:v>Casos de Prueba Automatizados</c:v>
                </c:pt>
                <c:pt idx="1">
                  <c:v>Casos de Prueba Manuales</c:v>
                </c:pt>
              </c:strCache>
            </c:strRef>
          </c:cat>
          <c:val>
            <c:numRef>
              <c:f>Métricas!$I$4:$I$5</c:f>
              <c:numCache>
                <c:formatCode>General</c:formatCode>
                <c:ptCount val="2"/>
                <c:pt idx="0">
                  <c:v>2</c:v>
                </c:pt>
                <c:pt idx="1">
                  <c:v>7</c:v>
                </c:pt>
              </c:numCache>
            </c:numRef>
          </c:val>
          <c:extLst>
            <c:ext xmlns:c16="http://schemas.microsoft.com/office/drawing/2014/chart" uri="{C3380CC4-5D6E-409C-BE32-E72D297353CC}">
              <c16:uniqueId val="{00000000-C214-46D7-B502-61A160BBD07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57150</xdr:colOff>
      <xdr:row>7</xdr:row>
      <xdr:rowOff>14287</xdr:rowOff>
    </xdr:from>
    <xdr:to>
      <xdr:col>4</xdr:col>
      <xdr:colOff>590550</xdr:colOff>
      <xdr:row>21</xdr:row>
      <xdr:rowOff>90487</xdr:rowOff>
    </xdr:to>
    <xdr:graphicFrame macro="">
      <xdr:nvGraphicFramePr>
        <xdr:cNvPr id="3" name="Gráfico 2">
          <a:extLst>
            <a:ext uri="{FF2B5EF4-FFF2-40B4-BE49-F238E27FC236}">
              <a16:creationId xmlns:a16="http://schemas.microsoft.com/office/drawing/2014/main" id="{26C982D4-8F41-4D91-8A3E-CB234CEC8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100012</xdr:colOff>
      <xdr:row>7</xdr:row>
      <xdr:rowOff>52387</xdr:rowOff>
    </xdr:from>
    <xdr:to>
      <xdr:col>10</xdr:col>
      <xdr:colOff>414337</xdr:colOff>
      <xdr:row>21</xdr:row>
      <xdr:rowOff>128587</xdr:rowOff>
    </xdr:to>
    <xdr:graphicFrame macro="">
      <xdr:nvGraphicFramePr>
        <xdr:cNvPr id="4" name="Gráfico 3">
          <a:extLst>
            <a:ext uri="{FF2B5EF4-FFF2-40B4-BE49-F238E27FC236}">
              <a16:creationId xmlns:a16="http://schemas.microsoft.com/office/drawing/2014/main" id="{70CF94EB-5134-41A4-889E-4675FED50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Proyectos\Pentagrama\02%20Elaboracion\Requerimientos%20Funcionales\2021\REQ-2021-001\ProductBacklog-REQ-2021-001-Mejoras%20Pentate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 val="BurnDown Chart Sprint 1"/>
      <sheetName val="Matriz de Riesgos"/>
    </sheetNames>
    <sheetDataSet>
      <sheetData sheetId="0"/>
      <sheetData sheetId="1">
        <row r="1">
          <cell r="G1" t="str">
            <v>Sprint 1</v>
          </cell>
        </row>
        <row r="2">
          <cell r="F2" t="str">
            <v>Estimación</v>
          </cell>
          <cell r="G2" t="str">
            <v>Dia 1 10-02</v>
          </cell>
          <cell r="H2" t="str">
            <v>Dia 2 11-02</v>
          </cell>
          <cell r="I2" t="str">
            <v>Dia 3 12-02</v>
          </cell>
          <cell r="J2" t="str">
            <v>Dia 4 15-02</v>
          </cell>
          <cell r="K2" t="str">
            <v>Dia 5 16-02</v>
          </cell>
          <cell r="L2" t="str">
            <v>Dia 6 17-02</v>
          </cell>
          <cell r="M2" t="str">
            <v>Dia 7 18-02</v>
          </cell>
          <cell r="N2" t="str">
            <v>Dia 8 19-02</v>
          </cell>
          <cell r="O2" t="str">
            <v>Dia 9 22-02</v>
          </cell>
          <cell r="P2" t="str">
            <v>Dia 10 23-02</v>
          </cell>
          <cell r="Q2" t="str">
            <v>Dia 11 24-02</v>
          </cell>
          <cell r="R2" t="str">
            <v>Dia 12 25-02</v>
          </cell>
          <cell r="S2" t="str">
            <v>Dia 13 26-02</v>
          </cell>
          <cell r="T2" t="str">
            <v>Dia 14 01-03</v>
          </cell>
          <cell r="U2" t="str">
            <v>Dia 15 02-03</v>
          </cell>
          <cell r="V2" t="str">
            <v>Dia 16 19-11</v>
          </cell>
          <cell r="W2" t="str">
            <v>Dia 17 20-11</v>
          </cell>
          <cell r="X2" t="str">
            <v>Dia 18 23-11</v>
          </cell>
          <cell r="Y2" t="str">
            <v>Dia 19 24-11</v>
          </cell>
          <cell r="Z2" t="str">
            <v>Dia 20 25-11</v>
          </cell>
        </row>
        <row r="79">
          <cell r="D79" t="str">
            <v>REAL</v>
          </cell>
          <cell r="F79">
            <v>189</v>
          </cell>
        </row>
        <row r="80">
          <cell r="D80" t="str">
            <v>ESTIMADO</v>
          </cell>
          <cell r="F80">
            <v>189</v>
          </cell>
          <cell r="G80">
            <v>176</v>
          </cell>
          <cell r="H80">
            <v>164</v>
          </cell>
          <cell r="I80">
            <v>151</v>
          </cell>
          <cell r="J80">
            <v>139</v>
          </cell>
          <cell r="K80">
            <v>126</v>
          </cell>
          <cell r="L80">
            <v>113</v>
          </cell>
          <cell r="M80">
            <v>101</v>
          </cell>
          <cell r="N80">
            <v>88</v>
          </cell>
          <cell r="O80">
            <v>76</v>
          </cell>
          <cell r="P80">
            <v>63</v>
          </cell>
          <cell r="Q80">
            <v>50</v>
          </cell>
          <cell r="R80">
            <v>38</v>
          </cell>
          <cell r="S80">
            <v>25</v>
          </cell>
          <cell r="T80">
            <v>13</v>
          </cell>
          <cell r="U80">
            <v>0</v>
          </cell>
          <cell r="V80">
            <v>0</v>
          </cell>
          <cell r="W80">
            <v>0</v>
          </cell>
          <cell r="X80">
            <v>0</v>
          </cell>
          <cell r="Y80">
            <v>0</v>
          </cell>
          <cell r="Z80">
            <v>0</v>
          </cell>
        </row>
      </sheetData>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D9B6C-BDD3-4C54-9688-76F2BC08E0DC}">
  <dimension ref="A1:I42"/>
  <sheetViews>
    <sheetView topLeftCell="C20" workbookViewId="0">
      <selection activeCell="D24" sqref="D24"/>
    </sheetView>
  </sheetViews>
  <sheetFormatPr baseColWidth="10" defaultRowHeight="15" x14ac:dyDescent="0.25"/>
  <cols>
    <col min="1" max="1" width="3.28515625" bestFit="1" customWidth="1"/>
    <col min="2" max="2" width="45.85546875" bestFit="1" customWidth="1"/>
    <col min="3" max="3" width="15.140625" customWidth="1"/>
    <col min="4" max="4" width="53.85546875" bestFit="1" customWidth="1"/>
    <col min="5" max="5" width="55.5703125" customWidth="1"/>
    <col min="6" max="7" width="13" customWidth="1"/>
    <col min="8" max="8" width="37.5703125" customWidth="1"/>
  </cols>
  <sheetData>
    <row r="1" spans="1:9" x14ac:dyDescent="0.25">
      <c r="B1" s="8" t="s">
        <v>38</v>
      </c>
      <c r="C1" s="8"/>
    </row>
    <row r="2" spans="1:9" ht="15.75" thickBot="1" x14ac:dyDescent="0.3"/>
    <row r="3" spans="1:9" ht="26.25" thickBot="1" x14ac:dyDescent="0.3">
      <c r="A3" s="1" t="s">
        <v>0</v>
      </c>
      <c r="B3" s="2" t="s">
        <v>1</v>
      </c>
      <c r="C3" s="2" t="s">
        <v>39</v>
      </c>
      <c r="D3" s="2" t="s">
        <v>2</v>
      </c>
      <c r="E3" s="2" t="s">
        <v>3</v>
      </c>
      <c r="F3" s="2" t="s">
        <v>35</v>
      </c>
      <c r="G3" s="2" t="s">
        <v>74</v>
      </c>
      <c r="H3" s="2" t="s">
        <v>42</v>
      </c>
      <c r="I3" s="2" t="s">
        <v>37</v>
      </c>
    </row>
    <row r="4" spans="1:9" ht="25.5" x14ac:dyDescent="0.25">
      <c r="A4" s="25">
        <v>1</v>
      </c>
      <c r="B4" s="31" t="s">
        <v>4</v>
      </c>
      <c r="C4" s="22" t="s">
        <v>40</v>
      </c>
      <c r="D4" s="4" t="s">
        <v>33</v>
      </c>
      <c r="E4" s="31" t="s">
        <v>10</v>
      </c>
      <c r="F4" s="22" t="s">
        <v>75</v>
      </c>
      <c r="G4" s="22" t="s">
        <v>36</v>
      </c>
      <c r="H4" s="19" t="s">
        <v>43</v>
      </c>
      <c r="I4" s="22">
        <v>1</v>
      </c>
    </row>
    <row r="5" spans="1:9" x14ac:dyDescent="0.25">
      <c r="A5" s="26"/>
      <c r="B5" s="32"/>
      <c r="C5" s="23"/>
      <c r="D5" s="4" t="s">
        <v>5</v>
      </c>
      <c r="E5" s="32"/>
      <c r="F5" s="23"/>
      <c r="G5" s="23"/>
      <c r="H5" s="20"/>
      <c r="I5" s="23"/>
    </row>
    <row r="6" spans="1:9" x14ac:dyDescent="0.25">
      <c r="A6" s="26"/>
      <c r="B6" s="32"/>
      <c r="C6" s="23"/>
      <c r="D6" s="4" t="s">
        <v>6</v>
      </c>
      <c r="E6" s="32"/>
      <c r="F6" s="23"/>
      <c r="G6" s="23"/>
      <c r="H6" s="20"/>
      <c r="I6" s="23"/>
    </row>
    <row r="7" spans="1:9" x14ac:dyDescent="0.25">
      <c r="A7" s="26"/>
      <c r="B7" s="32"/>
      <c r="C7" s="23"/>
      <c r="D7" s="4" t="s">
        <v>7</v>
      </c>
      <c r="E7" s="32"/>
      <c r="F7" s="23"/>
      <c r="G7" s="23"/>
      <c r="H7" s="20"/>
      <c r="I7" s="23"/>
    </row>
    <row r="8" spans="1:9" x14ac:dyDescent="0.25">
      <c r="A8" s="26"/>
      <c r="B8" s="32"/>
      <c r="C8" s="23"/>
      <c r="D8" s="4" t="s">
        <v>8</v>
      </c>
      <c r="E8" s="32"/>
      <c r="F8" s="23"/>
      <c r="G8" s="23"/>
      <c r="H8" s="20"/>
      <c r="I8" s="23"/>
    </row>
    <row r="9" spans="1:9" ht="15.75" thickBot="1" x14ac:dyDescent="0.3">
      <c r="A9" s="27"/>
      <c r="B9" s="33"/>
      <c r="C9" s="24"/>
      <c r="D9" s="5" t="s">
        <v>9</v>
      </c>
      <c r="E9" s="33"/>
      <c r="F9" s="24"/>
      <c r="G9" s="24"/>
      <c r="H9" s="21"/>
      <c r="I9" s="24"/>
    </row>
    <row r="10" spans="1:9" ht="25.5" x14ac:dyDescent="0.25">
      <c r="A10" s="25">
        <v>2</v>
      </c>
      <c r="B10" s="31" t="s">
        <v>11</v>
      </c>
      <c r="C10" s="22" t="s">
        <v>4</v>
      </c>
      <c r="D10" s="4" t="s">
        <v>33</v>
      </c>
      <c r="E10" s="31" t="s">
        <v>15</v>
      </c>
      <c r="F10" s="22" t="s">
        <v>75</v>
      </c>
      <c r="G10" s="22" t="s">
        <v>75</v>
      </c>
      <c r="H10" s="19" t="s">
        <v>48</v>
      </c>
      <c r="I10" s="22">
        <v>0</v>
      </c>
    </row>
    <row r="11" spans="1:9" ht="25.5" x14ac:dyDescent="0.25">
      <c r="A11" s="26"/>
      <c r="B11" s="32"/>
      <c r="C11" s="23"/>
      <c r="D11" s="4" t="s">
        <v>12</v>
      </c>
      <c r="E11" s="32"/>
      <c r="F11" s="23"/>
      <c r="G11" s="23"/>
      <c r="H11" s="20"/>
      <c r="I11" s="23"/>
    </row>
    <row r="12" spans="1:9" x14ac:dyDescent="0.25">
      <c r="A12" s="26"/>
      <c r="B12" s="32"/>
      <c r="C12" s="23"/>
      <c r="D12" s="4" t="s">
        <v>13</v>
      </c>
      <c r="E12" s="32"/>
      <c r="F12" s="23"/>
      <c r="G12" s="23"/>
      <c r="H12" s="20"/>
      <c r="I12" s="23"/>
    </row>
    <row r="13" spans="1:9" ht="15.75" thickBot="1" x14ac:dyDescent="0.3">
      <c r="A13" s="27"/>
      <c r="B13" s="33"/>
      <c r="C13" s="24"/>
      <c r="D13" s="5" t="s">
        <v>14</v>
      </c>
      <c r="E13" s="33"/>
      <c r="F13" s="24"/>
      <c r="G13" s="24"/>
      <c r="H13" s="21"/>
      <c r="I13" s="24"/>
    </row>
    <row r="14" spans="1:9" ht="25.5" x14ac:dyDescent="0.25">
      <c r="A14" s="25">
        <v>3</v>
      </c>
      <c r="B14" s="31" t="s">
        <v>16</v>
      </c>
      <c r="C14" s="22" t="s">
        <v>4</v>
      </c>
      <c r="D14" s="4" t="s">
        <v>33</v>
      </c>
      <c r="E14" s="31" t="s">
        <v>21</v>
      </c>
      <c r="F14" s="22" t="s">
        <v>75</v>
      </c>
      <c r="G14" s="22" t="s">
        <v>36</v>
      </c>
      <c r="H14" s="19" t="s">
        <v>44</v>
      </c>
      <c r="I14" s="22">
        <v>1</v>
      </c>
    </row>
    <row r="15" spans="1:9" x14ac:dyDescent="0.25">
      <c r="A15" s="26"/>
      <c r="B15" s="32"/>
      <c r="C15" s="23"/>
      <c r="D15" s="4" t="s">
        <v>17</v>
      </c>
      <c r="E15" s="32"/>
      <c r="F15" s="23"/>
      <c r="G15" s="23"/>
      <c r="H15" s="20"/>
      <c r="I15" s="23"/>
    </row>
    <row r="16" spans="1:9" x14ac:dyDescent="0.25">
      <c r="A16" s="26"/>
      <c r="B16" s="32"/>
      <c r="C16" s="23"/>
      <c r="D16" s="4" t="s">
        <v>18</v>
      </c>
      <c r="E16" s="32"/>
      <c r="F16" s="23"/>
      <c r="G16" s="23"/>
      <c r="H16" s="20"/>
      <c r="I16" s="23"/>
    </row>
    <row r="17" spans="1:9" x14ac:dyDescent="0.25">
      <c r="A17" s="26"/>
      <c r="B17" s="32"/>
      <c r="C17" s="23"/>
      <c r="D17" s="4" t="s">
        <v>19</v>
      </c>
      <c r="E17" s="32"/>
      <c r="F17" s="23"/>
      <c r="G17" s="23"/>
      <c r="H17" s="20"/>
      <c r="I17" s="23"/>
    </row>
    <row r="18" spans="1:9" ht="15.75" thickBot="1" x14ac:dyDescent="0.3">
      <c r="A18" s="27"/>
      <c r="B18" s="33"/>
      <c r="C18" s="24"/>
      <c r="D18" s="5" t="s">
        <v>20</v>
      </c>
      <c r="E18" s="33"/>
      <c r="F18" s="24"/>
      <c r="G18" s="24"/>
      <c r="H18" s="21"/>
      <c r="I18" s="24"/>
    </row>
    <row r="19" spans="1:9" ht="25.5" x14ac:dyDescent="0.25">
      <c r="A19" s="25">
        <v>4</v>
      </c>
      <c r="B19" s="31" t="s">
        <v>22</v>
      </c>
      <c r="C19" s="22"/>
      <c r="D19" s="4" t="s">
        <v>33</v>
      </c>
      <c r="E19" s="3" t="s">
        <v>26</v>
      </c>
      <c r="F19" s="22" t="s">
        <v>75</v>
      </c>
      <c r="G19" s="22" t="s">
        <v>36</v>
      </c>
      <c r="H19" s="19" t="s">
        <v>48</v>
      </c>
      <c r="I19" s="22">
        <v>0</v>
      </c>
    </row>
    <row r="20" spans="1:9" x14ac:dyDescent="0.25">
      <c r="A20" s="26"/>
      <c r="B20" s="32"/>
      <c r="C20" s="23"/>
      <c r="D20" s="4" t="s">
        <v>23</v>
      </c>
      <c r="E20" s="3" t="s">
        <v>27</v>
      </c>
      <c r="F20" s="23"/>
      <c r="G20" s="23"/>
      <c r="H20" s="20"/>
      <c r="I20" s="23"/>
    </row>
    <row r="21" spans="1:9" ht="25.5" x14ac:dyDescent="0.25">
      <c r="A21" s="26"/>
      <c r="B21" s="32"/>
      <c r="C21" s="23"/>
      <c r="D21" s="4" t="s">
        <v>24</v>
      </c>
      <c r="E21" s="6"/>
      <c r="F21" s="23"/>
      <c r="G21" s="23"/>
      <c r="H21" s="20"/>
      <c r="I21" s="23"/>
    </row>
    <row r="22" spans="1:9" ht="15.75" thickBot="1" x14ac:dyDescent="0.3">
      <c r="A22" s="27"/>
      <c r="B22" s="33"/>
      <c r="C22" s="24"/>
      <c r="D22" s="5" t="s">
        <v>25</v>
      </c>
      <c r="E22" s="7"/>
      <c r="F22" s="24"/>
      <c r="G22" s="24"/>
      <c r="H22" s="21"/>
      <c r="I22" s="24"/>
    </row>
    <row r="23" spans="1:9" ht="22.5" customHeight="1" x14ac:dyDescent="0.25">
      <c r="A23" s="25">
        <v>5</v>
      </c>
      <c r="B23" s="31" t="s">
        <v>28</v>
      </c>
      <c r="C23" s="22" t="s">
        <v>22</v>
      </c>
      <c r="D23" s="4" t="s">
        <v>29</v>
      </c>
      <c r="E23" s="31" t="s">
        <v>31</v>
      </c>
      <c r="F23" s="22" t="s">
        <v>75</v>
      </c>
      <c r="G23" s="22" t="s">
        <v>36</v>
      </c>
      <c r="H23" s="19" t="s">
        <v>48</v>
      </c>
      <c r="I23" s="22">
        <v>0</v>
      </c>
    </row>
    <row r="24" spans="1:9" ht="22.5" customHeight="1" thickBot="1" x14ac:dyDescent="0.3">
      <c r="A24" s="27"/>
      <c r="B24" s="33"/>
      <c r="C24" s="24"/>
      <c r="D24" s="5" t="s">
        <v>30</v>
      </c>
      <c r="E24" s="33"/>
      <c r="F24" s="24"/>
      <c r="G24" s="24"/>
      <c r="H24" s="21"/>
      <c r="I24" s="24"/>
    </row>
    <row r="25" spans="1:9" ht="25.5" x14ac:dyDescent="0.25">
      <c r="A25" s="25">
        <v>6</v>
      </c>
      <c r="B25" s="19" t="s">
        <v>32</v>
      </c>
      <c r="C25" s="22"/>
      <c r="D25" s="4" t="s">
        <v>33</v>
      </c>
      <c r="E25" s="19" t="s">
        <v>41</v>
      </c>
      <c r="F25" s="22" t="s">
        <v>75</v>
      </c>
      <c r="G25" s="22" t="s">
        <v>75</v>
      </c>
      <c r="H25" s="19" t="s">
        <v>48</v>
      </c>
      <c r="I25" s="22">
        <v>0</v>
      </c>
    </row>
    <row r="26" spans="1:9" ht="15.75" thickBot="1" x14ac:dyDescent="0.3">
      <c r="A26" s="27"/>
      <c r="B26" s="21"/>
      <c r="C26" s="24"/>
      <c r="D26" s="5" t="s">
        <v>34</v>
      </c>
      <c r="E26" s="21"/>
      <c r="F26" s="24"/>
      <c r="G26" s="24"/>
      <c r="H26" s="21"/>
      <c r="I26" s="24"/>
    </row>
    <row r="27" spans="1:9" ht="25.5" x14ac:dyDescent="0.25">
      <c r="A27" s="25">
        <v>7</v>
      </c>
      <c r="B27" s="28" t="s">
        <v>51</v>
      </c>
      <c r="C27" s="22"/>
      <c r="D27" s="4" t="s">
        <v>33</v>
      </c>
      <c r="E27" s="19" t="s">
        <v>56</v>
      </c>
      <c r="F27" s="22" t="s">
        <v>75</v>
      </c>
      <c r="G27" s="22" t="s">
        <v>36</v>
      </c>
      <c r="H27" s="19" t="s">
        <v>48</v>
      </c>
      <c r="I27" s="22">
        <v>0</v>
      </c>
    </row>
    <row r="28" spans="1:9" x14ac:dyDescent="0.25">
      <c r="A28" s="26"/>
      <c r="B28" s="29"/>
      <c r="C28" s="23"/>
      <c r="D28" s="4" t="s">
        <v>54</v>
      </c>
      <c r="E28" s="20"/>
      <c r="F28" s="23"/>
      <c r="G28" s="23"/>
      <c r="H28" s="20"/>
      <c r="I28" s="23"/>
    </row>
    <row r="29" spans="1:9" ht="15.75" thickBot="1" x14ac:dyDescent="0.3">
      <c r="A29" s="27"/>
      <c r="B29" s="30"/>
      <c r="C29" s="24"/>
      <c r="D29" s="5" t="s">
        <v>55</v>
      </c>
      <c r="E29" s="21"/>
      <c r="F29" s="24"/>
      <c r="G29" s="24"/>
      <c r="H29" s="21"/>
      <c r="I29" s="24"/>
    </row>
    <row r="30" spans="1:9" ht="25.5" x14ac:dyDescent="0.25">
      <c r="A30" s="25">
        <v>8</v>
      </c>
      <c r="B30" s="28" t="s">
        <v>52</v>
      </c>
      <c r="C30" s="22" t="s">
        <v>4</v>
      </c>
      <c r="D30" s="4" t="s">
        <v>33</v>
      </c>
      <c r="E30" s="19" t="s">
        <v>61</v>
      </c>
      <c r="F30" s="22" t="s">
        <v>36</v>
      </c>
      <c r="G30" s="22" t="s">
        <v>36</v>
      </c>
      <c r="H30" s="19" t="s">
        <v>62</v>
      </c>
      <c r="I30" s="22">
        <v>1</v>
      </c>
    </row>
    <row r="31" spans="1:9" ht="25.5" x14ac:dyDescent="0.25">
      <c r="A31" s="26"/>
      <c r="B31" s="29"/>
      <c r="C31" s="23"/>
      <c r="D31" s="4" t="s">
        <v>12</v>
      </c>
      <c r="E31" s="20"/>
      <c r="F31" s="23"/>
      <c r="G31" s="23"/>
      <c r="H31" s="20"/>
      <c r="I31" s="23"/>
    </row>
    <row r="32" spans="1:9" x14ac:dyDescent="0.25">
      <c r="A32" s="26"/>
      <c r="B32" s="29"/>
      <c r="C32" s="23"/>
      <c r="D32" s="4" t="s">
        <v>13</v>
      </c>
      <c r="E32" s="20"/>
      <c r="F32" s="23"/>
      <c r="G32" s="23"/>
      <c r="H32" s="20"/>
      <c r="I32" s="23"/>
    </row>
    <row r="33" spans="1:9" x14ac:dyDescent="0.25">
      <c r="A33" s="26"/>
      <c r="B33" s="29"/>
      <c r="C33" s="23"/>
      <c r="D33" s="14" t="s">
        <v>14</v>
      </c>
      <c r="E33" s="20"/>
      <c r="F33" s="23"/>
      <c r="G33" s="23"/>
      <c r="H33" s="20"/>
      <c r="I33" s="23"/>
    </row>
    <row r="34" spans="1:9" x14ac:dyDescent="0.25">
      <c r="A34" s="26"/>
      <c r="B34" s="29"/>
      <c r="C34" s="23"/>
      <c r="D34" s="4" t="s">
        <v>57</v>
      </c>
      <c r="E34" s="20"/>
      <c r="F34" s="23"/>
      <c r="G34" s="23"/>
      <c r="H34" s="20"/>
      <c r="I34" s="23"/>
    </row>
    <row r="35" spans="1:9" x14ac:dyDescent="0.25">
      <c r="A35" s="26"/>
      <c r="B35" s="29"/>
      <c r="C35" s="23"/>
      <c r="D35" s="4" t="s">
        <v>58</v>
      </c>
      <c r="E35" s="20"/>
      <c r="F35" s="23"/>
      <c r="G35" s="23"/>
      <c r="H35" s="20"/>
      <c r="I35" s="23"/>
    </row>
    <row r="36" spans="1:9" x14ac:dyDescent="0.25">
      <c r="A36" s="26"/>
      <c r="B36" s="29"/>
      <c r="C36" s="23"/>
      <c r="D36" s="4" t="s">
        <v>59</v>
      </c>
      <c r="E36" s="20"/>
      <c r="F36" s="23"/>
      <c r="G36" s="23"/>
      <c r="H36" s="20"/>
      <c r="I36" s="23"/>
    </row>
    <row r="37" spans="1:9" ht="15.75" thickBot="1" x14ac:dyDescent="0.3">
      <c r="A37" s="27"/>
      <c r="B37" s="30"/>
      <c r="C37" s="24"/>
      <c r="D37" s="5" t="s">
        <v>60</v>
      </c>
      <c r="E37" s="21"/>
      <c r="F37" s="24"/>
      <c r="G37" s="24"/>
      <c r="H37" s="21"/>
      <c r="I37" s="24"/>
    </row>
    <row r="38" spans="1:9" ht="25.5" x14ac:dyDescent="0.25">
      <c r="A38" s="25">
        <v>9</v>
      </c>
      <c r="B38" s="28" t="s">
        <v>53</v>
      </c>
      <c r="C38" s="22" t="s">
        <v>22</v>
      </c>
      <c r="D38" s="4" t="s">
        <v>63</v>
      </c>
      <c r="E38" s="19" t="s">
        <v>66</v>
      </c>
      <c r="F38" s="22" t="s">
        <v>36</v>
      </c>
      <c r="G38" s="22" t="s">
        <v>36</v>
      </c>
      <c r="H38" s="19" t="s">
        <v>65</v>
      </c>
      <c r="I38" s="22">
        <v>1</v>
      </c>
    </row>
    <row r="39" spans="1:9" x14ac:dyDescent="0.25">
      <c r="A39" s="26"/>
      <c r="B39" s="29"/>
      <c r="C39" s="23"/>
      <c r="D39" s="4" t="s">
        <v>64</v>
      </c>
      <c r="E39" s="20"/>
      <c r="F39" s="23"/>
      <c r="G39" s="23"/>
      <c r="H39" s="20"/>
      <c r="I39" s="23"/>
    </row>
    <row r="40" spans="1:9" x14ac:dyDescent="0.25">
      <c r="A40" s="26"/>
      <c r="B40" s="29"/>
      <c r="C40" s="23"/>
      <c r="D40" s="4" t="s">
        <v>67</v>
      </c>
      <c r="E40" s="20"/>
      <c r="F40" s="23"/>
      <c r="G40" s="23"/>
      <c r="H40" s="20"/>
      <c r="I40" s="23"/>
    </row>
    <row r="41" spans="1:9" x14ac:dyDescent="0.25">
      <c r="A41" s="26"/>
      <c r="B41" s="29"/>
      <c r="C41" s="23"/>
      <c r="D41" s="4" t="s">
        <v>68</v>
      </c>
      <c r="E41" s="20"/>
      <c r="F41" s="23"/>
      <c r="G41" s="23"/>
      <c r="H41" s="20"/>
      <c r="I41" s="23"/>
    </row>
    <row r="42" spans="1:9" ht="15.75" thickBot="1" x14ac:dyDescent="0.3">
      <c r="A42" s="27"/>
      <c r="B42" s="30"/>
      <c r="C42" s="24"/>
      <c r="D42" s="15" t="s">
        <v>69</v>
      </c>
      <c r="E42" s="21"/>
      <c r="F42" s="24"/>
      <c r="G42" s="24"/>
      <c r="H42" s="21"/>
      <c r="I42" s="24"/>
    </row>
  </sheetData>
  <mergeCells count="71">
    <mergeCell ref="G27:G29"/>
    <mergeCell ref="G30:G37"/>
    <mergeCell ref="G38:G42"/>
    <mergeCell ref="G4:G9"/>
    <mergeCell ref="G10:G13"/>
    <mergeCell ref="G14:G18"/>
    <mergeCell ref="G19:G22"/>
    <mergeCell ref="G23:G24"/>
    <mergeCell ref="C19:C22"/>
    <mergeCell ref="C23:C24"/>
    <mergeCell ref="A4:A9"/>
    <mergeCell ref="B4:B9"/>
    <mergeCell ref="E4:E9"/>
    <mergeCell ref="A10:A13"/>
    <mergeCell ref="B10:B13"/>
    <mergeCell ref="E10:E13"/>
    <mergeCell ref="C4:C9"/>
    <mergeCell ref="C10:C13"/>
    <mergeCell ref="A25:A26"/>
    <mergeCell ref="B25:B26"/>
    <mergeCell ref="C25:C26"/>
    <mergeCell ref="F25:F26"/>
    <mergeCell ref="I14:I18"/>
    <mergeCell ref="F14:F18"/>
    <mergeCell ref="F23:F24"/>
    <mergeCell ref="A14:A18"/>
    <mergeCell ref="B14:B18"/>
    <mergeCell ref="E14:E18"/>
    <mergeCell ref="A19:A22"/>
    <mergeCell ref="B19:B22"/>
    <mergeCell ref="A23:A24"/>
    <mergeCell ref="B23:B24"/>
    <mergeCell ref="E23:E24"/>
    <mergeCell ref="C14:C18"/>
    <mergeCell ref="I10:I13"/>
    <mergeCell ref="I4:I9"/>
    <mergeCell ref="E25:E26"/>
    <mergeCell ref="I25:I26"/>
    <mergeCell ref="F19:F22"/>
    <mergeCell ref="I19:I22"/>
    <mergeCell ref="H4:H9"/>
    <mergeCell ref="H10:H13"/>
    <mergeCell ref="H14:H18"/>
    <mergeCell ref="H19:H22"/>
    <mergeCell ref="H23:H24"/>
    <mergeCell ref="H25:H26"/>
    <mergeCell ref="I23:I24"/>
    <mergeCell ref="F4:F9"/>
    <mergeCell ref="F10:F13"/>
    <mergeCell ref="G25:G26"/>
    <mergeCell ref="H27:H29"/>
    <mergeCell ref="I27:I29"/>
    <mergeCell ref="A30:A37"/>
    <mergeCell ref="A38:A42"/>
    <mergeCell ref="B30:B37"/>
    <mergeCell ref="B38:B42"/>
    <mergeCell ref="H30:H37"/>
    <mergeCell ref="I30:I37"/>
    <mergeCell ref="C38:C42"/>
    <mergeCell ref="E38:E42"/>
    <mergeCell ref="F38:F42"/>
    <mergeCell ref="H38:H42"/>
    <mergeCell ref="I38:I42"/>
    <mergeCell ref="B27:B29"/>
    <mergeCell ref="A27:A29"/>
    <mergeCell ref="C30:C37"/>
    <mergeCell ref="E30:E37"/>
    <mergeCell ref="F30:F37"/>
    <mergeCell ref="C27:C29"/>
    <mergeCell ref="E27:E29"/>
    <mergeCell ref="F27:F29"/>
  </mergeCells>
  <conditionalFormatting sqref="I4:I24">
    <cfRule type="colorScale" priority="4">
      <colorScale>
        <cfvo type="min"/>
        <cfvo type="percentile" val="50"/>
        <cfvo type="max"/>
        <color rgb="FF63BE7B"/>
        <color rgb="FFFFEB84"/>
        <color rgb="FFF8696B"/>
      </colorScale>
    </cfRule>
  </conditionalFormatting>
  <conditionalFormatting sqref="I25:I26">
    <cfRule type="colorScale" priority="1">
      <colorScale>
        <cfvo type="min"/>
        <cfvo type="percentile" val="50"/>
        <cfvo type="max"/>
        <color rgb="FF63BE7B"/>
        <color rgb="FFFFEB84"/>
        <color rgb="FFF8696B"/>
      </colorScale>
    </cfRule>
  </conditionalFormatting>
  <conditionalFormatting sqref="I27:I42">
    <cfRule type="colorScale" priority="8">
      <colorScale>
        <cfvo type="min"/>
        <cfvo type="percentile" val="50"/>
        <cfvo type="max"/>
        <color rgb="FF63BE7B"/>
        <color rgb="FFFFEB84"/>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7E06E-DE39-474C-9075-18804BD7AFDF}">
  <dimension ref="A1:K7"/>
  <sheetViews>
    <sheetView topLeftCell="B1" workbookViewId="0">
      <selection activeCell="B4" sqref="B4"/>
    </sheetView>
  </sheetViews>
  <sheetFormatPr baseColWidth="10" defaultRowHeight="15" x14ac:dyDescent="0.25"/>
  <cols>
    <col min="1" max="1" width="10.85546875" customWidth="1"/>
    <col min="2" max="2" width="26.85546875" bestFit="1" customWidth="1"/>
    <col min="8" max="8" width="29.5703125" bestFit="1" customWidth="1"/>
  </cols>
  <sheetData>
    <row r="1" spans="1:11" x14ac:dyDescent="0.25">
      <c r="A1" s="34" t="s">
        <v>47</v>
      </c>
      <c r="B1" s="34"/>
      <c r="C1" s="34"/>
      <c r="D1" s="34"/>
      <c r="E1" s="34"/>
      <c r="F1" s="13"/>
      <c r="G1" s="34" t="s">
        <v>47</v>
      </c>
      <c r="H1" s="34"/>
      <c r="I1" s="34"/>
      <c r="J1" s="34"/>
      <c r="K1" s="34"/>
    </row>
    <row r="2" spans="1:11" x14ac:dyDescent="0.25">
      <c r="A2" s="10"/>
      <c r="B2" s="10"/>
      <c r="C2" s="10"/>
      <c r="D2" s="10"/>
      <c r="E2" s="10"/>
      <c r="F2" s="10"/>
      <c r="G2" s="10"/>
      <c r="H2" s="10"/>
      <c r="I2" s="10"/>
      <c r="J2" s="10"/>
      <c r="K2" s="10"/>
    </row>
    <row r="3" spans="1:11" x14ac:dyDescent="0.25">
      <c r="A3" s="10"/>
      <c r="B3" s="17" t="s">
        <v>73</v>
      </c>
      <c r="C3" s="17" t="s">
        <v>71</v>
      </c>
      <c r="D3" s="10"/>
      <c r="E3" s="10"/>
      <c r="F3" s="10"/>
      <c r="G3" s="10"/>
      <c r="H3" s="17" t="s">
        <v>73</v>
      </c>
      <c r="I3" s="17" t="s">
        <v>71</v>
      </c>
      <c r="J3" s="17" t="s">
        <v>72</v>
      </c>
      <c r="K3" s="10"/>
    </row>
    <row r="4" spans="1:11" x14ac:dyDescent="0.25">
      <c r="B4" s="9" t="s">
        <v>46</v>
      </c>
      <c r="C4" s="9">
        <f>SUM('Casos de prueba'!I4:I42)</f>
        <v>4</v>
      </c>
      <c r="H4" s="9" t="s">
        <v>49</v>
      </c>
      <c r="I4" s="9">
        <f>COUNTIF('Casos de prueba'!$G$3:$G$42,"SI")</f>
        <v>2</v>
      </c>
      <c r="J4" s="11">
        <f>+I4/$I$6</f>
        <v>0.22222222222222221</v>
      </c>
    </row>
    <row r="5" spans="1:11" x14ac:dyDescent="0.25">
      <c r="A5" s="10"/>
      <c r="B5" s="9" t="s">
        <v>45</v>
      </c>
      <c r="C5" s="9">
        <f>COUNT('Casos de prueba'!A4:A42)</f>
        <v>9</v>
      </c>
      <c r="D5" s="10"/>
      <c r="E5" s="10"/>
      <c r="F5" s="10"/>
      <c r="G5" s="10"/>
      <c r="H5" s="9" t="s">
        <v>50</v>
      </c>
      <c r="I5" s="9">
        <f>COUNTIF('Casos de prueba'!$G$3:$G$42,"NO")</f>
        <v>7</v>
      </c>
      <c r="J5" s="11">
        <f>+I5/$I$6</f>
        <v>0.77777777777777779</v>
      </c>
      <c r="K5" s="10"/>
    </row>
    <row r="6" spans="1:11" x14ac:dyDescent="0.25">
      <c r="C6" s="11">
        <f>+C4/C5</f>
        <v>0.44444444444444442</v>
      </c>
      <c r="H6" s="9" t="s">
        <v>70</v>
      </c>
      <c r="I6" s="16">
        <f>SUM(I4:I5)</f>
        <v>9</v>
      </c>
      <c r="J6" s="18">
        <f>SUM(J4:J5)</f>
        <v>1</v>
      </c>
    </row>
    <row r="7" spans="1:11" x14ac:dyDescent="0.25">
      <c r="C7" s="12"/>
    </row>
  </sheetData>
  <mergeCells count="2">
    <mergeCell ref="A1:E1"/>
    <mergeCell ref="G1:K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ED165-2A80-46D8-B3DA-A59FBCF56E69}">
  <dimension ref="A1:B5"/>
  <sheetViews>
    <sheetView workbookViewId="0">
      <selection activeCell="A5" sqref="A5"/>
    </sheetView>
  </sheetViews>
  <sheetFormatPr baseColWidth="10" defaultColWidth="11.42578125" defaultRowHeight="12.75" x14ac:dyDescent="0.2"/>
  <cols>
    <col min="1" max="1" width="56" style="41" customWidth="1"/>
    <col min="2" max="2" width="6.5703125" style="37" bestFit="1" customWidth="1"/>
    <col min="3" max="16384" width="11.42578125" style="37"/>
  </cols>
  <sheetData>
    <row r="1" spans="1:2" x14ac:dyDescent="0.2">
      <c r="A1" s="35" t="s">
        <v>76</v>
      </c>
      <c r="B1" s="36" t="s">
        <v>78</v>
      </c>
    </row>
    <row r="2" spans="1:2" x14ac:dyDescent="0.2">
      <c r="A2" s="38" t="s">
        <v>90</v>
      </c>
      <c r="B2" s="39">
        <v>1</v>
      </c>
    </row>
    <row r="3" spans="1:2" x14ac:dyDescent="0.2">
      <c r="A3" s="38" t="s">
        <v>91</v>
      </c>
      <c r="B3" s="39">
        <v>1</v>
      </c>
    </row>
    <row r="4" spans="1:2" x14ac:dyDescent="0.2">
      <c r="A4" s="40" t="s">
        <v>92</v>
      </c>
      <c r="B4" s="39">
        <v>1</v>
      </c>
    </row>
    <row r="5" spans="1:2" x14ac:dyDescent="0.2">
      <c r="A5" s="40" t="s">
        <v>93</v>
      </c>
      <c r="B5" s="39">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2E7A6-03AD-4D3C-ABF8-B8D6D167D8F6}">
  <dimension ref="A1:Y74"/>
  <sheetViews>
    <sheetView tabSelected="1" workbookViewId="0">
      <selection activeCell="C38" sqref="C38"/>
    </sheetView>
  </sheetViews>
  <sheetFormatPr baseColWidth="10" defaultColWidth="11.5703125" defaultRowHeight="12.75" x14ac:dyDescent="0.2"/>
  <cols>
    <col min="1" max="1" width="4.28515625" style="37" customWidth="1"/>
    <col min="2" max="2" width="54.85546875" style="37" bestFit="1" customWidth="1"/>
    <col min="3" max="3" width="64.28515625" style="37" bestFit="1" customWidth="1"/>
    <col min="4" max="4" width="12.7109375" style="37" bestFit="1" customWidth="1"/>
    <col min="5" max="5" width="9.28515625" style="37" bestFit="1" customWidth="1"/>
    <col min="6" max="16384" width="11.5703125" style="37"/>
  </cols>
  <sheetData>
    <row r="1" spans="1:5" x14ac:dyDescent="0.2">
      <c r="A1" s="51" t="s">
        <v>89</v>
      </c>
      <c r="B1" s="51"/>
      <c r="C1" s="51"/>
      <c r="D1" s="51"/>
      <c r="E1" s="51"/>
    </row>
    <row r="2" spans="1:5" x14ac:dyDescent="0.2">
      <c r="A2" s="52" t="s">
        <v>79</v>
      </c>
      <c r="B2" s="52" t="s">
        <v>76</v>
      </c>
      <c r="C2" s="52" t="s">
        <v>80</v>
      </c>
      <c r="D2" s="53" t="s">
        <v>87</v>
      </c>
      <c r="E2" s="52" t="s">
        <v>77</v>
      </c>
    </row>
    <row r="3" spans="1:5" x14ac:dyDescent="0.2">
      <c r="A3" s="42">
        <v>1</v>
      </c>
      <c r="B3" s="50" t="s">
        <v>90</v>
      </c>
      <c r="C3" s="43" t="s">
        <v>94</v>
      </c>
      <c r="D3" s="43" t="s">
        <v>81</v>
      </c>
      <c r="E3" s="44">
        <v>2</v>
      </c>
    </row>
    <row r="4" spans="1:5" x14ac:dyDescent="0.2">
      <c r="A4" s="42">
        <v>2</v>
      </c>
      <c r="B4" s="50" t="s">
        <v>90</v>
      </c>
      <c r="C4" s="45" t="s">
        <v>95</v>
      </c>
      <c r="D4" s="43" t="s">
        <v>81</v>
      </c>
      <c r="E4" s="44">
        <v>1</v>
      </c>
    </row>
    <row r="5" spans="1:5" x14ac:dyDescent="0.2">
      <c r="A5" s="42">
        <v>3</v>
      </c>
      <c r="B5" s="50" t="s">
        <v>90</v>
      </c>
      <c r="C5" s="45" t="s">
        <v>96</v>
      </c>
      <c r="D5" s="43" t="s">
        <v>81</v>
      </c>
      <c r="E5" s="44">
        <v>2</v>
      </c>
    </row>
    <row r="6" spans="1:5" x14ac:dyDescent="0.2">
      <c r="A6" s="42">
        <v>4</v>
      </c>
      <c r="B6" s="50" t="s">
        <v>90</v>
      </c>
      <c r="C6" s="43" t="s">
        <v>82</v>
      </c>
      <c r="D6" s="43" t="s">
        <v>81</v>
      </c>
      <c r="E6" s="44">
        <v>1</v>
      </c>
    </row>
    <row r="7" spans="1:5" x14ac:dyDescent="0.2">
      <c r="A7" s="42">
        <v>5</v>
      </c>
      <c r="B7" s="50" t="s">
        <v>90</v>
      </c>
      <c r="C7" s="45" t="s">
        <v>83</v>
      </c>
      <c r="D7" s="43" t="s">
        <v>97</v>
      </c>
      <c r="E7" s="44">
        <v>2</v>
      </c>
    </row>
    <row r="8" spans="1:5" x14ac:dyDescent="0.2">
      <c r="A8" s="42">
        <v>6</v>
      </c>
      <c r="B8" s="50" t="s">
        <v>90</v>
      </c>
      <c r="C8" s="45" t="s">
        <v>84</v>
      </c>
      <c r="D8" s="43" t="s">
        <v>97</v>
      </c>
      <c r="E8" s="44">
        <v>2</v>
      </c>
    </row>
    <row r="9" spans="1:5" x14ac:dyDescent="0.2">
      <c r="A9" s="42">
        <v>7</v>
      </c>
      <c r="B9" s="50" t="s">
        <v>90</v>
      </c>
      <c r="C9" s="43" t="s">
        <v>85</v>
      </c>
      <c r="D9" s="43" t="s">
        <v>81</v>
      </c>
      <c r="E9" s="44">
        <v>1</v>
      </c>
    </row>
    <row r="10" spans="1:5" x14ac:dyDescent="0.2">
      <c r="A10" s="42">
        <v>8</v>
      </c>
      <c r="B10" s="50" t="s">
        <v>90</v>
      </c>
      <c r="C10" s="43" t="s">
        <v>86</v>
      </c>
      <c r="D10" s="43" t="s">
        <v>97</v>
      </c>
      <c r="E10" s="44">
        <v>1</v>
      </c>
    </row>
    <row r="11" spans="1:5" x14ac:dyDescent="0.2">
      <c r="A11" s="42">
        <v>9</v>
      </c>
      <c r="B11" s="50" t="s">
        <v>91</v>
      </c>
      <c r="C11" s="43" t="s">
        <v>98</v>
      </c>
      <c r="D11" s="43" t="s">
        <v>81</v>
      </c>
      <c r="E11" s="44">
        <v>2</v>
      </c>
    </row>
    <row r="12" spans="1:5" x14ac:dyDescent="0.2">
      <c r="A12" s="42">
        <v>10</v>
      </c>
      <c r="B12" s="50" t="s">
        <v>91</v>
      </c>
      <c r="C12" s="43" t="s">
        <v>99</v>
      </c>
      <c r="D12" s="43" t="s">
        <v>81</v>
      </c>
      <c r="E12" s="44">
        <v>2</v>
      </c>
    </row>
    <row r="13" spans="1:5" x14ac:dyDescent="0.2">
      <c r="A13" s="42">
        <v>11</v>
      </c>
      <c r="B13" s="50" t="s">
        <v>91</v>
      </c>
      <c r="C13" s="43" t="s">
        <v>100</v>
      </c>
      <c r="D13" s="43" t="s">
        <v>81</v>
      </c>
      <c r="E13" s="44">
        <v>2</v>
      </c>
    </row>
    <row r="14" spans="1:5" x14ac:dyDescent="0.2">
      <c r="A14" s="42"/>
      <c r="B14" s="50" t="s">
        <v>91</v>
      </c>
      <c r="C14" s="43" t="s">
        <v>82</v>
      </c>
      <c r="D14" s="43" t="s">
        <v>81</v>
      </c>
      <c r="E14" s="44">
        <v>1</v>
      </c>
    </row>
    <row r="15" spans="1:5" x14ac:dyDescent="0.2">
      <c r="A15" s="42">
        <v>12</v>
      </c>
      <c r="B15" s="50" t="s">
        <v>91</v>
      </c>
      <c r="C15" s="45" t="s">
        <v>83</v>
      </c>
      <c r="D15" s="43" t="s">
        <v>97</v>
      </c>
      <c r="E15" s="44">
        <v>3</v>
      </c>
    </row>
    <row r="16" spans="1:5" x14ac:dyDescent="0.2">
      <c r="A16" s="42">
        <v>13</v>
      </c>
      <c r="B16" s="50" t="s">
        <v>91</v>
      </c>
      <c r="C16" s="45" t="s">
        <v>84</v>
      </c>
      <c r="D16" s="43" t="s">
        <v>97</v>
      </c>
      <c r="E16" s="44">
        <v>3</v>
      </c>
    </row>
    <row r="17" spans="1:5" x14ac:dyDescent="0.2">
      <c r="A17" s="42">
        <v>14</v>
      </c>
      <c r="B17" s="50" t="s">
        <v>91</v>
      </c>
      <c r="C17" s="43" t="s">
        <v>85</v>
      </c>
      <c r="D17" s="43" t="s">
        <v>81</v>
      </c>
      <c r="E17" s="44">
        <v>1</v>
      </c>
    </row>
    <row r="18" spans="1:5" x14ac:dyDescent="0.2">
      <c r="A18" s="42">
        <v>15</v>
      </c>
      <c r="B18" s="50" t="s">
        <v>91</v>
      </c>
      <c r="C18" s="43" t="s">
        <v>86</v>
      </c>
      <c r="D18" s="43" t="s">
        <v>97</v>
      </c>
      <c r="E18" s="44">
        <v>1</v>
      </c>
    </row>
    <row r="19" spans="1:5" x14ac:dyDescent="0.2">
      <c r="A19" s="42">
        <v>16</v>
      </c>
      <c r="B19" s="50" t="s">
        <v>92</v>
      </c>
      <c r="C19" s="43" t="s">
        <v>101</v>
      </c>
      <c r="D19" s="43" t="s">
        <v>81</v>
      </c>
      <c r="E19" s="44">
        <v>4</v>
      </c>
    </row>
    <row r="20" spans="1:5" x14ac:dyDescent="0.2">
      <c r="A20" s="42">
        <v>17</v>
      </c>
      <c r="B20" s="50" t="s">
        <v>92</v>
      </c>
      <c r="C20" s="43" t="s">
        <v>102</v>
      </c>
      <c r="D20" s="43" t="s">
        <v>81</v>
      </c>
      <c r="E20" s="44">
        <v>4</v>
      </c>
    </row>
    <row r="21" spans="1:5" x14ac:dyDescent="0.2">
      <c r="A21" s="42">
        <v>18</v>
      </c>
      <c r="B21" s="50" t="s">
        <v>92</v>
      </c>
      <c r="C21" s="43" t="s">
        <v>103</v>
      </c>
      <c r="D21" s="43" t="s">
        <v>81</v>
      </c>
      <c r="E21" s="44">
        <v>2</v>
      </c>
    </row>
    <row r="22" spans="1:5" x14ac:dyDescent="0.2">
      <c r="A22" s="42">
        <v>19</v>
      </c>
      <c r="B22" s="50" t="s">
        <v>92</v>
      </c>
      <c r="C22" s="43" t="s">
        <v>104</v>
      </c>
      <c r="D22" s="43" t="s">
        <v>81</v>
      </c>
      <c r="E22" s="44">
        <v>3</v>
      </c>
    </row>
    <row r="23" spans="1:5" x14ac:dyDescent="0.2">
      <c r="A23" s="42">
        <v>20</v>
      </c>
      <c r="B23" s="50" t="s">
        <v>92</v>
      </c>
      <c r="C23" s="43" t="s">
        <v>82</v>
      </c>
      <c r="D23" s="43" t="s">
        <v>81</v>
      </c>
      <c r="E23" s="44">
        <v>2</v>
      </c>
    </row>
    <row r="24" spans="1:5" x14ac:dyDescent="0.2">
      <c r="A24" s="42">
        <v>21</v>
      </c>
      <c r="B24" s="50" t="s">
        <v>92</v>
      </c>
      <c r="C24" s="45" t="s">
        <v>83</v>
      </c>
      <c r="D24" s="43" t="s">
        <v>97</v>
      </c>
      <c r="E24" s="44">
        <v>4</v>
      </c>
    </row>
    <row r="25" spans="1:5" x14ac:dyDescent="0.2">
      <c r="A25" s="42">
        <v>22</v>
      </c>
      <c r="B25" s="50" t="s">
        <v>92</v>
      </c>
      <c r="C25" s="45" t="s">
        <v>84</v>
      </c>
      <c r="D25" s="43" t="s">
        <v>97</v>
      </c>
      <c r="E25" s="44">
        <v>6</v>
      </c>
    </row>
    <row r="26" spans="1:5" x14ac:dyDescent="0.2">
      <c r="A26" s="42">
        <v>23</v>
      </c>
      <c r="B26" s="50" t="s">
        <v>92</v>
      </c>
      <c r="C26" s="43" t="s">
        <v>85</v>
      </c>
      <c r="D26" s="43" t="s">
        <v>81</v>
      </c>
      <c r="E26" s="44">
        <v>2</v>
      </c>
    </row>
    <row r="27" spans="1:5" x14ac:dyDescent="0.2">
      <c r="A27" s="42">
        <v>24</v>
      </c>
      <c r="B27" s="50" t="s">
        <v>92</v>
      </c>
      <c r="C27" s="43" t="s">
        <v>86</v>
      </c>
      <c r="D27" s="43" t="s">
        <v>97</v>
      </c>
      <c r="E27" s="44">
        <v>2</v>
      </c>
    </row>
    <row r="28" spans="1:5" x14ac:dyDescent="0.2">
      <c r="A28" s="42">
        <v>25</v>
      </c>
      <c r="B28" s="50" t="s">
        <v>93</v>
      </c>
      <c r="C28" s="43" t="s">
        <v>105</v>
      </c>
      <c r="D28" s="43" t="s">
        <v>81</v>
      </c>
      <c r="E28" s="44">
        <v>1</v>
      </c>
    </row>
    <row r="29" spans="1:5" x14ac:dyDescent="0.2">
      <c r="A29" s="42">
        <v>26</v>
      </c>
      <c r="B29" s="50" t="s">
        <v>93</v>
      </c>
      <c r="C29" s="45" t="s">
        <v>106</v>
      </c>
      <c r="D29" s="43" t="s">
        <v>81</v>
      </c>
      <c r="E29" s="44">
        <v>2</v>
      </c>
    </row>
    <row r="30" spans="1:5" x14ac:dyDescent="0.2">
      <c r="A30" s="42">
        <v>27</v>
      </c>
      <c r="B30" s="50" t="s">
        <v>93</v>
      </c>
      <c r="C30" s="43" t="s">
        <v>82</v>
      </c>
      <c r="D30" s="43" t="s">
        <v>81</v>
      </c>
      <c r="E30" s="44">
        <v>1</v>
      </c>
    </row>
    <row r="31" spans="1:5" x14ac:dyDescent="0.2">
      <c r="A31" s="42">
        <v>28</v>
      </c>
      <c r="B31" s="50" t="s">
        <v>93</v>
      </c>
      <c r="C31" s="45" t="s">
        <v>83</v>
      </c>
      <c r="D31" s="43" t="s">
        <v>97</v>
      </c>
      <c r="E31" s="44">
        <v>2</v>
      </c>
    </row>
    <row r="32" spans="1:5" x14ac:dyDescent="0.2">
      <c r="A32" s="42">
        <v>29</v>
      </c>
      <c r="B32" s="50" t="s">
        <v>93</v>
      </c>
      <c r="C32" s="45" t="s">
        <v>84</v>
      </c>
      <c r="D32" s="43" t="s">
        <v>97</v>
      </c>
      <c r="E32" s="44">
        <v>2</v>
      </c>
    </row>
    <row r="33" spans="1:5" x14ac:dyDescent="0.2">
      <c r="A33" s="42">
        <v>30</v>
      </c>
      <c r="B33" s="50" t="s">
        <v>93</v>
      </c>
      <c r="C33" s="43" t="s">
        <v>85</v>
      </c>
      <c r="D33" s="43" t="s">
        <v>81</v>
      </c>
      <c r="E33" s="44">
        <v>1</v>
      </c>
    </row>
    <row r="34" spans="1:5" ht="13.5" thickBot="1" x14ac:dyDescent="0.25">
      <c r="A34" s="42">
        <v>31</v>
      </c>
      <c r="B34" s="50" t="s">
        <v>93</v>
      </c>
      <c r="C34" s="43" t="s">
        <v>86</v>
      </c>
      <c r="D34" s="43" t="s">
        <v>97</v>
      </c>
      <c r="E34" s="44">
        <v>1</v>
      </c>
    </row>
    <row r="35" spans="1:5" ht="13.5" thickBot="1" x14ac:dyDescent="0.25">
      <c r="D35" s="54" t="s">
        <v>88</v>
      </c>
      <c r="E35" s="55">
        <f>SUM(E2:E34)</f>
        <v>66</v>
      </c>
    </row>
    <row r="38" spans="1:5" x14ac:dyDescent="0.2">
      <c r="C38" s="46"/>
    </row>
    <row r="40" spans="1:5" x14ac:dyDescent="0.2">
      <c r="E40" s="47"/>
    </row>
    <row r="70" spans="3:3" x14ac:dyDescent="0.2">
      <c r="C70" s="48"/>
    </row>
    <row r="74" spans="3:3" x14ac:dyDescent="0.2">
      <c r="C74" s="49"/>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Casos de prueba</vt:lpstr>
      <vt:lpstr>Métricas</vt:lpstr>
      <vt:lpstr>HU</vt:lpstr>
      <vt:lpstr>ProductBacklog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Hoyos</dc:creator>
  <cp:lastModifiedBy>Luis Hoyos</cp:lastModifiedBy>
  <dcterms:created xsi:type="dcterms:W3CDTF">2021-02-10T17:18:50Z</dcterms:created>
  <dcterms:modified xsi:type="dcterms:W3CDTF">2021-02-11T15:48:18Z</dcterms:modified>
</cp:coreProperties>
</file>