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hlui\OneDrive\Área de Trabalho\Luis Henrique\ESTUDOS\FIAP\Tech Challenge\Fase 3\bigdata_covid\Tabelas e Gráficos\"/>
    </mc:Choice>
  </mc:AlternateContent>
  <xr:revisionPtr revIDLastSave="0" documentId="13_ncr:1_{49575614-578E-452B-8FD7-582E9A64619F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Total por Mês" sheetId="1" r:id="rId1"/>
    <sheet name="Trabalho" sheetId="4" r:id="rId2"/>
    <sheet name="Fez Exame" sheetId="2" r:id="rId3"/>
    <sheet name="Resultados Exame" sheetId="3" r:id="rId4"/>
    <sheet name="Escolaridade" sheetId="5" r:id="rId5"/>
    <sheet name="escolaridade1" sheetId="6" r:id="rId6"/>
    <sheet name="Exame_escolaridade" sheetId="7" r:id="rId7"/>
    <sheet name="resul_escolaridade" sheetId="8" r:id="rId8"/>
  </sheets>
  <definedNames>
    <definedName name="_xlnm._FilterDatabase" localSheetId="4" hidden="1">Escolaridade!$C$8:$G$16</definedName>
    <definedName name="_xlnm._FilterDatabase" localSheetId="7" hidden="1">resul_escolaridade!$A$1:$D$1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B5" i="1"/>
  <c r="B6" i="1" s="1"/>
  <c r="F13" i="1"/>
  <c r="E13" i="1"/>
  <c r="E16" i="5"/>
  <c r="E15" i="5"/>
  <c r="E14" i="5"/>
  <c r="E13" i="5"/>
  <c r="E12" i="5"/>
  <c r="E11" i="5"/>
  <c r="E10" i="5"/>
  <c r="E9" i="5"/>
  <c r="F9" i="5"/>
  <c r="D7" i="8"/>
  <c r="D8" i="8"/>
  <c r="D6" i="8"/>
  <c r="D9" i="8"/>
  <c r="D5" i="8"/>
  <c r="D3" i="8"/>
  <c r="D2" i="8"/>
  <c r="D4" i="8"/>
  <c r="F16" i="5"/>
  <c r="F15" i="5"/>
  <c r="F14" i="5"/>
  <c r="F13" i="5"/>
  <c r="F12" i="5"/>
  <c r="F11" i="5"/>
  <c r="F10" i="5"/>
  <c r="D18" i="5"/>
  <c r="I2" i="1"/>
  <c r="I3" i="1"/>
  <c r="E2" i="1"/>
  <c r="E3" i="1"/>
  <c r="H3" i="1"/>
  <c r="G3" i="1"/>
  <c r="H2" i="1"/>
  <c r="G2" i="1"/>
  <c r="C3" i="1"/>
  <c r="C2" i="1"/>
  <c r="E18" i="5" l="1"/>
  <c r="G16" i="5" l="1"/>
  <c r="G15" i="5"/>
  <c r="G14" i="5"/>
  <c r="G13" i="5"/>
  <c r="G12" i="5"/>
  <c r="G11" i="5"/>
  <c r="G10" i="5"/>
  <c r="G9" i="5"/>
</calcChain>
</file>

<file path=xl/sharedStrings.xml><?xml version="1.0" encoding="utf-8"?>
<sst xmlns="http://schemas.openxmlformats.org/spreadsheetml/2006/main" count="80" uniqueCount="23">
  <si>
    <t>recebeu_auxilio</t>
  </si>
  <si>
    <t>total</t>
  </si>
  <si>
    <t>Não</t>
  </si>
  <si>
    <t>Sim</t>
  </si>
  <si>
    <t>Ignorado</t>
  </si>
  <si>
    <t xml:space="preserve">Não </t>
  </si>
  <si>
    <t>Negativo</t>
  </si>
  <si>
    <t>Positivo</t>
  </si>
  <si>
    <t>Fundamental completa</t>
  </si>
  <si>
    <t>Fundamental incompleto</t>
  </si>
  <si>
    <t>Médio completo</t>
  </si>
  <si>
    <t>Médio incompleto</t>
  </si>
  <si>
    <t>Pós-graduação, mestrado ou doutorado</t>
  </si>
  <si>
    <t>Sem instrução</t>
  </si>
  <si>
    <t>Superior completo</t>
  </si>
  <si>
    <t>Superior incompleto</t>
  </si>
  <si>
    <t>escolaridade</t>
  </si>
  <si>
    <t>fez exame</t>
  </si>
  <si>
    <t>resultado positivo</t>
  </si>
  <si>
    <t>TRABALHO</t>
  </si>
  <si>
    <t>Pós-graduação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</si>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</sst>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  <xf numFmtId="3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D5" sqref="D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t="s">
        <v>17</v>
      </c>
      <c r="D1" t="s">
        <v>18</v>
      </c>
      <c r="E1" t="s">
        <v>19</v>
      </c>
    </row>
    <row r="2" spans="1:9" x14ac:dyDescent="0.25">
      <c r="A2" t="s">
        <v>2</v>
      </c>
      <c r="B2" s="4">
        <v>557240</v>
      </c>
      <c r="C2" s="4">
        <f>VLOOKUP(A2,'Fez Exame'!A:D,4,0)</f>
        <v>56562</v>
      </c>
      <c r="D2">
        <v>30466</v>
      </c>
      <c r="E2">
        <f>Trabalho!C2</f>
        <v>220123</v>
      </c>
      <c r="G2" s="3">
        <f>C2/B2</f>
        <v>0.10150384035604049</v>
      </c>
      <c r="H2" s="3">
        <f>D2/C2</f>
        <v>0.53863017573636007</v>
      </c>
      <c r="I2" s="3">
        <f>E2/B2</f>
        <v>0.39502368817744599</v>
      </c>
    </row>
    <row r="3" spans="1:9" x14ac:dyDescent="0.25">
      <c r="A3" t="s">
        <v>3</v>
      </c>
      <c r="B3" s="4">
        <v>600744</v>
      </c>
      <c r="C3" s="4">
        <f>VLOOKUP(A3,'Fez Exame'!A:D,4,0)</f>
        <v>37955</v>
      </c>
      <c r="D3">
        <v>22459</v>
      </c>
      <c r="E3">
        <f>Trabalho!C3</f>
        <v>187076</v>
      </c>
      <c r="G3" s="3">
        <f>C3/B3</f>
        <v>6.3179990145552853E-2</v>
      </c>
      <c r="H3" s="3">
        <f>D3/C3</f>
        <v>0.59172704518508756</v>
      </c>
      <c r="I3" s="3">
        <f t="shared" ref="I3" si="0">E3/B3</f>
        <v>0.31140718841969289</v>
      </c>
    </row>
    <row r="5" spans="1:9" x14ac:dyDescent="0.25">
      <c r="B5" s="3">
        <f>B3/SUM($B$2:$B$3)</f>
        <v>0.51878437007765221</v>
      </c>
      <c r="D5" s="3">
        <f>D3/SUM($C$3)</f>
        <v>0.59172704518508756</v>
      </c>
    </row>
    <row r="6" spans="1:9" x14ac:dyDescent="0.25">
      <c r="B6" s="3">
        <f>1-B5</f>
        <v>0.48121562992234779</v>
      </c>
      <c r="D6" s="3">
        <f>D2/SUM($C$2)</f>
        <v>0.53863017573636007</v>
      </c>
    </row>
    <row r="11" spans="1:9" x14ac:dyDescent="0.25">
      <c r="E11">
        <v>23673</v>
      </c>
      <c r="F11">
        <v>129831</v>
      </c>
    </row>
    <row r="12" spans="1:9" x14ac:dyDescent="0.25">
      <c r="E12">
        <v>39132</v>
      </c>
      <c r="F12">
        <v>140487</v>
      </c>
    </row>
    <row r="13" spans="1:9" x14ac:dyDescent="0.25">
      <c r="E13">
        <f>E12/E11-1</f>
        <v>0.65302243061715881</v>
      </c>
      <c r="F13" s="3">
        <f>F12/F11-1</f>
        <v>8.207592947755149E-2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sqref="A1:B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2</v>
      </c>
      <c r="B2">
        <v>260232</v>
      </c>
      <c r="C2">
        <v>220123</v>
      </c>
    </row>
    <row r="3" spans="1:3" x14ac:dyDescent="0.25">
      <c r="A3" s="1" t="s">
        <v>3</v>
      </c>
      <c r="B3">
        <v>286683</v>
      </c>
      <c r="C3">
        <v>187076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2" sqref="D2:D4"/>
    </sheetView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1" t="s">
        <v>5</v>
      </c>
      <c r="D1" s="1" t="s">
        <v>3</v>
      </c>
    </row>
    <row r="2" spans="1:4" x14ac:dyDescent="0.25">
      <c r="A2" s="1" t="s">
        <v>2</v>
      </c>
      <c r="B2">
        <v>2752</v>
      </c>
      <c r="C2">
        <v>497926</v>
      </c>
      <c r="D2">
        <v>56562</v>
      </c>
    </row>
    <row r="3" spans="1:4" x14ac:dyDescent="0.25">
      <c r="A3" s="1" t="s">
        <v>3</v>
      </c>
      <c r="B3">
        <v>2333</v>
      </c>
      <c r="C3">
        <v>560456</v>
      </c>
      <c r="D3">
        <v>37955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:C3"/>
    </sheetView>
  </sheetViews>
  <sheetFormatPr defaultRowHeight="15" x14ac:dyDescent="0.25"/>
  <sheetData>
    <row r="1" spans="1:3" x14ac:dyDescent="0.25">
      <c r="A1" s="1" t="s">
        <v>0</v>
      </c>
      <c r="B1" s="1" t="s">
        <v>6</v>
      </c>
      <c r="C1" s="1" t="s">
        <v>7</v>
      </c>
    </row>
    <row r="2" spans="1:3" x14ac:dyDescent="0.25">
      <c r="A2" s="1" t="s">
        <v>2</v>
      </c>
      <c r="B2">
        <v>25761</v>
      </c>
      <c r="C2">
        <v>30466</v>
      </c>
    </row>
    <row r="3" spans="1:3" x14ac:dyDescent="0.25">
      <c r="A3" s="1" t="s">
        <v>3</v>
      </c>
      <c r="B3">
        <v>15248</v>
      </c>
      <c r="C3">
        <v>22459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E9" sqref="E9:E16"/>
    </sheetView>
  </sheetViews>
  <sheetFormatPr defaultRowHeight="15" x14ac:dyDescent="0.25"/>
  <cols>
    <col min="2" max="2" width="21.85546875" bestFit="1" customWidth="1"/>
    <col min="3" max="3" width="23.7109375" bestFit="1" customWidth="1"/>
    <col min="4" max="4" width="15.85546875" bestFit="1" customWidth="1"/>
    <col min="5" max="5" width="17.7109375" bestFit="1" customWidth="1"/>
    <col min="6" max="6" width="36.5703125" bestFit="1" customWidth="1"/>
    <col min="7" max="7" width="13.5703125" bestFit="1" customWidth="1"/>
    <col min="8" max="8" width="17.7109375" bestFit="1" customWidth="1"/>
    <col min="9" max="9" width="19.42578125" bestFit="1" customWidth="1"/>
  </cols>
  <sheetData>
    <row r="1" spans="1:9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5">
      <c r="A2" s="1" t="s">
        <v>2</v>
      </c>
      <c r="B2">
        <v>37055</v>
      </c>
      <c r="C2">
        <v>162492</v>
      </c>
      <c r="D2">
        <v>121556</v>
      </c>
      <c r="E2">
        <v>41817</v>
      </c>
      <c r="F2">
        <v>25907</v>
      </c>
      <c r="G2">
        <v>52433</v>
      </c>
      <c r="H2">
        <v>81272</v>
      </c>
      <c r="I2">
        <v>34708</v>
      </c>
    </row>
    <row r="3" spans="1:9" x14ac:dyDescent="0.25">
      <c r="A3" s="1" t="s">
        <v>3</v>
      </c>
      <c r="B3">
        <v>39670</v>
      </c>
      <c r="C3">
        <v>228693</v>
      </c>
      <c r="D3">
        <v>136336</v>
      </c>
      <c r="E3">
        <v>66721</v>
      </c>
      <c r="F3">
        <v>4202</v>
      </c>
      <c r="G3">
        <v>72599</v>
      </c>
      <c r="H3">
        <v>27052</v>
      </c>
      <c r="I3">
        <v>25471</v>
      </c>
    </row>
    <row r="8" spans="1:9" x14ac:dyDescent="0.25">
      <c r="C8" s="1" t="s">
        <v>0</v>
      </c>
      <c r="D8" s="1" t="s">
        <v>2</v>
      </c>
      <c r="E8" s="3" t="s">
        <v>21</v>
      </c>
      <c r="F8" s="5" t="s">
        <v>22</v>
      </c>
      <c r="G8" s="3" t="s">
        <v>21</v>
      </c>
    </row>
    <row r="9" spans="1:9" x14ac:dyDescent="0.25">
      <c r="C9" s="1" t="s">
        <v>12</v>
      </c>
      <c r="D9">
        <v>25907</v>
      </c>
      <c r="E9">
        <f>HLOOKUP(C9,$B$1:$I$3,3,0)</f>
        <v>4202</v>
      </c>
      <c r="F9" s="3">
        <f>D9/D$18</f>
        <v>4.6491637355538011E-2</v>
      </c>
      <c r="G9" s="3">
        <f>E9/E$18</f>
        <v>6.9946599549891471E-3</v>
      </c>
    </row>
    <row r="10" spans="1:9" x14ac:dyDescent="0.25">
      <c r="C10" s="1" t="s">
        <v>15</v>
      </c>
      <c r="D10">
        <v>34708</v>
      </c>
      <c r="E10">
        <f t="shared" ref="E10:E16" si="0">HLOOKUP(C10,$B$1:$I$3,3,0)</f>
        <v>25471</v>
      </c>
      <c r="F10" s="3">
        <f>D10/$D$18</f>
        <v>6.2285550211757947E-2</v>
      </c>
      <c r="G10" s="3">
        <f t="shared" ref="G10:G16" si="1">E10/E$18</f>
        <v>4.2399091792843541E-2</v>
      </c>
    </row>
    <row r="11" spans="1:9" x14ac:dyDescent="0.25">
      <c r="C11" s="1" t="s">
        <v>8</v>
      </c>
      <c r="D11">
        <v>37055</v>
      </c>
      <c r="E11">
        <f t="shared" si="0"/>
        <v>39670</v>
      </c>
      <c r="F11" s="3">
        <f>D11/$D$18</f>
        <v>6.6497379944009768E-2</v>
      </c>
      <c r="G11" s="3">
        <f t="shared" si="1"/>
        <v>6.6034783535083158E-2</v>
      </c>
    </row>
    <row r="12" spans="1:9" x14ac:dyDescent="0.25">
      <c r="C12" s="1" t="s">
        <v>11</v>
      </c>
      <c r="D12">
        <v>41817</v>
      </c>
      <c r="E12">
        <f t="shared" si="0"/>
        <v>66721</v>
      </c>
      <c r="F12" s="3">
        <f>D12/$D$18</f>
        <v>7.5043069413538152E-2</v>
      </c>
      <c r="G12" s="3">
        <f t="shared" si="1"/>
        <v>0.11106394737192547</v>
      </c>
    </row>
    <row r="13" spans="1:9" x14ac:dyDescent="0.25">
      <c r="C13" s="1" t="s">
        <v>13</v>
      </c>
      <c r="D13">
        <v>52433</v>
      </c>
      <c r="E13">
        <f t="shared" si="0"/>
        <v>72599</v>
      </c>
      <c r="F13" s="3">
        <f>D13/$D$18</f>
        <v>9.4094106668580868E-2</v>
      </c>
      <c r="G13" s="3">
        <f t="shared" si="1"/>
        <v>0.12084848121662471</v>
      </c>
    </row>
    <row r="14" spans="1:9" x14ac:dyDescent="0.25">
      <c r="C14" s="1" t="s">
        <v>14</v>
      </c>
      <c r="D14">
        <v>81272</v>
      </c>
      <c r="E14">
        <f t="shared" si="0"/>
        <v>27052</v>
      </c>
      <c r="F14" s="3">
        <f>D14/$D$18</f>
        <v>0.14584739071136316</v>
      </c>
      <c r="G14" s="3">
        <f t="shared" si="1"/>
        <v>4.5030828439401809E-2</v>
      </c>
    </row>
    <row r="15" spans="1:9" x14ac:dyDescent="0.25">
      <c r="C15" s="1" t="s">
        <v>10</v>
      </c>
      <c r="D15">
        <v>121556</v>
      </c>
      <c r="E15">
        <f t="shared" si="0"/>
        <v>136336</v>
      </c>
      <c r="F15" s="3">
        <f>D15/$D$18</f>
        <v>0.21813940133515183</v>
      </c>
      <c r="G15" s="3">
        <f t="shared" si="1"/>
        <v>0.22694525455102341</v>
      </c>
    </row>
    <row r="16" spans="1:9" x14ac:dyDescent="0.25">
      <c r="C16" s="1" t="s">
        <v>9</v>
      </c>
      <c r="D16">
        <v>162492</v>
      </c>
      <c r="E16">
        <f t="shared" si="0"/>
        <v>228693</v>
      </c>
      <c r="F16" s="3">
        <f>D16/$D$18</f>
        <v>0.29160146436006029</v>
      </c>
      <c r="G16" s="3">
        <f t="shared" si="1"/>
        <v>0.38068295313810874</v>
      </c>
    </row>
    <row r="18" spans="4:5" x14ac:dyDescent="0.25">
      <c r="D18">
        <f>SUM(D9:D16)</f>
        <v>557240</v>
      </c>
      <c r="E18">
        <f>SUM(E9:E16)</f>
        <v>600744</v>
      </c>
    </row>
  </sheetData>
  <autoFilter ref="C8:G16" xr:uid="{00000000-0001-0000-0400-000000000000}"/>
  <conditionalFormatting sqref="B2: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F20" sqref="F20"/>
    </sheetView>
  </sheetViews>
  <sheetFormatPr defaultRowHeight="15" x14ac:dyDescent="0.25"/>
  <sheetData>
    <row r="1" spans="1:3" x14ac:dyDescent="0.25">
      <c r="B1" s="1" t="s">
        <v>16</v>
      </c>
      <c r="C1" s="1" t="s">
        <v>1</v>
      </c>
    </row>
    <row r="2" spans="1:3" x14ac:dyDescent="0.25">
      <c r="A2" s="1">
        <v>0</v>
      </c>
      <c r="B2" t="s">
        <v>8</v>
      </c>
      <c r="C2">
        <v>76725</v>
      </c>
    </row>
    <row r="3" spans="1:3" x14ac:dyDescent="0.25">
      <c r="A3" s="1">
        <v>1</v>
      </c>
      <c r="B3" t="s">
        <v>9</v>
      </c>
      <c r="C3">
        <v>391185</v>
      </c>
    </row>
    <row r="4" spans="1:3" x14ac:dyDescent="0.25">
      <c r="A4" s="1">
        <v>2</v>
      </c>
      <c r="B4" t="s">
        <v>10</v>
      </c>
      <c r="C4">
        <v>257892</v>
      </c>
    </row>
    <row r="5" spans="1:3" x14ac:dyDescent="0.25">
      <c r="A5" s="1">
        <v>3</v>
      </c>
      <c r="B5" t="s">
        <v>11</v>
      </c>
      <c r="C5">
        <v>108538</v>
      </c>
    </row>
    <row r="6" spans="1:3" x14ac:dyDescent="0.25">
      <c r="A6" s="1">
        <v>4</v>
      </c>
      <c r="B6" t="s">
        <v>12</v>
      </c>
      <c r="C6">
        <v>30109</v>
      </c>
    </row>
    <row r="7" spans="1:3" x14ac:dyDescent="0.25">
      <c r="A7" s="1">
        <v>5</v>
      </c>
      <c r="B7" t="s">
        <v>13</v>
      </c>
      <c r="C7">
        <v>125032</v>
      </c>
    </row>
    <row r="8" spans="1:3" x14ac:dyDescent="0.25">
      <c r="A8" s="1">
        <v>6</v>
      </c>
      <c r="B8" t="s">
        <v>14</v>
      </c>
      <c r="C8">
        <v>108324</v>
      </c>
    </row>
    <row r="9" spans="1:3" x14ac:dyDescent="0.25">
      <c r="A9" s="1">
        <v>7</v>
      </c>
      <c r="B9" t="s">
        <v>15</v>
      </c>
      <c r="C9">
        <v>60179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B12" sqref="B12"/>
    </sheetView>
  </sheetViews>
  <sheetFormatPr defaultRowHeight="15" x14ac:dyDescent="0.25"/>
  <cols>
    <col min="1" max="1" width="36.5703125" bestFit="1" customWidth="1"/>
  </cols>
  <sheetData>
    <row r="1" spans="1:4" x14ac:dyDescent="0.25">
      <c r="A1" s="1" t="s">
        <v>16</v>
      </c>
      <c r="B1" s="1" t="s">
        <v>4</v>
      </c>
      <c r="C1" s="1" t="s">
        <v>5</v>
      </c>
      <c r="D1" s="1" t="s">
        <v>3</v>
      </c>
    </row>
    <row r="2" spans="1:4" x14ac:dyDescent="0.25">
      <c r="A2" s="1" t="s">
        <v>8</v>
      </c>
      <c r="B2">
        <v>327</v>
      </c>
      <c r="C2">
        <v>71165</v>
      </c>
      <c r="D2">
        <v>5233</v>
      </c>
    </row>
    <row r="3" spans="1:4" x14ac:dyDescent="0.25">
      <c r="A3" s="1" t="s">
        <v>9</v>
      </c>
      <c r="B3">
        <v>1362</v>
      </c>
      <c r="C3">
        <v>371203</v>
      </c>
      <c r="D3">
        <v>18620</v>
      </c>
    </row>
    <row r="4" spans="1:4" x14ac:dyDescent="0.25">
      <c r="A4" s="1" t="s">
        <v>10</v>
      </c>
      <c r="B4">
        <v>1479</v>
      </c>
      <c r="C4">
        <v>229879</v>
      </c>
      <c r="D4">
        <v>26534</v>
      </c>
    </row>
    <row r="5" spans="1:4" x14ac:dyDescent="0.25">
      <c r="A5" s="1" t="s">
        <v>11</v>
      </c>
      <c r="B5">
        <v>457</v>
      </c>
      <c r="C5">
        <v>101048</v>
      </c>
      <c r="D5">
        <v>7033</v>
      </c>
    </row>
    <row r="6" spans="1:4" x14ac:dyDescent="0.25">
      <c r="A6" s="1" t="s">
        <v>12</v>
      </c>
      <c r="B6">
        <v>125</v>
      </c>
      <c r="C6">
        <v>23801</v>
      </c>
      <c r="D6">
        <v>6183</v>
      </c>
    </row>
    <row r="7" spans="1:4" x14ac:dyDescent="0.25">
      <c r="A7" s="1" t="s">
        <v>13</v>
      </c>
      <c r="B7">
        <v>569</v>
      </c>
      <c r="C7">
        <v>119941</v>
      </c>
      <c r="D7">
        <v>4522</v>
      </c>
    </row>
    <row r="8" spans="1:4" x14ac:dyDescent="0.25">
      <c r="A8" s="1" t="s">
        <v>14</v>
      </c>
      <c r="B8">
        <v>525</v>
      </c>
      <c r="C8">
        <v>89391</v>
      </c>
      <c r="D8">
        <v>18408</v>
      </c>
    </row>
    <row r="9" spans="1:4" x14ac:dyDescent="0.25">
      <c r="A9" s="1" t="s">
        <v>15</v>
      </c>
      <c r="B9">
        <v>241</v>
      </c>
      <c r="C9">
        <v>51954</v>
      </c>
      <c r="D9">
        <v>7984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G12" sqref="G12"/>
    </sheetView>
  </sheetViews>
  <sheetFormatPr defaultRowHeight="15" x14ac:dyDescent="0.25"/>
  <cols>
    <col min="1" max="1" width="36.5703125" bestFit="1" customWidth="1"/>
  </cols>
  <sheetData>
    <row r="1" spans="1:4" x14ac:dyDescent="0.25">
      <c r="A1" s="1" t="s">
        <v>16</v>
      </c>
      <c r="B1" s="1" t="s">
        <v>6</v>
      </c>
      <c r="C1" s="1" t="s">
        <v>7</v>
      </c>
    </row>
    <row r="2" spans="1:4" x14ac:dyDescent="0.25">
      <c r="A2" s="1" t="s">
        <v>9</v>
      </c>
      <c r="B2">
        <v>7562</v>
      </c>
      <c r="C2">
        <v>10945</v>
      </c>
      <c r="D2" s="2">
        <f>C2/Exame_escolaridade!D3</f>
        <v>0.58780880773361976</v>
      </c>
    </row>
    <row r="3" spans="1:4" x14ac:dyDescent="0.25">
      <c r="A3" s="1" t="s">
        <v>10</v>
      </c>
      <c r="B3">
        <v>10895</v>
      </c>
      <c r="C3">
        <v>15456</v>
      </c>
      <c r="D3" s="2">
        <f>C3/Exame_escolaridade!D4</f>
        <v>0.58249792718775906</v>
      </c>
    </row>
    <row r="4" spans="1:4" x14ac:dyDescent="0.25">
      <c r="A4" s="1" t="s">
        <v>8</v>
      </c>
      <c r="B4">
        <v>2205</v>
      </c>
      <c r="C4">
        <v>2994</v>
      </c>
      <c r="D4" s="2">
        <f>C4/Exame_escolaridade!D2</f>
        <v>0.57213835276132241</v>
      </c>
    </row>
    <row r="5" spans="1:4" x14ac:dyDescent="0.25">
      <c r="A5" s="1" t="s">
        <v>11</v>
      </c>
      <c r="B5">
        <v>2976</v>
      </c>
      <c r="C5">
        <v>4010</v>
      </c>
      <c r="D5" s="2">
        <f>C5/Exame_escolaridade!D5</f>
        <v>0.57016920233186408</v>
      </c>
    </row>
    <row r="6" spans="1:4" x14ac:dyDescent="0.25">
      <c r="A6" s="1" t="s">
        <v>13</v>
      </c>
      <c r="B6">
        <v>2004</v>
      </c>
      <c r="C6">
        <v>2495</v>
      </c>
      <c r="D6" s="2">
        <f>C6/Exame_escolaridade!D7</f>
        <v>0.55174701459531184</v>
      </c>
    </row>
    <row r="7" spans="1:4" x14ac:dyDescent="0.25">
      <c r="A7" s="1" t="s">
        <v>15</v>
      </c>
      <c r="B7">
        <v>3664</v>
      </c>
      <c r="C7">
        <v>4277</v>
      </c>
      <c r="D7" s="2">
        <f>C7/Exame_escolaridade!D9</f>
        <v>0.53569639278557113</v>
      </c>
    </row>
    <row r="8" spans="1:4" x14ac:dyDescent="0.25">
      <c r="A8" s="1" t="s">
        <v>14</v>
      </c>
      <c r="B8">
        <v>8619</v>
      </c>
      <c r="C8">
        <v>9668</v>
      </c>
      <c r="D8" s="2">
        <f>C8/Exame_escolaridade!D8</f>
        <v>0.52520643198609296</v>
      </c>
    </row>
    <row r="9" spans="1:4" x14ac:dyDescent="0.25">
      <c r="A9" s="1" t="s">
        <v>20</v>
      </c>
      <c r="B9">
        <v>3084</v>
      </c>
      <c r="C9">
        <v>3080</v>
      </c>
      <c r="D9" s="2">
        <f>C9/Exame_escolaridade!D6</f>
        <v>0.49814006145883877</v>
      </c>
    </row>
  </sheetData>
  <autoFilter ref="A1:D1" xr:uid="{00000000-0001-0000-0700-000000000000}">
    <sortState xmlns:xlrd2="http://schemas.microsoft.com/office/spreadsheetml/2017/richdata2" ref="A2:D9">
      <sortCondition descending="1" ref="D1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por Mês</vt:lpstr>
      <vt:lpstr>Trabalho</vt:lpstr>
      <vt:lpstr>Fez Exame</vt:lpstr>
      <vt:lpstr>Resultados Exame</vt:lpstr>
      <vt:lpstr>Escolaridade</vt:lpstr>
      <vt:lpstr>escolaridade1</vt:lpstr>
      <vt:lpstr>Exame_escolaridade</vt:lpstr>
      <vt:lpstr>resul_escolaridade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lidiane.andrade1@outlook.com</cp:lastModifiedBy>
  <dcterms:created xsi:type="dcterms:W3CDTF">2025-05-25T16:11:06Z</dcterms:created>
  <dcterms:modified xsi:type="dcterms:W3CDTF">2025-05-26T02:45:53Z</dcterms:modified>
</cp:coreProperties>
</file>