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ACADF5F5-20F8-4E20-81B7-65076F0C64EA}" xr6:coauthVersionLast="47" xr6:coauthVersionMax="47" xr10:uidLastSave="{00000000-0000-0000-0000-000000000000}"/>
  <bookViews>
    <workbookView xWindow="28680" yWindow="-120" windowWidth="20730" windowHeight="11040" activeTab="1" xr2:uid="{00000000-000D-0000-FFFF-FFFF00000000}"/>
  </bookViews>
  <sheets>
    <sheet name="Total por Mês" sheetId="1" r:id="rId1"/>
    <sheet name="Fez Exame" sheetId="2" r:id="rId2"/>
    <sheet name="Resultados Exame" sheetId="3" r:id="rId3"/>
    <sheet name="Trabalho" sheetId="4" r:id="rId4"/>
    <sheet name="Auxílio" sheetId="5" r:id="rId5"/>
  </sheets>
  <definedNames>
    <definedName name="_xlchart.v1.0" hidden="1">Trabalho!$A$2:$A$4</definedName>
    <definedName name="_xlchart.v1.1" hidden="1">Trabalho!$B$1</definedName>
    <definedName name="_xlchart.v1.2" hidden="1">Trabalho!$B$2:$B$4</definedName>
    <definedName name="_xlchart.v1.3" hidden="1">Trabalho!$C$1</definedName>
    <definedName name="_xlchart.v1.4" hidden="1">Trabalho!$C$2:$C$4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B6" i="4"/>
  <c r="C5" i="4"/>
  <c r="B5" i="4"/>
  <c r="A6" i="4"/>
  <c r="A5" i="4"/>
  <c r="K4" i="3"/>
  <c r="K3" i="3"/>
  <c r="K2" i="3"/>
  <c r="L4" i="3"/>
  <c r="J4" i="3"/>
  <c r="L3" i="3"/>
  <c r="J3" i="3"/>
  <c r="L2" i="3"/>
  <c r="J2" i="3"/>
  <c r="D12" i="1"/>
  <c r="D11" i="1"/>
  <c r="D10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<sst xmlns="http://schemas.openxmlformats.org/spreadsheetml/2006/main" count="38" uniqueCount="13">
  <si>
    <t>mes_pesquisa</t>
  </si>
  <si>
    <t>total</t>
  </si>
  <si>
    <t>07/2020</t>
  </si>
  <si>
    <t>08/2020</t>
  </si>
  <si>
    <t>09/2020</t>
  </si>
  <si>
    <t>Ignorado</t>
  </si>
  <si>
    <t xml:space="preserve">Não </t>
  </si>
  <si>
    <t>Sim</t>
  </si>
  <si>
    <t>Ainda não recebeu o resultado</t>
  </si>
  <si>
    <t>Inconclusivo</t>
  </si>
  <si>
    <t>Negativo</t>
  </si>
  <si>
    <t>Positivo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</si>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</sst>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0" fillId="0" borderId="0" xfId="2" applyNumberFormat="1" applyFont="1"/>
    <xf numFmtId="3" fontId="0" fillId="0" borderId="0" xfId="1" applyNumberFormat="1" applyFont="1"/>
    <xf numFmtId="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216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por Mês'!$B$1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16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por Mês'!$A$2:$A$4</c:f>
              <c:strCache>
                <c:ptCount val="3"/>
                <c:pt idx="0">
                  <c:v>07/2020</c:v>
                </c:pt>
                <c:pt idx="1">
                  <c:v>08/2020</c:v>
                </c:pt>
                <c:pt idx="2">
                  <c:v>09/2020</c:v>
                </c:pt>
              </c:strCache>
            </c:strRef>
          </c:cat>
          <c:val>
            <c:numRef>
              <c:f>'Total por Mês'!$B$2:$B$4</c:f>
              <c:numCache>
                <c:formatCode>#,##0</c:formatCode>
                <c:ptCount val="3"/>
                <c:pt idx="0">
                  <c:v>384166</c:v>
                </c:pt>
                <c:pt idx="1">
                  <c:v>386520</c:v>
                </c:pt>
                <c:pt idx="2">
                  <c:v>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A-4556-81C0-7FC528C87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278653135"/>
        <c:axId val="278653615"/>
      </c:barChart>
      <c:catAx>
        <c:axId val="2786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53615"/>
        <c:crosses val="autoZero"/>
        <c:auto val="1"/>
        <c:lblAlgn val="ctr"/>
        <c:lblOffset val="100"/>
        <c:noMultiLvlLbl val="0"/>
      </c:catAx>
      <c:valAx>
        <c:axId val="278653615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7865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'Fez Exame'!$D$1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216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'Fez Exame'!$A$2:$A$4</c:f>
              <c:strCache>
                <c:ptCount val="3"/>
                <c:pt idx="0">
                  <c:v>07/2020</c:v>
                </c:pt>
                <c:pt idx="1">
                  <c:v>08/2020</c:v>
                </c:pt>
                <c:pt idx="2">
                  <c:v>09/2020</c:v>
                </c:pt>
              </c:strCache>
            </c:strRef>
          </c:cat>
          <c:val>
            <c:numRef>
              <c:f>'Fez Exame'!$D$2:$D$4</c:f>
              <c:numCache>
                <c:formatCode>#,##0</c:formatCode>
                <c:ptCount val="3"/>
                <c:pt idx="0">
                  <c:v>23673</c:v>
                </c:pt>
                <c:pt idx="1">
                  <c:v>31712</c:v>
                </c:pt>
                <c:pt idx="2">
                  <c:v>39132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A-4556-81C0-7FC528C87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278653135"/>
        <c:axId val="278653615"/>
      </c:barChart>
      <c:catAx>
        <c:axId val="2786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53615"/>
        <c:crosses val="autoZero"/>
        <c:auto val="1"/>
        <c:lblAlgn val="ctr"/>
        <c:lblOffset val="100"/>
        <c:noMultiLvlLbl val="0"/>
      </c:catAx>
      <c:valAx>
        <c:axId val="278653615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7865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'Resultados Exame'!$E$1</c:f>
              <c:strCache>
                <c:ptCount val="1"/>
                <c:pt idx="0">
                  <c:v>Inconclusivo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Exame'!$B$2:$B$4</c:f>
              <c:strCache>
                <c:ptCount val="3"/>
                <c:pt idx="0">
                  <c:v>07/2020</c:v>
                </c:pt>
                <c:pt idx="1">
                  <c:v>08/2020</c:v>
                </c:pt>
                <c:pt idx="2">
                  <c:v>09/2020</c:v>
                </c:pt>
              </c:strCache>
            </c:strRef>
          </c:cat>
          <c:val>
            <c:numRef>
              <c:f>'Resultados Exame'!$J$2:$J$4</c:f>
              <c:numCache>
                <c:formatCode>#,##0</c:formatCode>
                <c:ptCount val="3"/>
                <c:pt idx="0">
                  <c:v>4.6466438558695564E-3</c:v>
                </c:pt>
                <c:pt idx="1">
                  <c:v>4.3516649848637737E-3</c:v>
                </c:pt>
                <c:pt idx="2">
                  <c:v>4.2931616068690587E-3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E-42BF-BC77-8FB52665A442}"/>
            </c:ext>
          </c:extLst>
        </c:ser>
        <c:ser>
          <c:idx val="1"/>
          <c:order val="1"/>
          <c:tx>
            <c:strRef>
              <c:f>'Resultados Exame'!$F$1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Exame'!$B$2:$B$4</c:f>
              <c:strCache>
                <c:ptCount val="3"/>
                <c:pt idx="0">
                  <c:v>07/2020</c:v>
                </c:pt>
                <c:pt idx="1">
                  <c:v>08/2020</c:v>
                </c:pt>
                <c:pt idx="2">
                  <c:v>09/2020</c:v>
                </c:pt>
              </c:strCache>
            </c:strRef>
          </c:cat>
          <c:val>
            <c:numRef>
              <c:f>'Resultados Exame'!$K$2:$K$4</c:f>
              <c:numCache>
                <c:formatCode>#,##0</c:formatCode>
                <c:ptCount val="3"/>
                <c:pt idx="0">
                  <c:v>0.347353525112998</c:v>
                </c:pt>
                <c:pt idx="1">
                  <c:v>0.35215691220988909</c:v>
                </c:pt>
                <c:pt idx="2">
                  <c:v>0.34967801287948497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E-42BF-BC77-8FB52665A442}"/>
            </c:ext>
          </c:extLst>
        </c:ser>
        <c:ser>
          <c:idx val="2"/>
          <c:order val="2"/>
          <c:tx>
            <c:strRef>
              <c:f>'Resultados Exame'!$G$1</c:f>
              <c:strCache>
                <c:ptCount val="1"/>
                <c:pt idx="0">
                  <c:v>Positivo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Exame'!$B$2:$B$4</c:f>
              <c:strCache>
                <c:ptCount val="3"/>
                <c:pt idx="0">
                  <c:v>07/2020</c:v>
                </c:pt>
                <c:pt idx="1">
                  <c:v>08/2020</c:v>
                </c:pt>
                <c:pt idx="2">
                  <c:v>09/2020</c:v>
                </c:pt>
              </c:strCache>
            </c:strRef>
          </c:cat>
          <c:val>
            <c:numRef>
              <c:f>'Resultados Exame'!$L$2:$L$4</c:f>
              <c:numCache>
                <c:formatCode>#,##0</c:formatCode>
                <c:ptCount val="3"/>
                <c:pt idx="0">
                  <c:v>0.64964305326743543</c:v>
                </c:pt>
                <c:pt idx="1">
                  <c:v>0.62692356205852673</c:v>
                </c:pt>
                <c:pt idx="2">
                  <c:v>0.62871818460594908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E-42BF-BC77-8FB52665A4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1473423"/>
        <c:axId val="621473903"/>
      </c:barChart>
      <c:catAx>
        <c:axId val="621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73903"/>
        <c:crosses val="autoZero"/>
        <c:auto val="1"/>
        <c:lblAlgn val="ctr"/>
        <c:lblOffset val="100"/>
        <c:noMultiLvlLbl val="0"/>
      </c:catAx>
      <c:valAx>
        <c:axId val="6214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07/2020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'Resultados Exame'!$K$1:$L$1</c:f>
              <c:strCache>
                <c:ptCount val="2"/>
                <c:pt idx="0">
                  <c:v>Negativo</c:v>
                </c:pt>
                <c:pt idx="1">
                  <c:v>Positivo</c:v>
                </c:pt>
              </c:strCache>
            </c:strRef>
          </c:cat>
          <c:val>
            <c:numRef>
              <c:f>'Resultados Exame'!$K$2:$L$2</c:f>
              <c:numCache>
                <c:formatCode>#,##0</c:formatCode>
                <c:ptCount val="2"/>
                <c:pt idx="0">
                  <c:v>0.347353525112998</c:v>
                </c:pt>
                <c:pt idx="1">
                  <c:v>0.64964305326743543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9-4F4D-8EF9-F41782D9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114300</xdr:rowOff>
    </xdr:from>
    <xdr:to>
      <xdr:col>7</xdr:col>
      <xdr:colOff>561975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B3A1E-8AC8-012C-E67F-0F91253C1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9525</xdr:rowOff>
    </xdr:from>
    <xdr:to>
      <xdr:col>11</xdr:col>
      <xdr:colOff>514350</xdr:colOff>
      <xdr:row>11</xdr:row>
      <xdr:rowOff>14625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399E6-C24C-AE43-9FDA-BF853B93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4</xdr:row>
      <xdr:rowOff>147637</xdr:rowOff>
    </xdr:from>
    <xdr:to>
      <xdr:col>6</xdr:col>
      <xdr:colOff>538162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F2F32-40D1-D988-E289-A8851547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1414462</xdr:colOff>
      <xdr:row>2</xdr:row>
      <xdr:rowOff>90487</xdr:rowOff>
    </xdr:from>
    <xdr:to>
      <xdr:col>9</xdr:col>
      <xdr:colOff>404812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A16F7-3F1B-498C-2AD6-C94B6A0D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H14" sqref="H14"/>
    </sheetView>
  </sheetViews>
  <sheetFormatPr defaultRowHeight="15" x14ac:dyDescent="0.25"/>
  <cols>
    <col min="2" max="2" width="11.5703125" bestFit="1" customWidth="1"/>
  </cols>
  <sheetData>
    <row r="1" spans="1:13" x14ac:dyDescent="0.25">
      <c r="A1" s="1" t="s">
        <v>0</v>
      </c>
      <c r="B1" s="1" t="s">
        <v>1</v>
      </c>
      <c r="C1" s="1" t="s">
        <v>7</v>
      </c>
      <c r="D1" s="1" t="s">
        <v>11</v>
      </c>
    </row>
    <row r="2" spans="1:13" x14ac:dyDescent="0.25">
      <c r="A2" s="1" t="s">
        <v>2</v>
      </c>
      <c r="B2" s="4">
        <v>384166</v>
      </c>
      <c r="C2" s="2">
        <v>23673</v>
      </c>
      <c r="D2" s="2">
        <v>15379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3</v>
      </c>
      <c r="B3" s="4">
        <v>386520</v>
      </c>
      <c r="C3" s="2">
        <v>31712</v>
      </c>
      <c r="D3" s="2">
        <v>19881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 t="s">
        <v>4</v>
      </c>
      <c r="B4" s="4">
        <v>387298</v>
      </c>
      <c r="C4" s="2">
        <v>39132</v>
      </c>
      <c r="D4" s="2">
        <v>24603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5"/>
      <c r="C6" s="3">
        <f>C2/$B2</f>
        <v>6.1621798909846266E-2</v>
      </c>
      <c r="D6" s="3">
        <f t="shared" ref="D6:D8" si="0">D2/$B2</f>
        <v>4.0032173591624455E-2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3">
        <f t="shared" ref="C7:D7" si="1">C3/$B3</f>
        <v>8.204491358791266E-2</v>
      </c>
      <c r="D7" s="3">
        <f t="shared" si="0"/>
        <v>5.1435889475318221E-2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3">
        <f t="shared" ref="C8:D8" si="2">C4/$B4</f>
        <v>0.10103847683179361</v>
      </c>
      <c r="D8" s="3">
        <f t="shared" si="0"/>
        <v>6.3524727729035529E-2</v>
      </c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3">
        <f>D2/C2</f>
        <v>0.64964305326743543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/>
      <c r="D11" s="3">
        <f t="shared" ref="D11:D12" si="3">D3/C3</f>
        <v>0.62692356205852673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/>
      <c r="D12" s="3">
        <f t="shared" si="3"/>
        <v>0.62871818460594908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G10" sqref="G10"/>
    </sheetView>
  </sheetViews>
  <sheetFormatPr defaultRowHeight="15" x14ac:dyDescent="0.25"/>
  <sheetData>
    <row r="1" spans="1:13" x14ac:dyDescent="0.25">
      <c r="A1" s="1" t="s">
        <v>0</v>
      </c>
      <c r="B1" s="1" t="s">
        <v>5</v>
      </c>
      <c r="C1" s="1" t="s">
        <v>6</v>
      </c>
      <c r="D1" s="1" t="s">
        <v>7</v>
      </c>
    </row>
    <row r="2" spans="1:13" x14ac:dyDescent="0.25">
      <c r="A2" s="1" t="s">
        <v>2</v>
      </c>
      <c r="B2" s="2">
        <v>1989</v>
      </c>
      <c r="C2" s="2">
        <v>358504</v>
      </c>
      <c r="D2" s="2">
        <v>23673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3</v>
      </c>
      <c r="B3" s="2">
        <v>1970</v>
      </c>
      <c r="C3" s="2">
        <v>352838</v>
      </c>
      <c r="D3" s="2">
        <v>31712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 t="s">
        <v>4</v>
      </c>
      <c r="B4" s="2">
        <v>1126</v>
      </c>
      <c r="C4" s="2">
        <v>347040</v>
      </c>
      <c r="D4" s="2">
        <v>39132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H14" sqref="H14"/>
    </sheetView>
  </sheetViews>
  <sheetFormatPr defaultRowHeight="15" x14ac:dyDescent="0.25"/>
  <cols>
    <col min="3" max="3" width="28.5703125" bestFit="1" customWidth="1"/>
    <col min="7" max="7" width="9.42578125" customWidth="1"/>
  </cols>
  <sheetData>
    <row r="1" spans="1:13" x14ac:dyDescent="0.25">
      <c r="B1" s="1" t="s">
        <v>0</v>
      </c>
      <c r="C1" s="1" t="s">
        <v>8</v>
      </c>
      <c r="D1" s="1" t="s">
        <v>5</v>
      </c>
      <c r="E1" s="1" t="s">
        <v>9</v>
      </c>
      <c r="F1" s="1" t="s">
        <v>10</v>
      </c>
      <c r="G1" s="1" t="s">
        <v>11</v>
      </c>
      <c r="J1" s="1" t="s">
        <v>9</v>
      </c>
      <c r="K1" s="1" t="s">
        <v>10</v>
      </c>
      <c r="L1" s="1" t="s">
        <v>11</v>
      </c>
    </row>
    <row r="2" spans="1:13" x14ac:dyDescent="0.25">
      <c r="A2" s="1">
        <v>0</v>
      </c>
      <c r="B2" s="2" t="s">
        <v>2</v>
      </c>
      <c r="C2" s="2">
        <v>702</v>
      </c>
      <c r="D2" s="2">
        <v>236</v>
      </c>
      <c r="E2" s="2">
        <v>110</v>
      </c>
      <c r="F2" s="2">
        <v>24794</v>
      </c>
      <c r="G2" s="2">
        <v>15379</v>
      </c>
      <c r="H2" s="2"/>
      <c r="I2" s="2"/>
      <c r="J2" s="3">
        <f>E2/'Fez Exame'!$D2</f>
        <v>4.6466438558695564E-3</v>
      </c>
      <c r="K2" s="3">
        <f>F2/'Fez Exame'!$D2-0.7</f>
        <v>0.347353525112998</v>
      </c>
      <c r="L2" s="3">
        <f>G2/'Fez Exame'!$D2</f>
        <v>0.64964305326743543</v>
      </c>
      <c r="M2" s="2"/>
    </row>
    <row r="3" spans="1:13" x14ac:dyDescent="0.25">
      <c r="A3" s="1">
        <v>1</v>
      </c>
      <c r="B3" s="2" t="s">
        <v>3</v>
      </c>
      <c r="C3" s="2">
        <v>606</v>
      </c>
      <c r="D3" s="2">
        <v>223</v>
      </c>
      <c r="E3" s="2">
        <v>138</v>
      </c>
      <c r="F3" s="2">
        <v>33366</v>
      </c>
      <c r="G3" s="2">
        <v>19881</v>
      </c>
      <c r="H3" s="2"/>
      <c r="I3" s="2"/>
      <c r="J3" s="3">
        <f>E3/'Fez Exame'!$D3</f>
        <v>4.3516649848637737E-3</v>
      </c>
      <c r="K3" s="3">
        <f>F3/'Fez Exame'!$D3-0.7</f>
        <v>0.35215691220988909</v>
      </c>
      <c r="L3" s="3">
        <f>G3/'Fez Exame'!$D3</f>
        <v>0.62692356205852673</v>
      </c>
      <c r="M3" s="2"/>
    </row>
    <row r="4" spans="1:13" x14ac:dyDescent="0.25">
      <c r="A4" s="1">
        <v>2</v>
      </c>
      <c r="B4" s="2" t="s">
        <v>4</v>
      </c>
      <c r="C4" s="2">
        <v>444</v>
      </c>
      <c r="D4" s="2">
        <v>176</v>
      </c>
      <c r="E4" s="2">
        <v>168</v>
      </c>
      <c r="F4" s="2">
        <v>41076</v>
      </c>
      <c r="G4" s="2">
        <v>24603</v>
      </c>
      <c r="H4" s="2"/>
      <c r="I4" s="2"/>
      <c r="J4" s="3">
        <f>E4/'Fez Exame'!$D4</f>
        <v>4.2931616068690587E-3</v>
      </c>
      <c r="K4" s="3">
        <f>F4/'Fez Exame'!$D4-0.7</f>
        <v>0.34967801287948497</v>
      </c>
      <c r="L4" s="3">
        <f>G4/'Fez Exame'!$D4</f>
        <v>0.62871818460594908</v>
      </c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1" t="s">
        <v>0</v>
      </c>
      <c r="B1" s="1" t="s">
        <v>12</v>
      </c>
      <c r="C1" s="1" t="s">
        <v>7</v>
      </c>
    </row>
    <row r="2" spans="1:13" x14ac:dyDescent="0.25">
      <c r="A2" s="1" t="s">
        <v>2</v>
      </c>
      <c r="B2" s="2">
        <v>186640</v>
      </c>
      <c r="C2" s="2">
        <v>129831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3</v>
      </c>
      <c r="B3" s="2">
        <v>181443</v>
      </c>
      <c r="C3" s="2">
        <v>136881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 t="s">
        <v>4</v>
      </c>
      <c r="B4" s="2">
        <v>178832</v>
      </c>
      <c r="C4" s="2">
        <v>140487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tr">
        <f>A3</f>
        <v>08/2020</v>
      </c>
      <c r="B5" s="2">
        <f t="shared" ref="B5:C5" si="0">B3</f>
        <v>181443</v>
      </c>
      <c r="C5" s="2">
        <f t="shared" si="0"/>
        <v>136881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tr">
        <f>A2</f>
        <v>07/2020</v>
      </c>
      <c r="B6" s="2">
        <f t="shared" ref="B6:C6" si="1">B2</f>
        <v>186640</v>
      </c>
      <c r="C6" s="2">
        <f t="shared" si="1"/>
        <v>129831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1" t="s">
        <v>0</v>
      </c>
      <c r="B1" s="1" t="s">
        <v>12</v>
      </c>
      <c r="C1" s="1" t="s">
        <v>7</v>
      </c>
    </row>
    <row r="2" spans="1:13" x14ac:dyDescent="0.25">
      <c r="A2" s="1" t="s">
        <v>2</v>
      </c>
      <c r="B2" s="2">
        <v>184673</v>
      </c>
      <c r="C2" s="2">
        <v>199493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3</v>
      </c>
      <c r="B3" s="2">
        <v>185138</v>
      </c>
      <c r="C3" s="2">
        <v>201382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 t="s">
        <v>4</v>
      </c>
      <c r="B4" s="2">
        <v>187429</v>
      </c>
      <c r="C4" s="2">
        <v>199869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por Mês</vt:lpstr>
      <vt:lpstr>Fez Exame</vt:lpstr>
      <vt:lpstr>Resultados Exame</vt:lpstr>
      <vt:lpstr>Trabalho</vt:lpstr>
      <vt:lpstr>Auxílio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2025-05-21T20:28:22Z</dcterms:created>
  <dcterms:modified xsi:type="dcterms:W3CDTF">2025-05-22T23:34:48Z</dcterms:modified>
</cp:coreProperties>
</file>