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DBA4CEC5-7765-4B15-9045-2E773CB4BD5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<sst xmlns="http://schemas.openxmlformats.org/spreadsheetml/2006/main" count="120" uniqueCount="67">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</sst>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DD6A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9" borderId="0" xfId="0" applyFill="1"/>
    <xf numFmtId="2" fontId="4" fillId="9" borderId="1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186</c:v>
                </c:pt>
                <c:pt idx="1">
                  <c:v>186</c:v>
                </c:pt>
                <c:pt idx="2">
                  <c:v>186</c:v>
                </c:pt>
                <c:pt idx="3">
                  <c:v>186</c:v>
                </c:pt>
                <c:pt idx="4">
                  <c:v>186</c:v>
                </c:pt>
                <c:pt idx="5">
                  <c:v>182</c:v>
                </c:pt>
                <c:pt idx="6">
                  <c:v>176.5</c:v>
                </c:pt>
                <c:pt idx="7">
                  <c:v>169</c:v>
                </c:pt>
                <c:pt idx="8">
                  <c:v>167.75</c:v>
                </c:pt>
                <c:pt idx="9">
                  <c:v>163.25</c:v>
                </c:pt>
                <c:pt idx="10">
                  <c:v>151.75</c:v>
                </c:pt>
                <c:pt idx="11">
                  <c:v>150.25</c:v>
                </c:pt>
                <c:pt idx="12">
                  <c:v>148.25</c:v>
                </c:pt>
                <c:pt idx="13">
                  <c:v>141.25</c:v>
                </c:pt>
                <c:pt idx="14">
                  <c:v>138.25</c:v>
                </c:pt>
                <c:pt idx="15">
                  <c:v>138.25</c:v>
                </c:pt>
                <c:pt idx="16">
                  <c:v>138.25</c:v>
                </c:pt>
                <c:pt idx="17">
                  <c:v>138.25</c:v>
                </c:pt>
                <c:pt idx="18">
                  <c:v>138.25</c:v>
                </c:pt>
                <c:pt idx="19">
                  <c:v>138.25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180.97499999999999</c:v>
                </c:pt>
                <c:pt idx="1">
                  <c:v>171.45</c:v>
                </c:pt>
                <c:pt idx="2">
                  <c:v>161.92500000000001</c:v>
                </c:pt>
                <c:pt idx="3">
                  <c:v>152.4</c:v>
                </c:pt>
                <c:pt idx="4">
                  <c:v>142.875</c:v>
                </c:pt>
                <c:pt idx="5">
                  <c:v>133.35</c:v>
                </c:pt>
                <c:pt idx="6">
                  <c:v>123.825</c:v>
                </c:pt>
                <c:pt idx="7">
                  <c:v>114.3</c:v>
                </c:pt>
                <c:pt idx="8">
                  <c:v>104.77500000000001</c:v>
                </c:pt>
                <c:pt idx="9">
                  <c:v>95.25</c:v>
                </c:pt>
                <c:pt idx="10">
                  <c:v>85.724999999999994</c:v>
                </c:pt>
                <c:pt idx="11">
                  <c:v>76.2</c:v>
                </c:pt>
                <c:pt idx="12">
                  <c:v>66.674999999999997</c:v>
                </c:pt>
                <c:pt idx="13">
                  <c:v>57.150000000000006</c:v>
                </c:pt>
                <c:pt idx="14">
                  <c:v>47.625</c:v>
                </c:pt>
                <c:pt idx="15">
                  <c:v>38.099999999999994</c:v>
                </c:pt>
                <c:pt idx="16">
                  <c:v>28.574999999999989</c:v>
                </c:pt>
                <c:pt idx="17">
                  <c:v>19.050000000000011</c:v>
                </c:pt>
                <c:pt idx="18">
                  <c:v>9.5250000000000057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M13" sqref="M13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2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3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2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4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3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2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73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E3" zoomScale="85" zoomScaleNormal="100" workbookViewId="0">
      <selection activeCell="T30" sqref="T30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5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5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5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5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71">
        <v>4</v>
      </c>
      <c r="Q7" s="66"/>
      <c r="R7" s="66"/>
      <c r="S7" s="71">
        <v>5.5</v>
      </c>
      <c r="T7" s="66"/>
      <c r="U7" s="66"/>
      <c r="V7" s="66"/>
      <c r="W7" s="66"/>
      <c r="X7" s="66"/>
      <c r="Y7" s="66"/>
      <c r="Z7" s="66">
        <f t="shared" si="0"/>
        <v>12.75</v>
      </c>
    </row>
    <row r="8" spans="1:26" x14ac:dyDescent="0.25">
      <c r="A8" s="75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7.5</v>
      </c>
      <c r="Q8" s="71">
        <v>1.5</v>
      </c>
      <c r="R8" s="71">
        <v>2</v>
      </c>
      <c r="S8" s="66"/>
      <c r="T8" s="66"/>
      <c r="U8" s="66"/>
      <c r="V8" s="66"/>
      <c r="W8" s="66"/>
      <c r="X8" s="66"/>
      <c r="Y8" s="66"/>
      <c r="Z8" s="66">
        <f t="shared" si="0"/>
        <v>10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5" t="s">
        <v>26</v>
      </c>
      <c r="B10" s="63" t="s">
        <v>28</v>
      </c>
      <c r="C10" s="56">
        <v>45763</v>
      </c>
      <c r="D10" s="50">
        <v>45767</v>
      </c>
      <c r="E10" s="69">
        <v>1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1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0</v>
      </c>
    </row>
    <row r="11" spans="1:26" x14ac:dyDescent="0.25">
      <c r="A11" s="75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5">
        <v>1.5</v>
      </c>
      <c r="T11" s="65">
        <v>1</v>
      </c>
      <c r="U11" s="66"/>
      <c r="V11" s="66"/>
      <c r="W11" s="66"/>
      <c r="X11" s="66"/>
      <c r="Y11" s="66"/>
      <c r="Z11" s="66">
        <f t="shared" si="0"/>
        <v>32.5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5">
        <v>2</v>
      </c>
      <c r="U12" s="66"/>
      <c r="V12" s="66"/>
      <c r="W12" s="66"/>
      <c r="X12" s="66"/>
      <c r="Y12" s="66"/>
      <c r="Z12" s="66">
        <f t="shared" si="0"/>
        <v>33</v>
      </c>
    </row>
    <row r="13" spans="1:26" x14ac:dyDescent="0.25">
      <c r="D13" s="58" t="s">
        <v>45</v>
      </c>
      <c r="E13" s="68">
        <f>SUM(E4:E12)</f>
        <v>190.5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1.25</v>
      </c>
      <c r="O13" s="68">
        <f t="shared" si="1"/>
        <v>4.5</v>
      </c>
      <c r="P13" s="68">
        <f t="shared" si="1"/>
        <v>11.5</v>
      </c>
      <c r="Q13" s="68">
        <f t="shared" si="1"/>
        <v>1.5</v>
      </c>
      <c r="R13" s="68">
        <f t="shared" si="1"/>
        <v>2</v>
      </c>
      <c r="S13" s="68">
        <f t="shared" si="1"/>
        <v>7</v>
      </c>
      <c r="T13" s="68">
        <f t="shared" si="1"/>
        <v>3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138.25</v>
      </c>
    </row>
    <row r="14" spans="1:26" x14ac:dyDescent="0.25">
      <c r="A14" s="64"/>
      <c r="B14" t="s">
        <v>65</v>
      </c>
      <c r="D14" s="58" t="s">
        <v>46</v>
      </c>
      <c r="E14" s="68">
        <f>E13</f>
        <v>190.5</v>
      </c>
      <c r="F14" s="68">
        <f>E14-F13</f>
        <v>186</v>
      </c>
      <c r="G14" s="68">
        <f t="shared" ref="G14:Y14" si="2">F14-G13</f>
        <v>186</v>
      </c>
      <c r="H14" s="68">
        <f t="shared" si="2"/>
        <v>186</v>
      </c>
      <c r="I14" s="68">
        <f t="shared" si="2"/>
        <v>186</v>
      </c>
      <c r="J14" s="68">
        <f t="shared" si="2"/>
        <v>186</v>
      </c>
      <c r="K14" s="68">
        <f t="shared" si="2"/>
        <v>182</v>
      </c>
      <c r="L14" s="68">
        <f t="shared" si="2"/>
        <v>176.5</v>
      </c>
      <c r="M14" s="68">
        <f t="shared" si="2"/>
        <v>169</v>
      </c>
      <c r="N14" s="68">
        <f t="shared" si="2"/>
        <v>167.75</v>
      </c>
      <c r="O14" s="68">
        <f t="shared" si="2"/>
        <v>163.25</v>
      </c>
      <c r="P14" s="68">
        <f t="shared" si="2"/>
        <v>151.75</v>
      </c>
      <c r="Q14" s="68">
        <f t="shared" si="2"/>
        <v>150.25</v>
      </c>
      <c r="R14" s="68">
        <f t="shared" si="2"/>
        <v>148.25</v>
      </c>
      <c r="S14" s="68">
        <f t="shared" si="2"/>
        <v>141.25</v>
      </c>
      <c r="T14" s="68">
        <f t="shared" si="2"/>
        <v>138.25</v>
      </c>
      <c r="U14" s="68">
        <f t="shared" si="2"/>
        <v>138.25</v>
      </c>
      <c r="V14" s="68">
        <f t="shared" si="2"/>
        <v>138.25</v>
      </c>
      <c r="W14" s="68">
        <f t="shared" si="2"/>
        <v>138.25</v>
      </c>
      <c r="X14" s="68">
        <f t="shared" si="2"/>
        <v>138.25</v>
      </c>
      <c r="Y14" s="68">
        <f t="shared" si="2"/>
        <v>138.25</v>
      </c>
      <c r="Z14" s="39"/>
    </row>
    <row r="15" spans="1:26" x14ac:dyDescent="0.25">
      <c r="D15" s="58" t="s">
        <v>47</v>
      </c>
      <c r="E15" s="66">
        <f>E13</f>
        <v>190.5</v>
      </c>
      <c r="F15" s="66">
        <f>$E$15-F2*$E$15/COUNT($F$3:$Y$3)</f>
        <v>180.97499999999999</v>
      </c>
      <c r="G15" s="66">
        <f t="shared" ref="G15:Y15" si="3">$E$15-G2*$E$15/COUNT($F$3:$Y$3)</f>
        <v>171.45</v>
      </c>
      <c r="H15" s="66">
        <f t="shared" si="3"/>
        <v>161.92500000000001</v>
      </c>
      <c r="I15" s="66">
        <f t="shared" si="3"/>
        <v>152.4</v>
      </c>
      <c r="J15" s="66">
        <f t="shared" si="3"/>
        <v>142.875</v>
      </c>
      <c r="K15" s="66">
        <f t="shared" si="3"/>
        <v>133.35</v>
      </c>
      <c r="L15" s="66">
        <f t="shared" si="3"/>
        <v>123.825</v>
      </c>
      <c r="M15" s="66">
        <f t="shared" si="3"/>
        <v>114.3</v>
      </c>
      <c r="N15" s="66">
        <f t="shared" si="3"/>
        <v>104.77500000000001</v>
      </c>
      <c r="O15" s="66">
        <f t="shared" si="3"/>
        <v>95.25</v>
      </c>
      <c r="P15" s="66">
        <f t="shared" si="3"/>
        <v>85.724999999999994</v>
      </c>
      <c r="Q15" s="66">
        <f t="shared" si="3"/>
        <v>76.2</v>
      </c>
      <c r="R15" s="66">
        <f t="shared" si="3"/>
        <v>66.674999999999997</v>
      </c>
      <c r="S15" s="66">
        <f t="shared" si="3"/>
        <v>57.150000000000006</v>
      </c>
      <c r="T15" s="66">
        <f t="shared" si="3"/>
        <v>47.625</v>
      </c>
      <c r="U15" s="66">
        <f t="shared" si="3"/>
        <v>38.099999999999994</v>
      </c>
      <c r="V15" s="66">
        <f t="shared" si="3"/>
        <v>28.574999999999989</v>
      </c>
      <c r="W15" s="66">
        <f t="shared" si="3"/>
        <v>19.050000000000011</v>
      </c>
      <c r="X15" s="66">
        <f t="shared" si="3"/>
        <v>9.5250000000000057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5">
        <v>4.5</v>
      </c>
      <c r="Q18" s="66"/>
      <c r="R18" s="66"/>
      <c r="S18" s="66"/>
      <c r="T18" s="65">
        <v>0.4</v>
      </c>
      <c r="U18" s="66"/>
      <c r="V18" s="66"/>
      <c r="W18" s="66"/>
      <c r="X18" s="66"/>
      <c r="Y18" s="66"/>
      <c r="Z18" s="66">
        <f>E18-SUM(F18:Y18)</f>
        <v>20.100000000000001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1">
        <v>0.5</v>
      </c>
      <c r="R19" s="71">
        <v>2</v>
      </c>
      <c r="S19" s="71">
        <v>5.5</v>
      </c>
      <c r="T19" s="65">
        <v>0.4</v>
      </c>
      <c r="U19" s="66"/>
      <c r="V19" s="66"/>
      <c r="W19" s="66"/>
      <c r="X19" s="66"/>
      <c r="Y19" s="66"/>
      <c r="Z19" s="66">
        <f t="shared" ref="Z19:Z21" si="4">E19-SUM(F19:Y19)</f>
        <v>56.599999999999994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71">
        <v>1</v>
      </c>
      <c r="O20" s="66"/>
      <c r="P20" s="71">
        <v>4</v>
      </c>
      <c r="Q20" s="66"/>
      <c r="R20" s="66"/>
      <c r="S20" s="65">
        <v>1.5</v>
      </c>
      <c r="T20" s="65">
        <v>0.4</v>
      </c>
      <c r="U20" s="66"/>
      <c r="V20" s="66"/>
      <c r="W20" s="66"/>
      <c r="X20" s="66"/>
      <c r="Y20" s="66"/>
      <c r="Z20" s="66">
        <f t="shared" si="4"/>
        <v>18.100000000000001</v>
      </c>
    </row>
    <row r="21" spans="1:26" x14ac:dyDescent="0.25">
      <c r="D21" s="59" t="s">
        <v>41</v>
      </c>
      <c r="E21" s="66">
        <v>32.1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2.5</v>
      </c>
      <c r="P21" s="65">
        <v>1</v>
      </c>
      <c r="Q21" s="66"/>
      <c r="R21" s="66"/>
      <c r="S21" s="66"/>
      <c r="T21" s="65">
        <v>1.4</v>
      </c>
      <c r="U21" s="66"/>
      <c r="V21" s="66"/>
      <c r="W21" s="66"/>
      <c r="X21" s="66"/>
      <c r="Y21" s="66"/>
      <c r="Z21" s="66">
        <f t="shared" si="4"/>
        <v>24.85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5">
        <v>2</v>
      </c>
      <c r="Q22" s="65">
        <v>1</v>
      </c>
      <c r="R22" s="66"/>
      <c r="S22" s="66"/>
      <c r="T22" s="65">
        <v>0.4</v>
      </c>
      <c r="U22" s="66"/>
      <c r="V22" s="66"/>
      <c r="W22" s="66"/>
      <c r="X22" s="66"/>
      <c r="Y22" s="66"/>
      <c r="Z22" s="66">
        <f>E22-SUM(F22:Y22)</f>
        <v>18.600000000000001</v>
      </c>
    </row>
    <row r="23" spans="1:26" x14ac:dyDescent="0.25">
      <c r="D23" s="60" t="s">
        <v>45</v>
      </c>
      <c r="E23" s="66">
        <f>SUM(E18:E22)</f>
        <v>190.49999999999997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1.25</v>
      </c>
      <c r="O23" s="66">
        <f t="shared" si="5"/>
        <v>4.5</v>
      </c>
      <c r="P23" s="66">
        <f t="shared" si="5"/>
        <v>11.5</v>
      </c>
      <c r="Q23" s="66">
        <f t="shared" si="5"/>
        <v>1.5</v>
      </c>
      <c r="R23" s="66">
        <f t="shared" si="5"/>
        <v>2</v>
      </c>
      <c r="S23" s="66">
        <f t="shared" si="5"/>
        <v>7</v>
      </c>
      <c r="T23" s="66">
        <f t="shared" si="5"/>
        <v>3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138.24999999999997</v>
      </c>
    </row>
    <row r="24" spans="1:26" x14ac:dyDescent="0.25">
      <c r="D24" s="60" t="s">
        <v>46</v>
      </c>
      <c r="E24" s="66">
        <f>E23</f>
        <v>190.49999999999997</v>
      </c>
      <c r="F24" s="66">
        <f>E24-F23</f>
        <v>185.99999999999997</v>
      </c>
      <c r="G24" s="66">
        <f t="shared" ref="G24:Y24" si="6">F24-G23</f>
        <v>185.99999999999997</v>
      </c>
      <c r="H24" s="66">
        <f t="shared" si="6"/>
        <v>185.99999999999997</v>
      </c>
      <c r="I24" s="66">
        <f t="shared" si="6"/>
        <v>185.99999999999997</v>
      </c>
      <c r="J24" s="66">
        <f t="shared" si="6"/>
        <v>185.99999999999997</v>
      </c>
      <c r="K24" s="66">
        <f t="shared" si="6"/>
        <v>181.99999999999997</v>
      </c>
      <c r="L24" s="66">
        <f t="shared" si="6"/>
        <v>176.49999999999997</v>
      </c>
      <c r="M24" s="66">
        <f t="shared" si="6"/>
        <v>168.99999999999997</v>
      </c>
      <c r="N24" s="66">
        <f t="shared" si="6"/>
        <v>167.74999999999997</v>
      </c>
      <c r="O24" s="66">
        <f t="shared" si="6"/>
        <v>163.24999999999997</v>
      </c>
      <c r="P24" s="66">
        <f t="shared" si="6"/>
        <v>151.74999999999997</v>
      </c>
      <c r="Q24" s="66">
        <f t="shared" si="6"/>
        <v>150.24999999999997</v>
      </c>
      <c r="R24" s="66">
        <f t="shared" si="6"/>
        <v>148.24999999999997</v>
      </c>
      <c r="S24" s="66">
        <f t="shared" si="6"/>
        <v>141.24999999999997</v>
      </c>
      <c r="T24" s="66">
        <f t="shared" si="6"/>
        <v>138.24999999999997</v>
      </c>
      <c r="U24" s="66">
        <f t="shared" si="6"/>
        <v>138.24999999999997</v>
      </c>
      <c r="V24" s="66">
        <f t="shared" si="6"/>
        <v>138.24999999999997</v>
      </c>
      <c r="W24" s="66">
        <f t="shared" si="6"/>
        <v>138.24999999999997</v>
      </c>
      <c r="X24" s="66">
        <f t="shared" si="6"/>
        <v>138.24999999999997</v>
      </c>
      <c r="Y24" s="66">
        <f t="shared" si="6"/>
        <v>138.24999999999997</v>
      </c>
      <c r="Z24" s="38"/>
    </row>
    <row r="25" spans="1:26" x14ac:dyDescent="0.25">
      <c r="D25" s="60" t="s">
        <v>47</v>
      </c>
      <c r="E25" s="66">
        <f>E23</f>
        <v>190.49999999999997</v>
      </c>
      <c r="F25" s="66">
        <f>$E$25-F2*$E$25/COUNT($F$3:$Y$3)</f>
        <v>180.97499999999997</v>
      </c>
      <c r="G25" s="66">
        <f t="shared" ref="G25:Y25" si="7">$E$25-G2*$E$25/COUNT($F$3:$Y$3)</f>
        <v>171.45</v>
      </c>
      <c r="H25" s="66">
        <f t="shared" si="7"/>
        <v>161.92499999999998</v>
      </c>
      <c r="I25" s="66">
        <f t="shared" si="7"/>
        <v>152.39999999999998</v>
      </c>
      <c r="J25" s="66">
        <f t="shared" si="7"/>
        <v>142.87499999999997</v>
      </c>
      <c r="K25" s="66">
        <f t="shared" si="7"/>
        <v>133.34999999999997</v>
      </c>
      <c r="L25" s="66">
        <f t="shared" si="7"/>
        <v>123.82499999999999</v>
      </c>
      <c r="M25" s="66">
        <f t="shared" si="7"/>
        <v>114.29999999999998</v>
      </c>
      <c r="N25" s="66">
        <f t="shared" si="7"/>
        <v>104.77499999999998</v>
      </c>
      <c r="O25" s="66">
        <f t="shared" si="7"/>
        <v>95.249999999999986</v>
      </c>
      <c r="P25" s="66">
        <f t="shared" si="7"/>
        <v>85.724999999999994</v>
      </c>
      <c r="Q25" s="66">
        <f t="shared" si="7"/>
        <v>76.199999999999989</v>
      </c>
      <c r="R25" s="66">
        <f t="shared" si="7"/>
        <v>66.674999999999997</v>
      </c>
      <c r="S25" s="66">
        <f t="shared" si="7"/>
        <v>57.150000000000006</v>
      </c>
      <c r="T25" s="66">
        <f t="shared" si="7"/>
        <v>47.625</v>
      </c>
      <c r="U25" s="66">
        <f t="shared" si="7"/>
        <v>38.099999999999994</v>
      </c>
      <c r="V25" s="66">
        <f t="shared" si="7"/>
        <v>28.574999999999989</v>
      </c>
      <c r="W25" s="66">
        <f t="shared" si="7"/>
        <v>19.049999999999983</v>
      </c>
      <c r="X25" s="66">
        <f t="shared" si="7"/>
        <v>9.5250000000000057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s="70" t="s">
        <v>52</v>
      </c>
      <c r="B33" s="70"/>
    </row>
    <row r="34" spans="1:2" x14ac:dyDescent="0.25">
      <c r="A34" s="70" t="s">
        <v>53</v>
      </c>
      <c r="B34" s="70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s="64" t="s">
        <v>53</v>
      </c>
      <c r="B41" s="64"/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s="64" t="s">
        <v>53</v>
      </c>
      <c r="B49" s="64"/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2025-04-22T20:59:53Z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