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pfel\OneDrive\Desktop\MSP-24-25\msp\"/>
    </mc:Choice>
  </mc:AlternateContent>
  <xr:revisionPtr revIDLastSave="0" documentId="13_ncr:1_{6FA7E188-C46F-4582-BCD0-44C99DF5FF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color">'GANTT CHART'!$E1</definedName>
    <definedName name="_xlnm.Print_Area" localSheetId="1">'GANTT CHART'!$A:$M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<sst xmlns="http://schemas.openxmlformats.org/spreadsheetml/2006/main" count="120" uniqueCount="67">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</sst>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211</c:v>
                </c:pt>
                <c:pt idx="6">
                  <c:v>205.5</c:v>
                </c:pt>
                <c:pt idx="7">
                  <c:v>198</c:v>
                </c:pt>
                <c:pt idx="8">
                  <c:v>196.75</c:v>
                </c:pt>
                <c:pt idx="9">
                  <c:v>192.75</c:v>
                </c:pt>
                <c:pt idx="10">
                  <c:v>187.75</c:v>
                </c:pt>
                <c:pt idx="11">
                  <c:v>187.75</c:v>
                </c:pt>
                <c:pt idx="12">
                  <c:v>187.75</c:v>
                </c:pt>
                <c:pt idx="13">
                  <c:v>187.75</c:v>
                </c:pt>
                <c:pt idx="14">
                  <c:v>187.75</c:v>
                </c:pt>
                <c:pt idx="15">
                  <c:v>187.75</c:v>
                </c:pt>
                <c:pt idx="16">
                  <c:v>187.75</c:v>
                </c:pt>
                <c:pt idx="17">
                  <c:v>187.75</c:v>
                </c:pt>
                <c:pt idx="18">
                  <c:v>187.75</c:v>
                </c:pt>
                <c:pt idx="19">
                  <c:v>187.75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D1" zoomScale="85" zoomScaleNormal="100" workbookViewId="0">
      <selection activeCell="R7" sqref="R7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3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3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3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3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5">
        <v>4</v>
      </c>
      <c r="Q7" s="66"/>
      <c r="R7" s="66"/>
      <c r="S7" s="66"/>
      <c r="T7" s="66"/>
      <c r="U7" s="66"/>
      <c r="V7" s="66"/>
      <c r="W7" s="66"/>
      <c r="X7" s="66"/>
      <c r="Y7" s="66"/>
      <c r="Z7" s="66">
        <f t="shared" si="0"/>
        <v>18.25</v>
      </c>
    </row>
    <row r="8" spans="1:26" x14ac:dyDescent="0.25">
      <c r="A8" s="73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1</v>
      </c>
      <c r="Q8" s="66"/>
      <c r="R8" s="66"/>
      <c r="S8" s="66"/>
      <c r="T8" s="66"/>
      <c r="U8" s="66"/>
      <c r="V8" s="66"/>
      <c r="W8" s="66"/>
      <c r="X8" s="66"/>
      <c r="Y8" s="66"/>
      <c r="Z8" s="66">
        <f t="shared" si="0"/>
        <v>20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3" t="s">
        <v>26</v>
      </c>
      <c r="B10" s="55" t="s">
        <v>28</v>
      </c>
      <c r="C10" s="56">
        <v>45763</v>
      </c>
      <c r="D10" s="50">
        <v>45767</v>
      </c>
      <c r="E10" s="69">
        <v>30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0.5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29.5</v>
      </c>
    </row>
    <row r="11" spans="1:26" x14ac:dyDescent="0.25">
      <c r="A11" s="73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f t="shared" si="0"/>
        <v>35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5">
      <c r="D13" s="58" t="s">
        <v>45</v>
      </c>
      <c r="E13" s="68">
        <f>SUM(E4:E12)</f>
        <v>219.5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1.25</v>
      </c>
      <c r="O13" s="68">
        <f t="shared" si="1"/>
        <v>4</v>
      </c>
      <c r="P13" s="68">
        <f t="shared" si="1"/>
        <v>5</v>
      </c>
      <c r="Q13" s="68">
        <f t="shared" si="1"/>
        <v>0</v>
      </c>
      <c r="R13" s="68">
        <f t="shared" si="1"/>
        <v>0</v>
      </c>
      <c r="S13" s="68">
        <f t="shared" si="1"/>
        <v>0</v>
      </c>
      <c r="T13" s="68">
        <f t="shared" si="1"/>
        <v>0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187.75</v>
      </c>
    </row>
    <row r="14" spans="1:26" x14ac:dyDescent="0.25">
      <c r="A14" s="64"/>
      <c r="B14" t="s">
        <v>65</v>
      </c>
      <c r="D14" s="58" t="s">
        <v>46</v>
      </c>
      <c r="E14" s="68">
        <f>E13</f>
        <v>219.5</v>
      </c>
      <c r="F14" s="68">
        <f>E14-F13</f>
        <v>215</v>
      </c>
      <c r="G14" s="68">
        <f t="shared" ref="G14:Y14" si="2">F14-G13</f>
        <v>215</v>
      </c>
      <c r="H14" s="68">
        <f t="shared" si="2"/>
        <v>215</v>
      </c>
      <c r="I14" s="68">
        <f t="shared" si="2"/>
        <v>215</v>
      </c>
      <c r="J14" s="68">
        <f t="shared" si="2"/>
        <v>215</v>
      </c>
      <c r="K14" s="68">
        <f t="shared" si="2"/>
        <v>211</v>
      </c>
      <c r="L14" s="68">
        <f t="shared" si="2"/>
        <v>205.5</v>
      </c>
      <c r="M14" s="68">
        <f t="shared" si="2"/>
        <v>198</v>
      </c>
      <c r="N14" s="68">
        <f t="shared" si="2"/>
        <v>196.75</v>
      </c>
      <c r="O14" s="68">
        <f t="shared" si="2"/>
        <v>192.75</v>
      </c>
      <c r="P14" s="68">
        <f t="shared" si="2"/>
        <v>187.75</v>
      </c>
      <c r="Q14" s="68">
        <f t="shared" si="2"/>
        <v>187.75</v>
      </c>
      <c r="R14" s="68">
        <f t="shared" si="2"/>
        <v>187.75</v>
      </c>
      <c r="S14" s="68">
        <f t="shared" si="2"/>
        <v>187.75</v>
      </c>
      <c r="T14" s="68">
        <f t="shared" si="2"/>
        <v>187.75</v>
      </c>
      <c r="U14" s="68">
        <f t="shared" si="2"/>
        <v>187.75</v>
      </c>
      <c r="V14" s="68">
        <f t="shared" si="2"/>
        <v>187.75</v>
      </c>
      <c r="W14" s="68">
        <f t="shared" si="2"/>
        <v>187.75</v>
      </c>
      <c r="X14" s="68">
        <f t="shared" si="2"/>
        <v>187.75</v>
      </c>
      <c r="Y14" s="68">
        <f t="shared" si="2"/>
        <v>187.75</v>
      </c>
      <c r="Z14" s="39"/>
    </row>
    <row r="15" spans="1:26" x14ac:dyDescent="0.25">
      <c r="D15" s="58" t="s">
        <v>47</v>
      </c>
      <c r="E15" s="66">
        <f>E13</f>
        <v>219.5</v>
      </c>
      <c r="F15" s="66">
        <f>$E$15-F2*$E$15/COUNT($F$3:$Y$3)</f>
        <v>208.52500000000001</v>
      </c>
      <c r="G15" s="66">
        <f t="shared" ref="G15:Y15" si="3">$E$15-G2*$E$15/COUNT($F$3:$Y$3)</f>
        <v>197.55</v>
      </c>
      <c r="H15" s="66">
        <f t="shared" si="3"/>
        <v>186.57499999999999</v>
      </c>
      <c r="I15" s="66">
        <f t="shared" si="3"/>
        <v>175.6</v>
      </c>
      <c r="J15" s="66">
        <f t="shared" si="3"/>
        <v>164.625</v>
      </c>
      <c r="K15" s="66">
        <f t="shared" si="3"/>
        <v>153.65</v>
      </c>
      <c r="L15" s="66">
        <f t="shared" si="3"/>
        <v>142.67500000000001</v>
      </c>
      <c r="M15" s="66">
        <f t="shared" si="3"/>
        <v>131.69999999999999</v>
      </c>
      <c r="N15" s="66">
        <f t="shared" si="3"/>
        <v>120.72499999999999</v>
      </c>
      <c r="O15" s="66">
        <f t="shared" si="3"/>
        <v>109.75</v>
      </c>
      <c r="P15" s="66">
        <f t="shared" si="3"/>
        <v>98.775000000000006</v>
      </c>
      <c r="Q15" s="66">
        <f t="shared" si="3"/>
        <v>87.800000000000011</v>
      </c>
      <c r="R15" s="66">
        <f t="shared" si="3"/>
        <v>76.824999999999989</v>
      </c>
      <c r="S15" s="66">
        <f t="shared" si="3"/>
        <v>65.849999999999994</v>
      </c>
      <c r="T15" s="66">
        <f t="shared" si="3"/>
        <v>54.875</v>
      </c>
      <c r="U15" s="66">
        <f t="shared" si="3"/>
        <v>43.900000000000006</v>
      </c>
      <c r="V15" s="66">
        <f t="shared" si="3"/>
        <v>32.925000000000011</v>
      </c>
      <c r="W15" s="66">
        <f t="shared" si="3"/>
        <v>21.949999999999989</v>
      </c>
      <c r="X15" s="66">
        <f t="shared" si="3"/>
        <v>10.974999999999994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25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f t="shared" ref="Z19:Z21" si="4">E19-SUM(F19:Y19)</f>
        <v>65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75">
        <v>1</v>
      </c>
      <c r="O20" s="66"/>
      <c r="P20" s="75">
        <v>4</v>
      </c>
      <c r="Q20" s="66"/>
      <c r="R20" s="66"/>
      <c r="S20" s="66"/>
      <c r="T20" s="66"/>
      <c r="U20" s="66"/>
      <c r="V20" s="66"/>
      <c r="W20" s="66"/>
      <c r="X20" s="66"/>
      <c r="Y20" s="66"/>
      <c r="Z20" s="66">
        <f t="shared" si="4"/>
        <v>20</v>
      </c>
    </row>
    <row r="21" spans="1:26" x14ac:dyDescent="0.25">
      <c r="D21" s="59" t="s">
        <v>41</v>
      </c>
      <c r="E21" s="66">
        <v>61.1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</v>
      </c>
      <c r="P21" s="65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55.75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E22-SUM(F22:Y22)</f>
        <v>22</v>
      </c>
    </row>
    <row r="23" spans="1:26" x14ac:dyDescent="0.25">
      <c r="D23" s="60" t="s">
        <v>45</v>
      </c>
      <c r="E23" s="66">
        <f>SUM(E18:E22)</f>
        <v>219.49999999999997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1.25</v>
      </c>
      <c r="O23" s="66">
        <f t="shared" si="5"/>
        <v>4</v>
      </c>
      <c r="P23" s="66">
        <f t="shared" si="5"/>
        <v>5</v>
      </c>
      <c r="Q23" s="66">
        <f t="shared" si="5"/>
        <v>0</v>
      </c>
      <c r="R23" s="66">
        <f t="shared" si="5"/>
        <v>0</v>
      </c>
      <c r="S23" s="66">
        <f t="shared" si="5"/>
        <v>0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187.75</v>
      </c>
    </row>
    <row r="24" spans="1:26" x14ac:dyDescent="0.25">
      <c r="D24" s="60" t="s">
        <v>46</v>
      </c>
      <c r="E24" s="66">
        <f>E23</f>
        <v>219.49999999999997</v>
      </c>
      <c r="F24" s="66">
        <f>E24-F23</f>
        <v>214.99999999999997</v>
      </c>
      <c r="G24" s="66">
        <f t="shared" ref="G24:Y24" si="6">F24-G23</f>
        <v>214.99999999999997</v>
      </c>
      <c r="H24" s="66">
        <f t="shared" si="6"/>
        <v>214.99999999999997</v>
      </c>
      <c r="I24" s="66">
        <f t="shared" si="6"/>
        <v>214.99999999999997</v>
      </c>
      <c r="J24" s="66">
        <f t="shared" si="6"/>
        <v>214.99999999999997</v>
      </c>
      <c r="K24" s="66">
        <f t="shared" si="6"/>
        <v>210.99999999999997</v>
      </c>
      <c r="L24" s="66">
        <f t="shared" si="6"/>
        <v>205.49999999999997</v>
      </c>
      <c r="M24" s="66">
        <f t="shared" si="6"/>
        <v>197.99999999999997</v>
      </c>
      <c r="N24" s="66">
        <f t="shared" si="6"/>
        <v>196.74999999999997</v>
      </c>
      <c r="O24" s="66">
        <f t="shared" si="6"/>
        <v>192.74999999999997</v>
      </c>
      <c r="P24" s="66">
        <f t="shared" si="6"/>
        <v>187.74999999999997</v>
      </c>
      <c r="Q24" s="66">
        <f t="shared" si="6"/>
        <v>187.74999999999997</v>
      </c>
      <c r="R24" s="66">
        <f t="shared" si="6"/>
        <v>187.74999999999997</v>
      </c>
      <c r="S24" s="66">
        <f t="shared" si="6"/>
        <v>187.74999999999997</v>
      </c>
      <c r="T24" s="66">
        <f t="shared" si="6"/>
        <v>187.74999999999997</v>
      </c>
      <c r="U24" s="66">
        <f t="shared" si="6"/>
        <v>187.74999999999997</v>
      </c>
      <c r="V24" s="66">
        <f t="shared" si="6"/>
        <v>187.74999999999997</v>
      </c>
      <c r="W24" s="66">
        <f t="shared" si="6"/>
        <v>187.74999999999997</v>
      </c>
      <c r="X24" s="66">
        <f t="shared" si="6"/>
        <v>187.74999999999997</v>
      </c>
      <c r="Y24" s="66">
        <f t="shared" si="6"/>
        <v>187.74999999999997</v>
      </c>
      <c r="Z24" s="38"/>
    </row>
    <row r="25" spans="1:26" x14ac:dyDescent="0.25">
      <c r="D25" s="60" t="s">
        <v>47</v>
      </c>
      <c r="E25" s="66">
        <f>E23</f>
        <v>219.49999999999997</v>
      </c>
      <c r="F25" s="66">
        <f>$E$25-F2*$E$25/COUNT($F$3:$Y$3)</f>
        <v>208.52499999999998</v>
      </c>
      <c r="G25" s="66">
        <f t="shared" ref="G25:Y25" si="7">$E$25-G2*$E$25/COUNT($F$3:$Y$3)</f>
        <v>197.54999999999998</v>
      </c>
      <c r="H25" s="66">
        <f t="shared" si="7"/>
        <v>186.57499999999999</v>
      </c>
      <c r="I25" s="66">
        <f t="shared" si="7"/>
        <v>175.59999999999997</v>
      </c>
      <c r="J25" s="66">
        <f t="shared" si="7"/>
        <v>164.625</v>
      </c>
      <c r="K25" s="66">
        <f t="shared" si="7"/>
        <v>153.64999999999998</v>
      </c>
      <c r="L25" s="66">
        <f t="shared" si="7"/>
        <v>142.67499999999998</v>
      </c>
      <c r="M25" s="66">
        <f t="shared" si="7"/>
        <v>131.69999999999999</v>
      </c>
      <c r="N25" s="66">
        <f t="shared" si="7"/>
        <v>120.72499999999998</v>
      </c>
      <c r="O25" s="66">
        <f t="shared" si="7"/>
        <v>109.75</v>
      </c>
      <c r="P25" s="66">
        <f t="shared" si="7"/>
        <v>98.774999999999991</v>
      </c>
      <c r="Q25" s="66">
        <f t="shared" si="7"/>
        <v>87.799999999999983</v>
      </c>
      <c r="R25" s="66">
        <f t="shared" si="7"/>
        <v>76.824999999999989</v>
      </c>
      <c r="S25" s="66">
        <f t="shared" si="7"/>
        <v>65.849999999999994</v>
      </c>
      <c r="T25" s="66">
        <f t="shared" si="7"/>
        <v>54.875</v>
      </c>
      <c r="U25" s="66">
        <f t="shared" si="7"/>
        <v>43.900000000000006</v>
      </c>
      <c r="V25" s="66">
        <f t="shared" si="7"/>
        <v>32.924999999999983</v>
      </c>
      <c r="W25" s="66">
        <f t="shared" si="7"/>
        <v>21.949999999999989</v>
      </c>
      <c r="X25" s="66">
        <f t="shared" si="7"/>
        <v>10.975000000000023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s="74" t="s">
        <v>52</v>
      </c>
      <c r="B33" s="74"/>
    </row>
    <row r="34" spans="1:2" x14ac:dyDescent="0.25">
      <c r="A34" s="74" t="s">
        <v>53</v>
      </c>
      <c r="B34" s="74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s="64" t="s">
        <v>53</v>
      </c>
      <c r="B41" s="64"/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color</vt:lpstr>
      <vt:lpstr>'GANTT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Joao Félix</cp:lastModifiedBy>
  <cp:lastPrinted>2018-04-05T18:14:50Z</cp:lastPrinted>
  <dcterms:created xsi:type="dcterms:W3CDTF">2017-01-09T18:01:51Z</dcterms:created>
  <dcterms:modified xsi:type="dcterms:W3CDTF">2025-04-18T22:51:59Z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