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GANTT CHART" sheetId="2" r:id="rId5"/>
    <sheet state="visible" name="BURNDOWN CHART" sheetId="3" r:id="rId6"/>
  </sheets>
  <definedNames>
    <definedName name="color">'GANTT CHART'!$E$1</definedName>
  </definedNames>
  <calcPr/>
</workbook>
</file>

<file path=xl/sharedStrings.xml><?xml version="1.0" encoding="utf-8"?>
<sst xmlns="http://schemas.openxmlformats.org/spreadsheetml/2006/main" count="122" uniqueCount="69">
  <si>
    <t>Team</t>
  </si>
  <si>
    <t>João Félix (Product Owner)</t>
  </si>
  <si>
    <t>Luís Lamy (Scrum Master)</t>
  </si>
  <si>
    <t>Guilherme Santana (Quality Controller)</t>
  </si>
  <si>
    <t>Yaroslav Hayduk (Team Member)</t>
  </si>
  <si>
    <t>Bernardo Carvalho (Team Member)</t>
  </si>
  <si>
    <t>Gantt Chart</t>
  </si>
  <si>
    <t>Project Start</t>
  </si>
  <si>
    <t>columns used to create the chart</t>
  </si>
  <si>
    <t>CATEGORY</t>
  </si>
  <si>
    <t>TASK</t>
  </si>
  <si>
    <t>START</t>
  </si>
  <si>
    <t>END</t>
  </si>
  <si>
    <t>COLOR</t>
  </si>
  <si>
    <t>Start</t>
  </si>
  <si>
    <t>Blue</t>
  </si>
  <si>
    <t>Red</t>
  </si>
  <si>
    <t>Green</t>
  </si>
  <si>
    <t>Brown</t>
  </si>
  <si>
    <t>Orange</t>
  </si>
  <si>
    <t>Purple</t>
  </si>
  <si>
    <t>Working Days</t>
  </si>
  <si>
    <t>Planning</t>
  </si>
  <si>
    <t>Define Team Roles and Responsibilities #1</t>
  </si>
  <si>
    <t>Gantt Chart and Task Dependencies #2</t>
  </si>
  <si>
    <t>Documentation</t>
  </si>
  <si>
    <t>Generate Sprint 1 Burndown Chart #3</t>
  </si>
  <si>
    <t>SysML diagram for 15 FR. #4</t>
  </si>
  <si>
    <t>Model Main Business Process and Features (BPMN) #5</t>
  </si>
  <si>
    <t>Back End</t>
  </si>
  <si>
    <t>Implement Back-End Logic for Basic Features #8</t>
  </si>
  <si>
    <t>Front End</t>
  </si>
  <si>
    <t>Design Front-End UI #6</t>
  </si>
  <si>
    <t>Implement Front-End #7</t>
  </si>
  <si>
    <t>Quality</t>
  </si>
  <si>
    <t>Quality Check and Testing #9</t>
  </si>
  <si>
    <t>Insert new rows above this one</t>
  </si>
  <si>
    <t>MILESTONE LABEL</t>
  </si>
  <si>
    <t>DATE</t>
  </si>
  <si>
    <t>Margin
Bottom</t>
  </si>
  <si>
    <t>Margin
Top</t>
  </si>
  <si>
    <t>Start Coding</t>
  </si>
  <si>
    <t>1st Delivery</t>
  </si>
  <si>
    <t>Burndown Chart</t>
  </si>
  <si>
    <t>ESTIMATE (Hours)</t>
  </si>
  <si>
    <t>REMAINING WORK</t>
  </si>
  <si>
    <t>Report</t>
  </si>
  <si>
    <t>Write a report on the project</t>
  </si>
  <si>
    <t>Total</t>
  </si>
  <si>
    <t>Work divided by the whole team</t>
  </si>
  <si>
    <t>Remaining</t>
  </si>
  <si>
    <t>Ideal</t>
  </si>
  <si>
    <t>TEAM MEMBERS</t>
  </si>
  <si>
    <t>Bernardo Carvalho</t>
  </si>
  <si>
    <t>Guilherme Santana</t>
  </si>
  <si>
    <t>João Félix</t>
  </si>
  <si>
    <t>Luís Lamy</t>
  </si>
  <si>
    <t>Yaroslav Hayduk</t>
  </si>
  <si>
    <t>Tasks Assigned</t>
  </si>
  <si>
    <t>All</t>
  </si>
  <si>
    <t>Define Team Roles and Responsibilities #1 (0.5 hours)</t>
  </si>
  <si>
    <t>SysML diagram for 3 FR #4 (5 hours)</t>
  </si>
  <si>
    <t>Model Main Business Process (BPMN) #5 (6 hours)</t>
  </si>
  <si>
    <t>Implement Back-End Logic for Basic Features #8 (10 hours)</t>
  </si>
  <si>
    <t>Implement Front-End #7 (7 hours)</t>
  </si>
  <si>
    <t>Generate Sprint 1 Burndown Chart #3 (1 hour)</t>
  </si>
  <si>
    <t>Design Front-End UI #6 (30 hours)</t>
  </si>
  <si>
    <t>Gantt Chart and Task Dependencies #2 (3 hours)</t>
  </si>
  <si>
    <t>Quality Check and Testing #9 (35 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</si>
</sst>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m/d/yy"/>
    <numFmt numFmtId="166" formatCode="dd/mm/yy"/>
    <numFmt numFmtId="167" formatCode="0.0"/>
  </numFmts>
  <fonts count="15">
    <font>
      <sz val="11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b/>
      <sz val="20.0"/>
      <color rgb="FF2A4E81"/>
      <name val="Arial"/>
    </font>
    <font>
      <sz val="10.0"/>
      <color theme="1"/>
      <name val="Arial"/>
    </font>
    <font>
      <sz val="11.0"/>
      <color theme="1"/>
      <name val="Arial"/>
    </font>
    <font>
      <i/>
      <sz val="11.0"/>
      <color rgb="FFA5A5A5"/>
      <name val="Arial"/>
    </font>
    <font>
      <i/>
      <sz val="10.0"/>
      <color rgb="FF7F7F7F"/>
      <name val="Arial"/>
    </font>
    <font>
      <b/>
      <sz val="9.0"/>
      <color theme="0"/>
      <name val="Arial"/>
    </font>
    <font>
      <sz val="9.0"/>
      <color theme="0"/>
      <name val="Arial"/>
    </font>
    <font>
      <b/>
      <sz val="11.0"/>
      <color theme="1"/>
      <name val="Arial"/>
    </font>
    <font/>
    <font>
      <i/>
      <sz val="11.0"/>
      <color theme="1"/>
      <name val="Arial"/>
    </font>
    <font>
      <b/>
      <sz val="11.0"/>
      <color rgb="FFFF0000"/>
      <name val="Arial"/>
    </font>
    <font>
      <u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80A3D5"/>
        <bgColor rgb="FF80A3D5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6ADD6A"/>
        <bgColor rgb="FF6ADD6A"/>
      </patternFill>
    </fill>
    <fill>
      <patternFill patternType="solid">
        <fgColor rgb="FFFFFF00"/>
        <bgColor rgb="FFFFFF00"/>
      </patternFill>
    </fill>
  </fills>
  <borders count="23">
    <border/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80A3D5"/>
      </left>
      <right/>
      <top style="thin">
        <color rgb="FF80A3D5"/>
      </top>
      <bottom/>
    </border>
    <border>
      <left/>
      <right/>
      <top style="thin">
        <color rgb="FF80A3D5"/>
      </top>
      <bottom/>
    </border>
    <border>
      <left/>
      <right style="thin">
        <color rgb="FF80A3D5"/>
      </right>
      <top style="thin">
        <color rgb="FF80A3D5"/>
      </top>
      <bottom/>
    </border>
    <border>
      <left/>
      <right/>
      <top/>
      <bottom/>
    </border>
    <border>
      <left style="thin">
        <color rgb="FF80A3D5"/>
      </left>
      <top style="thin">
        <color rgb="FF80A3D5"/>
      </top>
      <bottom style="thin">
        <color rgb="FF80A3D5"/>
      </bottom>
    </border>
    <border>
      <left style="thin">
        <color rgb="FFBFBFBF"/>
      </left>
      <top style="thin">
        <color rgb="FF80A3D5"/>
      </top>
      <bottom style="thin">
        <color rgb="FF80A3D5"/>
      </bottom>
    </border>
    <border>
      <left style="thin">
        <color rgb="FFBFBFBF"/>
      </left>
      <right/>
      <top style="thin">
        <color rgb="FF80A3D5"/>
      </top>
      <bottom style="thin">
        <color rgb="FF80A3D5"/>
      </bottom>
    </border>
    <border>
      <left style="thin">
        <color rgb="FFBFBFBF"/>
      </left>
      <right style="thin">
        <color rgb="FF80A3D5"/>
      </right>
      <top style="thin">
        <color rgb="FF80A3D5"/>
      </top>
      <bottom style="thin">
        <color rgb="FF80A3D5"/>
      </bottom>
    </border>
    <border>
      <left style="thin">
        <color rgb="FF80A3D5"/>
      </left>
      <right style="thin">
        <color rgb="FFBFBFBF"/>
      </right>
      <top style="thin">
        <color rgb="FF80A3D5"/>
      </top>
    </border>
    <border>
      <left style="thin">
        <color rgb="FF80A3D5"/>
      </left>
      <right style="thin">
        <color rgb="FFBFBFBF"/>
      </right>
      <bottom style="thin">
        <color rgb="FF80A3D5"/>
      </bottom>
    </border>
    <border>
      <left style="thin">
        <color rgb="FF80A3D5"/>
      </left>
      <right style="thin">
        <color rgb="FFBFBFBF"/>
      </right>
    </border>
    <border>
      <left style="thin">
        <color rgb="FF80A3D5"/>
      </left>
      <right/>
      <top style="thin">
        <color rgb="FF80A3D5"/>
      </top>
      <bottom style="thin">
        <color rgb="FF80A3D5"/>
      </bottom>
    </border>
    <border>
      <left style="thin">
        <color rgb="FFBFBFBF"/>
      </left>
      <right style="thin">
        <color rgb="FFBFBFBF"/>
      </right>
      <top style="thin">
        <color rgb="FF80A3D5"/>
      </top>
      <bottom style="thin">
        <color rgb="FF80A3D5"/>
      </bottom>
    </border>
    <border>
      <left style="thin">
        <color rgb="FFBFBFBF"/>
      </left>
      <top style="thin">
        <color rgb="FF80A3D5"/>
      </top>
    </border>
    <border>
      <left style="thin">
        <color rgb="FFBFBFBF"/>
      </left>
      <right style="thin">
        <color rgb="FFBFBFBF"/>
      </right>
      <top style="thin">
        <color rgb="FF80A3D5"/>
      </top>
    </border>
    <border>
      <left style="thin">
        <color rgb="FFBFBFBF"/>
      </left>
      <right style="thin">
        <color rgb="FFBFBFBF"/>
      </right>
      <top style="thin">
        <color rgb="FF80A3D5"/>
      </top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vertical="center"/>
    </xf>
    <xf borderId="1" fillId="0" fontId="5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right"/>
    </xf>
    <xf borderId="2" fillId="2" fontId="8" numFmtId="0" xfId="0" applyAlignment="1" applyBorder="1" applyFill="1" applyFont="1">
      <alignment horizontal="left" vertical="center"/>
    </xf>
    <xf borderId="3" fillId="2" fontId="8" numFmtId="0" xfId="0" applyAlignment="1" applyBorder="1" applyFont="1">
      <alignment horizontal="left" vertical="center"/>
    </xf>
    <xf borderId="3" fillId="2" fontId="8" numFmtId="0" xfId="0" applyAlignment="1" applyBorder="1" applyFont="1">
      <alignment horizontal="center" shrinkToFit="0" vertical="center" wrapText="1"/>
    </xf>
    <xf borderId="3" fillId="3" fontId="9" numFmtId="0" xfId="0" applyAlignment="1" applyBorder="1" applyFill="1" applyFont="1">
      <alignment horizontal="center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vertical="center"/>
    </xf>
    <xf borderId="7" fillId="0" fontId="5" numFmtId="165" xfId="0" applyAlignment="1" applyBorder="1" applyFont="1" applyNumberFormat="1">
      <alignment horizontal="center" vertical="center"/>
    </xf>
    <xf borderId="7" fillId="0" fontId="5" numFmtId="14" xfId="0" applyAlignment="1" applyBorder="1" applyFont="1" applyNumberForma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0" fillId="0" fontId="10" numFmtId="0" xfId="0" applyAlignment="1" applyBorder="1" applyFont="1">
      <alignment horizontal="center" shrinkToFit="0" vertical="center" wrapText="1"/>
    </xf>
    <xf borderId="7" fillId="0" fontId="5" numFmtId="166" xfId="0" applyAlignment="1" applyBorder="1" applyFont="1" applyNumberFormat="1">
      <alignment horizontal="center" vertical="center"/>
    </xf>
    <xf borderId="8" fillId="4" fontId="4" numFmtId="165" xfId="0" applyAlignment="1" applyBorder="1" applyFont="1" applyNumberFormat="1">
      <alignment horizontal="center" vertical="center"/>
    </xf>
    <xf borderId="8" fillId="4" fontId="4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vertical="center"/>
    </xf>
    <xf borderId="11" fillId="0" fontId="11" numFmtId="0" xfId="0" applyBorder="1" applyFont="1"/>
    <xf borderId="12" fillId="0" fontId="11" numFmtId="0" xfId="0" applyBorder="1" applyFont="1"/>
    <xf borderId="6" fillId="0" fontId="10" numFmtId="0" xfId="0" applyAlignment="1" applyBorder="1" applyFont="1">
      <alignment horizontal="center" shrinkToFit="0" vertical="center" wrapText="1"/>
    </xf>
    <xf borderId="13" fillId="5" fontId="5" numFmtId="0" xfId="0" applyAlignment="1" applyBorder="1" applyFill="1" applyFont="1">
      <alignment horizontal="left" shrinkToFit="0" vertical="center" wrapText="1"/>
    </xf>
    <xf borderId="8" fillId="5" fontId="5" numFmtId="0" xfId="0" applyAlignment="1" applyBorder="1" applyFont="1">
      <alignment horizontal="left" vertical="center"/>
    </xf>
    <xf borderId="8" fillId="5" fontId="12" numFmtId="14" xfId="0" applyAlignment="1" applyBorder="1" applyFont="1" applyNumberFormat="1">
      <alignment horizontal="center" vertical="center"/>
    </xf>
    <xf borderId="8" fillId="5" fontId="5" numFmtId="14" xfId="0" applyAlignment="1" applyBorder="1" applyFont="1" applyNumberFormat="1">
      <alignment horizontal="center" vertical="center"/>
    </xf>
    <xf borderId="8" fillId="5" fontId="5" numFmtId="0" xfId="0" applyAlignment="1" applyBorder="1" applyFont="1">
      <alignment horizontal="center" vertical="center"/>
    </xf>
    <xf borderId="9" fillId="5" fontId="5" numFmtId="0" xfId="0" applyAlignment="1" applyBorder="1" applyFont="1">
      <alignment horizontal="center" vertical="center"/>
    </xf>
    <xf borderId="0" fillId="0" fontId="13" numFmtId="0" xfId="0" applyFont="1"/>
    <xf borderId="2" fillId="3" fontId="9" numFmtId="0" xfId="0" applyAlignment="1" applyBorder="1" applyFont="1">
      <alignment horizontal="center" shrinkToFit="0" vertical="center" wrapText="1"/>
    </xf>
    <xf borderId="14" fillId="0" fontId="5" numFmtId="166" xfId="0" applyAlignment="1" applyBorder="1" applyFont="1" applyNumberFormat="1">
      <alignment horizontal="center" vertical="center"/>
    </xf>
    <xf borderId="14" fillId="4" fontId="5" numFmtId="9" xfId="0" applyAlignment="1" applyBorder="1" applyFont="1" applyNumberFormat="1">
      <alignment horizontal="center" vertical="center"/>
    </xf>
    <xf borderId="15" fillId="0" fontId="5" numFmtId="0" xfId="0" applyAlignment="1" applyBorder="1" applyFont="1">
      <alignment vertical="center"/>
    </xf>
    <xf borderId="16" fillId="0" fontId="5" numFmtId="166" xfId="0" applyAlignment="1" applyBorder="1" applyFont="1" applyNumberFormat="1">
      <alignment horizontal="center" vertical="center"/>
    </xf>
    <xf borderId="17" fillId="4" fontId="5" numFmtId="9" xfId="0" applyAlignment="1" applyBorder="1" applyFont="1" applyNumberFormat="1">
      <alignment horizontal="center" vertical="center"/>
    </xf>
    <xf borderId="18" fillId="0" fontId="5" numFmtId="0" xfId="0" applyAlignment="1" applyBorder="1" applyFont="1">
      <alignment vertical="center"/>
    </xf>
    <xf borderId="18" fillId="0" fontId="5" numFmtId="166" xfId="0" applyAlignment="1" applyBorder="1" applyFont="1" applyNumberFormat="1">
      <alignment horizontal="center" vertical="center"/>
    </xf>
    <xf borderId="18" fillId="0" fontId="5" numFmtId="9" xfId="0" applyAlignment="1" applyBorder="1" applyFont="1" applyNumberFormat="1">
      <alignment horizontal="center" vertical="center"/>
    </xf>
    <xf borderId="0" fillId="0" fontId="5" numFmtId="166" xfId="0" applyAlignment="1" applyFont="1" applyNumberForma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19" fillId="2" fontId="8" numFmtId="0" xfId="0" applyAlignment="1" applyBorder="1" applyFont="1">
      <alignment horizontal="left" vertical="center"/>
    </xf>
    <xf borderId="19" fillId="2" fontId="8" numFmtId="0" xfId="0" applyAlignment="1" applyBorder="1" applyFont="1">
      <alignment horizontal="center" shrinkToFit="0" vertical="center" wrapText="1"/>
    </xf>
    <xf borderId="19" fillId="2" fontId="8" numFmtId="16" xfId="0" applyAlignment="1" applyBorder="1" applyFont="1" applyNumberFormat="1">
      <alignment horizontal="center" vertical="center"/>
    </xf>
    <xf borderId="20" fillId="0" fontId="10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vertical="center"/>
    </xf>
    <xf borderId="19" fillId="0" fontId="5" numFmtId="166" xfId="0" applyAlignment="1" applyBorder="1" applyFont="1" applyNumberFormat="1">
      <alignment horizontal="center" vertical="center"/>
    </xf>
    <xf borderId="19" fillId="0" fontId="5" numFmtId="2" xfId="0" applyAlignment="1" applyBorder="1" applyFont="1" applyNumberFormat="1">
      <alignment horizontal="center" vertical="center"/>
    </xf>
    <xf borderId="19" fillId="6" fontId="5" numFmtId="2" xfId="0" applyAlignment="1" applyBorder="1" applyFont="1" applyNumberFormat="1">
      <alignment horizontal="center" vertical="center"/>
    </xf>
    <xf borderId="21" fillId="0" fontId="11" numFmtId="0" xfId="0" applyBorder="1" applyFont="1"/>
    <xf borderId="22" fillId="0" fontId="11" numFmtId="0" xfId="0" applyBorder="1" applyFont="1"/>
    <xf borderId="19" fillId="7" fontId="5" numFmtId="0" xfId="0" applyAlignment="1" applyBorder="1" applyFill="1" applyFont="1">
      <alignment vertical="center"/>
    </xf>
    <xf borderId="19" fillId="6" fontId="5" numFmtId="2" xfId="0" applyAlignment="1" applyBorder="1" applyFont="1" applyNumberFormat="1">
      <alignment horizontal="center" readingOrder="0" vertical="center"/>
    </xf>
    <xf borderId="19" fillId="0" fontId="10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right"/>
    </xf>
    <xf borderId="19" fillId="0" fontId="5" numFmtId="2" xfId="0" applyAlignment="1" applyBorder="1" applyFont="1" applyNumberFormat="1">
      <alignment horizontal="center"/>
    </xf>
    <xf borderId="5" fillId="7" fontId="5" numFmtId="0" xfId="0" applyBorder="1" applyFont="1"/>
    <xf borderId="0" fillId="0" fontId="5" numFmtId="167" xfId="0" applyAlignment="1" applyFont="1" applyNumberFormat="1">
      <alignment horizontal="center"/>
    </xf>
    <xf borderId="19" fillId="0" fontId="5" numFmtId="14" xfId="0" applyAlignment="1" applyBorder="1" applyFont="1" applyNumberFormat="1">
      <alignment horizontal="center" vertical="center"/>
    </xf>
    <xf borderId="19" fillId="0" fontId="5" numFmtId="14" xfId="0" applyAlignment="1" applyBorder="1" applyFont="1" applyNumberFormat="1">
      <alignment horizontal="right" vertical="center"/>
    </xf>
    <xf borderId="0" fillId="0" fontId="5" numFmtId="14" xfId="0" applyAlignment="1" applyFont="1" applyNumberFormat="1">
      <alignment horizontal="center" vertical="center"/>
    </xf>
    <xf borderId="0" fillId="0" fontId="14" numFmtId="0" xfId="0" applyFont="1"/>
    <xf borderId="5" fillId="6" fontId="5" numFmtId="0" xfId="0" applyBorder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711534991553686"/>
          <c:y val="0.06952538447144976"/>
          <c:w val="0.754157479867288"/>
          <c:h val="0.9204529202635797"/>
        </c:manualLayout>
      </c:layout>
      <c:barChart>
        <c:barDir val="col"/>
        <c:grouping val="stacked"/>
        <c:ser>
          <c:idx val="0"/>
          <c:order val="0"/>
          <c:tx>
            <c:v>Start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'GANTT CHART'!$A$5:$A$15</c:f>
            </c:strRef>
          </c:cat>
          <c:val>
            <c:numRef>
              <c:f>'GANTT CHART'!$B$5:$B$15</c:f>
              <c:numCache/>
            </c:numRef>
          </c:val>
        </c:ser>
        <c:ser>
          <c:idx val="1"/>
          <c:order val="1"/>
          <c:tx>
            <c:v>Blue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'GANTT CHART'!$A$5:$A$15</c:f>
            </c:strRef>
          </c:cat>
          <c:val>
            <c:numRef>
              <c:f>'GANTT CHART'!$F$5:$F$15</c:f>
              <c:numCache/>
            </c:numRef>
          </c:val>
        </c:ser>
        <c:ser>
          <c:idx val="2"/>
          <c:order val="2"/>
          <c:tx>
            <c:v>Red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'GANTT CHART'!$A$5:$A$15</c:f>
            </c:strRef>
          </c:cat>
          <c:val>
            <c:numRef>
              <c:f>'GANTT CHART'!$G$5:$G$15</c:f>
              <c:numCache/>
            </c:numRef>
          </c:val>
        </c:ser>
        <c:ser>
          <c:idx val="3"/>
          <c:order val="3"/>
          <c:tx>
            <c:v>Green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'GANTT CHART'!$A$5:$A$15</c:f>
            </c:strRef>
          </c:cat>
          <c:val>
            <c:numRef>
              <c:f>'GANTT CHART'!$H$5:$H$15</c:f>
              <c:numCache/>
            </c:numRef>
          </c:val>
        </c:ser>
        <c:ser>
          <c:idx val="4"/>
          <c:order val="4"/>
          <c:tx>
            <c:v>Brown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'GANTT CHART'!$A$5:$A$15</c:f>
            </c:strRef>
          </c:cat>
          <c:val>
            <c:numRef>
              <c:f>'GANTT CHART'!$I$5:$I$15</c:f>
              <c:numCache/>
            </c:numRef>
          </c:val>
        </c:ser>
        <c:ser>
          <c:idx val="5"/>
          <c:order val="5"/>
          <c:tx>
            <c:v>Orange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'GANTT CHART'!$A$5:$A$15</c:f>
            </c:strRef>
          </c:cat>
          <c:val>
            <c:numRef>
              <c:f>'GANTT CHART'!$J$5:$J$15</c:f>
              <c:numCache/>
            </c:numRef>
          </c:val>
        </c:ser>
        <c:ser>
          <c:idx val="6"/>
          <c:order val="6"/>
          <c:tx>
            <c:v>Purple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'GANTT CHART'!$A$5:$A$15</c:f>
            </c:strRef>
          </c:cat>
          <c:val>
            <c:numRef>
              <c:f>'GANTT CHART'!$K$5:$K$15</c:f>
              <c:numCache/>
            </c:numRef>
          </c:val>
        </c:ser>
        <c:overlap val="100"/>
        <c:axId val="67689922"/>
        <c:axId val="779316528"/>
      </c:barChart>
      <c:catAx>
        <c:axId val="67689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779316528"/>
      </c:catAx>
      <c:valAx>
        <c:axId val="779316528"/>
        <c:scaling>
          <c:orientation val="minMax"/>
          <c:max val="4577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-409]mmm\ d\,\ yyyy;@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67689922"/>
        <c:majorUnit val="30.0"/>
      </c:valAx>
    </c:plotArea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Ideal Burn vs Actual Burn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Burn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'BURNDOWN CHART'!$F$3:$Y$3</c:f>
            </c:strRef>
          </c:cat>
          <c:val>
            <c:numRef>
              <c:f>'BURNDOWN CHART'!$F$15:$Y$15</c:f>
              <c:numCache/>
            </c:numRef>
          </c:val>
          <c:smooth val="0"/>
        </c:ser>
        <c:ser>
          <c:idx val="1"/>
          <c:order val="1"/>
          <c:tx>
            <c:v>Ideal Burn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'BURNDOWN CHART'!$F$3:$Y$3</c:f>
            </c:strRef>
          </c:cat>
          <c:val>
            <c:numRef>
              <c:f>'BURNDOWN CHART'!$F$16:$Y$16</c:f>
              <c:numCache/>
            </c:numRef>
          </c:val>
          <c:smooth val="0"/>
        </c:ser>
        <c:axId val="600626988"/>
        <c:axId val="1703325686"/>
      </c:lineChart>
      <c:catAx>
        <c:axId val="600626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3325686"/>
      </c:catAx>
      <c:valAx>
        <c:axId val="1703325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00626988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161925</xdr:colOff>
      <xdr:row>1</xdr:row>
      <xdr:rowOff>152400</xdr:rowOff>
    </xdr:from>
    <xdr:ext cx="10325100" cy="54768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266700</xdr:colOff>
      <xdr:row>1</xdr:row>
      <xdr:rowOff>171450</xdr:rowOff>
    </xdr:from>
    <xdr:ext cx="5934075" cy="37814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4C92A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5.0"/>
    <col customWidth="1" min="2" max="2" width="47.75"/>
    <col customWidth="1" min="3" max="4" width="9.75"/>
    <col customWidth="1" min="5" max="5" width="11.38"/>
    <col customWidth="1" min="6" max="6" width="8.0"/>
    <col customWidth="1" min="7" max="7" width="6.88"/>
    <col customWidth="1" min="8" max="13" width="6.0"/>
    <col customWidth="1" min="14" max="29" width="8.63"/>
  </cols>
  <sheetData>
    <row r="1" ht="14.25" customHeight="1">
      <c r="A1" s="3" t="s">
        <v>6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ht="14.25" customHeight="1">
      <c r="C2" s="6"/>
    </row>
    <row r="3" ht="14.25" customHeight="1">
      <c r="B3" s="7" t="s">
        <v>7</v>
      </c>
      <c r="C3" s="8">
        <v>45747.0</v>
      </c>
      <c r="F3" s="9" t="s">
        <v>8</v>
      </c>
      <c r="G3" s="10"/>
      <c r="H3" s="10"/>
      <c r="I3" s="10"/>
      <c r="J3" s="10"/>
      <c r="K3" s="10"/>
      <c r="L3" s="11"/>
    </row>
    <row r="4" ht="27.0" customHeight="1">
      <c r="A4" s="12" t="s">
        <v>9</v>
      </c>
      <c r="B4" s="13" t="s">
        <v>10</v>
      </c>
      <c r="C4" s="14" t="s">
        <v>11</v>
      </c>
      <c r="D4" s="14" t="s">
        <v>12</v>
      </c>
      <c r="E4" s="14" t="s">
        <v>13</v>
      </c>
      <c r="F4" s="15" t="s">
        <v>14</v>
      </c>
      <c r="G4" s="15" t="s">
        <v>15</v>
      </c>
      <c r="H4" s="15" t="s">
        <v>16</v>
      </c>
      <c r="I4" s="15" t="s">
        <v>17</v>
      </c>
      <c r="J4" s="15" t="s">
        <v>18</v>
      </c>
      <c r="K4" s="15" t="s">
        <v>19</v>
      </c>
      <c r="L4" s="16" t="s">
        <v>20</v>
      </c>
      <c r="M4" s="17" t="s">
        <v>21</v>
      </c>
    </row>
    <row r="5" ht="14.25" hidden="1" customHeight="1">
      <c r="A5" s="18"/>
      <c r="B5" s="19"/>
      <c r="C5" s="20"/>
      <c r="D5" s="20"/>
      <c r="E5" s="21"/>
      <c r="F5" s="22"/>
      <c r="G5" s="22"/>
      <c r="H5" s="22"/>
      <c r="I5" s="22"/>
      <c r="J5" s="22"/>
      <c r="K5" s="22"/>
      <c r="L5" s="23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ht="14.25" customHeight="1">
      <c r="A6" s="25" t="s">
        <v>22</v>
      </c>
      <c r="B6" s="19" t="s">
        <v>23</v>
      </c>
      <c r="C6" s="26">
        <v>45755.0</v>
      </c>
      <c r="D6" s="26">
        <v>45755.0</v>
      </c>
      <c r="E6" s="21" t="s">
        <v>15</v>
      </c>
      <c r="F6" s="27">
        <f t="shared" ref="F6:F14" si="2">IF(ISBLANK(C6),0,C6)</f>
        <v>45755</v>
      </c>
      <c r="G6" s="28">
        <f t="shared" ref="G6:L6" si="1">IF(ISBLANK($D6),0,IF($E6=G$4,$D6-$C6+1,0))</f>
        <v>1</v>
      </c>
      <c r="H6" s="28">
        <f t="shared" si="1"/>
        <v>0</v>
      </c>
      <c r="I6" s="28">
        <f t="shared" si="1"/>
        <v>0</v>
      </c>
      <c r="J6" s="28">
        <f t="shared" si="1"/>
        <v>0</v>
      </c>
      <c r="K6" s="28">
        <f t="shared" si="1"/>
        <v>0</v>
      </c>
      <c r="L6" s="29">
        <f t="shared" si="1"/>
        <v>0</v>
      </c>
      <c r="M6" s="29">
        <v>1.0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ht="14.25" customHeight="1">
      <c r="A7" s="30"/>
      <c r="B7" s="19" t="s">
        <v>24</v>
      </c>
      <c r="C7" s="26">
        <v>45755.0</v>
      </c>
      <c r="D7" s="26">
        <v>45755.0</v>
      </c>
      <c r="E7" s="21" t="s">
        <v>15</v>
      </c>
      <c r="F7" s="27">
        <f t="shared" si="2"/>
        <v>45755</v>
      </c>
      <c r="G7" s="28">
        <f t="shared" ref="G7:L7" si="3">IF(ISBLANK($D7),0,IF($E7=G$4,$D7-$C7+1,0))</f>
        <v>1</v>
      </c>
      <c r="H7" s="28">
        <f t="shared" si="3"/>
        <v>0</v>
      </c>
      <c r="I7" s="28">
        <f t="shared" si="3"/>
        <v>0</v>
      </c>
      <c r="J7" s="28">
        <f t="shared" si="3"/>
        <v>0</v>
      </c>
      <c r="K7" s="28">
        <f t="shared" si="3"/>
        <v>0</v>
      </c>
      <c r="L7" s="29">
        <f t="shared" si="3"/>
        <v>0</v>
      </c>
      <c r="M7" s="29">
        <v>1.0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ht="14.25" customHeight="1">
      <c r="A8" s="25" t="s">
        <v>25</v>
      </c>
      <c r="B8" s="19" t="s">
        <v>26</v>
      </c>
      <c r="C8" s="26">
        <v>45756.0</v>
      </c>
      <c r="D8" s="26">
        <v>45757.0</v>
      </c>
      <c r="E8" s="21" t="s">
        <v>15</v>
      </c>
      <c r="F8" s="27">
        <f t="shared" si="2"/>
        <v>45756</v>
      </c>
      <c r="G8" s="28">
        <f t="shared" ref="G8:L8" si="4">IF(ISBLANK($D8),0,IF($E8=G$4,$D8-$C8+1,0))</f>
        <v>2</v>
      </c>
      <c r="H8" s="28">
        <f t="shared" si="4"/>
        <v>0</v>
      </c>
      <c r="I8" s="28">
        <f t="shared" si="4"/>
        <v>0</v>
      </c>
      <c r="J8" s="28">
        <f t="shared" si="4"/>
        <v>0</v>
      </c>
      <c r="K8" s="28">
        <f t="shared" si="4"/>
        <v>0</v>
      </c>
      <c r="L8" s="29">
        <f t="shared" si="4"/>
        <v>0</v>
      </c>
      <c r="M8" s="29">
        <v>2.0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ht="14.25" customHeight="1">
      <c r="A9" s="31"/>
      <c r="B9" s="19" t="s">
        <v>27</v>
      </c>
      <c r="C9" s="26">
        <v>45757.0</v>
      </c>
      <c r="D9" s="26">
        <v>45762.0</v>
      </c>
      <c r="E9" s="21" t="s">
        <v>15</v>
      </c>
      <c r="F9" s="27">
        <f t="shared" si="2"/>
        <v>45757</v>
      </c>
      <c r="G9" s="28">
        <f t="shared" ref="G9:L9" si="5">IF(ISBLANK($D9),0,IF($E9=G$4,$D9-$C9+1,0))</f>
        <v>6</v>
      </c>
      <c r="H9" s="28">
        <f t="shared" si="5"/>
        <v>0</v>
      </c>
      <c r="I9" s="28">
        <f t="shared" si="5"/>
        <v>0</v>
      </c>
      <c r="J9" s="28">
        <f t="shared" si="5"/>
        <v>0</v>
      </c>
      <c r="K9" s="28">
        <f t="shared" si="5"/>
        <v>0</v>
      </c>
      <c r="L9" s="29">
        <f t="shared" si="5"/>
        <v>0</v>
      </c>
      <c r="M9" s="29">
        <v>6.0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ht="14.25" customHeight="1">
      <c r="A10" s="30"/>
      <c r="B10" s="19" t="s">
        <v>28</v>
      </c>
      <c r="C10" s="26">
        <v>45759.0</v>
      </c>
      <c r="D10" s="26">
        <v>45763.0</v>
      </c>
      <c r="E10" s="21" t="s">
        <v>16</v>
      </c>
      <c r="F10" s="27">
        <f t="shared" si="2"/>
        <v>45759</v>
      </c>
      <c r="G10" s="28">
        <f t="shared" ref="G10:L10" si="6">IF(ISBLANK($D10),0,IF($E10=G$4,$D10-$C10+1,0))</f>
        <v>0</v>
      </c>
      <c r="H10" s="28">
        <f t="shared" si="6"/>
        <v>5</v>
      </c>
      <c r="I10" s="28">
        <f t="shared" si="6"/>
        <v>0</v>
      </c>
      <c r="J10" s="28">
        <f t="shared" si="6"/>
        <v>0</v>
      </c>
      <c r="K10" s="28">
        <f t="shared" si="6"/>
        <v>0</v>
      </c>
      <c r="L10" s="29">
        <f t="shared" si="6"/>
        <v>0</v>
      </c>
      <c r="M10" s="29">
        <v>5.0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ht="14.25" customHeight="1">
      <c r="A11" s="32" t="s">
        <v>29</v>
      </c>
      <c r="B11" s="19" t="s">
        <v>30</v>
      </c>
      <c r="C11" s="26">
        <v>45762.0</v>
      </c>
      <c r="D11" s="26">
        <v>45769.0</v>
      </c>
      <c r="E11" s="21" t="s">
        <v>16</v>
      </c>
      <c r="F11" s="27">
        <f t="shared" si="2"/>
        <v>45762</v>
      </c>
      <c r="G11" s="28">
        <f t="shared" ref="G11:L11" si="7">IF(ISBLANK($D11),0,IF($E11=G$4,$D11-$C11+1,0))</f>
        <v>0</v>
      </c>
      <c r="H11" s="28">
        <f t="shared" si="7"/>
        <v>8</v>
      </c>
      <c r="I11" s="28">
        <f t="shared" si="7"/>
        <v>0</v>
      </c>
      <c r="J11" s="28">
        <f t="shared" si="7"/>
        <v>0</v>
      </c>
      <c r="K11" s="28">
        <f t="shared" si="7"/>
        <v>0</v>
      </c>
      <c r="L11" s="29">
        <f t="shared" si="7"/>
        <v>0</v>
      </c>
      <c r="M11" s="29">
        <v>8.0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ht="14.25" customHeight="1">
      <c r="A12" s="25" t="s">
        <v>31</v>
      </c>
      <c r="B12" s="19" t="s">
        <v>32</v>
      </c>
      <c r="C12" s="26">
        <v>45763.0</v>
      </c>
      <c r="D12" s="26">
        <v>45767.0</v>
      </c>
      <c r="E12" s="21" t="s">
        <v>16</v>
      </c>
      <c r="F12" s="27">
        <f t="shared" si="2"/>
        <v>45763</v>
      </c>
      <c r="G12" s="28">
        <f t="shared" ref="G12:G14" si="9">IF(ISBLANK($D12),0,IF($E12=G$4,$D12-$C12+1,0))</f>
        <v>0</v>
      </c>
      <c r="H12" s="28">
        <v>1.0</v>
      </c>
      <c r="I12" s="28">
        <f t="shared" ref="I12:L12" si="8">IF(ISBLANK($D12),0,IF($E12=I$4,$D12-$C12+1,0))</f>
        <v>0</v>
      </c>
      <c r="J12" s="28">
        <f t="shared" si="8"/>
        <v>0</v>
      </c>
      <c r="K12" s="28">
        <f t="shared" si="8"/>
        <v>0</v>
      </c>
      <c r="L12" s="29">
        <f t="shared" si="8"/>
        <v>0</v>
      </c>
      <c r="M12" s="29">
        <v>1.0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ht="14.25" customHeight="1">
      <c r="A13" s="30"/>
      <c r="B13" s="19" t="s">
        <v>33</v>
      </c>
      <c r="C13" s="26">
        <v>45765.0</v>
      </c>
      <c r="D13" s="26">
        <v>45770.0</v>
      </c>
      <c r="E13" s="21" t="s">
        <v>16</v>
      </c>
      <c r="F13" s="27">
        <f t="shared" si="2"/>
        <v>45765</v>
      </c>
      <c r="G13" s="28">
        <f t="shared" si="9"/>
        <v>0</v>
      </c>
      <c r="H13" s="28">
        <f t="shared" ref="H13:L13" si="10">IF(ISBLANK($D13),0,IF($E13=H$4,$D13-$C13+1,0))</f>
        <v>6</v>
      </c>
      <c r="I13" s="28">
        <f t="shared" si="10"/>
        <v>0</v>
      </c>
      <c r="J13" s="28">
        <f t="shared" si="10"/>
        <v>0</v>
      </c>
      <c r="K13" s="28">
        <f t="shared" si="10"/>
        <v>0</v>
      </c>
      <c r="L13" s="29">
        <f t="shared" si="10"/>
        <v>0</v>
      </c>
      <c r="M13" s="29">
        <v>6.0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ht="14.25" customHeight="1">
      <c r="A14" s="32" t="s">
        <v>34</v>
      </c>
      <c r="B14" s="19" t="s">
        <v>35</v>
      </c>
      <c r="C14" s="26">
        <v>45769.0</v>
      </c>
      <c r="D14" s="26">
        <v>45774.0</v>
      </c>
      <c r="E14" s="21" t="s">
        <v>17</v>
      </c>
      <c r="F14" s="27">
        <f t="shared" si="2"/>
        <v>45769</v>
      </c>
      <c r="G14" s="28">
        <f t="shared" si="9"/>
        <v>0</v>
      </c>
      <c r="H14" s="28">
        <f t="shared" ref="H14:L14" si="11">IF(ISBLANK($D14),0,IF($E14=H$4,$D14-$C14+1,0))</f>
        <v>0</v>
      </c>
      <c r="I14" s="28">
        <f t="shared" si="11"/>
        <v>6</v>
      </c>
      <c r="J14" s="28">
        <f t="shared" si="11"/>
        <v>0</v>
      </c>
      <c r="K14" s="28">
        <f t="shared" si="11"/>
        <v>0</v>
      </c>
      <c r="L14" s="29">
        <f t="shared" si="11"/>
        <v>0</v>
      </c>
      <c r="M14" s="29">
        <v>6.0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ht="14.25" customHeight="1">
      <c r="A15" s="33"/>
      <c r="B15" s="34"/>
      <c r="C15" s="35" t="s">
        <v>36</v>
      </c>
      <c r="D15" s="36"/>
      <c r="E15" s="36"/>
      <c r="F15" s="37"/>
      <c r="G15" s="37"/>
      <c r="H15" s="37"/>
      <c r="I15" s="37"/>
      <c r="J15" s="37"/>
      <c r="K15" s="37"/>
      <c r="L15" s="38"/>
      <c r="M15" s="38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ht="14.25" customHeight="1">
      <c r="C16" s="6"/>
      <c r="D16" s="39"/>
    </row>
    <row r="17" ht="14.25" customHeight="1">
      <c r="C17" s="6"/>
    </row>
    <row r="18" ht="14.25" customHeight="1">
      <c r="C18" s="6"/>
    </row>
    <row r="19" ht="14.25" customHeight="1">
      <c r="B19" s="12" t="s">
        <v>37</v>
      </c>
      <c r="C19" s="12" t="s">
        <v>38</v>
      </c>
      <c r="D19" s="40" t="s">
        <v>39</v>
      </c>
      <c r="E19" s="40" t="s">
        <v>40</v>
      </c>
    </row>
    <row r="20" ht="14.25" customHeight="1">
      <c r="B20" s="1" t="s">
        <v>41</v>
      </c>
      <c r="C20" s="41">
        <v>45764.0</v>
      </c>
      <c r="D20" s="42">
        <v>0.5</v>
      </c>
      <c r="E20" s="42">
        <v>0.95</v>
      </c>
    </row>
    <row r="21" ht="14.25" customHeight="1">
      <c r="B21" s="43" t="s">
        <v>42</v>
      </c>
      <c r="C21" s="44">
        <v>45774.0</v>
      </c>
      <c r="D21" s="45">
        <v>0.25</v>
      </c>
      <c r="E21" s="45">
        <v>0.95</v>
      </c>
    </row>
    <row r="22" ht="14.25" customHeight="1">
      <c r="B22" s="46"/>
      <c r="C22" s="47"/>
      <c r="D22" s="48"/>
      <c r="E22" s="48"/>
    </row>
    <row r="23" ht="14.25" customHeight="1">
      <c r="B23" s="24"/>
      <c r="C23" s="49"/>
      <c r="D23" s="50"/>
      <c r="E23" s="50"/>
    </row>
    <row r="24" ht="14.25" customHeight="1">
      <c r="C24" s="6"/>
    </row>
    <row r="25" ht="14.25" customHeight="1">
      <c r="C25" s="6"/>
    </row>
    <row r="26" ht="14.25" customHeight="1">
      <c r="C26" s="6"/>
    </row>
    <row r="27" ht="14.25" customHeight="1">
      <c r="C27" s="6"/>
    </row>
    <row r="28" ht="14.25" customHeight="1">
      <c r="C28" s="6"/>
    </row>
    <row r="29" ht="14.25" customHeight="1">
      <c r="C29" s="6"/>
    </row>
    <row r="30" ht="14.25" customHeight="1">
      <c r="C30" s="6"/>
    </row>
    <row r="31" ht="14.25" customHeight="1">
      <c r="C31" s="6"/>
    </row>
    <row r="32" ht="14.25" customHeight="1">
      <c r="C32" s="6"/>
    </row>
    <row r="33" ht="14.25" customHeight="1">
      <c r="C33" s="6"/>
    </row>
    <row r="34" ht="14.25" customHeight="1">
      <c r="C34" s="6"/>
    </row>
    <row r="35" ht="14.25" customHeight="1">
      <c r="C35" s="6"/>
    </row>
    <row r="36" ht="14.25" customHeight="1">
      <c r="A36" s="3"/>
      <c r="C36" s="6"/>
    </row>
    <row r="37" ht="14.25" customHeight="1">
      <c r="C37" s="6"/>
    </row>
    <row r="38" ht="14.25" customHeight="1">
      <c r="C38" s="6"/>
    </row>
    <row r="39" ht="14.25" customHeight="1">
      <c r="C39" s="6"/>
    </row>
    <row r="40" ht="14.25" customHeight="1">
      <c r="C40" s="6"/>
    </row>
    <row r="41" ht="14.25" customHeight="1">
      <c r="C41" s="6"/>
    </row>
    <row r="42" ht="14.25" customHeight="1">
      <c r="C42" s="6"/>
    </row>
    <row r="43" ht="14.25" customHeight="1">
      <c r="C43" s="6"/>
    </row>
    <row r="44" ht="14.25" customHeight="1">
      <c r="C44" s="6"/>
    </row>
    <row r="45" ht="14.25" customHeight="1">
      <c r="C45" s="6"/>
    </row>
    <row r="46" ht="14.25" customHeight="1">
      <c r="C46" s="6"/>
    </row>
    <row r="47" ht="14.25" customHeight="1">
      <c r="C47" s="6"/>
    </row>
    <row r="48" ht="14.25" customHeight="1">
      <c r="C48" s="6"/>
    </row>
    <row r="49" ht="14.25" customHeight="1">
      <c r="C49" s="6"/>
    </row>
    <row r="50" ht="14.25" customHeight="1">
      <c r="C50" s="6"/>
    </row>
    <row r="51" ht="14.25" customHeight="1">
      <c r="C51" s="6"/>
    </row>
    <row r="52" ht="14.25" customHeight="1">
      <c r="C52" s="6"/>
    </row>
    <row r="53" ht="14.25" customHeight="1">
      <c r="C53" s="6"/>
    </row>
    <row r="54" ht="14.25" customHeight="1">
      <c r="C54" s="6"/>
    </row>
    <row r="55" ht="14.25" customHeight="1">
      <c r="C55" s="6"/>
    </row>
    <row r="56" ht="14.25" customHeight="1">
      <c r="C56" s="6"/>
    </row>
    <row r="57" ht="14.25" customHeight="1">
      <c r="C57" s="6"/>
    </row>
    <row r="58" ht="14.25" customHeight="1">
      <c r="C58" s="6"/>
    </row>
    <row r="59" ht="14.25" customHeight="1">
      <c r="C59" s="6"/>
    </row>
    <row r="60" ht="14.25" customHeight="1">
      <c r="C60" s="6"/>
    </row>
    <row r="61" ht="14.25" customHeight="1">
      <c r="C61" s="6"/>
    </row>
    <row r="62" ht="14.25" customHeight="1">
      <c r="C62" s="6"/>
    </row>
    <row r="63" ht="14.25" customHeight="1">
      <c r="C63" s="6"/>
    </row>
    <row r="64" ht="14.25" customHeight="1">
      <c r="C64" s="6"/>
    </row>
    <row r="65" ht="14.25" customHeight="1">
      <c r="C65" s="6"/>
    </row>
    <row r="66" ht="14.25" customHeight="1">
      <c r="C66" s="6"/>
    </row>
    <row r="67" ht="14.25" customHeight="1">
      <c r="C67" s="6"/>
    </row>
    <row r="68" ht="14.25" customHeight="1">
      <c r="C68" s="6"/>
    </row>
    <row r="69" ht="14.25" customHeight="1">
      <c r="C69" s="6"/>
    </row>
    <row r="70" ht="14.25" customHeight="1">
      <c r="C70" s="6"/>
    </row>
    <row r="71" ht="14.25" customHeight="1">
      <c r="C71" s="6"/>
    </row>
    <row r="72" ht="14.25" customHeight="1">
      <c r="C72" s="6"/>
    </row>
    <row r="73" ht="14.25" customHeight="1">
      <c r="C73" s="6"/>
    </row>
    <row r="74" ht="14.25" customHeight="1">
      <c r="C74" s="6"/>
    </row>
    <row r="75" ht="14.25" customHeight="1">
      <c r="C75" s="6"/>
    </row>
    <row r="76" ht="14.25" customHeight="1">
      <c r="C76" s="6"/>
    </row>
    <row r="77" ht="14.25" customHeight="1">
      <c r="C77" s="6"/>
    </row>
    <row r="78" ht="14.25" customHeight="1">
      <c r="C78" s="6"/>
    </row>
    <row r="79" ht="14.25" customHeight="1">
      <c r="C79" s="6"/>
    </row>
    <row r="80" ht="14.25" customHeight="1">
      <c r="C80" s="6"/>
    </row>
    <row r="81" ht="14.25" customHeight="1">
      <c r="C81" s="6"/>
    </row>
    <row r="82" ht="14.25" customHeight="1">
      <c r="C82" s="6"/>
    </row>
    <row r="83" ht="14.25" customHeight="1">
      <c r="C83" s="6"/>
    </row>
    <row r="84" ht="14.25" customHeight="1">
      <c r="C84" s="6"/>
    </row>
    <row r="85" ht="14.25" customHeight="1">
      <c r="C85" s="6"/>
    </row>
    <row r="86" ht="14.25" customHeight="1">
      <c r="C86" s="6"/>
    </row>
    <row r="87" ht="14.25" customHeight="1">
      <c r="C87" s="6"/>
    </row>
    <row r="88" ht="14.25" customHeight="1">
      <c r="C88" s="6"/>
    </row>
    <row r="89" ht="14.25" customHeight="1">
      <c r="C89" s="6"/>
    </row>
    <row r="90" ht="14.25" customHeight="1">
      <c r="C90" s="6"/>
    </row>
    <row r="91" ht="14.25" customHeight="1">
      <c r="C91" s="6"/>
    </row>
    <row r="92" ht="14.25" customHeight="1">
      <c r="C92" s="6"/>
    </row>
    <row r="93" ht="14.25" customHeight="1">
      <c r="C93" s="6"/>
    </row>
    <row r="94" ht="14.25" customHeight="1">
      <c r="C94" s="6"/>
    </row>
    <row r="95" ht="14.25" customHeight="1">
      <c r="C95" s="6"/>
    </row>
    <row r="96" ht="14.25" customHeight="1">
      <c r="C96" s="6"/>
    </row>
    <row r="97" ht="14.25" customHeight="1">
      <c r="C97" s="6"/>
    </row>
    <row r="98" ht="14.25" customHeight="1">
      <c r="C98" s="6"/>
    </row>
    <row r="99" ht="14.25" customHeight="1">
      <c r="C99" s="6"/>
    </row>
    <row r="100" ht="14.25" customHeight="1">
      <c r="C100" s="6"/>
    </row>
    <row r="101" ht="14.25" customHeight="1">
      <c r="C101" s="6"/>
    </row>
    <row r="102" ht="14.25" customHeight="1">
      <c r="C102" s="6"/>
    </row>
    <row r="103" ht="14.25" customHeight="1">
      <c r="C103" s="6"/>
    </row>
    <row r="104" ht="14.25" customHeight="1">
      <c r="C104" s="6"/>
    </row>
    <row r="105" ht="14.25" customHeight="1">
      <c r="C105" s="6"/>
    </row>
    <row r="106" ht="14.25" customHeight="1">
      <c r="C106" s="6"/>
    </row>
    <row r="107" ht="14.25" customHeight="1">
      <c r="C107" s="6"/>
    </row>
    <row r="108" ht="14.25" customHeight="1">
      <c r="C108" s="6"/>
    </row>
    <row r="109" ht="14.25" customHeight="1">
      <c r="C109" s="6"/>
    </row>
    <row r="110" ht="14.25" customHeight="1">
      <c r="C110" s="6"/>
    </row>
    <row r="111" ht="14.25" customHeight="1">
      <c r="C111" s="6"/>
    </row>
    <row r="112" ht="14.25" customHeight="1">
      <c r="C112" s="6"/>
    </row>
    <row r="113" ht="14.25" customHeight="1">
      <c r="C113" s="6"/>
    </row>
    <row r="114" ht="14.25" customHeight="1">
      <c r="C114" s="6"/>
    </row>
    <row r="115" ht="14.25" customHeight="1">
      <c r="C115" s="6"/>
    </row>
    <row r="116" ht="14.25" customHeight="1">
      <c r="C116" s="6"/>
    </row>
    <row r="117" ht="14.25" customHeight="1">
      <c r="C117" s="6"/>
    </row>
    <row r="118" ht="14.25" customHeight="1">
      <c r="C118" s="6"/>
    </row>
    <row r="119" ht="14.25" customHeight="1">
      <c r="C119" s="6"/>
    </row>
    <row r="120" ht="14.25" customHeight="1">
      <c r="C120" s="6"/>
    </row>
    <row r="121" ht="14.25" customHeight="1">
      <c r="C121" s="6"/>
    </row>
    <row r="122" ht="14.25" customHeight="1">
      <c r="C122" s="6"/>
    </row>
    <row r="123" ht="14.25" customHeight="1">
      <c r="C123" s="6"/>
    </row>
    <row r="124" ht="14.25" customHeight="1">
      <c r="C124" s="6"/>
    </row>
    <row r="125" ht="14.25" customHeight="1">
      <c r="C125" s="6"/>
    </row>
    <row r="126" ht="14.25" customHeight="1">
      <c r="C126" s="6"/>
    </row>
    <row r="127" ht="14.25" customHeight="1">
      <c r="C127" s="6"/>
    </row>
    <row r="128" ht="14.25" customHeight="1">
      <c r="C128" s="6"/>
    </row>
    <row r="129" ht="14.25" customHeight="1">
      <c r="C129" s="6"/>
    </row>
    <row r="130" ht="14.25" customHeight="1">
      <c r="C130" s="6"/>
    </row>
    <row r="131" ht="14.25" customHeight="1">
      <c r="C131" s="6"/>
    </row>
    <row r="132" ht="14.25" customHeight="1">
      <c r="C132" s="6"/>
    </row>
    <row r="133" ht="14.25" customHeight="1">
      <c r="C133" s="6"/>
    </row>
    <row r="134" ht="14.25" customHeight="1">
      <c r="C134" s="6"/>
    </row>
    <row r="135" ht="14.25" customHeight="1">
      <c r="C135" s="6"/>
    </row>
    <row r="136" ht="14.25" customHeight="1">
      <c r="C136" s="6"/>
    </row>
    <row r="137" ht="14.25" customHeight="1">
      <c r="C137" s="6"/>
    </row>
    <row r="138" ht="14.25" customHeight="1">
      <c r="C138" s="6"/>
    </row>
    <row r="139" ht="14.25" customHeight="1">
      <c r="C139" s="6"/>
    </row>
    <row r="140" ht="14.25" customHeight="1">
      <c r="C140" s="6"/>
    </row>
    <row r="141" ht="14.25" customHeight="1">
      <c r="C141" s="6"/>
    </row>
    <row r="142" ht="14.25" customHeight="1">
      <c r="C142" s="6"/>
    </row>
    <row r="143" ht="14.25" customHeight="1">
      <c r="C143" s="6"/>
    </row>
    <row r="144" ht="14.25" customHeight="1">
      <c r="C144" s="6"/>
    </row>
    <row r="145" ht="14.25" customHeight="1">
      <c r="C145" s="6"/>
    </row>
    <row r="146" ht="14.25" customHeight="1">
      <c r="C146" s="6"/>
    </row>
    <row r="147" ht="14.25" customHeight="1">
      <c r="C147" s="6"/>
    </row>
    <row r="148" ht="14.25" customHeight="1">
      <c r="C148" s="6"/>
    </row>
    <row r="149" ht="14.25" customHeight="1">
      <c r="C149" s="6"/>
    </row>
    <row r="150" ht="14.25" customHeight="1">
      <c r="C150" s="6"/>
    </row>
    <row r="151" ht="14.25" customHeight="1">
      <c r="C151" s="6"/>
    </row>
    <row r="152" ht="14.25" customHeight="1">
      <c r="C152" s="6"/>
    </row>
    <row r="153" ht="14.25" customHeight="1">
      <c r="C153" s="6"/>
    </row>
    <row r="154" ht="14.25" customHeight="1">
      <c r="C154" s="6"/>
    </row>
    <row r="155" ht="14.25" customHeight="1">
      <c r="C155" s="6"/>
    </row>
    <row r="156" ht="14.25" customHeight="1">
      <c r="C156" s="6"/>
    </row>
    <row r="157" ht="14.25" customHeight="1">
      <c r="C157" s="6"/>
    </row>
    <row r="158" ht="14.25" customHeight="1">
      <c r="C158" s="6"/>
    </row>
    <row r="159" ht="14.25" customHeight="1">
      <c r="C159" s="6"/>
    </row>
    <row r="160" ht="14.25" customHeight="1">
      <c r="C160" s="6"/>
    </row>
    <row r="161" ht="14.25" customHeight="1">
      <c r="C161" s="6"/>
    </row>
    <row r="162" ht="14.25" customHeight="1">
      <c r="C162" s="6"/>
    </row>
    <row r="163" ht="14.25" customHeight="1">
      <c r="C163" s="6"/>
    </row>
    <row r="164" ht="14.25" customHeight="1">
      <c r="C164" s="6"/>
    </row>
    <row r="165" ht="14.25" customHeight="1">
      <c r="C165" s="6"/>
    </row>
    <row r="166" ht="14.25" customHeight="1">
      <c r="C166" s="6"/>
    </row>
    <row r="167" ht="14.25" customHeight="1">
      <c r="C167" s="6"/>
    </row>
    <row r="168" ht="14.25" customHeight="1">
      <c r="C168" s="6"/>
    </row>
    <row r="169" ht="14.25" customHeight="1">
      <c r="C169" s="6"/>
    </row>
    <row r="170" ht="14.25" customHeight="1">
      <c r="C170" s="6"/>
    </row>
    <row r="171" ht="14.25" customHeight="1">
      <c r="C171" s="6"/>
    </row>
    <row r="172" ht="14.25" customHeight="1">
      <c r="C172" s="6"/>
    </row>
    <row r="173" ht="14.25" customHeight="1">
      <c r="C173" s="6"/>
    </row>
    <row r="174" ht="14.25" customHeight="1">
      <c r="C174" s="6"/>
    </row>
    <row r="175" ht="14.25" customHeight="1">
      <c r="C175" s="6"/>
    </row>
    <row r="176" ht="14.25" customHeight="1">
      <c r="C176" s="6"/>
    </row>
    <row r="177" ht="14.25" customHeight="1">
      <c r="C177" s="6"/>
    </row>
    <row r="178" ht="14.25" customHeight="1">
      <c r="C178" s="6"/>
    </row>
    <row r="179" ht="14.25" customHeight="1">
      <c r="C179" s="6"/>
    </row>
    <row r="180" ht="14.25" customHeight="1">
      <c r="C180" s="6"/>
    </row>
    <row r="181" ht="14.25" customHeight="1">
      <c r="C181" s="6"/>
    </row>
    <row r="182" ht="14.25" customHeight="1">
      <c r="C182" s="6"/>
    </row>
    <row r="183" ht="14.25" customHeight="1">
      <c r="C183" s="6"/>
    </row>
    <row r="184" ht="14.25" customHeight="1">
      <c r="C184" s="6"/>
    </row>
    <row r="185" ht="14.25" customHeight="1">
      <c r="C185" s="6"/>
    </row>
    <row r="186" ht="14.25" customHeight="1">
      <c r="C186" s="6"/>
    </row>
    <row r="187" ht="14.25" customHeight="1">
      <c r="C187" s="6"/>
    </row>
    <row r="188" ht="14.25" customHeight="1">
      <c r="C188" s="6"/>
    </row>
    <row r="189" ht="14.25" customHeight="1">
      <c r="C189" s="6"/>
    </row>
    <row r="190" ht="14.25" customHeight="1">
      <c r="C190" s="6"/>
    </row>
    <row r="191" ht="14.25" customHeight="1">
      <c r="C191" s="6"/>
    </row>
    <row r="192" ht="14.25" customHeight="1">
      <c r="C192" s="6"/>
    </row>
    <row r="193" ht="14.25" customHeight="1">
      <c r="C193" s="6"/>
    </row>
    <row r="194" ht="14.25" customHeight="1">
      <c r="C194" s="6"/>
    </row>
    <row r="195" ht="14.25" customHeight="1">
      <c r="C195" s="6"/>
    </row>
    <row r="196" ht="14.25" customHeight="1">
      <c r="C196" s="6"/>
    </row>
    <row r="197" ht="14.25" customHeight="1">
      <c r="C197" s="6"/>
    </row>
    <row r="198" ht="14.25" customHeight="1">
      <c r="C198" s="6"/>
    </row>
    <row r="199" ht="14.25" customHeight="1">
      <c r="C199" s="6"/>
    </row>
    <row r="200" ht="14.25" customHeight="1">
      <c r="C200" s="6"/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 ht="14.25" customHeight="1">
      <c r="C928" s="6"/>
    </row>
    <row r="929" ht="14.25" customHeight="1">
      <c r="C929" s="6"/>
    </row>
    <row r="930" ht="14.25" customHeight="1">
      <c r="C930" s="6"/>
    </row>
    <row r="931" ht="14.25" customHeight="1">
      <c r="C931" s="6"/>
    </row>
    <row r="932" ht="14.25" customHeight="1">
      <c r="C932" s="6"/>
    </row>
    <row r="933" ht="14.25" customHeight="1">
      <c r="C933" s="6"/>
    </row>
    <row r="934" ht="14.25" customHeight="1">
      <c r="C934" s="6"/>
    </row>
    <row r="935" ht="14.25" customHeight="1">
      <c r="C935" s="6"/>
    </row>
    <row r="936" ht="14.25" customHeight="1">
      <c r="C936" s="6"/>
    </row>
    <row r="937" ht="14.25" customHeight="1">
      <c r="C937" s="6"/>
    </row>
    <row r="938" ht="14.25" customHeight="1">
      <c r="C938" s="6"/>
    </row>
    <row r="939" ht="14.25" customHeight="1">
      <c r="C939" s="6"/>
    </row>
    <row r="940" ht="14.25" customHeight="1">
      <c r="C940" s="6"/>
    </row>
    <row r="941" ht="14.25" customHeight="1">
      <c r="C941" s="6"/>
    </row>
    <row r="942" ht="14.25" customHeight="1">
      <c r="C942" s="6"/>
    </row>
    <row r="943" ht="14.25" customHeight="1">
      <c r="C943" s="6"/>
    </row>
    <row r="944" ht="14.25" customHeight="1">
      <c r="C944" s="6"/>
    </row>
    <row r="945" ht="14.25" customHeight="1">
      <c r="C945" s="6"/>
    </row>
    <row r="946" ht="14.25" customHeight="1">
      <c r="C946" s="6"/>
    </row>
    <row r="947" ht="14.25" customHeight="1">
      <c r="C947" s="6"/>
    </row>
    <row r="948" ht="14.25" customHeight="1">
      <c r="C948" s="6"/>
    </row>
    <row r="949" ht="14.25" customHeight="1">
      <c r="C949" s="6"/>
    </row>
    <row r="950" ht="14.25" customHeight="1">
      <c r="C950" s="6"/>
    </row>
    <row r="951" ht="14.25" customHeight="1">
      <c r="C951" s="6"/>
    </row>
    <row r="952" ht="14.25" customHeight="1">
      <c r="C952" s="6"/>
    </row>
    <row r="953" ht="14.25" customHeight="1">
      <c r="C953" s="6"/>
    </row>
    <row r="954" ht="14.25" customHeight="1">
      <c r="C954" s="6"/>
    </row>
    <row r="955" ht="14.25" customHeight="1">
      <c r="C955" s="6"/>
    </row>
    <row r="956" ht="14.25" customHeight="1">
      <c r="C956" s="6"/>
    </row>
    <row r="957" ht="14.25" customHeight="1">
      <c r="C957" s="6"/>
    </row>
    <row r="958" ht="14.25" customHeight="1">
      <c r="C958" s="6"/>
    </row>
    <row r="959" ht="14.25" customHeight="1">
      <c r="C959" s="6"/>
    </row>
    <row r="960" ht="14.25" customHeight="1">
      <c r="C960" s="6"/>
    </row>
    <row r="961" ht="14.25" customHeight="1">
      <c r="C961" s="6"/>
    </row>
    <row r="962" ht="14.25" customHeight="1">
      <c r="C962" s="6"/>
    </row>
    <row r="963" ht="14.25" customHeight="1">
      <c r="C963" s="6"/>
    </row>
    <row r="964" ht="14.25" customHeight="1">
      <c r="C964" s="6"/>
    </row>
    <row r="965" ht="14.25" customHeight="1">
      <c r="C965" s="6"/>
    </row>
    <row r="966" ht="14.25" customHeight="1">
      <c r="C966" s="6"/>
    </row>
    <row r="967" ht="14.25" customHeight="1">
      <c r="C967" s="6"/>
    </row>
    <row r="968" ht="14.25" customHeight="1">
      <c r="C968" s="6"/>
    </row>
    <row r="969" ht="14.25" customHeight="1">
      <c r="C969" s="6"/>
    </row>
    <row r="970" ht="14.25" customHeight="1">
      <c r="C970" s="6"/>
    </row>
    <row r="971" ht="14.25" customHeight="1">
      <c r="C971" s="6"/>
    </row>
    <row r="972" ht="14.25" customHeight="1">
      <c r="C972" s="6"/>
    </row>
    <row r="973" ht="14.25" customHeight="1">
      <c r="C973" s="6"/>
    </row>
    <row r="974" ht="14.25" customHeight="1">
      <c r="C974" s="6"/>
    </row>
    <row r="975" ht="14.25" customHeight="1">
      <c r="C975" s="6"/>
    </row>
    <row r="976" ht="14.25" customHeight="1">
      <c r="C976" s="6"/>
    </row>
    <row r="977" ht="14.25" customHeight="1">
      <c r="C977" s="6"/>
    </row>
    <row r="978" ht="14.25" customHeight="1">
      <c r="C978" s="6"/>
    </row>
    <row r="979" ht="14.25" customHeight="1">
      <c r="C979" s="6"/>
    </row>
    <row r="980" ht="14.25" customHeight="1">
      <c r="C980" s="6"/>
    </row>
    <row r="981" ht="14.25" customHeight="1">
      <c r="C981" s="6"/>
    </row>
    <row r="982" ht="14.25" customHeight="1">
      <c r="C982" s="6"/>
    </row>
    <row r="983" ht="14.25" customHeight="1">
      <c r="C983" s="6"/>
    </row>
    <row r="984" ht="14.25" customHeight="1">
      <c r="C984" s="6"/>
    </row>
    <row r="985" ht="14.25" customHeight="1">
      <c r="C985" s="6"/>
    </row>
    <row r="986" ht="14.25" customHeight="1">
      <c r="C986" s="6"/>
    </row>
    <row r="987" ht="14.25" customHeight="1">
      <c r="C987" s="6"/>
    </row>
    <row r="988" ht="14.25" customHeight="1">
      <c r="C988" s="6"/>
    </row>
    <row r="989" ht="14.25" customHeight="1">
      <c r="C989" s="6"/>
    </row>
    <row r="990" ht="14.25" customHeight="1">
      <c r="C990" s="6"/>
    </row>
    <row r="991" ht="14.25" customHeight="1">
      <c r="C991" s="6"/>
    </row>
    <row r="992" ht="14.25" customHeight="1">
      <c r="C992" s="6"/>
    </row>
    <row r="993" ht="14.25" customHeight="1">
      <c r="C993" s="6"/>
    </row>
    <row r="994" ht="14.25" customHeight="1">
      <c r="C994" s="6"/>
    </row>
    <row r="995" ht="14.25" customHeight="1">
      <c r="C995" s="6"/>
    </row>
    <row r="996" ht="14.25" customHeight="1">
      <c r="C996" s="6"/>
    </row>
    <row r="997" ht="14.25" customHeight="1">
      <c r="C997" s="6"/>
    </row>
    <row r="998" ht="14.25" customHeight="1">
      <c r="C998" s="6"/>
    </row>
    <row r="999" ht="14.25" customHeight="1">
      <c r="C999" s="6"/>
    </row>
    <row r="1000" ht="14.25" customHeight="1">
      <c r="C1000" s="6"/>
    </row>
  </sheetData>
  <mergeCells count="3">
    <mergeCell ref="A6:A7"/>
    <mergeCell ref="A8:A10"/>
    <mergeCell ref="A12:A13"/>
  </mergeCells>
  <dataValidations>
    <dataValidation type="list" allowBlank="1" sqref="E5:E14">
      <formula1>$G$4:$L$4</formula1>
    </dataValidation>
  </dataValidations>
  <printOptions/>
  <pageMargins bottom="0.5" footer="0.0" header="0.0" left="0.5" right="0.35" top="0.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48.88"/>
    <col customWidth="1" min="3" max="3" width="17.25"/>
    <col customWidth="1" min="4" max="4" width="17.88"/>
    <col customWidth="1" min="5" max="5" width="20.38"/>
    <col customWidth="1" min="6" max="25" width="8.75"/>
    <col customWidth="1" min="26" max="26" width="18.0"/>
    <col customWidth="1" min="27" max="36" width="8.63"/>
  </cols>
  <sheetData>
    <row r="1" ht="14.25" customHeight="1">
      <c r="A1" s="3" t="s">
        <v>43</v>
      </c>
      <c r="B1" s="3"/>
      <c r="C1" s="4"/>
      <c r="D1" s="5"/>
      <c r="E1" s="5"/>
    </row>
    <row r="2" ht="14.25" customHeight="1">
      <c r="C2" s="6"/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</row>
    <row r="3" ht="14.25" customHeight="1">
      <c r="A3" s="51" t="s">
        <v>9</v>
      </c>
      <c r="B3" s="51" t="s">
        <v>10</v>
      </c>
      <c r="C3" s="52" t="s">
        <v>11</v>
      </c>
      <c r="D3" s="52" t="s">
        <v>12</v>
      </c>
      <c r="E3" s="52" t="s">
        <v>44</v>
      </c>
      <c r="F3" s="53">
        <v>45755.0</v>
      </c>
      <c r="G3" s="53">
        <v>45756.0</v>
      </c>
      <c r="H3" s="53">
        <v>45757.0</v>
      </c>
      <c r="I3" s="53">
        <v>45758.0</v>
      </c>
      <c r="J3" s="53">
        <v>45759.0</v>
      </c>
      <c r="K3" s="53">
        <v>45760.0</v>
      </c>
      <c r="L3" s="53">
        <v>45761.0</v>
      </c>
      <c r="M3" s="53">
        <v>45762.0</v>
      </c>
      <c r="N3" s="53">
        <v>45763.0</v>
      </c>
      <c r="O3" s="53">
        <v>45764.0</v>
      </c>
      <c r="P3" s="53">
        <v>45765.0</v>
      </c>
      <c r="Q3" s="53">
        <v>45766.0</v>
      </c>
      <c r="R3" s="53">
        <v>45767.0</v>
      </c>
      <c r="S3" s="53">
        <v>45768.0</v>
      </c>
      <c r="T3" s="53">
        <v>45769.0</v>
      </c>
      <c r="U3" s="53">
        <v>45770.0</v>
      </c>
      <c r="V3" s="53">
        <v>45771.0</v>
      </c>
      <c r="W3" s="53">
        <v>45772.0</v>
      </c>
      <c r="X3" s="53">
        <v>45773.0</v>
      </c>
      <c r="Y3" s="53">
        <v>45774.0</v>
      </c>
      <c r="Z3" s="52" t="s">
        <v>45</v>
      </c>
    </row>
    <row r="4" ht="14.25" customHeight="1">
      <c r="A4" s="54" t="s">
        <v>22</v>
      </c>
      <c r="B4" s="55" t="s">
        <v>23</v>
      </c>
      <c r="C4" s="56">
        <v>45755.0</v>
      </c>
      <c r="D4" s="56">
        <v>45755.0</v>
      </c>
      <c r="E4" s="57">
        <v>0.5</v>
      </c>
      <c r="F4" s="58">
        <v>0.5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>
        <f t="shared" ref="Z4:Z12" si="1">E4-SUM(F4:Y4)</f>
        <v>0</v>
      </c>
    </row>
    <row r="5" ht="14.25" customHeight="1">
      <c r="A5" s="59"/>
      <c r="B5" s="55" t="s">
        <v>24</v>
      </c>
      <c r="C5" s="56">
        <v>45755.0</v>
      </c>
      <c r="D5" s="56">
        <v>45755.0</v>
      </c>
      <c r="E5" s="57">
        <v>3.0</v>
      </c>
      <c r="F5" s="58">
        <v>3.0</v>
      </c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>
        <f t="shared" si="1"/>
        <v>0</v>
      </c>
    </row>
    <row r="6" ht="14.25" customHeight="1">
      <c r="A6" s="54" t="s">
        <v>25</v>
      </c>
      <c r="B6" s="55" t="s">
        <v>26</v>
      </c>
      <c r="C6" s="56">
        <v>45756.0</v>
      </c>
      <c r="D6" s="56">
        <v>45757.0</v>
      </c>
      <c r="E6" s="57">
        <v>1.0</v>
      </c>
      <c r="F6" s="58">
        <v>1.0</v>
      </c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>
        <f t="shared" si="1"/>
        <v>0</v>
      </c>
    </row>
    <row r="7" ht="14.25" customHeight="1">
      <c r="A7" s="60"/>
      <c r="B7" s="61" t="s">
        <v>27</v>
      </c>
      <c r="C7" s="56">
        <v>45757.0</v>
      </c>
      <c r="D7" s="56">
        <v>45762.0</v>
      </c>
      <c r="E7" s="57">
        <v>35.0</v>
      </c>
      <c r="F7" s="57"/>
      <c r="G7" s="57"/>
      <c r="H7" s="57"/>
      <c r="I7" s="57"/>
      <c r="J7" s="57"/>
      <c r="K7" s="58">
        <v>1.0</v>
      </c>
      <c r="L7" s="58">
        <v>5.5</v>
      </c>
      <c r="M7" s="58">
        <v>3.5</v>
      </c>
      <c r="N7" s="58">
        <v>1.25</v>
      </c>
      <c r="O7" s="58">
        <v>1.5</v>
      </c>
      <c r="P7" s="58">
        <v>4.0</v>
      </c>
      <c r="Q7" s="57"/>
      <c r="R7" s="57"/>
      <c r="S7" s="58">
        <v>5.5</v>
      </c>
      <c r="T7" s="57"/>
      <c r="U7" s="57"/>
      <c r="V7" s="62">
        <v>1.0</v>
      </c>
      <c r="W7" s="57"/>
      <c r="X7" s="57"/>
      <c r="Y7" s="57"/>
      <c r="Z7" s="57">
        <f t="shared" si="1"/>
        <v>11.75</v>
      </c>
    </row>
    <row r="8" ht="14.25" customHeight="1">
      <c r="A8" s="59"/>
      <c r="B8" s="61" t="s">
        <v>28</v>
      </c>
      <c r="C8" s="56">
        <v>45759.0</v>
      </c>
      <c r="D8" s="56">
        <v>45763.0</v>
      </c>
      <c r="E8" s="57">
        <v>30.0</v>
      </c>
      <c r="F8" s="57"/>
      <c r="G8" s="57"/>
      <c r="H8" s="57"/>
      <c r="I8" s="57"/>
      <c r="J8" s="57"/>
      <c r="K8" s="58">
        <v>3.0</v>
      </c>
      <c r="L8" s="57"/>
      <c r="M8" s="58">
        <v>4.0</v>
      </c>
      <c r="N8" s="57"/>
      <c r="O8" s="58">
        <v>2.0</v>
      </c>
      <c r="P8" s="58">
        <v>7.5</v>
      </c>
      <c r="Q8" s="58">
        <v>1.5</v>
      </c>
      <c r="R8" s="58">
        <v>2.0</v>
      </c>
      <c r="S8" s="57"/>
      <c r="T8" s="57"/>
      <c r="U8" s="58">
        <v>2.0</v>
      </c>
      <c r="V8" s="62">
        <v>1.0</v>
      </c>
      <c r="W8" s="57"/>
      <c r="X8" s="58">
        <v>2.0</v>
      </c>
      <c r="Y8" s="62">
        <v>0.5</v>
      </c>
      <c r="Z8" s="57">
        <f t="shared" si="1"/>
        <v>4.5</v>
      </c>
    </row>
    <row r="9" ht="14.25" customHeight="1">
      <c r="A9" s="63" t="s">
        <v>29</v>
      </c>
      <c r="B9" s="61" t="s">
        <v>30</v>
      </c>
      <c r="C9" s="56">
        <v>45762.0</v>
      </c>
      <c r="D9" s="56">
        <v>45769.0</v>
      </c>
      <c r="E9" s="57">
        <v>50.0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>
        <f t="shared" si="1"/>
        <v>50</v>
      </c>
    </row>
    <row r="10" ht="14.25" customHeight="1">
      <c r="A10" s="54" t="s">
        <v>31</v>
      </c>
      <c r="B10" s="55" t="s">
        <v>32</v>
      </c>
      <c r="C10" s="56">
        <v>45763.0</v>
      </c>
      <c r="D10" s="56">
        <v>45767.0</v>
      </c>
      <c r="E10" s="57">
        <v>1.0</v>
      </c>
      <c r="F10" s="57"/>
      <c r="G10" s="57"/>
      <c r="H10" s="57"/>
      <c r="I10" s="57"/>
      <c r="J10" s="57"/>
      <c r="K10" s="57"/>
      <c r="L10" s="57"/>
      <c r="M10" s="57"/>
      <c r="N10" s="57"/>
      <c r="O10" s="58">
        <v>1.0</v>
      </c>
      <c r="P10" s="57"/>
      <c r="Q10" s="57"/>
      <c r="R10" s="57"/>
      <c r="S10" s="57"/>
      <c r="T10" s="57"/>
      <c r="U10" s="57"/>
      <c r="V10" s="57"/>
      <c r="W10" s="58">
        <v>0.5</v>
      </c>
      <c r="X10" s="57"/>
      <c r="Y10" s="57"/>
      <c r="Z10" s="57">
        <f t="shared" si="1"/>
        <v>-0.5</v>
      </c>
    </row>
    <row r="11" ht="14.25" customHeight="1">
      <c r="A11" s="59"/>
      <c r="B11" s="61" t="s">
        <v>33</v>
      </c>
      <c r="C11" s="56">
        <v>45765.0</v>
      </c>
      <c r="D11" s="56">
        <v>45770.0</v>
      </c>
      <c r="E11" s="57">
        <v>35.0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>
        <v>1.5</v>
      </c>
      <c r="T11" s="58">
        <v>1.0</v>
      </c>
      <c r="U11" s="57">
        <v>1.0</v>
      </c>
      <c r="V11" s="58">
        <v>0.5</v>
      </c>
      <c r="W11" s="57"/>
      <c r="X11" s="57"/>
      <c r="Y11" s="57"/>
      <c r="Z11" s="57">
        <f t="shared" si="1"/>
        <v>31</v>
      </c>
    </row>
    <row r="12" ht="14.25" customHeight="1">
      <c r="A12" s="63" t="s">
        <v>34</v>
      </c>
      <c r="B12" s="61" t="s">
        <v>35</v>
      </c>
      <c r="C12" s="56">
        <v>45769.0</v>
      </c>
      <c r="D12" s="56">
        <v>45774.0</v>
      </c>
      <c r="E12" s="57">
        <v>35.0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>
        <v>2.0</v>
      </c>
      <c r="U12" s="57"/>
      <c r="V12" s="58">
        <v>0.5</v>
      </c>
      <c r="W12" s="57"/>
      <c r="X12" s="57"/>
      <c r="Y12" s="57"/>
      <c r="Z12" s="57">
        <f t="shared" si="1"/>
        <v>32.5</v>
      </c>
    </row>
    <row r="13" ht="14.25" customHeight="1">
      <c r="A13" s="63" t="s">
        <v>46</v>
      </c>
      <c r="B13" s="61" t="s">
        <v>47</v>
      </c>
      <c r="C13" s="56">
        <v>45770.0</v>
      </c>
      <c r="D13" s="56">
        <v>45774.0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8">
        <v>1.0</v>
      </c>
      <c r="Y13" s="62">
        <v>2.5</v>
      </c>
      <c r="Z13" s="57"/>
    </row>
    <row r="14" ht="14.25" customHeight="1">
      <c r="D14" s="64" t="s">
        <v>48</v>
      </c>
      <c r="E14" s="65">
        <f>SUM(E4:E12)</f>
        <v>190.5</v>
      </c>
      <c r="F14" s="65">
        <f t="shared" ref="F14:Y14" si="2">SUM(F4:F13)</f>
        <v>4.5</v>
      </c>
      <c r="G14" s="65">
        <f t="shared" si="2"/>
        <v>0</v>
      </c>
      <c r="H14" s="65">
        <f t="shared" si="2"/>
        <v>0</v>
      </c>
      <c r="I14" s="65">
        <f t="shared" si="2"/>
        <v>0</v>
      </c>
      <c r="J14" s="65">
        <f t="shared" si="2"/>
        <v>0</v>
      </c>
      <c r="K14" s="65">
        <f t="shared" si="2"/>
        <v>4</v>
      </c>
      <c r="L14" s="65">
        <f t="shared" si="2"/>
        <v>5.5</v>
      </c>
      <c r="M14" s="65">
        <f t="shared" si="2"/>
        <v>7.5</v>
      </c>
      <c r="N14" s="65">
        <f t="shared" si="2"/>
        <v>1.25</v>
      </c>
      <c r="O14" s="65">
        <f t="shared" si="2"/>
        <v>4.5</v>
      </c>
      <c r="P14" s="65">
        <f t="shared" si="2"/>
        <v>11.5</v>
      </c>
      <c r="Q14" s="65">
        <f t="shared" si="2"/>
        <v>1.5</v>
      </c>
      <c r="R14" s="65">
        <f t="shared" si="2"/>
        <v>2</v>
      </c>
      <c r="S14" s="65">
        <f t="shared" si="2"/>
        <v>7</v>
      </c>
      <c r="T14" s="65">
        <f t="shared" si="2"/>
        <v>3</v>
      </c>
      <c r="U14" s="65">
        <f t="shared" si="2"/>
        <v>3</v>
      </c>
      <c r="V14" s="65">
        <f t="shared" si="2"/>
        <v>3</v>
      </c>
      <c r="W14" s="65">
        <f t="shared" si="2"/>
        <v>0.5</v>
      </c>
      <c r="X14" s="65">
        <f t="shared" si="2"/>
        <v>3</v>
      </c>
      <c r="Y14" s="65">
        <f t="shared" si="2"/>
        <v>3</v>
      </c>
      <c r="Z14" s="65">
        <f>SUM(Z4:Z12)</f>
        <v>129.25</v>
      </c>
    </row>
    <row r="15" ht="14.25" customHeight="1">
      <c r="A15" s="66"/>
      <c r="B15" s="1" t="s">
        <v>49</v>
      </c>
      <c r="D15" s="64" t="s">
        <v>50</v>
      </c>
      <c r="E15" s="65">
        <f>E14</f>
        <v>190.5</v>
      </c>
      <c r="F15" s="65">
        <f t="shared" ref="F15:Y15" si="3">E15-F14</f>
        <v>186</v>
      </c>
      <c r="G15" s="65">
        <f t="shared" si="3"/>
        <v>186</v>
      </c>
      <c r="H15" s="65">
        <f t="shared" si="3"/>
        <v>186</v>
      </c>
      <c r="I15" s="65">
        <f t="shared" si="3"/>
        <v>186</v>
      </c>
      <c r="J15" s="65">
        <f t="shared" si="3"/>
        <v>186</v>
      </c>
      <c r="K15" s="65">
        <f t="shared" si="3"/>
        <v>182</v>
      </c>
      <c r="L15" s="65">
        <f t="shared" si="3"/>
        <v>176.5</v>
      </c>
      <c r="M15" s="65">
        <f t="shared" si="3"/>
        <v>169</v>
      </c>
      <c r="N15" s="65">
        <f t="shared" si="3"/>
        <v>167.75</v>
      </c>
      <c r="O15" s="65">
        <f t="shared" si="3"/>
        <v>163.25</v>
      </c>
      <c r="P15" s="65">
        <f t="shared" si="3"/>
        <v>151.75</v>
      </c>
      <c r="Q15" s="65">
        <f t="shared" si="3"/>
        <v>150.25</v>
      </c>
      <c r="R15" s="65">
        <f t="shared" si="3"/>
        <v>148.25</v>
      </c>
      <c r="S15" s="65">
        <f t="shared" si="3"/>
        <v>141.25</v>
      </c>
      <c r="T15" s="65">
        <f t="shared" si="3"/>
        <v>138.25</v>
      </c>
      <c r="U15" s="65">
        <f t="shared" si="3"/>
        <v>135.25</v>
      </c>
      <c r="V15" s="65">
        <f t="shared" si="3"/>
        <v>132.25</v>
      </c>
      <c r="W15" s="65">
        <f t="shared" si="3"/>
        <v>131.75</v>
      </c>
      <c r="X15" s="65">
        <f t="shared" si="3"/>
        <v>128.75</v>
      </c>
      <c r="Y15" s="65">
        <f t="shared" si="3"/>
        <v>125.75</v>
      </c>
      <c r="Z15" s="67"/>
    </row>
    <row r="16" ht="14.25" customHeight="1">
      <c r="D16" s="64" t="s">
        <v>51</v>
      </c>
      <c r="E16" s="57">
        <f>E14</f>
        <v>190.5</v>
      </c>
      <c r="F16" s="57">
        <f t="shared" ref="F16:Y16" si="4">$E$16-F2*$E$16/COUNT($F$3:$Y$3)</f>
        <v>180.975</v>
      </c>
      <c r="G16" s="57">
        <f t="shared" si="4"/>
        <v>171.45</v>
      </c>
      <c r="H16" s="57">
        <f t="shared" si="4"/>
        <v>161.925</v>
      </c>
      <c r="I16" s="57">
        <f t="shared" si="4"/>
        <v>152.4</v>
      </c>
      <c r="J16" s="57">
        <f t="shared" si="4"/>
        <v>142.875</v>
      </c>
      <c r="K16" s="57">
        <f t="shared" si="4"/>
        <v>133.35</v>
      </c>
      <c r="L16" s="57">
        <f t="shared" si="4"/>
        <v>123.825</v>
      </c>
      <c r="M16" s="57">
        <f t="shared" si="4"/>
        <v>114.3</v>
      </c>
      <c r="N16" s="57">
        <f t="shared" si="4"/>
        <v>104.775</v>
      </c>
      <c r="O16" s="57">
        <f t="shared" si="4"/>
        <v>95.25</v>
      </c>
      <c r="P16" s="57">
        <f t="shared" si="4"/>
        <v>85.725</v>
      </c>
      <c r="Q16" s="57">
        <f t="shared" si="4"/>
        <v>76.2</v>
      </c>
      <c r="R16" s="57">
        <f t="shared" si="4"/>
        <v>66.675</v>
      </c>
      <c r="S16" s="57">
        <f t="shared" si="4"/>
        <v>57.15</v>
      </c>
      <c r="T16" s="57">
        <f t="shared" si="4"/>
        <v>47.625</v>
      </c>
      <c r="U16" s="57">
        <f t="shared" si="4"/>
        <v>38.1</v>
      </c>
      <c r="V16" s="57">
        <f t="shared" si="4"/>
        <v>28.575</v>
      </c>
      <c r="W16" s="57">
        <f t="shared" si="4"/>
        <v>19.05</v>
      </c>
      <c r="X16" s="57">
        <f t="shared" si="4"/>
        <v>9.525</v>
      </c>
      <c r="Y16" s="57">
        <f t="shared" si="4"/>
        <v>0</v>
      </c>
      <c r="Z16" s="67"/>
    </row>
    <row r="17" ht="14.25" customHeight="1"/>
    <row r="18" ht="14.25" customHeight="1">
      <c r="A18" s="3"/>
      <c r="D18" s="52" t="s">
        <v>52</v>
      </c>
      <c r="E18" s="52" t="s">
        <v>44</v>
      </c>
      <c r="F18" s="53">
        <v>45755.0</v>
      </c>
      <c r="G18" s="53">
        <v>45756.0</v>
      </c>
      <c r="H18" s="53">
        <v>45757.0</v>
      </c>
      <c r="I18" s="53">
        <v>45758.0</v>
      </c>
      <c r="J18" s="53">
        <v>45759.0</v>
      </c>
      <c r="K18" s="53">
        <v>45760.0</v>
      </c>
      <c r="L18" s="53">
        <v>45761.0</v>
      </c>
      <c r="M18" s="53">
        <v>45762.0</v>
      </c>
      <c r="N18" s="53">
        <v>45763.0</v>
      </c>
      <c r="O18" s="53">
        <v>45764.0</v>
      </c>
      <c r="P18" s="53">
        <v>45765.0</v>
      </c>
      <c r="Q18" s="53">
        <v>45766.0</v>
      </c>
      <c r="R18" s="53">
        <v>45767.0</v>
      </c>
      <c r="S18" s="53">
        <v>45768.0</v>
      </c>
      <c r="T18" s="53">
        <v>45769.0</v>
      </c>
      <c r="U18" s="53">
        <v>45770.0</v>
      </c>
      <c r="V18" s="53">
        <v>45771.0</v>
      </c>
      <c r="W18" s="53">
        <v>45772.0</v>
      </c>
      <c r="X18" s="53">
        <v>45773.0</v>
      </c>
      <c r="Y18" s="53">
        <v>45774.0</v>
      </c>
      <c r="Z18" s="52" t="s">
        <v>45</v>
      </c>
    </row>
    <row r="19" ht="14.25" customHeight="1">
      <c r="D19" s="68" t="s">
        <v>53</v>
      </c>
      <c r="E19" s="57">
        <v>30.1</v>
      </c>
      <c r="F19" s="58">
        <v>0.1</v>
      </c>
      <c r="G19" s="57"/>
      <c r="H19" s="57"/>
      <c r="I19" s="57"/>
      <c r="J19" s="57"/>
      <c r="K19" s="57"/>
      <c r="L19" s="58">
        <v>2.5</v>
      </c>
      <c r="M19" s="58">
        <v>2.5</v>
      </c>
      <c r="N19" s="57"/>
      <c r="O19" s="57"/>
      <c r="P19" s="58">
        <v>4.5</v>
      </c>
      <c r="Q19" s="57"/>
      <c r="R19" s="57"/>
      <c r="S19" s="57"/>
      <c r="T19" s="58">
        <v>0.4</v>
      </c>
      <c r="U19" s="57"/>
      <c r="V19" s="57"/>
      <c r="W19" s="57"/>
      <c r="X19" s="57"/>
      <c r="Y19" s="57"/>
      <c r="Z19" s="57">
        <f t="shared" ref="Z19:Z23" si="5">E19-SUM(F19:Y19)</f>
        <v>20.1</v>
      </c>
    </row>
    <row r="20" ht="14.25" customHeight="1">
      <c r="D20" s="68" t="s">
        <v>54</v>
      </c>
      <c r="E20" s="57">
        <v>68.1</v>
      </c>
      <c r="F20" s="58">
        <v>3.1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>
        <v>0.5</v>
      </c>
      <c r="R20" s="58">
        <v>2.0</v>
      </c>
      <c r="S20" s="58">
        <v>5.5</v>
      </c>
      <c r="T20" s="58">
        <v>0.4</v>
      </c>
      <c r="U20" s="57"/>
      <c r="V20" s="57"/>
      <c r="W20" s="57"/>
      <c r="X20" s="57"/>
      <c r="Y20" s="57"/>
      <c r="Z20" s="57">
        <f t="shared" si="5"/>
        <v>56.6</v>
      </c>
    </row>
    <row r="21" ht="14.25" customHeight="1">
      <c r="D21" s="68" t="s">
        <v>55</v>
      </c>
      <c r="E21" s="57">
        <v>30.1</v>
      </c>
      <c r="F21" s="58">
        <v>0.1</v>
      </c>
      <c r="G21" s="57"/>
      <c r="H21" s="57"/>
      <c r="I21" s="57"/>
      <c r="J21" s="57"/>
      <c r="K21" s="58">
        <v>3.0</v>
      </c>
      <c r="L21" s="57"/>
      <c r="M21" s="58">
        <v>2.0</v>
      </c>
      <c r="N21" s="58">
        <v>1.0</v>
      </c>
      <c r="O21" s="57"/>
      <c r="P21" s="58">
        <v>4.0</v>
      </c>
      <c r="Q21" s="57"/>
      <c r="R21" s="57"/>
      <c r="S21" s="58">
        <v>1.5</v>
      </c>
      <c r="T21" s="58">
        <v>0.4</v>
      </c>
      <c r="U21" s="58">
        <v>1.0</v>
      </c>
      <c r="V21" s="58">
        <v>2.0</v>
      </c>
      <c r="W21" s="57"/>
      <c r="X21" s="58">
        <v>1.0</v>
      </c>
      <c r="Y21" s="58">
        <v>2.0</v>
      </c>
      <c r="Z21" s="57">
        <f t="shared" si="5"/>
        <v>12.1</v>
      </c>
    </row>
    <row r="22" ht="14.25" customHeight="1">
      <c r="D22" s="68" t="s">
        <v>56</v>
      </c>
      <c r="E22" s="57">
        <v>32.1</v>
      </c>
      <c r="F22" s="58">
        <v>1.1</v>
      </c>
      <c r="G22" s="57"/>
      <c r="H22" s="57"/>
      <c r="I22" s="57"/>
      <c r="J22" s="57"/>
      <c r="K22" s="57"/>
      <c r="L22" s="57"/>
      <c r="M22" s="58">
        <v>1.0</v>
      </c>
      <c r="N22" s="58">
        <v>0.25</v>
      </c>
      <c r="O22" s="58">
        <v>2.5</v>
      </c>
      <c r="P22" s="58">
        <v>1.0</v>
      </c>
      <c r="Q22" s="57"/>
      <c r="R22" s="57"/>
      <c r="S22" s="57"/>
      <c r="T22" s="58">
        <v>1.4</v>
      </c>
      <c r="U22" s="57"/>
      <c r="V22" s="57"/>
      <c r="W22" s="58">
        <v>0.5</v>
      </c>
      <c r="X22" s="57"/>
      <c r="Y22" s="57"/>
      <c r="Z22" s="57">
        <f t="shared" si="5"/>
        <v>24.35</v>
      </c>
    </row>
    <row r="23" ht="14.25" customHeight="1">
      <c r="D23" s="68" t="s">
        <v>57</v>
      </c>
      <c r="E23" s="57">
        <v>30.1</v>
      </c>
      <c r="F23" s="58">
        <v>0.1</v>
      </c>
      <c r="G23" s="57"/>
      <c r="H23" s="57"/>
      <c r="I23" s="57"/>
      <c r="J23" s="57"/>
      <c r="K23" s="58">
        <v>1.0</v>
      </c>
      <c r="L23" s="58">
        <v>3.0</v>
      </c>
      <c r="M23" s="58">
        <v>2.0</v>
      </c>
      <c r="N23" s="57"/>
      <c r="O23" s="58">
        <v>2.0</v>
      </c>
      <c r="P23" s="58">
        <v>2.0</v>
      </c>
      <c r="Q23" s="58">
        <v>1.0</v>
      </c>
      <c r="R23" s="57"/>
      <c r="S23" s="57"/>
      <c r="T23" s="58">
        <v>0.4</v>
      </c>
      <c r="U23" s="58">
        <v>2.0</v>
      </c>
      <c r="V23" s="62">
        <v>1.0</v>
      </c>
      <c r="W23" s="57"/>
      <c r="X23" s="58">
        <v>2.0</v>
      </c>
      <c r="Y23" s="62">
        <v>1.0</v>
      </c>
      <c r="Z23" s="57">
        <f t="shared" si="5"/>
        <v>12.6</v>
      </c>
    </row>
    <row r="24" ht="14.25" customHeight="1">
      <c r="D24" s="69" t="s">
        <v>48</v>
      </c>
      <c r="E24" s="57">
        <f t="shared" ref="E24:Z24" si="6">SUM(E19:E23)</f>
        <v>190.5</v>
      </c>
      <c r="F24" s="57">
        <f t="shared" si="6"/>
        <v>4.5</v>
      </c>
      <c r="G24" s="57">
        <f t="shared" si="6"/>
        <v>0</v>
      </c>
      <c r="H24" s="57">
        <f t="shared" si="6"/>
        <v>0</v>
      </c>
      <c r="I24" s="57">
        <f t="shared" si="6"/>
        <v>0</v>
      </c>
      <c r="J24" s="57">
        <f t="shared" si="6"/>
        <v>0</v>
      </c>
      <c r="K24" s="57">
        <f t="shared" si="6"/>
        <v>4</v>
      </c>
      <c r="L24" s="57">
        <f t="shared" si="6"/>
        <v>5.5</v>
      </c>
      <c r="M24" s="57">
        <f t="shared" si="6"/>
        <v>7.5</v>
      </c>
      <c r="N24" s="57">
        <f t="shared" si="6"/>
        <v>1.25</v>
      </c>
      <c r="O24" s="57">
        <f t="shared" si="6"/>
        <v>4.5</v>
      </c>
      <c r="P24" s="57">
        <f t="shared" si="6"/>
        <v>11.5</v>
      </c>
      <c r="Q24" s="57">
        <f t="shared" si="6"/>
        <v>1.5</v>
      </c>
      <c r="R24" s="57">
        <f t="shared" si="6"/>
        <v>2</v>
      </c>
      <c r="S24" s="57">
        <f t="shared" si="6"/>
        <v>7</v>
      </c>
      <c r="T24" s="57">
        <f t="shared" si="6"/>
        <v>3</v>
      </c>
      <c r="U24" s="57">
        <f t="shared" si="6"/>
        <v>3</v>
      </c>
      <c r="V24" s="57">
        <f t="shared" si="6"/>
        <v>3</v>
      </c>
      <c r="W24" s="57">
        <f t="shared" si="6"/>
        <v>0.5</v>
      </c>
      <c r="X24" s="57">
        <f t="shared" si="6"/>
        <v>3</v>
      </c>
      <c r="Y24" s="57">
        <f t="shared" si="6"/>
        <v>3</v>
      </c>
      <c r="Z24" s="57">
        <f t="shared" si="6"/>
        <v>125.75</v>
      </c>
    </row>
    <row r="25" ht="14.25" customHeight="1">
      <c r="D25" s="69" t="s">
        <v>50</v>
      </c>
      <c r="E25" s="57">
        <f>E24</f>
        <v>190.5</v>
      </c>
      <c r="F25" s="57">
        <f t="shared" ref="F25:Y25" si="7">E25-F24</f>
        <v>186</v>
      </c>
      <c r="G25" s="57">
        <f t="shared" si="7"/>
        <v>186</v>
      </c>
      <c r="H25" s="57">
        <f t="shared" si="7"/>
        <v>186</v>
      </c>
      <c r="I25" s="57">
        <f t="shared" si="7"/>
        <v>186</v>
      </c>
      <c r="J25" s="57">
        <f t="shared" si="7"/>
        <v>186</v>
      </c>
      <c r="K25" s="57">
        <f t="shared" si="7"/>
        <v>182</v>
      </c>
      <c r="L25" s="57">
        <f t="shared" si="7"/>
        <v>176.5</v>
      </c>
      <c r="M25" s="57">
        <f t="shared" si="7"/>
        <v>169</v>
      </c>
      <c r="N25" s="57">
        <f t="shared" si="7"/>
        <v>167.75</v>
      </c>
      <c r="O25" s="57">
        <f t="shared" si="7"/>
        <v>163.25</v>
      </c>
      <c r="P25" s="57">
        <f t="shared" si="7"/>
        <v>151.75</v>
      </c>
      <c r="Q25" s="57">
        <f t="shared" si="7"/>
        <v>150.25</v>
      </c>
      <c r="R25" s="57">
        <f t="shared" si="7"/>
        <v>148.25</v>
      </c>
      <c r="S25" s="57">
        <f t="shared" si="7"/>
        <v>141.25</v>
      </c>
      <c r="T25" s="57">
        <f t="shared" si="7"/>
        <v>138.25</v>
      </c>
      <c r="U25" s="57">
        <f t="shared" si="7"/>
        <v>135.25</v>
      </c>
      <c r="V25" s="57">
        <f t="shared" si="7"/>
        <v>132.25</v>
      </c>
      <c r="W25" s="57">
        <f t="shared" si="7"/>
        <v>131.75</v>
      </c>
      <c r="X25" s="57">
        <f t="shared" si="7"/>
        <v>128.75</v>
      </c>
      <c r="Y25" s="57">
        <f t="shared" si="7"/>
        <v>125.75</v>
      </c>
      <c r="Z25" s="70"/>
    </row>
    <row r="26" ht="14.25" customHeight="1">
      <c r="D26" s="69" t="s">
        <v>51</v>
      </c>
      <c r="E26" s="57">
        <f>E24</f>
        <v>190.5</v>
      </c>
      <c r="F26" s="57">
        <f t="shared" ref="F26:Y26" si="8">$E$26-F2*$E$26/COUNT($F$3:$Y$3)</f>
        <v>180.975</v>
      </c>
      <c r="G26" s="57">
        <f t="shared" si="8"/>
        <v>171.45</v>
      </c>
      <c r="H26" s="57">
        <f t="shared" si="8"/>
        <v>161.925</v>
      </c>
      <c r="I26" s="57">
        <f t="shared" si="8"/>
        <v>152.4</v>
      </c>
      <c r="J26" s="57">
        <f t="shared" si="8"/>
        <v>142.875</v>
      </c>
      <c r="K26" s="57">
        <f t="shared" si="8"/>
        <v>133.35</v>
      </c>
      <c r="L26" s="57">
        <f t="shared" si="8"/>
        <v>123.825</v>
      </c>
      <c r="M26" s="57">
        <f t="shared" si="8"/>
        <v>114.3</v>
      </c>
      <c r="N26" s="57">
        <f t="shared" si="8"/>
        <v>104.775</v>
      </c>
      <c r="O26" s="57">
        <f t="shared" si="8"/>
        <v>95.25</v>
      </c>
      <c r="P26" s="57">
        <f t="shared" si="8"/>
        <v>85.725</v>
      </c>
      <c r="Q26" s="57">
        <f t="shared" si="8"/>
        <v>76.2</v>
      </c>
      <c r="R26" s="57">
        <f t="shared" si="8"/>
        <v>66.675</v>
      </c>
      <c r="S26" s="57">
        <f t="shared" si="8"/>
        <v>57.15</v>
      </c>
      <c r="T26" s="57">
        <f t="shared" si="8"/>
        <v>47.625</v>
      </c>
      <c r="U26" s="57">
        <f t="shared" si="8"/>
        <v>38.1</v>
      </c>
      <c r="V26" s="57">
        <f t="shared" si="8"/>
        <v>28.575</v>
      </c>
      <c r="W26" s="57">
        <f t="shared" si="8"/>
        <v>19.05</v>
      </c>
      <c r="X26" s="57">
        <f t="shared" si="8"/>
        <v>9.525</v>
      </c>
      <c r="Y26" s="57">
        <f t="shared" si="8"/>
        <v>0</v>
      </c>
      <c r="Z26" s="70"/>
    </row>
    <row r="27" ht="14.25" customHeight="1"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4.25" customHeight="1">
      <c r="A28" s="3" t="s">
        <v>58</v>
      </c>
    </row>
    <row r="29" ht="14.25" customHeight="1"/>
    <row r="30" ht="14.25" customHeight="1">
      <c r="A30" s="2" t="s">
        <v>59</v>
      </c>
      <c r="V30" s="71"/>
    </row>
    <row r="31" ht="14.25" customHeight="1">
      <c r="A31" s="72" t="s">
        <v>60</v>
      </c>
      <c r="B31" s="72"/>
    </row>
    <row r="32" ht="14.25" customHeight="1"/>
    <row r="33" ht="14.25" customHeight="1">
      <c r="A33" s="2" t="s">
        <v>1</v>
      </c>
    </row>
    <row r="34" ht="14.25" customHeight="1">
      <c r="A34" s="72" t="s">
        <v>61</v>
      </c>
      <c r="B34" s="72"/>
    </row>
    <row r="35" ht="14.25" customHeight="1">
      <c r="A35" s="72" t="s">
        <v>62</v>
      </c>
      <c r="B35" s="72"/>
    </row>
    <row r="36" ht="14.25" customHeight="1">
      <c r="A36" s="1" t="s">
        <v>63</v>
      </c>
    </row>
    <row r="37" ht="14.25" customHeight="1">
      <c r="A37" s="1" t="s">
        <v>64</v>
      </c>
    </row>
    <row r="38" ht="14.25" customHeight="1"/>
    <row r="39" ht="14.25" customHeight="1">
      <c r="A39" s="2" t="s">
        <v>2</v>
      </c>
    </row>
    <row r="40" ht="14.25" customHeight="1">
      <c r="A40" s="72" t="s">
        <v>65</v>
      </c>
      <c r="B40" s="72"/>
    </row>
    <row r="41" ht="14.25" customHeight="1">
      <c r="A41" s="66" t="s">
        <v>61</v>
      </c>
      <c r="B41" s="66"/>
    </row>
    <row r="42" ht="14.25" customHeight="1">
      <c r="A42" s="66" t="s">
        <v>62</v>
      </c>
      <c r="B42" s="66"/>
    </row>
    <row r="43" ht="14.25" customHeight="1">
      <c r="A43" s="1" t="s">
        <v>63</v>
      </c>
    </row>
    <row r="44" ht="14.25" customHeight="1">
      <c r="A44" s="66" t="s">
        <v>66</v>
      </c>
      <c r="B44" s="66"/>
    </row>
    <row r="45" ht="14.25" customHeight="1">
      <c r="A45" s="1" t="s">
        <v>64</v>
      </c>
    </row>
    <row r="46" ht="14.25" customHeight="1"/>
    <row r="47" ht="14.25" customHeight="1">
      <c r="A47" s="2" t="s">
        <v>3</v>
      </c>
    </row>
    <row r="48" ht="14.25" customHeight="1">
      <c r="A48" s="72" t="s">
        <v>67</v>
      </c>
      <c r="B48" s="72"/>
    </row>
    <row r="49" ht="14.25" customHeight="1">
      <c r="A49" s="1" t="s">
        <v>61</v>
      </c>
    </row>
    <row r="50" ht="14.25" customHeight="1">
      <c r="A50" s="66" t="s">
        <v>62</v>
      </c>
      <c r="B50" s="66"/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68</v>
      </c>
    </row>
    <row r="54" ht="14.25" customHeight="1">
      <c r="E54" s="73"/>
    </row>
    <row r="55" ht="14.25" customHeight="1">
      <c r="A55" s="2" t="s">
        <v>4</v>
      </c>
    </row>
    <row r="56" ht="14.25" customHeight="1">
      <c r="A56" s="66" t="s">
        <v>61</v>
      </c>
      <c r="B56" s="66"/>
    </row>
    <row r="57" ht="14.25" customHeight="1">
      <c r="A57" s="66" t="s">
        <v>62</v>
      </c>
      <c r="B57" s="66"/>
    </row>
    <row r="58" ht="14.25" customHeight="1">
      <c r="A58" s="1" t="s">
        <v>63</v>
      </c>
    </row>
    <row r="59" ht="14.25" customHeight="1">
      <c r="A59" s="1" t="s">
        <v>64</v>
      </c>
    </row>
    <row r="60" ht="14.25" customHeight="1"/>
    <row r="61" ht="14.25" customHeight="1">
      <c r="A61" s="2" t="s">
        <v>5</v>
      </c>
    </row>
    <row r="62" ht="14.25" customHeight="1">
      <c r="A62" s="66" t="s">
        <v>61</v>
      </c>
      <c r="B62" s="66"/>
    </row>
    <row r="63" ht="14.25" customHeight="1">
      <c r="A63" s="66" t="s">
        <v>62</v>
      </c>
      <c r="B63" s="66"/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4:A5"/>
    <mergeCell ref="A6:A8"/>
    <mergeCell ref="A10:A11"/>
  </mergeCells>
  <dataValidations>
    <dataValidation type="list" allowBlank="1" sqref="E4:Z6 F7:Z13 E16:Y16 D19:Z23 E24:Z26 F27:Z27">
      <formula1>$G$3:$L$3</formula1>
    </dataValidation>
  </dataValidations>
  <printOptions/>
  <pageMargins bottom="0.75" footer="0.0" header="0.0" left="0.7" right="0.7" top="0.75"/>
  <pageSetup orientation="landscape"/>
  <drawing r:id="rId1"/>
</worksheet>
</file>