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3"/>
  <workbookPr/>
  <mc:AlternateContent xmlns:mc="http://schemas.openxmlformats.org/markup-compatibility/2006">
    <mc:Choice Requires="x15">
      <x15ac:absPath xmlns:x15ac="http://schemas.microsoft.com/office/spreadsheetml/2010/11/ac" url="https://d.docs.live.net/d6be3c74a870dea3/Dirección Admisión USAT/DASHBOARDS/"/>
    </mc:Choice>
  </mc:AlternateContent>
  <xr:revisionPtr revIDLastSave="571" documentId="113_{E9E1D8FB-F5FD-47EB-99EB-5FAEEA00BC0D}" xr6:coauthVersionLast="45" xr6:coauthVersionMax="45" xr10:uidLastSave="{790113D4-A1F6-4406-BC45-B5CC879F7CD4}"/>
  <bookViews>
    <workbookView xWindow="-120" yWindow="-120" windowWidth="20730" windowHeight="11160" tabRatio="734" firstSheet="11" activeTab="11" xr2:uid="{00000000-000D-0000-FFFF-FFFF00000000}"/>
  </bookViews>
  <sheets>
    <sheet name="Vacantesxmodalidad" sheetId="52" state="hidden" r:id="rId1"/>
    <sheet name="INSCRITOS27ABR2019" sheetId="55" state="hidden" r:id="rId2"/>
    <sheet name="INSCRITOS13JUL2019" sheetId="57" state="hidden" r:id="rId3"/>
    <sheet name="INSCRITOS10AGO2019" sheetId="58" state="hidden" r:id="rId4"/>
    <sheet name="INSCRITOS25MAY2019" sheetId="56" state="hidden" r:id="rId5"/>
    <sheet name="PREGRADO" sheetId="1" r:id="rId6"/>
    <sheet name="MAT202GO" sheetId="12" state="hidden" r:id="rId7"/>
    <sheet name="INSCRITOSGO" sheetId="53" state="hidden" r:id="rId8"/>
    <sheet name="INSCRITOS23MAY" sheetId="50" state="hidden" r:id="rId9"/>
    <sheet name="VACANTES202" sheetId="22" r:id="rId10"/>
    <sheet name="MAT202" sheetId="10" r:id="rId11"/>
    <sheet name="INSCRITOS20JUN" sheetId="59" r:id="rId12"/>
    <sheet name="MAT192FECHAPAGO" sheetId="27" state="hidden" r:id="rId13"/>
  </sheets>
  <definedNames>
    <definedName name="_xlnm._FilterDatabase" localSheetId="3" hidden="1">INSCRITOS10AGO2019!$A$1:$K$241</definedName>
    <definedName name="_xlnm._FilterDatabase" localSheetId="2" hidden="1">INSCRITOS13JUL2019!$A$1:$K$251</definedName>
    <definedName name="_xlnm._FilterDatabase" localSheetId="11" hidden="1">INSCRITOS20JUN!$A$1:$AE$1</definedName>
    <definedName name="_xlnm._FilterDatabase" localSheetId="8" hidden="1">INSCRITOS23MAY!$A$1:$AE$1</definedName>
    <definedName name="_xlnm._FilterDatabase" localSheetId="4" hidden="1">INSCRITOS25MAY2019!$A$1:$K$137</definedName>
    <definedName name="_xlnm._FilterDatabase" localSheetId="1" hidden="1">INSCRITOS27ABR2019!$A$1:$K$291</definedName>
    <definedName name="_xlnm._FilterDatabase" localSheetId="7" hidden="1">INSCRITOSGO!$A$1:$AB$1</definedName>
    <definedName name="_xlnm._FilterDatabase" localSheetId="12" hidden="1">MAT192FECHAPAGO!$A$1:$AD$521</definedName>
    <definedName name="_xlnm._FilterDatabase" localSheetId="10" hidden="1">'MAT202'!$A$1:$AF$1</definedName>
    <definedName name="_xlnm._FilterDatabase" localSheetId="6" hidden="1">MAT202GO!$A$1:$U$1</definedName>
    <definedName name="LOCAL_MYSQL_DATE_FORMAT" localSheetId="11" hidden="1">REPT(LOCAL_YEAR_FORMAT,4)&amp;LOCAL_DATE_SEPARATOR&amp;REPT(LOCAL_MONTH_FORMAT,2)&amp;LOCAL_DATE_SEPARATOR&amp;REPT(LOCAL_DAY_FORMAT,2)&amp;" "&amp;REPT(LOCAL_HOUR_FORMAT,2)&amp;LOCAL_TIME_SEPARATOR&amp;REPT(LOCAL_MINUTE_FORMAT,2)&amp;LOCAL_TIME_SEPARATOR&amp;REPT([0]!LOCAL_SECOND_FORMAT,2)</definedName>
    <definedName name="LOCAL_MYSQL_DATE_FORMAT" localSheetId="8" hidden="1">REPT(LOCAL_YEAR_FORMAT,4)&amp;LOCAL_DATE_SEPARATOR&amp;REPT(LOCAL_MONTH_FORMAT,2)&amp;LOCAL_DATE_SEPARATOR&amp;REPT(LOCAL_DAY_FORMAT,2)&amp;" "&amp;REPT(LOCAL_HOUR_FORMAT,2)&amp;LOCAL_TIME_SEPARATOR&amp;REPT(LOCAL_MINUTE_FORMAT,2)&amp;LOCAL_TIME_SEPARATOR&amp;REPT([0]!LOCAL_SECOND_FORMAT,2)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"&amp;REPT(LOCAL_HOUR_FORMAT,2)&amp;LOCAL_TIME_SEPARATOR&amp;REPT(LOCAL_MINUTE_FORMAT,2)&amp;LOCAL_TIME_SEPARATOR&amp;REPT([0]!LOCAL_SECOND_FORMAT,2)</definedName>
    <definedName name="LOCAL_MYSQL_DATE_FORMAT" localSheetId="9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SECOND_FORMAT">" "</definedName>
    <definedName name="Reporte171" localSheetId="11" hidden="1">REPT(LOCAL_YEAR_FORMAT,4)&amp;LOCAL_DATE_SEPARATOR&amp;REPT(LOCAL_MONTH_FORMAT,2)&amp;LOCAL_DATE_SEPARATOR&amp;REPT(LOCAL_DAY_FORMAT,2)&amp;" "&amp;REPT(LOCAL_HOUR_FORMAT,2)&amp;LOCAL_TIME_SEPARATOR&amp;REPT(LOCAL_MINUTE_FORMAT,2)&amp;LOCAL_TIME_SEPARATOR&amp;REPT([0]!LOCAL_SECOND_FORMAT,2)</definedName>
    <definedName name="Reporte171" localSheetId="8" hidden="1">REPT(LOCAL_YEAR_FORMAT,4)&amp;LOCAL_DATE_SEPARATOR&amp;REPT(LOCAL_MONTH_FORMAT,2)&amp;LOCAL_DATE_SEPARATOR&amp;REPT(LOCAL_DAY_FORMAT,2)&amp;" "&amp;REPT(LOCAL_HOUR_FORMAT,2)&amp;LOCAL_TIME_SEPARATOR&amp;REPT(LOCAL_MINUTE_FORMAT,2)&amp;LOCAL_TIME_SEPARATOR&amp;REPT([0]!LOCAL_SECOND_FORMAT,2)</definedName>
    <definedName name="Reporte171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"&amp;REPT(LOCAL_HOUR_FORMAT,2)&amp;LOCAL_TIME_SEPARATOR&amp;REPT(LOCAL_MINUTE_FORMAT,2)&amp;LOCAL_TIME_SEPARATOR&amp;REPT([0]!LOCAL_SECOND_FORMAT,2)</definedName>
    <definedName name="Reporte171" localSheetId="9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Reporte17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Y38" i="22" l="1"/>
  <c r="X39" i="22"/>
  <c r="X40" i="22"/>
  <c r="X41" i="22"/>
  <c r="X42" i="22"/>
  <c r="X43" i="22"/>
  <c r="X44" i="22"/>
  <c r="X45" i="22"/>
  <c r="X46" i="22"/>
  <c r="X47" i="22"/>
  <c r="X48" i="22"/>
  <c r="X49" i="22"/>
  <c r="X50" i="22"/>
  <c r="X51" i="22"/>
  <c r="X52" i="22"/>
  <c r="X38" i="22"/>
  <c r="P15" i="1" l="1"/>
  <c r="P14" i="1"/>
  <c r="P13" i="1"/>
  <c r="P12" i="1"/>
  <c r="P11" i="1"/>
  <c r="P10" i="1"/>
  <c r="P9" i="1"/>
  <c r="P8" i="1"/>
  <c r="P7" i="1"/>
  <c r="P6" i="1"/>
  <c r="P5" i="1"/>
  <c r="P4" i="1"/>
  <c r="P3" i="1"/>
  <c r="P16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21" i="1"/>
  <c r="AA53" i="22"/>
  <c r="AA54" i="22"/>
  <c r="AA55" i="22"/>
  <c r="AA39" i="22"/>
  <c r="AA40" i="22"/>
  <c r="AF40" i="22"/>
  <c r="AA41" i="22"/>
  <c r="AF41" i="22"/>
  <c r="AA42" i="22"/>
  <c r="AF42" i="22"/>
  <c r="AA43" i="22"/>
  <c r="AF43" i="22"/>
  <c r="AA44" i="22"/>
  <c r="AA45" i="22"/>
  <c r="AF45" i="22"/>
  <c r="AA46" i="22"/>
  <c r="AA47" i="22"/>
  <c r="AA48" i="22"/>
  <c r="AF48" i="22"/>
  <c r="AA49" i="22"/>
  <c r="AF49" i="22"/>
  <c r="AA50" i="22"/>
  <c r="AF50" i="22"/>
  <c r="AA51" i="22"/>
  <c r="AF51" i="22"/>
  <c r="AA52" i="22"/>
  <c r="AF52" i="22"/>
  <c r="AA38" i="22"/>
  <c r="AF38" i="22"/>
  <c r="V39" i="22"/>
  <c r="V41" i="22"/>
  <c r="V42" i="22"/>
  <c r="V43" i="22"/>
  <c r="V44" i="22"/>
  <c r="V45" i="22"/>
  <c r="V46" i="22"/>
  <c r="V47" i="22"/>
  <c r="V51" i="22"/>
  <c r="V38" i="22"/>
  <c r="U39" i="22"/>
  <c r="U40" i="22"/>
  <c r="U41" i="22"/>
  <c r="U42" i="22"/>
  <c r="U43" i="22"/>
  <c r="U44" i="22"/>
  <c r="U45" i="22"/>
  <c r="U46" i="22"/>
  <c r="U47" i="22"/>
  <c r="U48" i="22"/>
  <c r="U49" i="22"/>
  <c r="U50" i="22"/>
  <c r="U51" i="22"/>
  <c r="U52" i="22"/>
  <c r="U53" i="22"/>
  <c r="U54" i="22"/>
  <c r="U55" i="22"/>
  <c r="U38" i="22"/>
  <c r="AR31" i="22"/>
  <c r="AR30" i="22"/>
  <c r="AR29" i="22"/>
  <c r="AR28" i="22"/>
  <c r="AL31" i="22"/>
  <c r="AL30" i="22"/>
  <c r="AL29" i="22"/>
  <c r="AL28" i="22"/>
  <c r="AF31" i="22"/>
  <c r="AF30" i="22"/>
  <c r="AF29" i="22"/>
  <c r="AF28" i="22"/>
  <c r="Z31" i="22"/>
  <c r="Z30" i="22"/>
  <c r="Z29" i="22"/>
  <c r="Z28" i="22"/>
  <c r="T31" i="22"/>
  <c r="T30" i="22"/>
  <c r="T29" i="22"/>
  <c r="T28" i="22"/>
  <c r="N31" i="22"/>
  <c r="N30" i="22"/>
  <c r="N29" i="22"/>
  <c r="N28" i="22"/>
  <c r="H31" i="22"/>
  <c r="H30" i="22"/>
  <c r="H29" i="22"/>
  <c r="H28" i="22"/>
  <c r="BF21" i="22"/>
  <c r="BF20" i="22"/>
  <c r="BF19" i="22"/>
  <c r="BF18" i="22"/>
  <c r="BF17" i="22"/>
  <c r="BF16" i="22"/>
  <c r="BF15" i="22"/>
  <c r="BF14" i="22"/>
  <c r="BF13" i="22"/>
  <c r="BF12" i="22"/>
  <c r="BF11" i="22"/>
  <c r="BF10" i="22"/>
  <c r="BF9" i="22"/>
  <c r="BF8" i="22"/>
  <c r="BF7" i="22"/>
  <c r="BF6" i="22"/>
  <c r="BF5" i="22"/>
  <c r="BF4" i="22"/>
  <c r="AR21" i="22"/>
  <c r="AR20" i="22"/>
  <c r="AR19" i="22"/>
  <c r="AR18" i="22"/>
  <c r="AR17" i="22"/>
  <c r="AR16" i="22"/>
  <c r="AR15" i="22"/>
  <c r="AR14" i="22"/>
  <c r="AR13" i="22"/>
  <c r="AR12" i="22"/>
  <c r="AR11" i="22"/>
  <c r="AR10" i="22"/>
  <c r="AR9" i="22"/>
  <c r="AR8" i="22"/>
  <c r="AR7" i="22"/>
  <c r="AR6" i="22"/>
  <c r="AR5" i="22"/>
  <c r="AR4" i="22"/>
  <c r="AL21" i="22"/>
  <c r="AL20" i="22"/>
  <c r="AL19" i="22"/>
  <c r="AL18" i="22"/>
  <c r="AL17" i="22"/>
  <c r="AL16" i="22"/>
  <c r="AL15" i="22"/>
  <c r="AL14" i="22"/>
  <c r="AL13" i="22"/>
  <c r="AL12" i="22"/>
  <c r="AL11" i="22"/>
  <c r="AL10" i="22"/>
  <c r="AL9" i="22"/>
  <c r="AL8" i="22"/>
  <c r="AL7" i="22"/>
  <c r="AL6" i="22"/>
  <c r="AL5" i="22"/>
  <c r="AL4" i="22"/>
  <c r="AF21" i="22"/>
  <c r="AF20" i="22"/>
  <c r="AF19" i="22"/>
  <c r="AF18" i="22"/>
  <c r="AF17" i="22"/>
  <c r="AF16" i="22"/>
  <c r="AF15" i="22"/>
  <c r="AF14" i="22"/>
  <c r="AF13" i="22"/>
  <c r="AF12" i="22"/>
  <c r="AF11" i="22"/>
  <c r="AF10" i="22"/>
  <c r="AF9" i="22"/>
  <c r="AF8" i="22"/>
  <c r="AF7" i="22"/>
  <c r="AF6" i="22"/>
  <c r="AF5" i="22"/>
  <c r="AF4" i="22"/>
  <c r="Z21" i="22"/>
  <c r="Z20" i="22"/>
  <c r="Z19" i="22"/>
  <c r="Z18" i="22"/>
  <c r="Z17" i="22"/>
  <c r="Z16" i="22"/>
  <c r="Z15" i="22"/>
  <c r="Z14" i="22"/>
  <c r="Z13" i="22"/>
  <c r="Z12" i="22"/>
  <c r="Z11" i="22"/>
  <c r="Z10" i="22"/>
  <c r="Z9" i="22"/>
  <c r="Z8" i="22"/>
  <c r="Z7" i="22"/>
  <c r="Z6" i="22"/>
  <c r="Z5" i="22"/>
  <c r="Z4" i="22"/>
  <c r="T21" i="22"/>
  <c r="T20" i="22"/>
  <c r="T19" i="22"/>
  <c r="T18" i="22"/>
  <c r="T17" i="22"/>
  <c r="T16" i="22"/>
  <c r="T15" i="22"/>
  <c r="T14" i="22"/>
  <c r="T13" i="22"/>
  <c r="T12" i="22"/>
  <c r="T11" i="22"/>
  <c r="T10" i="22"/>
  <c r="T9" i="22"/>
  <c r="T8" i="22"/>
  <c r="T7" i="22"/>
  <c r="T6" i="22"/>
  <c r="T5" i="22"/>
  <c r="T4" i="22"/>
  <c r="N21" i="22"/>
  <c r="N20" i="22"/>
  <c r="N19" i="22"/>
  <c r="N18" i="22"/>
  <c r="N17" i="22"/>
  <c r="N16" i="22"/>
  <c r="N15" i="22"/>
  <c r="N14" i="22"/>
  <c r="N13" i="22"/>
  <c r="N12" i="22"/>
  <c r="N11" i="22"/>
  <c r="N10" i="22"/>
  <c r="N9" i="22"/>
  <c r="N8" i="22"/>
  <c r="N7" i="22"/>
  <c r="N6" i="22"/>
  <c r="N5" i="22"/>
  <c r="N4" i="22"/>
  <c r="H21" i="22"/>
  <c r="H20" i="22"/>
  <c r="H19" i="22"/>
  <c r="H18" i="22"/>
  <c r="H17" i="22"/>
  <c r="H16" i="22"/>
  <c r="H15" i="22"/>
  <c r="H14" i="22"/>
  <c r="H13" i="22"/>
  <c r="H12" i="22"/>
  <c r="H11" i="22"/>
  <c r="H10" i="22"/>
  <c r="H9" i="22"/>
  <c r="H8" i="22"/>
  <c r="H7" i="22"/>
  <c r="H6" i="22"/>
  <c r="H5" i="22"/>
  <c r="H4" i="22"/>
  <c r="AX65" i="22"/>
  <c r="AX64" i="22"/>
  <c r="AX63" i="22"/>
  <c r="AX62" i="22"/>
  <c r="AY31" i="22"/>
  <c r="AY30" i="22"/>
  <c r="AY29" i="22"/>
  <c r="AY28" i="22"/>
  <c r="AX31" i="22"/>
  <c r="AX30" i="22"/>
  <c r="AX29" i="22"/>
  <c r="AX28" i="22"/>
  <c r="AX32" i="22"/>
  <c r="AX55" i="22"/>
  <c r="AX54" i="22"/>
  <c r="AX53" i="22"/>
  <c r="AX52" i="22"/>
  <c r="AX51" i="22"/>
  <c r="AX50" i="22"/>
  <c r="AX49" i="22"/>
  <c r="AX48" i="22"/>
  <c r="AX47" i="22"/>
  <c r="AX46" i="22"/>
  <c r="AX45" i="22"/>
  <c r="AX44" i="22"/>
  <c r="AX43" i="22"/>
  <c r="AX42" i="22"/>
  <c r="AX41" i="22"/>
  <c r="AX40" i="22"/>
  <c r="AX39" i="22"/>
  <c r="AX38" i="22"/>
  <c r="AY21" i="22"/>
  <c r="AX21" i="22"/>
  <c r="AY20" i="22"/>
  <c r="AX20" i="22"/>
  <c r="AY19" i="22"/>
  <c r="AX19" i="22"/>
  <c r="AY18" i="22"/>
  <c r="AX18" i="22"/>
  <c r="AY17" i="22"/>
  <c r="AX17" i="22"/>
  <c r="AY16" i="22"/>
  <c r="AX16" i="22"/>
  <c r="AY15" i="22"/>
  <c r="AX15" i="22"/>
  <c r="AY14" i="22"/>
  <c r="AX14" i="22"/>
  <c r="AY13" i="22"/>
  <c r="AX13" i="22"/>
  <c r="AY12" i="22"/>
  <c r="AX12" i="22"/>
  <c r="AY11" i="22"/>
  <c r="AX11" i="22"/>
  <c r="AY10" i="22"/>
  <c r="AX10" i="22"/>
  <c r="AY9" i="22"/>
  <c r="AX9" i="22"/>
  <c r="AY8" i="22"/>
  <c r="AX8" i="22"/>
  <c r="AY7" i="22"/>
  <c r="AX7" i="22"/>
  <c r="AY6" i="22"/>
  <c r="AX6" i="22"/>
  <c r="AY5" i="22"/>
  <c r="AX5" i="22"/>
  <c r="AY4" i="22"/>
  <c r="AX4" i="22"/>
  <c r="AX22" i="22"/>
  <c r="B32" i="22"/>
  <c r="B22" i="22"/>
  <c r="B65" i="22"/>
  <c r="B64" i="22"/>
  <c r="B63" i="22"/>
  <c r="B62" i="22"/>
  <c r="B39" i="22"/>
  <c r="B40" i="22"/>
  <c r="B41" i="22"/>
  <c r="B42" i="22"/>
  <c r="B43" i="22"/>
  <c r="B44" i="22"/>
  <c r="B45" i="22"/>
  <c r="B46" i="22"/>
  <c r="B47" i="22"/>
  <c r="B48" i="22"/>
  <c r="B49" i="22"/>
  <c r="B50" i="22"/>
  <c r="B51" i="22"/>
  <c r="B52" i="22"/>
  <c r="AT52" i="22"/>
  <c r="B53" i="22"/>
  <c r="B54" i="22"/>
  <c r="B55" i="22"/>
  <c r="B38" i="22"/>
  <c r="AT64" i="22"/>
  <c r="AT65" i="22"/>
  <c r="AT29" i="22"/>
  <c r="AT30" i="22"/>
  <c r="AT31" i="22"/>
  <c r="AT28" i="22"/>
  <c r="AT5" i="22"/>
  <c r="AT6" i="22"/>
  <c r="AT7" i="22"/>
  <c r="AT8" i="22"/>
  <c r="AT9" i="22"/>
  <c r="AT10" i="22"/>
  <c r="AT11" i="22"/>
  <c r="AT12" i="22"/>
  <c r="AT13" i="22"/>
  <c r="AT14" i="22"/>
  <c r="AT15" i="22"/>
  <c r="AT16" i="22"/>
  <c r="AT17" i="22"/>
  <c r="AT18" i="22"/>
  <c r="AT19" i="22"/>
  <c r="AT20" i="22"/>
  <c r="AT21" i="22"/>
  <c r="AT4" i="22"/>
  <c r="AP66" i="22"/>
  <c r="AO66" i="22"/>
  <c r="AN66" i="22"/>
  <c r="AM66" i="22"/>
  <c r="AJ66" i="22"/>
  <c r="AI66" i="22"/>
  <c r="AH66" i="22"/>
  <c r="AG66" i="22"/>
  <c r="AD66" i="22"/>
  <c r="AC66" i="22"/>
  <c r="AB66" i="22"/>
  <c r="AA66" i="22"/>
  <c r="X66" i="22"/>
  <c r="W66" i="22"/>
  <c r="V66" i="22"/>
  <c r="U66" i="22"/>
  <c r="R66" i="22"/>
  <c r="Q66" i="22"/>
  <c r="P66" i="22"/>
  <c r="O66" i="22"/>
  <c r="L66" i="22"/>
  <c r="K66" i="22"/>
  <c r="J66" i="22"/>
  <c r="I66" i="22"/>
  <c r="F66" i="22"/>
  <c r="E66" i="22"/>
  <c r="D66" i="22"/>
  <c r="C66" i="22"/>
  <c r="AW65" i="22"/>
  <c r="AV65" i="22"/>
  <c r="AU65" i="22"/>
  <c r="AW64" i="22"/>
  <c r="AV64" i="22"/>
  <c r="AU64" i="22"/>
  <c r="AW63" i="22"/>
  <c r="AV63" i="22"/>
  <c r="AU63" i="22"/>
  <c r="AW62" i="22"/>
  <c r="AV62" i="22"/>
  <c r="AU62" i="22"/>
  <c r="AP56" i="22"/>
  <c r="AO56" i="22"/>
  <c r="AN56" i="22"/>
  <c r="AM56" i="22"/>
  <c r="AJ56" i="22"/>
  <c r="AI56" i="22"/>
  <c r="AH56" i="22"/>
  <c r="AG56" i="22"/>
  <c r="AD56" i="22"/>
  <c r="AC56" i="22"/>
  <c r="AB56" i="22"/>
  <c r="AA56" i="22"/>
  <c r="X56" i="22"/>
  <c r="W56" i="22"/>
  <c r="V56" i="22"/>
  <c r="U56" i="22"/>
  <c r="R56" i="22"/>
  <c r="Q56" i="22"/>
  <c r="P56" i="22"/>
  <c r="O56" i="22"/>
  <c r="L56" i="22"/>
  <c r="K56" i="22"/>
  <c r="J56" i="22"/>
  <c r="I56" i="22"/>
  <c r="F56" i="22"/>
  <c r="E56" i="22"/>
  <c r="D56" i="22"/>
  <c r="C56" i="22"/>
  <c r="AW55" i="22"/>
  <c r="AV55" i="22"/>
  <c r="AU55" i="22"/>
  <c r="AW54" i="22"/>
  <c r="AV54" i="22"/>
  <c r="AU54" i="22"/>
  <c r="AW53" i="22"/>
  <c r="AV53" i="22"/>
  <c r="AU53" i="22"/>
  <c r="AW52" i="22"/>
  <c r="AV52" i="22"/>
  <c r="AU52" i="22"/>
  <c r="AW51" i="22"/>
  <c r="AV51" i="22"/>
  <c r="AU51" i="22"/>
  <c r="AW50" i="22"/>
  <c r="AV50" i="22"/>
  <c r="AU50" i="22"/>
  <c r="AW49" i="22"/>
  <c r="AV49" i="22"/>
  <c r="AU49" i="22"/>
  <c r="AW48" i="22"/>
  <c r="AV48" i="22"/>
  <c r="AU48" i="22"/>
  <c r="AW47" i="22"/>
  <c r="AV47" i="22"/>
  <c r="AU47" i="22"/>
  <c r="AW46" i="22"/>
  <c r="AV46" i="22"/>
  <c r="AU46" i="22"/>
  <c r="AW45" i="22"/>
  <c r="AV45" i="22"/>
  <c r="AU45" i="22"/>
  <c r="AW44" i="22"/>
  <c r="AV44" i="22"/>
  <c r="AU44" i="22"/>
  <c r="AW43" i="22"/>
  <c r="AV43" i="22"/>
  <c r="AU43" i="22"/>
  <c r="AW42" i="22"/>
  <c r="AV42" i="22"/>
  <c r="AU42" i="22"/>
  <c r="AW41" i="22"/>
  <c r="AV41" i="22"/>
  <c r="AU41" i="22"/>
  <c r="AW40" i="22"/>
  <c r="AV40" i="22"/>
  <c r="AU40" i="22"/>
  <c r="AW39" i="22"/>
  <c r="AV39" i="22"/>
  <c r="AU39" i="22"/>
  <c r="AW38" i="22"/>
  <c r="AV38" i="22"/>
  <c r="AU38" i="22"/>
  <c r="AU29" i="22"/>
  <c r="AV29" i="22"/>
  <c r="AW29" i="22"/>
  <c r="AU30" i="22"/>
  <c r="AV30" i="22"/>
  <c r="AW30" i="22"/>
  <c r="AU31" i="22"/>
  <c r="AV31" i="22"/>
  <c r="AW31" i="22"/>
  <c r="AW28" i="22"/>
  <c r="AV28" i="22"/>
  <c r="AV32" i="22"/>
  <c r="AU28" i="22"/>
  <c r="AY32" i="22"/>
  <c r="AQ32" i="22"/>
  <c r="AP32" i="22"/>
  <c r="AO32" i="22"/>
  <c r="AN32" i="22"/>
  <c r="AM32" i="22"/>
  <c r="AK32" i="22"/>
  <c r="AJ32" i="22"/>
  <c r="AI32" i="22"/>
  <c r="AH32" i="22"/>
  <c r="AG32" i="22"/>
  <c r="AE32" i="22"/>
  <c r="AD32" i="22"/>
  <c r="AC32" i="22"/>
  <c r="AB32" i="22"/>
  <c r="AA32" i="22"/>
  <c r="Y32" i="22"/>
  <c r="X32" i="22"/>
  <c r="W32" i="22"/>
  <c r="V32" i="22"/>
  <c r="U32" i="22"/>
  <c r="S32" i="22"/>
  <c r="R32" i="22"/>
  <c r="Q32" i="22"/>
  <c r="P32" i="22"/>
  <c r="O32" i="22"/>
  <c r="M32" i="22"/>
  <c r="L32" i="22"/>
  <c r="K32" i="22"/>
  <c r="J32" i="22"/>
  <c r="I32" i="22"/>
  <c r="G32" i="22"/>
  <c r="F32" i="22"/>
  <c r="E32" i="22"/>
  <c r="D32" i="22"/>
  <c r="C32" i="22"/>
  <c r="AU5" i="22"/>
  <c r="AV5" i="22"/>
  <c r="AW5" i="22"/>
  <c r="AU6" i="22"/>
  <c r="AV6" i="22"/>
  <c r="AW6" i="22"/>
  <c r="AU7" i="22"/>
  <c r="AV7" i="22"/>
  <c r="AW7" i="22"/>
  <c r="AU8" i="22"/>
  <c r="AV8" i="22"/>
  <c r="AW8" i="22"/>
  <c r="AU9" i="22"/>
  <c r="AV9" i="22"/>
  <c r="AW9" i="22"/>
  <c r="AU10" i="22"/>
  <c r="AV10" i="22"/>
  <c r="AW10" i="22"/>
  <c r="AU11" i="22"/>
  <c r="AV11" i="22"/>
  <c r="AW11" i="22"/>
  <c r="AU12" i="22"/>
  <c r="AV12" i="22"/>
  <c r="AW12" i="22"/>
  <c r="AU13" i="22"/>
  <c r="AV13" i="22"/>
  <c r="AW13" i="22"/>
  <c r="AU14" i="22"/>
  <c r="AV14" i="22"/>
  <c r="AW14" i="22"/>
  <c r="AU15" i="22"/>
  <c r="AV15" i="22"/>
  <c r="AW15" i="22"/>
  <c r="AU16" i="22"/>
  <c r="AV16" i="22"/>
  <c r="AW16" i="22"/>
  <c r="AU17" i="22"/>
  <c r="AV17" i="22"/>
  <c r="AW17" i="22"/>
  <c r="AU18" i="22"/>
  <c r="AV18" i="22"/>
  <c r="AW18" i="22"/>
  <c r="AU19" i="22"/>
  <c r="AV19" i="22"/>
  <c r="AW19" i="22"/>
  <c r="AU20" i="22"/>
  <c r="AV20" i="22"/>
  <c r="AW20" i="22"/>
  <c r="AU21" i="22"/>
  <c r="AV21" i="22"/>
  <c r="AW21" i="22"/>
  <c r="AV4" i="22"/>
  <c r="AU4" i="22"/>
  <c r="AW4" i="22"/>
  <c r="AQ22" i="22"/>
  <c r="AP22" i="22"/>
  <c r="AO22" i="22"/>
  <c r="AN22" i="22"/>
  <c r="AK22" i="22"/>
  <c r="AJ22" i="22"/>
  <c r="AI22" i="22"/>
  <c r="AH22" i="22"/>
  <c r="AE22" i="22"/>
  <c r="AD22" i="22"/>
  <c r="AC22" i="22"/>
  <c r="AB22" i="22"/>
  <c r="AA22" i="22"/>
  <c r="Y22" i="22"/>
  <c r="X22" i="22"/>
  <c r="W22" i="22"/>
  <c r="V22" i="22"/>
  <c r="U22" i="22"/>
  <c r="S22" i="22"/>
  <c r="R22" i="22"/>
  <c r="Q22" i="22"/>
  <c r="P22" i="22"/>
  <c r="M22" i="22"/>
  <c r="L22" i="22"/>
  <c r="K22" i="22"/>
  <c r="J22" i="22"/>
  <c r="I22" i="22"/>
  <c r="G22" i="22"/>
  <c r="F22" i="22"/>
  <c r="E22" i="22"/>
  <c r="N15" i="1"/>
  <c r="M15" i="1"/>
  <c r="N14" i="1"/>
  <c r="M14" i="1"/>
  <c r="N13" i="1"/>
  <c r="M13" i="1"/>
  <c r="N12" i="1"/>
  <c r="M12" i="1"/>
  <c r="N11" i="1"/>
  <c r="M11" i="1"/>
  <c r="N10" i="1"/>
  <c r="M10" i="1"/>
  <c r="N9" i="1"/>
  <c r="M9" i="1"/>
  <c r="N8" i="1"/>
  <c r="M8" i="1"/>
  <c r="N7" i="1"/>
  <c r="M7" i="1"/>
  <c r="N6" i="1"/>
  <c r="M6" i="1"/>
  <c r="N5" i="1"/>
  <c r="M5" i="1"/>
  <c r="N4" i="1"/>
  <c r="M4" i="1"/>
  <c r="N3" i="1"/>
  <c r="M3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N2" i="1"/>
  <c r="M2" i="1"/>
  <c r="L2" i="1"/>
  <c r="K2" i="1"/>
  <c r="H15" i="1"/>
  <c r="I15" i="1" s="1"/>
  <c r="H14" i="1"/>
  <c r="I14" i="1" s="1"/>
  <c r="H13" i="1"/>
  <c r="I13" i="1" s="1"/>
  <c r="H12" i="1"/>
  <c r="I12" i="1" s="1"/>
  <c r="H11" i="1"/>
  <c r="H10" i="1"/>
  <c r="I10" i="1" s="1"/>
  <c r="H9" i="1"/>
  <c r="I9" i="1" s="1"/>
  <c r="H8" i="1"/>
  <c r="I8" i="1" s="1"/>
  <c r="H7" i="1"/>
  <c r="I7" i="1" s="1"/>
  <c r="H6" i="1"/>
  <c r="I6" i="1" s="1"/>
  <c r="H5" i="1"/>
  <c r="I5" i="1" s="1"/>
  <c r="H4" i="1"/>
  <c r="H3" i="1"/>
  <c r="I3" i="1" s="1"/>
  <c r="F3" i="1" s="1"/>
  <c r="AW56" i="22"/>
  <c r="AX56" i="22"/>
  <c r="AQ38" i="22"/>
  <c r="AE55" i="22"/>
  <c r="AF55" i="22" s="1"/>
  <c r="AQ55" i="22"/>
  <c r="AK55" i="22"/>
  <c r="Y55" i="22"/>
  <c r="Z55" i="22"/>
  <c r="AE54" i="22"/>
  <c r="AF54" i="22" s="1"/>
  <c r="AQ54" i="22"/>
  <c r="AK54" i="22"/>
  <c r="Y54" i="22"/>
  <c r="Z54" i="22"/>
  <c r="AE53" i="22"/>
  <c r="AF53" i="22" s="1"/>
  <c r="AQ53" i="22"/>
  <c r="AK53" i="22"/>
  <c r="Y53" i="22"/>
  <c r="Z53" i="22"/>
  <c r="AQ51" i="22"/>
  <c r="Y50" i="22"/>
  <c r="AQ49" i="22"/>
  <c r="AY49" i="22" s="1"/>
  <c r="AE47" i="22"/>
  <c r="AF47" i="22"/>
  <c r="AQ47" i="22"/>
  <c r="AK47" i="22"/>
  <c r="Y47" i="22"/>
  <c r="AE46" i="22"/>
  <c r="AF46" i="22"/>
  <c r="AQ46" i="22"/>
  <c r="AK46" i="22"/>
  <c r="Y46" i="22"/>
  <c r="AQ45" i="22"/>
  <c r="AE44" i="22"/>
  <c r="AF44" i="22" s="1"/>
  <c r="AQ44" i="22"/>
  <c r="AK44" i="22"/>
  <c r="Y44" i="22"/>
  <c r="AQ41" i="22"/>
  <c r="AE39" i="22"/>
  <c r="AF39" i="22"/>
  <c r="AQ39" i="22"/>
  <c r="AK39" i="22"/>
  <c r="Y39" i="22"/>
  <c r="AY39" i="22" s="1"/>
  <c r="AW22" i="22"/>
  <c r="M38" i="22"/>
  <c r="AT55" i="22"/>
  <c r="M55" i="22"/>
  <c r="AY55" i="22" s="1"/>
  <c r="AT54" i="22"/>
  <c r="M54" i="22"/>
  <c r="AT53" i="22"/>
  <c r="M53" i="22"/>
  <c r="AY53" i="22" s="1"/>
  <c r="M52" i="22"/>
  <c r="AT51" i="22"/>
  <c r="AT50" i="22"/>
  <c r="AT49" i="22"/>
  <c r="AT48" i="22"/>
  <c r="M48" i="22"/>
  <c r="AT47" i="22"/>
  <c r="AT46" i="22"/>
  <c r="AT45" i="22"/>
  <c r="M45" i="22"/>
  <c r="AT44" i="22"/>
  <c r="AT43" i="22"/>
  <c r="M43" i="22"/>
  <c r="AT42" i="22"/>
  <c r="M42" i="22"/>
  <c r="AY42" i="22" s="1"/>
  <c r="AT41" i="22"/>
  <c r="M41" i="22"/>
  <c r="AY41" i="22" s="1"/>
  <c r="AT40" i="22"/>
  <c r="M40" i="22"/>
  <c r="AY40" i="22" s="1"/>
  <c r="AT39" i="22"/>
  <c r="AT62" i="22"/>
  <c r="AT66" i="22" s="1"/>
  <c r="G62" i="22"/>
  <c r="AT63" i="22"/>
  <c r="AQ63" i="22"/>
  <c r="AQ66" i="22" s="1"/>
  <c r="AK63" i="22"/>
  <c r="S63" i="22"/>
  <c r="M63" i="22"/>
  <c r="AY63" i="22" s="1"/>
  <c r="AQ64" i="22"/>
  <c r="AK64" i="22"/>
  <c r="AE64" i="22"/>
  <c r="Y64" i="22"/>
  <c r="G64" i="22"/>
  <c r="G65" i="22"/>
  <c r="AY65" i="22" s="1"/>
  <c r="AQ65" i="22"/>
  <c r="AK65" i="22"/>
  <c r="AE65" i="22"/>
  <c r="Y65" i="22"/>
  <c r="S65" i="22"/>
  <c r="AX66" i="22"/>
  <c r="M39" i="22"/>
  <c r="M44" i="22"/>
  <c r="M46" i="22"/>
  <c r="AY46" i="22" s="1"/>
  <c r="M47" i="22"/>
  <c r="M50" i="22"/>
  <c r="AY50" i="22"/>
  <c r="M51" i="22"/>
  <c r="G63" i="22"/>
  <c r="M62" i="22"/>
  <c r="AY62" i="22" s="1"/>
  <c r="AY66" i="22" s="1"/>
  <c r="M64" i="22"/>
  <c r="M65" i="22"/>
  <c r="S62" i="22"/>
  <c r="S66" i="22" s="1"/>
  <c r="S64" i="22"/>
  <c r="Y62" i="22"/>
  <c r="Y63" i="22"/>
  <c r="Y66" i="22" s="1"/>
  <c r="AE62" i="22"/>
  <c r="AE63" i="22"/>
  <c r="AK62" i="22"/>
  <c r="AK66" i="22" s="1"/>
  <c r="AQ62" i="22"/>
  <c r="AY43" i="22"/>
  <c r="AY48" i="22"/>
  <c r="B66" i="22"/>
  <c r="AU32" i="22"/>
  <c r="AT22" i="22"/>
  <c r="AU22" i="22"/>
  <c r="AV22" i="22"/>
  <c r="AW32" i="22"/>
  <c r="AT32" i="22"/>
  <c r="B56" i="22"/>
  <c r="AT38" i="22"/>
  <c r="AT56" i="22" s="1"/>
  <c r="AW66" i="22"/>
  <c r="AV66" i="22"/>
  <c r="AU66" i="22"/>
  <c r="AU56" i="22"/>
  <c r="AV56" i="22"/>
  <c r="AY22" i="22"/>
  <c r="AG22" i="22"/>
  <c r="AM22" i="22"/>
  <c r="O22" i="22"/>
  <c r="R23" i="22" s="1"/>
  <c r="D22" i="22"/>
  <c r="C22" i="22"/>
  <c r="M21" i="1"/>
  <c r="N21" i="1"/>
  <c r="D12" i="1"/>
  <c r="E12" i="1" s="1"/>
  <c r="D13" i="1"/>
  <c r="E13" i="1"/>
  <c r="H2" i="1"/>
  <c r="AY64" i="22"/>
  <c r="AQ56" i="22"/>
  <c r="AK56" i="22"/>
  <c r="AY51" i="22"/>
  <c r="M66" i="22"/>
  <c r="AY52" i="22"/>
  <c r="G66" i="22"/>
  <c r="AY45" i="22"/>
  <c r="AE56" i="22"/>
  <c r="AE66" i="22"/>
  <c r="S56" i="22"/>
  <c r="M56" i="22"/>
  <c r="G56" i="22"/>
  <c r="Q13" i="1"/>
  <c r="C21" i="1"/>
  <c r="D14" i="1"/>
  <c r="I11" i="1"/>
  <c r="G16" i="1"/>
  <c r="D3" i="1"/>
  <c r="D4" i="1"/>
  <c r="Q4" i="1" s="1"/>
  <c r="D5" i="1"/>
  <c r="E5" i="1" s="1"/>
  <c r="D6" i="1"/>
  <c r="Q6" i="1" s="1"/>
  <c r="E6" i="1"/>
  <c r="D7" i="1"/>
  <c r="D8" i="1"/>
  <c r="Q8" i="1" s="1"/>
  <c r="E8" i="1"/>
  <c r="D9" i="1"/>
  <c r="E9" i="1"/>
  <c r="D10" i="1"/>
  <c r="E10" i="1" s="1"/>
  <c r="D11" i="1"/>
  <c r="E11" i="1"/>
  <c r="D15" i="1"/>
  <c r="E15" i="1"/>
  <c r="C16" i="1"/>
  <c r="C23" i="1" s="1"/>
  <c r="E7" i="1"/>
  <c r="E4" i="1"/>
  <c r="L21" i="1"/>
  <c r="K21" i="1"/>
  <c r="C21" i="52"/>
  <c r="N21" i="52" s="1"/>
  <c r="C20" i="52"/>
  <c r="N20" i="52"/>
  <c r="C19" i="52"/>
  <c r="N19" i="52"/>
  <c r="C18" i="52"/>
  <c r="N18" i="52" s="1"/>
  <c r="C17" i="52"/>
  <c r="N17" i="52"/>
  <c r="C16" i="52"/>
  <c r="N16" i="52"/>
  <c r="C15" i="52"/>
  <c r="N15" i="52" s="1"/>
  <c r="C14" i="52"/>
  <c r="N14" i="52"/>
  <c r="C13" i="52"/>
  <c r="N13" i="52"/>
  <c r="C12" i="52"/>
  <c r="N12" i="52" s="1"/>
  <c r="C11" i="52"/>
  <c r="N11" i="52"/>
  <c r="C10" i="52"/>
  <c r="N10" i="52"/>
  <c r="C9" i="52"/>
  <c r="N9" i="52" s="1"/>
  <c r="C8" i="52"/>
  <c r="N8" i="52"/>
  <c r="C7" i="52"/>
  <c r="N7" i="52"/>
  <c r="C6" i="52"/>
  <c r="N6" i="52" s="1"/>
  <c r="N22" i="52"/>
  <c r="M7" i="52"/>
  <c r="M24" i="52" s="1"/>
  <c r="M8" i="52"/>
  <c r="M9" i="52"/>
  <c r="M10" i="52"/>
  <c r="M11" i="52"/>
  <c r="M12" i="52"/>
  <c r="M13" i="52"/>
  <c r="M14" i="52"/>
  <c r="M15" i="52"/>
  <c r="M16" i="52"/>
  <c r="M17" i="52"/>
  <c r="M18" i="52"/>
  <c r="M19" i="52"/>
  <c r="M20" i="52"/>
  <c r="M21" i="52"/>
  <c r="M22" i="52"/>
  <c r="M6" i="52"/>
  <c r="D24" i="52"/>
  <c r="E24" i="52"/>
  <c r="F24" i="52"/>
  <c r="G24" i="52"/>
  <c r="H24" i="52"/>
  <c r="I24" i="52"/>
  <c r="J24" i="52"/>
  <c r="K24" i="52"/>
  <c r="L24" i="52"/>
  <c r="D19" i="1"/>
  <c r="D20" i="1"/>
  <c r="Q20" i="1" s="1"/>
  <c r="Q21" i="1" s="1"/>
  <c r="Q7" i="1"/>
  <c r="E3" i="1"/>
  <c r="Q14" i="1"/>
  <c r="Q3" i="1"/>
  <c r="Q11" i="1"/>
  <c r="Q5" i="1"/>
  <c r="Q15" i="1"/>
  <c r="Q9" i="1"/>
  <c r="Q19" i="1"/>
  <c r="E19" i="1"/>
  <c r="E14" i="1"/>
  <c r="M16" i="1"/>
  <c r="K16" i="1"/>
  <c r="L16" i="1"/>
  <c r="D21" i="1"/>
  <c r="E21" i="1" s="1"/>
  <c r="D16" i="1"/>
  <c r="E16" i="1" s="1"/>
  <c r="N16" i="1"/>
  <c r="D23" i="1"/>
  <c r="E23" i="1" s="1"/>
  <c r="F5" i="1" l="1"/>
  <c r="F8" i="1"/>
  <c r="F14" i="1"/>
  <c r="F6" i="1"/>
  <c r="F9" i="1"/>
  <c r="F12" i="1"/>
  <c r="F15" i="1"/>
  <c r="C24" i="52"/>
  <c r="F11" i="1"/>
  <c r="Q12" i="1"/>
  <c r="Y56" i="22"/>
  <c r="AY44" i="22"/>
  <c r="AY56" i="22" s="1"/>
  <c r="AY47" i="22"/>
  <c r="E20" i="1"/>
  <c r="Q10" i="1"/>
  <c r="Q16" i="1" s="1"/>
  <c r="AY54" i="22"/>
  <c r="F7" i="1"/>
  <c r="F10" i="1"/>
  <c r="F13" i="1"/>
  <c r="H16" i="1"/>
  <c r="I16" i="1" s="1"/>
  <c r="F16" i="1" s="1"/>
  <c r="I4" i="1"/>
  <c r="F4" i="1" s="1"/>
</calcChain>
</file>

<file path=xl/sharedStrings.xml><?xml version="1.0" encoding="utf-8"?>
<sst xmlns="http://schemas.openxmlformats.org/spreadsheetml/2006/main" count="23391" uniqueCount="6158">
  <si>
    <t>VACANTES 2019-II</t>
  </si>
  <si>
    <t>ESCUELA</t>
  </si>
  <si>
    <t>VACANTES</t>
  </si>
  <si>
    <t>BECA 18</t>
  </si>
  <si>
    <t>BACHILLERATO INTERNACIONAL</t>
  </si>
  <si>
    <t>DEPORTISTA DESTACADO</t>
  </si>
  <si>
    <t>EXAMEN DE ADMISION</t>
  </si>
  <si>
    <t>GRADUADOS Y TITULADOS</t>
  </si>
  <si>
    <t>PRIMEROS PUESTOS</t>
  </si>
  <si>
    <t>TEST DHAC</t>
  </si>
  <si>
    <t>TRASLADO EXTERNO</t>
  </si>
  <si>
    <t>PERSONA DISCAPACITADA</t>
  </si>
  <si>
    <t>SUBTOTAL</t>
  </si>
  <si>
    <t>ADMINISTRACIÓN DE EMPRESAS</t>
  </si>
  <si>
    <t>ARQUITECTURA</t>
  </si>
  <si>
    <t>COMUNICACIÓN</t>
  </si>
  <si>
    <t>CONTABILIDAD</t>
  </si>
  <si>
    <t>DERECHO</t>
  </si>
  <si>
    <t>EDUCACIÓN INICIAL</t>
  </si>
  <si>
    <t>EDUCACIÓN PRIMARIA</t>
  </si>
  <si>
    <t>EDUCACIÓN SECUNDARIA: FILOSOFÍA Y TEOLOGÍA</t>
  </si>
  <si>
    <t>ENFERMERÍA</t>
  </si>
  <si>
    <t>INGENIERÍA CIVIL AMBIENTAL</t>
  </si>
  <si>
    <t>INGENIERÍA DE SISTEMAS Y COMPUTACIÓN</t>
  </si>
  <si>
    <t>INGENIERÍA INDUSTRIAL</t>
  </si>
  <si>
    <t>INGENIERÍA MECÁNICA ELÉCTRICA</t>
  </si>
  <si>
    <t>GO ADMINISTRACIÓN DE EMPRESAS</t>
  </si>
  <si>
    <t>GO CONTABILIDAD</t>
  </si>
  <si>
    <t>GO INGENIERÍA INDUSTRIAL</t>
  </si>
  <si>
    <t>GO INGENIERÍA DE SISTEMAS Y COMPUTACIÓN</t>
  </si>
  <si>
    <t>N°</t>
  </si>
  <si>
    <t>CODIGO_UNIV</t>
  </si>
  <si>
    <t>TIPO_DOCUMENTO</t>
  </si>
  <si>
    <t>NRO_DOCUMENTO</t>
  </si>
  <si>
    <t>CARRERA</t>
  </si>
  <si>
    <t>Modalidad Ingreso</t>
  </si>
  <si>
    <t>CENTRO_COSTO</t>
  </si>
  <si>
    <t>APE_PATERNO</t>
  </si>
  <si>
    <t>APE_MATERNO</t>
  </si>
  <si>
    <t>NOMBRES</t>
  </si>
  <si>
    <t>F. Inscripcion</t>
  </si>
  <si>
    <t>192TD92867</t>
  </si>
  <si>
    <t>DNI</t>
  </si>
  <si>
    <t>EXAMEN TEST DAHC 2019-II (20-ABRIL-19)</t>
  </si>
  <si>
    <t>SAINEZ</t>
  </si>
  <si>
    <t>GARCIA</t>
  </si>
  <si>
    <t>WENDY SMITH</t>
  </si>
  <si>
    <t>192TD92950</t>
  </si>
  <si>
    <t>TORRES</t>
  </si>
  <si>
    <t>ARIAS</t>
  </si>
  <si>
    <t>CHRISTIAN ALEXANDER</t>
  </si>
  <si>
    <t>192TD92661</t>
  </si>
  <si>
    <t>MERA</t>
  </si>
  <si>
    <t>ANA FIORELLA</t>
  </si>
  <si>
    <t>192TD92660</t>
  </si>
  <si>
    <t>VARGAS</t>
  </si>
  <si>
    <t>HURTADO</t>
  </si>
  <si>
    <t>LUIS ANGEL</t>
  </si>
  <si>
    <t>192TD92806</t>
  </si>
  <si>
    <t>VIZCARRA</t>
  </si>
  <si>
    <t>PEREA</t>
  </si>
  <si>
    <t>SILVANA ISABELA</t>
  </si>
  <si>
    <t>192TD92184</t>
  </si>
  <si>
    <t>ALVAREZ</t>
  </si>
  <si>
    <t>QUIÑONES</t>
  </si>
  <si>
    <t>FABIANA CRISTEL</t>
  </si>
  <si>
    <t>192TD92943</t>
  </si>
  <si>
    <t>RIVERA</t>
  </si>
  <si>
    <t>GUEVARA</t>
  </si>
  <si>
    <t>ANTHONY SMITH</t>
  </si>
  <si>
    <t>192TD92726</t>
  </si>
  <si>
    <t>LIMO</t>
  </si>
  <si>
    <t>GUILLERMO EDUARDO</t>
  </si>
  <si>
    <t>192TD92848</t>
  </si>
  <si>
    <t>CALDERON</t>
  </si>
  <si>
    <t>MARIA DEL CARMEN</t>
  </si>
  <si>
    <t>192VP92325</t>
  </si>
  <si>
    <t>EVALUACIÓN PREFERENTE</t>
  </si>
  <si>
    <t>EVALUACIÓN PREFERENTE 2019-II (20-ABR-19)</t>
  </si>
  <si>
    <t>TINEO</t>
  </si>
  <si>
    <t>TIQUILLAHUANCA</t>
  </si>
  <si>
    <t>CESAR CLINTON</t>
  </si>
  <si>
    <t>192TD92958</t>
  </si>
  <si>
    <t>CARRILLO</t>
  </si>
  <si>
    <t>LEONARDO</t>
  </si>
  <si>
    <t>MARLON CHAYANI</t>
  </si>
  <si>
    <t>192TD92869</t>
  </si>
  <si>
    <t>AZABACHE</t>
  </si>
  <si>
    <t>OLAZABAL</t>
  </si>
  <si>
    <t>OLGA MARTHA ELENA</t>
  </si>
  <si>
    <t>192TD92967</t>
  </si>
  <si>
    <t>GUERRERO</t>
  </si>
  <si>
    <t>REQUEJO</t>
  </si>
  <si>
    <t>DIEGO ESTEFANO</t>
  </si>
  <si>
    <t>192TD93047</t>
  </si>
  <si>
    <t>ABAD</t>
  </si>
  <si>
    <t>LIVIA</t>
  </si>
  <si>
    <t>192TD92927</t>
  </si>
  <si>
    <t>AVILA</t>
  </si>
  <si>
    <t>SANCHEZ</t>
  </si>
  <si>
    <t>CHRISTHIAN BRIAN</t>
  </si>
  <si>
    <t>192TD92735</t>
  </si>
  <si>
    <t>SILVA</t>
  </si>
  <si>
    <t>MENDOZA</t>
  </si>
  <si>
    <t>MARKO ANTONIO</t>
  </si>
  <si>
    <t>192TD92858</t>
  </si>
  <si>
    <t>DIAZ</t>
  </si>
  <si>
    <t>BARRANTES</t>
  </si>
  <si>
    <t>KARIM DIANE</t>
  </si>
  <si>
    <t>192TD92859</t>
  </si>
  <si>
    <t>ROSSANA DEL CARMEN</t>
  </si>
  <si>
    <t>192TD92872</t>
  </si>
  <si>
    <t>CASTILLO</t>
  </si>
  <si>
    <t>FACUNDO</t>
  </si>
  <si>
    <t>INGRID YANELY</t>
  </si>
  <si>
    <t>192TD92840</t>
  </si>
  <si>
    <t>CHAMBERGO</t>
  </si>
  <si>
    <t>TELLO</t>
  </si>
  <si>
    <t>RONALD FERNANDO</t>
  </si>
  <si>
    <t>192TD92894</t>
  </si>
  <si>
    <t>MONTENEGRO</t>
  </si>
  <si>
    <t>DIANA ROMINA</t>
  </si>
  <si>
    <t>192TD92619</t>
  </si>
  <si>
    <t>QUIROZ</t>
  </si>
  <si>
    <t>TERRONES</t>
  </si>
  <si>
    <t>LEYLA ANALY</t>
  </si>
  <si>
    <t>192TD93054</t>
  </si>
  <si>
    <t>BAZAN</t>
  </si>
  <si>
    <t>RODRIGUEZ</t>
  </si>
  <si>
    <t>JHOJANI MERLID</t>
  </si>
  <si>
    <t>192TD93011</t>
  </si>
  <si>
    <t>BURGA</t>
  </si>
  <si>
    <t>ZAPATA</t>
  </si>
  <si>
    <t>BRAYAN YORDIN</t>
  </si>
  <si>
    <t>192TD92972</t>
  </si>
  <si>
    <t>TAPIA</t>
  </si>
  <si>
    <t>RUBIO</t>
  </si>
  <si>
    <t>CRISTHIAN JAMPIER</t>
  </si>
  <si>
    <t>192TD92921</t>
  </si>
  <si>
    <t>MEJIA</t>
  </si>
  <si>
    <t>FLORES</t>
  </si>
  <si>
    <t>KEYDI ANSHELY</t>
  </si>
  <si>
    <t>192TD93006</t>
  </si>
  <si>
    <t>ROJAS</t>
  </si>
  <si>
    <t>CRISTIAN</t>
  </si>
  <si>
    <t>192TD93001</t>
  </si>
  <si>
    <t>DAVILA</t>
  </si>
  <si>
    <t>HERRERA</t>
  </si>
  <si>
    <t>GIOVANY</t>
  </si>
  <si>
    <t>192TD92814</t>
  </si>
  <si>
    <t>RAFAEL</t>
  </si>
  <si>
    <t>CASTRO</t>
  </si>
  <si>
    <t>DEIVY OMAR</t>
  </si>
  <si>
    <t>192TD92599</t>
  </si>
  <si>
    <t>RODAS</t>
  </si>
  <si>
    <t>RISCO</t>
  </si>
  <si>
    <t>SUCETY JHOSELY</t>
  </si>
  <si>
    <t>192TD92887</t>
  </si>
  <si>
    <t>ROCA</t>
  </si>
  <si>
    <t>ALVARADO</t>
  </si>
  <si>
    <t>ZARELLI</t>
  </si>
  <si>
    <t>192TD92810</t>
  </si>
  <si>
    <t>CORDOVA</t>
  </si>
  <si>
    <t>VIGO</t>
  </si>
  <si>
    <t>192TD92868</t>
  </si>
  <si>
    <t>GORMAS</t>
  </si>
  <si>
    <t>SERVAN</t>
  </si>
  <si>
    <t>KEYLA ISABEL</t>
  </si>
  <si>
    <t>192TD92959</t>
  </si>
  <si>
    <t>ORREGO</t>
  </si>
  <si>
    <t>CAYATOPA</t>
  </si>
  <si>
    <t>MIGUEL ANGEL</t>
  </si>
  <si>
    <t>192TD93063</t>
  </si>
  <si>
    <t>MONTERO</t>
  </si>
  <si>
    <t>JAKELINE OLIMPIA</t>
  </si>
  <si>
    <t>192TD92821</t>
  </si>
  <si>
    <t>ZELADA</t>
  </si>
  <si>
    <t>PAZ</t>
  </si>
  <si>
    <t>UBER TEOBALDO</t>
  </si>
  <si>
    <t>192TD93033</t>
  </si>
  <si>
    <t>ISMIÑO</t>
  </si>
  <si>
    <t>JUWEP</t>
  </si>
  <si>
    <t>ANA ISABEL</t>
  </si>
  <si>
    <t>192TD92970</t>
  </si>
  <si>
    <t>PAJARES</t>
  </si>
  <si>
    <t>ALVA</t>
  </si>
  <si>
    <t>NATHALY BERENICE</t>
  </si>
  <si>
    <t>192TD92955</t>
  </si>
  <si>
    <t>CHECA</t>
  </si>
  <si>
    <t>LOZADA</t>
  </si>
  <si>
    <t>JOSEMARIA</t>
  </si>
  <si>
    <t>192TD92899</t>
  </si>
  <si>
    <t>NECIOSUP</t>
  </si>
  <si>
    <t>LLAGAS</t>
  </si>
  <si>
    <t>SEGUNDO EMILIO</t>
  </si>
  <si>
    <t>192TD92988</t>
  </si>
  <si>
    <t>LOZANO</t>
  </si>
  <si>
    <t>ROMERO</t>
  </si>
  <si>
    <t>ABIGAIL MARDELY</t>
  </si>
  <si>
    <t>192TD92751</t>
  </si>
  <si>
    <t>BAUTISTA</t>
  </si>
  <si>
    <t>BENAVIDES</t>
  </si>
  <si>
    <t>EDWIN YAIR</t>
  </si>
  <si>
    <t>192TD93064</t>
  </si>
  <si>
    <t>CARRASCO</t>
  </si>
  <si>
    <t>LEON</t>
  </si>
  <si>
    <t>DAYANA NICOL</t>
  </si>
  <si>
    <t>192TD92211</t>
  </si>
  <si>
    <t>ARICOCHE</t>
  </si>
  <si>
    <t>ARROYO</t>
  </si>
  <si>
    <t>JIULIANA ISABEL</t>
  </si>
  <si>
    <t>192TD92722</t>
  </si>
  <si>
    <t>GONZALEZ</t>
  </si>
  <si>
    <t>BECERRA</t>
  </si>
  <si>
    <t>MARIA ISABEL</t>
  </si>
  <si>
    <t>192TD92911</t>
  </si>
  <si>
    <t>AGILA</t>
  </si>
  <si>
    <t>BUSTAMANTE</t>
  </si>
  <si>
    <t>NISENY MARICIELO</t>
  </si>
  <si>
    <t>192TD92839</t>
  </si>
  <si>
    <t>GONZALES</t>
  </si>
  <si>
    <t>CRISTHIAN ALEXANDER</t>
  </si>
  <si>
    <t>192TD92924</t>
  </si>
  <si>
    <t>JOSE ANTONIO</t>
  </si>
  <si>
    <t>192TD92931</t>
  </si>
  <si>
    <t>PERALES</t>
  </si>
  <si>
    <t>MALCA</t>
  </si>
  <si>
    <t>DEYNI LISBET</t>
  </si>
  <si>
    <t>192TD92824</t>
  </si>
  <si>
    <t>MELENDEZ</t>
  </si>
  <si>
    <t>RHINO DAVID</t>
  </si>
  <si>
    <t>192VP91202</t>
  </si>
  <si>
    <t>LLAUCE</t>
  </si>
  <si>
    <t>CAROLINA LISBETH</t>
  </si>
  <si>
    <t>192TD92934</t>
  </si>
  <si>
    <t>REUPO</t>
  </si>
  <si>
    <t>ALEJANDRA GABRIELA</t>
  </si>
  <si>
    <t>192TD92889</t>
  </si>
  <si>
    <t>MIRELLI</t>
  </si>
  <si>
    <t>192TD92279</t>
  </si>
  <si>
    <t>CABRERA</t>
  </si>
  <si>
    <t>BARBOZA</t>
  </si>
  <si>
    <t>ANA DUBERLY</t>
  </si>
  <si>
    <t>192TE92796</t>
  </si>
  <si>
    <t>DE LA CRUZ</t>
  </si>
  <si>
    <t>ACOSTA</t>
  </si>
  <si>
    <t>EMIR AGUSTIN</t>
  </si>
  <si>
    <t>192TD92753</t>
  </si>
  <si>
    <t>BERNAL</t>
  </si>
  <si>
    <t>REQUE</t>
  </si>
  <si>
    <t>JHORDYN MOISES</t>
  </si>
  <si>
    <t>192TD92893</t>
  </si>
  <si>
    <t>TARRILLO</t>
  </si>
  <si>
    <t>CALVAY</t>
  </si>
  <si>
    <t>JERALDINE ANDUANET</t>
  </si>
  <si>
    <t>192TD93020</t>
  </si>
  <si>
    <t>FUENTES</t>
  </si>
  <si>
    <t>TORO</t>
  </si>
  <si>
    <t>BRYAN ANTHONY</t>
  </si>
  <si>
    <t>192TD92949</t>
  </si>
  <si>
    <t>CURO</t>
  </si>
  <si>
    <t>BERNILLA</t>
  </si>
  <si>
    <t>DANIEL AGAPITO</t>
  </si>
  <si>
    <t>192TD92945</t>
  </si>
  <si>
    <t>OBLITAS</t>
  </si>
  <si>
    <t>OSCAR FERNANDO</t>
  </si>
  <si>
    <t>192TD92941</t>
  </si>
  <si>
    <t>OLIVA</t>
  </si>
  <si>
    <t>FERNANDEZ</t>
  </si>
  <si>
    <t>MILAGROS MERCEDES</t>
  </si>
  <si>
    <t>192TD93026</t>
  </si>
  <si>
    <t>LEYTON</t>
  </si>
  <si>
    <t>JHONATHAN JAIR</t>
  </si>
  <si>
    <t>192TD92755</t>
  </si>
  <si>
    <t>CLAVO</t>
  </si>
  <si>
    <t>VICTOR JESUS</t>
  </si>
  <si>
    <t>192TD93030</t>
  </si>
  <si>
    <t>ALTAMIRANO</t>
  </si>
  <si>
    <t>KAREN MEDALITH</t>
  </si>
  <si>
    <t>192TD92828</t>
  </si>
  <si>
    <t>ODAR</t>
  </si>
  <si>
    <t>WILMER FABRYZZIO</t>
  </si>
  <si>
    <t>192TD92623</t>
  </si>
  <si>
    <t>BARRETO</t>
  </si>
  <si>
    <t>AMPARO LISSET</t>
  </si>
  <si>
    <t>192TD93060</t>
  </si>
  <si>
    <t>VALIENTE</t>
  </si>
  <si>
    <t>JUAREZ</t>
  </si>
  <si>
    <t>JHONSON YHAIR</t>
  </si>
  <si>
    <t>192TD92944</t>
  </si>
  <si>
    <t>ALCANTARA</t>
  </si>
  <si>
    <t>MARICARMEN</t>
  </si>
  <si>
    <t>192TD93050</t>
  </si>
  <si>
    <t>SIADEN</t>
  </si>
  <si>
    <t>JUNIOR ANTHONY</t>
  </si>
  <si>
    <t>192TD92272</t>
  </si>
  <si>
    <t>VERA</t>
  </si>
  <si>
    <t>SALDIVAR</t>
  </si>
  <si>
    <t>FREDY ARMANDO</t>
  </si>
  <si>
    <t>192TD92750</t>
  </si>
  <si>
    <t>LOPEZ</t>
  </si>
  <si>
    <t>MANUEL ANDERSON</t>
  </si>
  <si>
    <t>192TD92703</t>
  </si>
  <si>
    <t>CHAVEZ</t>
  </si>
  <si>
    <t>VALVERDE</t>
  </si>
  <si>
    <t>SANDRA VANESSA</t>
  </si>
  <si>
    <t>192TD92948</t>
  </si>
  <si>
    <t>CHIROQUE</t>
  </si>
  <si>
    <t>ANDERSON YAVIER</t>
  </si>
  <si>
    <t>192PP92986</t>
  </si>
  <si>
    <t>SONAPO</t>
  </si>
  <si>
    <t>AMILCAR JULIO</t>
  </si>
  <si>
    <t>192TD92857</t>
  </si>
  <si>
    <t>BERNA</t>
  </si>
  <si>
    <t>COELLO</t>
  </si>
  <si>
    <t>LEYLI RAQUEL</t>
  </si>
  <si>
    <t>192TD92851</t>
  </si>
  <si>
    <t>ESTELA</t>
  </si>
  <si>
    <t>FRANK YAIR</t>
  </si>
  <si>
    <t>192TD93031</t>
  </si>
  <si>
    <t>PUPUCHE</t>
  </si>
  <si>
    <t>ANGIE LILIANA</t>
  </si>
  <si>
    <t>192TD92947</t>
  </si>
  <si>
    <t>VELAZCO</t>
  </si>
  <si>
    <t>NEYRA</t>
  </si>
  <si>
    <t>JACKELINE ANALI</t>
  </si>
  <si>
    <t>192TD92966</t>
  </si>
  <si>
    <t>JUAN ENRIQUE</t>
  </si>
  <si>
    <t>192TD92849</t>
  </si>
  <si>
    <t>CHONLON</t>
  </si>
  <si>
    <t>ERICK JOSUE</t>
  </si>
  <si>
    <t>192TD92624</t>
  </si>
  <si>
    <t>SALVADOR</t>
  </si>
  <si>
    <t>ANDERSON JHAIR</t>
  </si>
  <si>
    <t>192TD92130</t>
  </si>
  <si>
    <t>HERREROS</t>
  </si>
  <si>
    <t>YULISA CELESTINA</t>
  </si>
  <si>
    <t>192TD92831</t>
  </si>
  <si>
    <t>CIEZA</t>
  </si>
  <si>
    <t>YONATHAN</t>
  </si>
  <si>
    <t>192TD92836</t>
  </si>
  <si>
    <t>MIMBELA</t>
  </si>
  <si>
    <t>CORONADO</t>
  </si>
  <si>
    <t>MARIEL FERNANDA</t>
  </si>
  <si>
    <t>192TD92915</t>
  </si>
  <si>
    <t>SANTAMARIA</t>
  </si>
  <si>
    <t>CHAPOÑAN</t>
  </si>
  <si>
    <t>DAVID ALEXANDER</t>
  </si>
  <si>
    <t>192TD92666</t>
  </si>
  <si>
    <t>CHAVESTA</t>
  </si>
  <si>
    <t>BRITO</t>
  </si>
  <si>
    <t>ALEJANDRA ADRIANA</t>
  </si>
  <si>
    <t>192TD92981</t>
  </si>
  <si>
    <t>LATORRE</t>
  </si>
  <si>
    <t>HEREDIA</t>
  </si>
  <si>
    <t>WHILER DENILSON</t>
  </si>
  <si>
    <t>192TD92752</t>
  </si>
  <si>
    <t>GAMONAL</t>
  </si>
  <si>
    <t>VELIZ</t>
  </si>
  <si>
    <t>LUIS DIEGO</t>
  </si>
  <si>
    <t>192TD93052</t>
  </si>
  <si>
    <t>TATIANA LISBETH</t>
  </si>
  <si>
    <t>192TD92990</t>
  </si>
  <si>
    <t>RAMIREZ</t>
  </si>
  <si>
    <t>AGIP</t>
  </si>
  <si>
    <t>LISBY NAYELY</t>
  </si>
  <si>
    <t>192TD92994</t>
  </si>
  <si>
    <t>GAVIDIA</t>
  </si>
  <si>
    <t>ANGELA LIZET</t>
  </si>
  <si>
    <t>192TD92920</t>
  </si>
  <si>
    <t>HUAMAN</t>
  </si>
  <si>
    <t>JUAN LUIS</t>
  </si>
  <si>
    <t>192TD92407</t>
  </si>
  <si>
    <t>PASAPORTE</t>
  </si>
  <si>
    <t>SG3619988</t>
  </si>
  <si>
    <t>SEVERINO</t>
  </si>
  <si>
    <t>VASQUEZ</t>
  </si>
  <si>
    <t>WINSTON JOSE</t>
  </si>
  <si>
    <t>192TD93053</t>
  </si>
  <si>
    <t>BANCES</t>
  </si>
  <si>
    <t>ANAGHELY GIANELLA</t>
  </si>
  <si>
    <t>192TD92709</t>
  </si>
  <si>
    <t>ESPINOZA</t>
  </si>
  <si>
    <t>JOSE LUIS</t>
  </si>
  <si>
    <t>192TD93013</t>
  </si>
  <si>
    <t>KEYSI EVELYN</t>
  </si>
  <si>
    <t>192TD92264</t>
  </si>
  <si>
    <t>UBILLUS</t>
  </si>
  <si>
    <t>MARYORI MILAGRO</t>
  </si>
  <si>
    <t>192TD92764</t>
  </si>
  <si>
    <t>DAMIAN</t>
  </si>
  <si>
    <t>HUIMA</t>
  </si>
  <si>
    <t>VERONICA ANALI</t>
  </si>
  <si>
    <t>192TD92907</t>
  </si>
  <si>
    <t>CAMPOS</t>
  </si>
  <si>
    <t>JHONNY CALEB</t>
  </si>
  <si>
    <t>192VP91221</t>
  </si>
  <si>
    <t>CARLOS</t>
  </si>
  <si>
    <t>192TD92672</t>
  </si>
  <si>
    <t>CUBAS</t>
  </si>
  <si>
    <t>PEREZ</t>
  </si>
  <si>
    <t>JESSICA NICOLT</t>
  </si>
  <si>
    <t>192TD92644</t>
  </si>
  <si>
    <t>VIDAURRE</t>
  </si>
  <si>
    <t>JHULY LIZBETH</t>
  </si>
  <si>
    <t>192VP91211</t>
  </si>
  <si>
    <t>ITALA ROSA</t>
  </si>
  <si>
    <t>192VP91233</t>
  </si>
  <si>
    <t>CARMEN ANABEL</t>
  </si>
  <si>
    <t>192TD93027</t>
  </si>
  <si>
    <t>ANGIE MARYCIELO</t>
  </si>
  <si>
    <t>192TD93055</t>
  </si>
  <si>
    <t>ORTIZ</t>
  </si>
  <si>
    <t>CESPEDES</t>
  </si>
  <si>
    <t>ROSA MARIA</t>
  </si>
  <si>
    <t>192TD92265</t>
  </si>
  <si>
    <t>ZEÑA</t>
  </si>
  <si>
    <t>BALDERA</t>
  </si>
  <si>
    <t>HEBERT MANUEL</t>
  </si>
  <si>
    <t>192TD92847</t>
  </si>
  <si>
    <t>VALDIVIESO</t>
  </si>
  <si>
    <t>BALLENA</t>
  </si>
  <si>
    <t>GILMER</t>
  </si>
  <si>
    <t>192TD92856</t>
  </si>
  <si>
    <t>ZAGAL</t>
  </si>
  <si>
    <t>JOSEPH EDWARD</t>
  </si>
  <si>
    <t>192TD92398</t>
  </si>
  <si>
    <t>ARAUJO</t>
  </si>
  <si>
    <t>CIPRIANO</t>
  </si>
  <si>
    <t>ANNY</t>
  </si>
  <si>
    <t>192TD92917</t>
  </si>
  <si>
    <t>RIVAS</t>
  </si>
  <si>
    <t>CARLOS FABRICIO</t>
  </si>
  <si>
    <t>192TD92968</t>
  </si>
  <si>
    <t>PEÑA</t>
  </si>
  <si>
    <t>CRISTINA JACKELINE</t>
  </si>
  <si>
    <t>192TD92951</t>
  </si>
  <si>
    <t>SANTOS JHAMPIER</t>
  </si>
  <si>
    <t>192TD92724</t>
  </si>
  <si>
    <t>INOÑAN</t>
  </si>
  <si>
    <t>YULISA PAMELA</t>
  </si>
  <si>
    <t>192TD92892</t>
  </si>
  <si>
    <t>HECTOR CALEB ANTONIO</t>
  </si>
  <si>
    <t>192TD92960</t>
  </si>
  <si>
    <t>SEBASTIAM ENRIQUE</t>
  </si>
  <si>
    <t>192TD92629</t>
  </si>
  <si>
    <t>MARYORI DARIZA</t>
  </si>
  <si>
    <t>192TD92671</t>
  </si>
  <si>
    <t>RUPAY</t>
  </si>
  <si>
    <t>MAYTE GERALDINE</t>
  </si>
  <si>
    <t>192TD92841</t>
  </si>
  <si>
    <t>GLORIA EMPERATRIZ</t>
  </si>
  <si>
    <t>192TD92971</t>
  </si>
  <si>
    <t>SANTISTEBAN</t>
  </si>
  <si>
    <t>DANNET LIZETH</t>
  </si>
  <si>
    <t>192TD92813</t>
  </si>
  <si>
    <t>GALVEZ</t>
  </si>
  <si>
    <t>192TD92842</t>
  </si>
  <si>
    <t>ZEVALLOS</t>
  </si>
  <si>
    <t>MUNDACA</t>
  </si>
  <si>
    <t>BRYAN MAURICIO</t>
  </si>
  <si>
    <t>192TD92926</t>
  </si>
  <si>
    <t>ARAMBULO</t>
  </si>
  <si>
    <t>ANA DANIELLA</t>
  </si>
  <si>
    <t>192TD92928</t>
  </si>
  <si>
    <t>ASHLY DARNETT</t>
  </si>
  <si>
    <t>192TD92922</t>
  </si>
  <si>
    <t>MORAN</t>
  </si>
  <si>
    <t>KAROLL GISELL</t>
  </si>
  <si>
    <t>192TD92908</t>
  </si>
  <si>
    <t>FIESTAS</t>
  </si>
  <si>
    <t>LLENQUE</t>
  </si>
  <si>
    <t>ROSA AMELIA</t>
  </si>
  <si>
    <t>192TD92834</t>
  </si>
  <si>
    <t>GUIDINO</t>
  </si>
  <si>
    <t>CORAIMA JASSURY</t>
  </si>
  <si>
    <t>192TD92406</t>
  </si>
  <si>
    <t>CUEVA</t>
  </si>
  <si>
    <t>AARON FABIAN</t>
  </si>
  <si>
    <t>192TD92188</t>
  </si>
  <si>
    <t>OJEDA</t>
  </si>
  <si>
    <t>KEYSI LISETH</t>
  </si>
  <si>
    <t>192TD92853</t>
  </si>
  <si>
    <t>LESLIE MILAGROS</t>
  </si>
  <si>
    <t>192TD93008</t>
  </si>
  <si>
    <t>CRUZ</t>
  </si>
  <si>
    <t>LEYLA SARITA</t>
  </si>
  <si>
    <t>192TD92830</t>
  </si>
  <si>
    <t>UGALDES</t>
  </si>
  <si>
    <t>EDGAR ROY</t>
  </si>
  <si>
    <t>192TD92829</t>
  </si>
  <si>
    <t>MONTALVAN</t>
  </si>
  <si>
    <t>ATENAS</t>
  </si>
  <si>
    <t>192VP91231</t>
  </si>
  <si>
    <t>BRENDA THALIA</t>
  </si>
  <si>
    <t>192TD92818</t>
  </si>
  <si>
    <t>SANDOVAL</t>
  </si>
  <si>
    <t>JIMENEZ</t>
  </si>
  <si>
    <t>JUNIOR ALEXANDER</t>
  </si>
  <si>
    <t>192TD92882</t>
  </si>
  <si>
    <t>CARHUAZ</t>
  </si>
  <si>
    <t>FITTER</t>
  </si>
  <si>
    <t>MARIA JOSE DEL ROSARIO</t>
  </si>
  <si>
    <t>192TD92711</t>
  </si>
  <si>
    <t>CORREA</t>
  </si>
  <si>
    <t>LENIN SHANTHAL</t>
  </si>
  <si>
    <t>192TD92942</t>
  </si>
  <si>
    <t>RIOS</t>
  </si>
  <si>
    <t>JHON POOL</t>
  </si>
  <si>
    <t>192TD92897</t>
  </si>
  <si>
    <t>SAAVEDRA</t>
  </si>
  <si>
    <t>OLANO</t>
  </si>
  <si>
    <t>CYNTHYA NAYELY</t>
  </si>
  <si>
    <t>192TD92673</t>
  </si>
  <si>
    <t>BARTUREN</t>
  </si>
  <si>
    <t>EDUARDO ENRIQUE</t>
  </si>
  <si>
    <t>192TD92784</t>
  </si>
  <si>
    <t>MINO</t>
  </si>
  <si>
    <t>RUBIÑOS</t>
  </si>
  <si>
    <t>GABRIELA CRISTINA</t>
  </si>
  <si>
    <t>192TD93049</t>
  </si>
  <si>
    <t>JAUREGUI</t>
  </si>
  <si>
    <t>USQUIANO</t>
  </si>
  <si>
    <t>DIEGO ALONZO</t>
  </si>
  <si>
    <t>192TD93009</t>
  </si>
  <si>
    <t>ENRIQUEZ</t>
  </si>
  <si>
    <t>WONG</t>
  </si>
  <si>
    <t>JOSE MANUEL</t>
  </si>
  <si>
    <t>192TD92973</t>
  </si>
  <si>
    <t>ARRASCO</t>
  </si>
  <si>
    <t>VALERIA</t>
  </si>
  <si>
    <t>192TD93059</t>
  </si>
  <si>
    <t>EGUIZABAL</t>
  </si>
  <si>
    <t>RUBY ABIGAIL</t>
  </si>
  <si>
    <t>192TD93061</t>
  </si>
  <si>
    <t>SAMAME</t>
  </si>
  <si>
    <t>NICOLE SOLEDAD</t>
  </si>
  <si>
    <t>192TD93032</t>
  </si>
  <si>
    <t>SAMANIEGO</t>
  </si>
  <si>
    <t>LIZETH ANABELA</t>
  </si>
  <si>
    <t>192TD92698</t>
  </si>
  <si>
    <t>SERQUEN</t>
  </si>
  <si>
    <t>DIEGO GABRIEL</t>
  </si>
  <si>
    <t>192TD92909</t>
  </si>
  <si>
    <t>ALVAN</t>
  </si>
  <si>
    <t>JHON ARMANDO</t>
  </si>
  <si>
    <t>192TD92886</t>
  </si>
  <si>
    <t>JEAN CARLOS</t>
  </si>
  <si>
    <t>192TD92774</t>
  </si>
  <si>
    <t>OLIVERA</t>
  </si>
  <si>
    <t>ELVIS JONATHAN</t>
  </si>
  <si>
    <t>192TD92935</t>
  </si>
  <si>
    <t>CHEGNE</t>
  </si>
  <si>
    <t>CHAMBA</t>
  </si>
  <si>
    <t>PAOLA ADELAIDA</t>
  </si>
  <si>
    <t>192TD92682</t>
  </si>
  <si>
    <t>BARCENAS</t>
  </si>
  <si>
    <t>MAUTINO</t>
  </si>
  <si>
    <t>LUIS ALDAIR</t>
  </si>
  <si>
    <t>192TD92910</t>
  </si>
  <si>
    <t>WILLIAM STEWART</t>
  </si>
  <si>
    <t>192TD92803</t>
  </si>
  <si>
    <t>KAREN ANACELI</t>
  </si>
  <si>
    <t>192TD92155</t>
  </si>
  <si>
    <t>CONTRERAS</t>
  </si>
  <si>
    <t>LUCY LISBETH</t>
  </si>
  <si>
    <t>192TD93028</t>
  </si>
  <si>
    <t>JACK KEVY</t>
  </si>
  <si>
    <t>192TD92154</t>
  </si>
  <si>
    <t>VILCHEZ</t>
  </si>
  <si>
    <t>FRANKLIN JOEL</t>
  </si>
  <si>
    <t>192TD92879</t>
  </si>
  <si>
    <t>CASAS</t>
  </si>
  <si>
    <t>GRECIA KRISTEL</t>
  </si>
  <si>
    <t>192TD92670</t>
  </si>
  <si>
    <t>MONSALVE</t>
  </si>
  <si>
    <t>MILAGROS ELIZABETH</t>
  </si>
  <si>
    <t>192TD92178</t>
  </si>
  <si>
    <t>SALAZAR</t>
  </si>
  <si>
    <t>WILDER JUNIOR LEONARDO</t>
  </si>
  <si>
    <t>192TD92668</t>
  </si>
  <si>
    <t>ZULOETA</t>
  </si>
  <si>
    <t>MONTEZA</t>
  </si>
  <si>
    <t>DELLY MILAGROS</t>
  </si>
  <si>
    <t>192TD93048</t>
  </si>
  <si>
    <t>VELASQUEZ</t>
  </si>
  <si>
    <t>PESQUERA</t>
  </si>
  <si>
    <t>ANTONY ANDRES</t>
  </si>
  <si>
    <t>192TD92965</t>
  </si>
  <si>
    <t>PITA</t>
  </si>
  <si>
    <t>RODRIGO NICOLAS</t>
  </si>
  <si>
    <t>192TD92954</t>
  </si>
  <si>
    <t>VICTORIA VALERIA</t>
  </si>
  <si>
    <t>192TD92775</t>
  </si>
  <si>
    <t>CELIZ</t>
  </si>
  <si>
    <t>KIARA</t>
  </si>
  <si>
    <t>192TD92651</t>
  </si>
  <si>
    <t>BRENDA KAROLINA</t>
  </si>
  <si>
    <t>192TD92181</t>
  </si>
  <si>
    <t>KATY YHIANELA</t>
  </si>
  <si>
    <t>192TD92737</t>
  </si>
  <si>
    <t>CHINCHAY</t>
  </si>
  <si>
    <t>SARAI ELIZABETH</t>
  </si>
  <si>
    <t>192TD92875</t>
  </si>
  <si>
    <t>CONDOR</t>
  </si>
  <si>
    <t>NAUCA</t>
  </si>
  <si>
    <t>NAYELLY MELISSA</t>
  </si>
  <si>
    <t>192TD92912</t>
  </si>
  <si>
    <t>MURO</t>
  </si>
  <si>
    <t>DAVID EDUARDO</t>
  </si>
  <si>
    <t>192TD92918</t>
  </si>
  <si>
    <t>CHOZO</t>
  </si>
  <si>
    <t>ERIKA GIOVANA</t>
  </si>
  <si>
    <t>192TD92884</t>
  </si>
  <si>
    <t>ANDONAIRE</t>
  </si>
  <si>
    <t>KEVIN ALEXANDER</t>
  </si>
  <si>
    <t>192VP91332</t>
  </si>
  <si>
    <t>GINA LISBETH</t>
  </si>
  <si>
    <t>192TD92699</t>
  </si>
  <si>
    <t>BLANCA ROSA</t>
  </si>
  <si>
    <t>192TD92802</t>
  </si>
  <si>
    <t>ANTHONY BRAYAN</t>
  </si>
  <si>
    <t>192TD92694</t>
  </si>
  <si>
    <t>NUÑEZ</t>
  </si>
  <si>
    <t>RONNY ALEJANDRO</t>
  </si>
  <si>
    <t>192TD92804</t>
  </si>
  <si>
    <t>CAVERO</t>
  </si>
  <si>
    <t>JEFFREY SEBASTIAN</t>
  </si>
  <si>
    <t>192TD92545</t>
  </si>
  <si>
    <t>INAEL</t>
  </si>
  <si>
    <t>192TD92979</t>
  </si>
  <si>
    <t>PAIVA</t>
  </si>
  <si>
    <t>LAUREANO MARTIN</t>
  </si>
  <si>
    <t>192TD92975</t>
  </si>
  <si>
    <t>MEDINA</t>
  </si>
  <si>
    <t>ZUÑIGA</t>
  </si>
  <si>
    <t>FATIMA YUVIRI</t>
  </si>
  <si>
    <t>192TD92786</t>
  </si>
  <si>
    <t>AREVALO</t>
  </si>
  <si>
    <t>ANAYELLI JHOANA</t>
  </si>
  <si>
    <t>192DD92938</t>
  </si>
  <si>
    <t>VALLEJOS</t>
  </si>
  <si>
    <t>MILAGROS MARGOT</t>
  </si>
  <si>
    <t>192DD92937</t>
  </si>
  <si>
    <t>192TD92453</t>
  </si>
  <si>
    <t>CAJUSOL</t>
  </si>
  <si>
    <t>HOYOS</t>
  </si>
  <si>
    <t>ALICIA ESPERANZA</t>
  </si>
  <si>
    <t>192TD92721</t>
  </si>
  <si>
    <t>ASALDE</t>
  </si>
  <si>
    <t>PACHECO</t>
  </si>
  <si>
    <t>DARLEEN YAMILE</t>
  </si>
  <si>
    <t>192TD92850</t>
  </si>
  <si>
    <t>GABRIEL FRANCISCO</t>
  </si>
  <si>
    <t>192TD92240</t>
  </si>
  <si>
    <t>AGUINAGA</t>
  </si>
  <si>
    <t>CARDOZO</t>
  </si>
  <si>
    <t>LISBETH</t>
  </si>
  <si>
    <t>192TD92133</t>
  </si>
  <si>
    <t>IRURETA</t>
  </si>
  <si>
    <t>OLGA LISBETH</t>
  </si>
  <si>
    <t>192TD92716</t>
  </si>
  <si>
    <t>DE LA TORRE</t>
  </si>
  <si>
    <t>JUAN LUIS HUMBERTO</t>
  </si>
  <si>
    <t>192TD93007</t>
  </si>
  <si>
    <t>LUIS ALBERTO</t>
  </si>
  <si>
    <t>192TD92444</t>
  </si>
  <si>
    <t>JUAN JESUS</t>
  </si>
  <si>
    <t>192TD92590</t>
  </si>
  <si>
    <t>SEGUNDO</t>
  </si>
  <si>
    <t>ANGELLO SEBASTIAN</t>
  </si>
  <si>
    <t>192TD93004</t>
  </si>
  <si>
    <t>PUYCAN</t>
  </si>
  <si>
    <t>PRETELL</t>
  </si>
  <si>
    <t>YANINA ALEXANDRA</t>
  </si>
  <si>
    <t>192TD92809</t>
  </si>
  <si>
    <t>CUMPA</t>
  </si>
  <si>
    <t>CHANCAFE</t>
  </si>
  <si>
    <t>JOSUE GIANCARLOS</t>
  </si>
  <si>
    <t>192TD92736</t>
  </si>
  <si>
    <t>LIZA</t>
  </si>
  <si>
    <t>BELLO</t>
  </si>
  <si>
    <t>ALEX GABRIEL</t>
  </si>
  <si>
    <t>192TD92817</t>
  </si>
  <si>
    <t>CESAR STING</t>
  </si>
  <si>
    <t>192TD92539</t>
  </si>
  <si>
    <t>PERALTA</t>
  </si>
  <si>
    <t>ITALO RONY</t>
  </si>
  <si>
    <t>192TD92895</t>
  </si>
  <si>
    <t>SUCLUPE</t>
  </si>
  <si>
    <t>SARAH</t>
  </si>
  <si>
    <t>192TD92269</t>
  </si>
  <si>
    <t>192TD92635</t>
  </si>
  <si>
    <t>JHANPIEER ALEXANDER</t>
  </si>
  <si>
    <t>192TD92929</t>
  </si>
  <si>
    <t>URRUTIA</t>
  </si>
  <si>
    <t>STHEPHANIE ELIZABETH</t>
  </si>
  <si>
    <t>192TD93034</t>
  </si>
  <si>
    <t>MARIA PIA</t>
  </si>
  <si>
    <t>192TD92976</t>
  </si>
  <si>
    <t>SOLIS</t>
  </si>
  <si>
    <t>DARCY PAMELA</t>
  </si>
  <si>
    <t>192TD92904</t>
  </si>
  <si>
    <t>CHOGEDA</t>
  </si>
  <si>
    <t>GELEN LUCERO</t>
  </si>
  <si>
    <t>192TD92825</t>
  </si>
  <si>
    <t>CRUZADO</t>
  </si>
  <si>
    <t>LARIOS</t>
  </si>
  <si>
    <t>ANDREA ANTUANE</t>
  </si>
  <si>
    <t>192TD92781</t>
  </si>
  <si>
    <t>RUIZ</t>
  </si>
  <si>
    <t>ANGIE MARGARITA</t>
  </si>
  <si>
    <t>192TD92997</t>
  </si>
  <si>
    <t>JEISSON ALEXIS</t>
  </si>
  <si>
    <t>192TD92906</t>
  </si>
  <si>
    <t>PUELLES</t>
  </si>
  <si>
    <t>JORGE LUIS</t>
  </si>
  <si>
    <t>192TD92862</t>
  </si>
  <si>
    <t>CALLIRGOS</t>
  </si>
  <si>
    <t>GONZA</t>
  </si>
  <si>
    <t>WENDY JACKELINE</t>
  </si>
  <si>
    <t>192TD92916</t>
  </si>
  <si>
    <t>YOSELIN PAOLA</t>
  </si>
  <si>
    <t>192TD92902</t>
  </si>
  <si>
    <t>LUCIA DEL PILAR</t>
  </si>
  <si>
    <t>192TD92637</t>
  </si>
  <si>
    <t>SERRANO</t>
  </si>
  <si>
    <t>GIL</t>
  </si>
  <si>
    <t>ARACELY PAOLA</t>
  </si>
  <si>
    <t>192TD92863</t>
  </si>
  <si>
    <t>PACHERREZ</t>
  </si>
  <si>
    <t>FAVIO ALEXANDER</t>
  </si>
  <si>
    <t>192TD92888</t>
  </si>
  <si>
    <t>EDUARDO</t>
  </si>
  <si>
    <t>192TD92896</t>
  </si>
  <si>
    <t>SECLEN</t>
  </si>
  <si>
    <t>FLAVIO JUNIOR</t>
  </si>
  <si>
    <t>192TD94646</t>
  </si>
  <si>
    <t>GANOZA</t>
  </si>
  <si>
    <t>ELMER ALEXANDER</t>
  </si>
  <si>
    <t>192TD92883</t>
  </si>
  <si>
    <t>DAYANA DESSIRE</t>
  </si>
  <si>
    <t>192TD92974</t>
  </si>
  <si>
    <t>BRAVO</t>
  </si>
  <si>
    <t>CORRALES</t>
  </si>
  <si>
    <t>CESAR ANIBAL</t>
  </si>
  <si>
    <t>192TD92586</t>
  </si>
  <si>
    <t>LUQUE</t>
  </si>
  <si>
    <t>VILLAR</t>
  </si>
  <si>
    <t>JAISON BENJAMIN</t>
  </si>
  <si>
    <t>192TD92733</t>
  </si>
  <si>
    <t>SIESQUEN</t>
  </si>
  <si>
    <t>FRANKI</t>
  </si>
  <si>
    <t>192TD92793</t>
  </si>
  <si>
    <t>VEGA</t>
  </si>
  <si>
    <t>BRAY ANTONY</t>
  </si>
  <si>
    <t>192TD92720</t>
  </si>
  <si>
    <t>CACERES</t>
  </si>
  <si>
    <t>CORAIMA CORALY</t>
  </si>
  <si>
    <t>192TD92891</t>
  </si>
  <si>
    <t>JULON</t>
  </si>
  <si>
    <t>MARYORI</t>
  </si>
  <si>
    <t>192TD92627</t>
  </si>
  <si>
    <t>LIZETH</t>
  </si>
  <si>
    <t>192TD92805</t>
  </si>
  <si>
    <t>YPANAQUE</t>
  </si>
  <si>
    <t>YADHIRA JIMENA</t>
  </si>
  <si>
    <t>192PP93016</t>
  </si>
  <si>
    <t>HIDALGO</t>
  </si>
  <si>
    <t>LACHIRA</t>
  </si>
  <si>
    <t>MAGALY</t>
  </si>
  <si>
    <t>192TD92633</t>
  </si>
  <si>
    <t>CHILCON</t>
  </si>
  <si>
    <t>MARITSELA</t>
  </si>
  <si>
    <t>192TD93005</t>
  </si>
  <si>
    <t>BANDA</t>
  </si>
  <si>
    <t>FERNANDO JOSE</t>
  </si>
  <si>
    <t>192TD92977</t>
  </si>
  <si>
    <t>HERNA</t>
  </si>
  <si>
    <t>MARIAESTELA</t>
  </si>
  <si>
    <t>192TD93014</t>
  </si>
  <si>
    <t>BOCANEGRA</t>
  </si>
  <si>
    <t>CARLOS ALBERTO</t>
  </si>
  <si>
    <t>192TD92304</t>
  </si>
  <si>
    <t>MUÑOZ</t>
  </si>
  <si>
    <t>YADIRA ARACELI</t>
  </si>
  <si>
    <t>192TD92739</t>
  </si>
  <si>
    <t>CARMEN ESTEFANY</t>
  </si>
  <si>
    <t>192TD92987</t>
  </si>
  <si>
    <t>VANESSA EVI</t>
  </si>
  <si>
    <t>192TD92207</t>
  </si>
  <si>
    <t>REATEGUI</t>
  </si>
  <si>
    <t>FRANCES ALEXANDRA</t>
  </si>
  <si>
    <t>192TD93024</t>
  </si>
  <si>
    <t>VICTOR MANUEL</t>
  </si>
  <si>
    <t>192TD92628</t>
  </si>
  <si>
    <t>BRUNO</t>
  </si>
  <si>
    <t>MARJORI</t>
  </si>
  <si>
    <t>192TD92956</t>
  </si>
  <si>
    <t>GUTIERREZ</t>
  </si>
  <si>
    <t>DANAE ANTONELLA</t>
  </si>
  <si>
    <t>192TD92992</t>
  </si>
  <si>
    <t>JOHANA MIRELLA</t>
  </si>
  <si>
    <t>192TD92447</t>
  </si>
  <si>
    <t>YURIKO YAMILET JACKELINE</t>
  </si>
  <si>
    <t>192TD92832</t>
  </si>
  <si>
    <t>MAZABEL</t>
  </si>
  <si>
    <t>LUCIA FABIANA</t>
  </si>
  <si>
    <t>192TD93000</t>
  </si>
  <si>
    <t>FELIX ANTHONY</t>
  </si>
  <si>
    <t>192TD92936</t>
  </si>
  <si>
    <t>SUAREZ</t>
  </si>
  <si>
    <t>JUAN JAIR</t>
  </si>
  <si>
    <t>192TD92854</t>
  </si>
  <si>
    <t>HERNANDEZ</t>
  </si>
  <si>
    <t>EVILIN ESTEFANY</t>
  </si>
  <si>
    <t>192TD92914</t>
  </si>
  <si>
    <t>GASTELO</t>
  </si>
  <si>
    <t>NICK JHERIKO</t>
  </si>
  <si>
    <t>192TD92700</t>
  </si>
  <si>
    <t>GIAN MARCO</t>
  </si>
  <si>
    <t>192TD93062</t>
  </si>
  <si>
    <t>LUIS ADRIAN</t>
  </si>
  <si>
    <t>192TD92778</t>
  </si>
  <si>
    <t>SANTOS</t>
  </si>
  <si>
    <t>JOSE DANIEL</t>
  </si>
  <si>
    <t>192VP91286</t>
  </si>
  <si>
    <t>CHISCUL</t>
  </si>
  <si>
    <t>URIARTE</t>
  </si>
  <si>
    <t>CRISTHIAN NEYSAN</t>
  </si>
  <si>
    <t>192TD92995</t>
  </si>
  <si>
    <t>IZASIGA</t>
  </si>
  <si>
    <t>SOPLOPUCO</t>
  </si>
  <si>
    <t>JUNIOR ANTONIO</t>
  </si>
  <si>
    <t>192TD92665</t>
  </si>
  <si>
    <t>QUESQUEN</t>
  </si>
  <si>
    <t>VALDERA</t>
  </si>
  <si>
    <t>ALFREDO JOSE</t>
  </si>
  <si>
    <t>192VP91227</t>
  </si>
  <si>
    <t>YAIPEN</t>
  </si>
  <si>
    <t>LUIS FERNANDO</t>
  </si>
  <si>
    <t>192TD93010</t>
  </si>
  <si>
    <t>PEZO</t>
  </si>
  <si>
    <t>DANIEL JHON</t>
  </si>
  <si>
    <t>192VP91212</t>
  </si>
  <si>
    <t>SAMILLAN</t>
  </si>
  <si>
    <t>KEVIN ELIAS</t>
  </si>
  <si>
    <t>192TD92961</t>
  </si>
  <si>
    <t>LA ROSA</t>
  </si>
  <si>
    <t>FABRIZIO JOSE</t>
  </si>
  <si>
    <t>192TD92923</t>
  </si>
  <si>
    <t>JESUS LUIS</t>
  </si>
  <si>
    <t>192TD93025</t>
  </si>
  <si>
    <t>MACO</t>
  </si>
  <si>
    <t>PURIZACA</t>
  </si>
  <si>
    <t>BLANCA XIOMARA</t>
  </si>
  <si>
    <t>192TD92675</t>
  </si>
  <si>
    <t>LA CHIRA</t>
  </si>
  <si>
    <t>PRISCILLA LIZET</t>
  </si>
  <si>
    <t>192TD92710</t>
  </si>
  <si>
    <t>PORRAS</t>
  </si>
  <si>
    <t>VICTOR JUNIOR</t>
  </si>
  <si>
    <t>192TD92604</t>
  </si>
  <si>
    <t>DELGADO</t>
  </si>
  <si>
    <t>192TD93017</t>
  </si>
  <si>
    <t>NIÑO</t>
  </si>
  <si>
    <t>EFFIO</t>
  </si>
  <si>
    <t>RAUL STEFANO GUILLERMO</t>
  </si>
  <si>
    <t>192TD92930</t>
  </si>
  <si>
    <t>DE LA PIEDRA</t>
  </si>
  <si>
    <t>HAREF NAHIM</t>
  </si>
  <si>
    <t>192TD92861</t>
  </si>
  <si>
    <t>CORTEZ</t>
  </si>
  <si>
    <t>BENITES</t>
  </si>
  <si>
    <t>MARIETH ASHMIRA</t>
  </si>
  <si>
    <t>192TD92691</t>
  </si>
  <si>
    <t>FERNANDO RODRIGO</t>
  </si>
  <si>
    <t>192TD92689</t>
  </si>
  <si>
    <t>192TD92688</t>
  </si>
  <si>
    <t>DANELY SANABEL</t>
  </si>
  <si>
    <t>192GT93058</t>
  </si>
  <si>
    <t>ARRIVASPLATA</t>
  </si>
  <si>
    <t>192TD92621</t>
  </si>
  <si>
    <t>YUNIS</t>
  </si>
  <si>
    <t>DARIEF MILCA AIRAM</t>
  </si>
  <si>
    <t>192TD93046</t>
  </si>
  <si>
    <t>CARHUATOCTO</t>
  </si>
  <si>
    <t>DARWIN</t>
  </si>
  <si>
    <t>192TD92387</t>
  </si>
  <si>
    <t>CHAPILLIQUEN</t>
  </si>
  <si>
    <t>MILAGROS CEZIBEL</t>
  </si>
  <si>
    <t>192TD92538</t>
  </si>
  <si>
    <t>192TD92776</t>
  </si>
  <si>
    <t>RAMOS</t>
  </si>
  <si>
    <t>NARDA NAGELEE</t>
  </si>
  <si>
    <t>192TD93044</t>
  </si>
  <si>
    <t>ECHEANDIA</t>
  </si>
  <si>
    <t>ELVA ALEJANDRIA DE JESUS</t>
  </si>
  <si>
    <t>192TD92620</t>
  </si>
  <si>
    <t>WALTER GIANPIERRE</t>
  </si>
  <si>
    <t>192TD92953</t>
  </si>
  <si>
    <t>LLUNCOR</t>
  </si>
  <si>
    <t>CINTHYA FIORELLA</t>
  </si>
  <si>
    <t>192TD92876</t>
  </si>
  <si>
    <t>KATHERIN NICOLLE</t>
  </si>
  <si>
    <t>192TD93056</t>
  </si>
  <si>
    <t>ÑIQUE</t>
  </si>
  <si>
    <t>MORE</t>
  </si>
  <si>
    <t>JHANNER ALELY</t>
  </si>
  <si>
    <t>192TD92919</t>
  </si>
  <si>
    <t>PLACENCIA</t>
  </si>
  <si>
    <t>SPAGNOLETTI</t>
  </si>
  <si>
    <t>JONATHAN</t>
  </si>
  <si>
    <t>192TD92964</t>
  </si>
  <si>
    <t>192TD92873</t>
  </si>
  <si>
    <t>ARCILA</t>
  </si>
  <si>
    <t>PIERO EUGENIO</t>
  </si>
  <si>
    <t>192TD92571</t>
  </si>
  <si>
    <t>REGALADO</t>
  </si>
  <si>
    <t>GRECIA DANIELA</t>
  </si>
  <si>
    <t>192VP91230</t>
  </si>
  <si>
    <t>PIERO AGUSTIN</t>
  </si>
  <si>
    <t>192TD92812</t>
  </si>
  <si>
    <t>MERINO</t>
  </si>
  <si>
    <t>VALERY</t>
  </si>
  <si>
    <t>192TD92798</t>
  </si>
  <si>
    <t>HUAMANCHUMO</t>
  </si>
  <si>
    <t>RANDYS KELHEZ</t>
  </si>
  <si>
    <t>192TD92567</t>
  </si>
  <si>
    <t>PALMA</t>
  </si>
  <si>
    <t>JANIA ZUCETTY</t>
  </si>
  <si>
    <t>192TD93057</t>
  </si>
  <si>
    <t>ISIQUE</t>
  </si>
  <si>
    <t>JACINTO</t>
  </si>
  <si>
    <t>SANDIA MABEL</t>
  </si>
  <si>
    <t>192TD92940</t>
  </si>
  <si>
    <t>LESLIE MARIELLA</t>
  </si>
  <si>
    <t>192TD92946</t>
  </si>
  <si>
    <t>KEYSI JACKELIN</t>
  </si>
  <si>
    <t>192TD92905</t>
  </si>
  <si>
    <t>GARNIQUE</t>
  </si>
  <si>
    <t>YNOÑAN</t>
  </si>
  <si>
    <t>YESSICA VICTORIA</t>
  </si>
  <si>
    <t>192TD92820</t>
  </si>
  <si>
    <t>GAMARRA</t>
  </si>
  <si>
    <t>MELANIE DARLENE</t>
  </si>
  <si>
    <t>192TD94163</t>
  </si>
  <si>
    <t>EXAMEN TEST DAHC 2019-II (13-JUL-19)</t>
  </si>
  <si>
    <t>ANDRADE</t>
  </si>
  <si>
    <t>JADIDA ANALUCIA</t>
  </si>
  <si>
    <t>192TD94590</t>
  </si>
  <si>
    <t>GASTELLO</t>
  </si>
  <si>
    <t>MINBELA</t>
  </si>
  <si>
    <t>CELESTE NICOLLE</t>
  </si>
  <si>
    <t>192TD94626</t>
  </si>
  <si>
    <t>STEVIN LEONARDO</t>
  </si>
  <si>
    <t>192TD94576</t>
  </si>
  <si>
    <t>TENORIO</t>
  </si>
  <si>
    <t>SHEYLA</t>
  </si>
  <si>
    <t>192TD94202</t>
  </si>
  <si>
    <t>NAYELI MARICIELO</t>
  </si>
  <si>
    <t>192TD94337</t>
  </si>
  <si>
    <t>WILMER</t>
  </si>
  <si>
    <t>192TD94575</t>
  </si>
  <si>
    <t>CRISTHIAN  HANS</t>
  </si>
  <si>
    <t>192TD94464</t>
  </si>
  <si>
    <t>MONTALBAN</t>
  </si>
  <si>
    <t>POSITO</t>
  </si>
  <si>
    <t>EMERSON JAIR</t>
  </si>
  <si>
    <t>192TD94616</t>
  </si>
  <si>
    <t>ULLILEN</t>
  </si>
  <si>
    <t>ARNNOL CRISTHIAN</t>
  </si>
  <si>
    <t>192TD94615</t>
  </si>
  <si>
    <t>SOPLA</t>
  </si>
  <si>
    <t>CLAUDIA ANABEL</t>
  </si>
  <si>
    <t>192TD94544</t>
  </si>
  <si>
    <t>192TD94630</t>
  </si>
  <si>
    <t>NEIRA</t>
  </si>
  <si>
    <t>MELENDREZ</t>
  </si>
  <si>
    <t>ENMANUEL</t>
  </si>
  <si>
    <t>192TD93846</t>
  </si>
  <si>
    <t>REYES</t>
  </si>
  <si>
    <t>CLINTON KELVIN</t>
  </si>
  <si>
    <t>192TD94445</t>
  </si>
  <si>
    <t>CAMIZAN</t>
  </si>
  <si>
    <t>YELTSIN LUCIANO</t>
  </si>
  <si>
    <t>192PP94242</t>
  </si>
  <si>
    <t>EVALUACIÓN PREFERENTE 2019-II (13-JUL-19)</t>
  </si>
  <si>
    <t>TATIANA ANABEL</t>
  </si>
  <si>
    <t>192TD94503</t>
  </si>
  <si>
    <t>OCAMPO</t>
  </si>
  <si>
    <t>FLOR DE MARIA</t>
  </si>
  <si>
    <t>192TD94408</t>
  </si>
  <si>
    <t>EBELIN NICOOLL</t>
  </si>
  <si>
    <t>192TD93992</t>
  </si>
  <si>
    <t>LORENA DEL CARMEN</t>
  </si>
  <si>
    <t>192TD94564</t>
  </si>
  <si>
    <t>EDGAR</t>
  </si>
  <si>
    <t>192TD94460</t>
  </si>
  <si>
    <t>ANGULO</t>
  </si>
  <si>
    <t>192TD94434</t>
  </si>
  <si>
    <t>MONTALVO</t>
  </si>
  <si>
    <t>192TD94117</t>
  </si>
  <si>
    <t>HUAYLINOS</t>
  </si>
  <si>
    <t>ALCALDE</t>
  </si>
  <si>
    <t>DAYANE GERALDINE</t>
  </si>
  <si>
    <t>192TD94265</t>
  </si>
  <si>
    <t>WILMER MANUEL</t>
  </si>
  <si>
    <t>192TD94474</t>
  </si>
  <si>
    <t>ANNA CELESTE</t>
  </si>
  <si>
    <t>192TD94505</t>
  </si>
  <si>
    <t>JOHON ANTHONY</t>
  </si>
  <si>
    <t>192TD94430</t>
  </si>
  <si>
    <t>FARCEQUE</t>
  </si>
  <si>
    <t>CRISTHIAN DENILSON</t>
  </si>
  <si>
    <t>192TD94621</t>
  </si>
  <si>
    <t>ALDANA</t>
  </si>
  <si>
    <t>ADRIANZEN</t>
  </si>
  <si>
    <t>GIANCARLO ROEL</t>
  </si>
  <si>
    <t>192TD94396</t>
  </si>
  <si>
    <t>GOMEZ</t>
  </si>
  <si>
    <t>ANDER JAIR</t>
  </si>
  <si>
    <t>192TD94574</t>
  </si>
  <si>
    <t>SANTA CRUZ</t>
  </si>
  <si>
    <t>LUIS MIGUEL</t>
  </si>
  <si>
    <t>192TD94312</t>
  </si>
  <si>
    <t>BAIQUE</t>
  </si>
  <si>
    <t>CAMACHO</t>
  </si>
  <si>
    <t>YERSON</t>
  </si>
  <si>
    <t>192TD94444</t>
  </si>
  <si>
    <t>GREYSI VANESA</t>
  </si>
  <si>
    <t>192PP94635</t>
  </si>
  <si>
    <t>JUHNY GIUNMY</t>
  </si>
  <si>
    <t>192TD94583</t>
  </si>
  <si>
    <t>LESLIE ERLY</t>
  </si>
  <si>
    <t>192TD94409</t>
  </si>
  <si>
    <t>IDROGO</t>
  </si>
  <si>
    <t>KAREN YULIANA</t>
  </si>
  <si>
    <t>192TD94527</t>
  </si>
  <si>
    <t>LIZ ADAMARY</t>
  </si>
  <si>
    <t>192PP94509</t>
  </si>
  <si>
    <t>TANIA</t>
  </si>
  <si>
    <t>192TD93751</t>
  </si>
  <si>
    <t>CALLE</t>
  </si>
  <si>
    <t>BRIAN XAVIER</t>
  </si>
  <si>
    <t>192TD94411</t>
  </si>
  <si>
    <t>KATHERINE LUCIA</t>
  </si>
  <si>
    <t>192TD94494</t>
  </si>
  <si>
    <t>MORI</t>
  </si>
  <si>
    <t>ANTHONY GABRIEL</t>
  </si>
  <si>
    <t>192TD94533</t>
  </si>
  <si>
    <t>SONJHANGEL DAYANA</t>
  </si>
  <si>
    <t>192TD94491</t>
  </si>
  <si>
    <t>MOISES RODOLFO</t>
  </si>
  <si>
    <t>192TD94640</t>
  </si>
  <si>
    <t>VALENCIA</t>
  </si>
  <si>
    <t>VICTORIA ROSELLA</t>
  </si>
  <si>
    <t>192TD94239</t>
  </si>
  <si>
    <t>192TD94480</t>
  </si>
  <si>
    <t>GOÑAS</t>
  </si>
  <si>
    <t>ARCE</t>
  </si>
  <si>
    <t>ANGHELA LIZBETH</t>
  </si>
  <si>
    <t>192PP94554</t>
  </si>
  <si>
    <t>COLLANTES</t>
  </si>
  <si>
    <t>YOLANDA DE MARIA</t>
  </si>
  <si>
    <t>192TD94442</t>
  </si>
  <si>
    <t>MIRANDA</t>
  </si>
  <si>
    <t>ERIC GIANCARLO</t>
  </si>
  <si>
    <t>192TD94473</t>
  </si>
  <si>
    <t>BOÑON</t>
  </si>
  <si>
    <t>GEORG WILMER</t>
  </si>
  <si>
    <t>192TD94516</t>
  </si>
  <si>
    <t>MAYS</t>
  </si>
  <si>
    <t>FARRO</t>
  </si>
  <si>
    <t>JAVIER ALEJANDRO</t>
  </si>
  <si>
    <t>192TD94423</t>
  </si>
  <si>
    <t>PRADA</t>
  </si>
  <si>
    <t>YARUMY LIZBETH</t>
  </si>
  <si>
    <t>192PP94204</t>
  </si>
  <si>
    <t>YELFSIN JORDIN</t>
  </si>
  <si>
    <t>192TD94471</t>
  </si>
  <si>
    <t>CHERO</t>
  </si>
  <si>
    <t>MAYKOL DANGELO</t>
  </si>
  <si>
    <t>192TD94382</t>
  </si>
  <si>
    <t>CHICOMA</t>
  </si>
  <si>
    <t>RENZO MIGUEL</t>
  </si>
  <si>
    <t>192TD94637</t>
  </si>
  <si>
    <t>SIRLOPU</t>
  </si>
  <si>
    <t>ANDERSON RODRIGO</t>
  </si>
  <si>
    <t>192TD94053</t>
  </si>
  <si>
    <t>LLONTOP</t>
  </si>
  <si>
    <t>ARMANDO RAUL</t>
  </si>
  <si>
    <t>192TD93935</t>
  </si>
  <si>
    <t>JOSE ENRIQUE</t>
  </si>
  <si>
    <t>192TD94548</t>
  </si>
  <si>
    <t>GALLARDO</t>
  </si>
  <si>
    <t>ESQUEN</t>
  </si>
  <si>
    <t>MARCO ANTONIO</t>
  </si>
  <si>
    <t>192TD94514</t>
  </si>
  <si>
    <t>HUMBERLY GRIEVE</t>
  </si>
  <si>
    <t>192TD94632</t>
  </si>
  <si>
    <t>ASTOCHADO</t>
  </si>
  <si>
    <t>JUAN CARLOS</t>
  </si>
  <si>
    <t>192TD94557</t>
  </si>
  <si>
    <t>HUARIPAUCAR</t>
  </si>
  <si>
    <t>LAYDI DIANA</t>
  </si>
  <si>
    <t>192TD94387</t>
  </si>
  <si>
    <t>ANGELICA STEFANI</t>
  </si>
  <si>
    <t>192PP94446</t>
  </si>
  <si>
    <t>AGUIRRE</t>
  </si>
  <si>
    <t>DAYANA TERESA</t>
  </si>
  <si>
    <t>192TD94578</t>
  </si>
  <si>
    <t>LUZ KARINA</t>
  </si>
  <si>
    <t>192TD94601</t>
  </si>
  <si>
    <t>DIORKI JEFFERSON</t>
  </si>
  <si>
    <t>192TD94425</t>
  </si>
  <si>
    <t>RAMON</t>
  </si>
  <si>
    <t>BRANDO BECKER</t>
  </si>
  <si>
    <t>192TD94469</t>
  </si>
  <si>
    <t>INGRIT MARYORI</t>
  </si>
  <si>
    <t>192TD94421</t>
  </si>
  <si>
    <t>BRYAN ANDY</t>
  </si>
  <si>
    <t>192TD93632</t>
  </si>
  <si>
    <t>MAYDU YAQUELINY</t>
  </si>
  <si>
    <t>192TD94521</t>
  </si>
  <si>
    <t>VELASCO</t>
  </si>
  <si>
    <t>DANTE</t>
  </si>
  <si>
    <t>192TE94588</t>
  </si>
  <si>
    <t>JHON ANDERSON</t>
  </si>
  <si>
    <t>192TE93816</t>
  </si>
  <si>
    <t>WILSON IVAN</t>
  </si>
  <si>
    <t>192PP94515</t>
  </si>
  <si>
    <t>LEONELA  NOEMI</t>
  </si>
  <si>
    <t>192TD94591</t>
  </si>
  <si>
    <t>PISCOYA</t>
  </si>
  <si>
    <t>DE LOS SANTOS</t>
  </si>
  <si>
    <t>LUIS PASCUAL</t>
  </si>
  <si>
    <t>192TD94540</t>
  </si>
  <si>
    <t>EVER</t>
  </si>
  <si>
    <t>192TD94322</t>
  </si>
  <si>
    <t>192TD94247</t>
  </si>
  <si>
    <t>JARA</t>
  </si>
  <si>
    <t>YOSELY</t>
  </si>
  <si>
    <t>192TD94334</t>
  </si>
  <si>
    <t>PEDRAZA</t>
  </si>
  <si>
    <t>SEMBRERA</t>
  </si>
  <si>
    <t>SEGUNDO ALEXANDER</t>
  </si>
  <si>
    <t>192TD94526</t>
  </si>
  <si>
    <t>CARRION</t>
  </si>
  <si>
    <t>JESUS JAVIER</t>
  </si>
  <si>
    <t>192TD93853</t>
  </si>
  <si>
    <t>DOMINGUEZ</t>
  </si>
  <si>
    <t>FELIX ELIAS</t>
  </si>
  <si>
    <t>192TD94458</t>
  </si>
  <si>
    <t>LESLIE ARACELLI</t>
  </si>
  <si>
    <t>192TD94475</t>
  </si>
  <si>
    <t>PUESCAS</t>
  </si>
  <si>
    <t>MARIA FERNANDA</t>
  </si>
  <si>
    <t>192TD94476</t>
  </si>
  <si>
    <t>192TD94579</t>
  </si>
  <si>
    <t>DANTE CRISTOFHERT</t>
  </si>
  <si>
    <t>192PP94466</t>
  </si>
  <si>
    <t>ROSA MIRELLA</t>
  </si>
  <si>
    <t>192TD94432</t>
  </si>
  <si>
    <t>192TD93968</t>
  </si>
  <si>
    <t>UCEDA</t>
  </si>
  <si>
    <t>PIERINA LIZETH</t>
  </si>
  <si>
    <t>192TD94609</t>
  </si>
  <si>
    <t>192TD94482</t>
  </si>
  <si>
    <t>JHEFFERSON ORLANDO</t>
  </si>
  <si>
    <t>192TD94563</t>
  </si>
  <si>
    <t>TAVARA</t>
  </si>
  <si>
    <t>CANCINO</t>
  </si>
  <si>
    <t>ROSA LUZ</t>
  </si>
  <si>
    <t>192TD94512</t>
  </si>
  <si>
    <t>MONDRAGON</t>
  </si>
  <si>
    <t>KEYLI</t>
  </si>
  <si>
    <t>192TD94628</t>
  </si>
  <si>
    <t>RIOJAS</t>
  </si>
  <si>
    <t>YESSICA DEL ROSARIO</t>
  </si>
  <si>
    <t>192TD94489</t>
  </si>
  <si>
    <t>EDINSON SALVADOR</t>
  </si>
  <si>
    <t>192TD94603</t>
  </si>
  <si>
    <t>VALERA</t>
  </si>
  <si>
    <t>ANABELEN</t>
  </si>
  <si>
    <t>192TD94128</t>
  </si>
  <si>
    <t>CARDENAS</t>
  </si>
  <si>
    <t>GUILLERMO</t>
  </si>
  <si>
    <t>192TD94641</t>
  </si>
  <si>
    <t>DURAN</t>
  </si>
  <si>
    <t>YHAJAIRA LIZ</t>
  </si>
  <si>
    <t>192TD94600</t>
  </si>
  <si>
    <t>CABALLERO</t>
  </si>
  <si>
    <t>DAVID ANTONIO</t>
  </si>
  <si>
    <t>192TD94428</t>
  </si>
  <si>
    <t>JULISA VANESSA</t>
  </si>
  <si>
    <t>192TD94643</t>
  </si>
  <si>
    <t>MARY JESUS JAZMIN</t>
  </si>
  <si>
    <t>192TD94598</t>
  </si>
  <si>
    <t>RICARDO</t>
  </si>
  <si>
    <t>192TD93828</t>
  </si>
  <si>
    <t>SOTO</t>
  </si>
  <si>
    <t>JESUS ALBERTO</t>
  </si>
  <si>
    <t>192TD94495</t>
  </si>
  <si>
    <t>GAMBOA</t>
  </si>
  <si>
    <t>MARIA MAGDALENA</t>
  </si>
  <si>
    <t>192TD94569</t>
  </si>
  <si>
    <t>DIANA PAOLA</t>
  </si>
  <si>
    <t>192TD94452</t>
  </si>
  <si>
    <t>DONAYRE</t>
  </si>
  <si>
    <t>JHONATHAN ALEXANDER</t>
  </si>
  <si>
    <t>192PP94393</t>
  </si>
  <si>
    <t>FARROÑAN</t>
  </si>
  <si>
    <t>JHEIMY JANELLY</t>
  </si>
  <si>
    <t>192TD93826</t>
  </si>
  <si>
    <t>192TD94203</t>
  </si>
  <si>
    <t>DEL AGUILA</t>
  </si>
  <si>
    <t>CABREJOS</t>
  </si>
  <si>
    <t>ANDREA NAYELLI</t>
  </si>
  <si>
    <t>192TD94233</t>
  </si>
  <si>
    <t>CHIMA</t>
  </si>
  <si>
    <t>ALEJANDRA DEL PILAR</t>
  </si>
  <si>
    <t>192TD94020</t>
  </si>
  <si>
    <t>LEYVA</t>
  </si>
  <si>
    <t>GARY EMERSON</t>
  </si>
  <si>
    <t>192TD94275</t>
  </si>
  <si>
    <t>LESLY DEL CARMEN</t>
  </si>
  <si>
    <t>192TD94622</t>
  </si>
  <si>
    <t>OSCAR VICENTE</t>
  </si>
  <si>
    <t>192TD94189</t>
  </si>
  <si>
    <t>CRISTHY FERNANDA</t>
  </si>
  <si>
    <t>192TD94565</t>
  </si>
  <si>
    <t>NICOLE ESTEFANY</t>
  </si>
  <si>
    <t>192TD94359</t>
  </si>
  <si>
    <t>VICTOR GERMAN</t>
  </si>
  <si>
    <t>192TD94101</t>
  </si>
  <si>
    <t>LIZAMA</t>
  </si>
  <si>
    <t>FABRIZIO JESUS</t>
  </si>
  <si>
    <t>192TD94532</t>
  </si>
  <si>
    <t>BARRERA</t>
  </si>
  <si>
    <t>MARICIELO DEL MILAGRO</t>
  </si>
  <si>
    <t>192TD94376</t>
  </si>
  <si>
    <t>FANNING</t>
  </si>
  <si>
    <t>VILLALTA</t>
  </si>
  <si>
    <t>ADAMARI ROSA ISABEL</t>
  </si>
  <si>
    <t>192TD94499</t>
  </si>
  <si>
    <t>COLQUEHUANCA</t>
  </si>
  <si>
    <t>MIGUEL ANTONIO</t>
  </si>
  <si>
    <t>192TD94507</t>
  </si>
  <si>
    <t>ANTONY JULINHO</t>
  </si>
  <si>
    <t>192TD94573</t>
  </si>
  <si>
    <t>GURBILLON</t>
  </si>
  <si>
    <t>YASSER EMBER</t>
  </si>
  <si>
    <t>192TD94142</t>
  </si>
  <si>
    <t>OLINDA</t>
  </si>
  <si>
    <t>192TD94625</t>
  </si>
  <si>
    <t>192TD94620</t>
  </si>
  <si>
    <t>VERONICA ELIZABETH</t>
  </si>
  <si>
    <t>192TD94433</t>
  </si>
  <si>
    <t>BOBADILLA</t>
  </si>
  <si>
    <t>WILLIAM EDUARDO</t>
  </si>
  <si>
    <t>192TD94355</t>
  </si>
  <si>
    <t>KATHERINE MEDALY</t>
  </si>
  <si>
    <t>192TD93761</t>
  </si>
  <si>
    <t>SOFIA DE JESUS</t>
  </si>
  <si>
    <t>192TD94276</t>
  </si>
  <si>
    <t>LISBET IRIS</t>
  </si>
  <si>
    <t>192TD94592</t>
  </si>
  <si>
    <t>ARRUNATEGUI</t>
  </si>
  <si>
    <t>CHRISTOPHER RAI</t>
  </si>
  <si>
    <t>192TD94287</t>
  </si>
  <si>
    <t>QUEVEDO</t>
  </si>
  <si>
    <t>KENLLY FREYSA</t>
  </si>
  <si>
    <t>192TD94395</t>
  </si>
  <si>
    <t>AGUILAR</t>
  </si>
  <si>
    <t>ANYELA DEL SOCORRO</t>
  </si>
  <si>
    <t>192TD94644</t>
  </si>
  <si>
    <t>KHIARA NICOLE</t>
  </si>
  <si>
    <t>192TD93681</t>
  </si>
  <si>
    <t>LUCERO ANABEL</t>
  </si>
  <si>
    <t>192TD94511</t>
  </si>
  <si>
    <t>TABITA LIZETH</t>
  </si>
  <si>
    <t>192TD94513</t>
  </si>
  <si>
    <t>192TD94537</t>
  </si>
  <si>
    <t>OCHOA</t>
  </si>
  <si>
    <t>EVELYN PIERINA</t>
  </si>
  <si>
    <t>192TD94523</t>
  </si>
  <si>
    <t>JABO</t>
  </si>
  <si>
    <t>MORALES</t>
  </si>
  <si>
    <t>NICOL DEL PILAR</t>
  </si>
  <si>
    <t>192TD94522</t>
  </si>
  <si>
    <t>NICOL RUBIT</t>
  </si>
  <si>
    <t>192TD94650</t>
  </si>
  <si>
    <t>COLLAZOS</t>
  </si>
  <si>
    <t>LEIDY MARICIELO</t>
  </si>
  <si>
    <t>192TD93666</t>
  </si>
  <si>
    <t>VILLENA</t>
  </si>
  <si>
    <t>YAMID  AYMAR</t>
  </si>
  <si>
    <t>192TD94543</t>
  </si>
  <si>
    <t>IRIGOIN</t>
  </si>
  <si>
    <t>ALEX EBERLI</t>
  </si>
  <si>
    <t>192TD94417</t>
  </si>
  <si>
    <t>ALARCON</t>
  </si>
  <si>
    <t>SANDRO PAUL</t>
  </si>
  <si>
    <t>192TD94617</t>
  </si>
  <si>
    <t>GRADIMY RONALDO</t>
  </si>
  <si>
    <t>192TD94623</t>
  </si>
  <si>
    <t>LORENA BEATRIZ</t>
  </si>
  <si>
    <t>192TD93991</t>
  </si>
  <si>
    <t>FALEN</t>
  </si>
  <si>
    <t>CLAUDIA PATRICIA</t>
  </si>
  <si>
    <t>192TD94391</t>
  </si>
  <si>
    <t>LESLY JULIANA</t>
  </si>
  <si>
    <t>192PP94378</t>
  </si>
  <si>
    <t>PAREDES</t>
  </si>
  <si>
    <t>DAMARIS MARLY</t>
  </si>
  <si>
    <t>192TD94380</t>
  </si>
  <si>
    <t>XIOMARA MELLINE</t>
  </si>
  <si>
    <t>192TD94525</t>
  </si>
  <si>
    <t>RIGHETTI</t>
  </si>
  <si>
    <t>BRIGITTE PIERINA</t>
  </si>
  <si>
    <t>192TD93988</t>
  </si>
  <si>
    <t>RODRIGO</t>
  </si>
  <si>
    <t>VICTOR JOSUE</t>
  </si>
  <si>
    <t>192TD94612</t>
  </si>
  <si>
    <t>BRAYAN ALEXIS</t>
  </si>
  <si>
    <t>192TD93987</t>
  </si>
  <si>
    <t>192TD94550</t>
  </si>
  <si>
    <t>KATHYUSCA ANEL</t>
  </si>
  <si>
    <t>192TD94596</t>
  </si>
  <si>
    <t>KEYLA ROCIO</t>
  </si>
  <si>
    <t>192PP94398</t>
  </si>
  <si>
    <t>JUAN OLIVER</t>
  </si>
  <si>
    <t>192TD94634</t>
  </si>
  <si>
    <t>ESPINO</t>
  </si>
  <si>
    <t>DALESHKA DE JESUS</t>
  </si>
  <si>
    <t>192TD94436</t>
  </si>
  <si>
    <t>BANCAYAN</t>
  </si>
  <si>
    <t>ADAMARIS NICOLLE</t>
  </si>
  <si>
    <t>192TD94341</t>
  </si>
  <si>
    <t>CAICAY</t>
  </si>
  <si>
    <t>GLORIA MERCEDES</t>
  </si>
  <si>
    <t>192TD94462</t>
  </si>
  <si>
    <t>FERNANDO</t>
  </si>
  <si>
    <t>192TD94483</t>
  </si>
  <si>
    <t>GALAN</t>
  </si>
  <si>
    <t>DAIANA ANTONELLA</t>
  </si>
  <si>
    <t>192TD94437</t>
  </si>
  <si>
    <t>CARRANZA</t>
  </si>
  <si>
    <t>CYNTIA LIZBET</t>
  </si>
  <si>
    <t>192TD94506</t>
  </si>
  <si>
    <t>DIEGO CESAR</t>
  </si>
  <si>
    <t>192TD94582</t>
  </si>
  <si>
    <t>BRENDA PAMELA</t>
  </si>
  <si>
    <t>192TD93695</t>
  </si>
  <si>
    <t>CHUQUILIN</t>
  </si>
  <si>
    <t>LAZO</t>
  </si>
  <si>
    <t>FRANSKESCA ELIZBETH</t>
  </si>
  <si>
    <t>192TD94534</t>
  </si>
  <si>
    <t>192TD94497</t>
  </si>
  <si>
    <t>ELIAN FRANCO</t>
  </si>
  <si>
    <t>192TD94614</t>
  </si>
  <si>
    <t>192TD94530</t>
  </si>
  <si>
    <t>JORGE ENRIQUE</t>
  </si>
  <si>
    <t>192TD94390</t>
  </si>
  <si>
    <t>192TD94597</t>
  </si>
  <si>
    <t>FARFAN</t>
  </si>
  <si>
    <t>CARLOS ENRIQUE</t>
  </si>
  <si>
    <t>192TD94383</t>
  </si>
  <si>
    <t>PUICAN</t>
  </si>
  <si>
    <t>192TD94418</t>
  </si>
  <si>
    <t>JUAN ELVIS</t>
  </si>
  <si>
    <t>192TD94335</t>
  </si>
  <si>
    <t>SCARLET MILENY</t>
  </si>
  <si>
    <t>192TD94567</t>
  </si>
  <si>
    <t>CAMPOVERDE</t>
  </si>
  <si>
    <t>192TD94453</t>
  </si>
  <si>
    <t>CHAFLOQUE</t>
  </si>
  <si>
    <t>CRISANTO</t>
  </si>
  <si>
    <t>ERICK</t>
  </si>
  <si>
    <t>192TD94492</t>
  </si>
  <si>
    <t>ANNY LIZETH</t>
  </si>
  <si>
    <t>192TD94037</t>
  </si>
  <si>
    <t>MILAGRITOS YADIRA</t>
  </si>
  <si>
    <t>192TD94542</t>
  </si>
  <si>
    <t>LONGA</t>
  </si>
  <si>
    <t>BRIAN JOSE</t>
  </si>
  <si>
    <t>192TD94602</t>
  </si>
  <si>
    <t>ORRILLO</t>
  </si>
  <si>
    <t>MARIA ISABELA</t>
  </si>
  <si>
    <t>192TD94360</t>
  </si>
  <si>
    <t>VERGARA</t>
  </si>
  <si>
    <t>PERCY DAVID</t>
  </si>
  <si>
    <t>192TD94524</t>
  </si>
  <si>
    <t>ELVIS STIWAR</t>
  </si>
  <si>
    <t>192TD94639</t>
  </si>
  <si>
    <t>VICTOR ENRIQUE</t>
  </si>
  <si>
    <t>192TD94461</t>
  </si>
  <si>
    <t>LALY DERLY</t>
  </si>
  <si>
    <t>192TD94479</t>
  </si>
  <si>
    <t>HEBERT FELIPE</t>
  </si>
  <si>
    <t>192TD94595</t>
  </si>
  <si>
    <t>GUINOCHIO</t>
  </si>
  <si>
    <t>JOSE AARON</t>
  </si>
  <si>
    <t>192TD94647</t>
  </si>
  <si>
    <t>192TD94605</t>
  </si>
  <si>
    <t>192TD94448</t>
  </si>
  <si>
    <t>ROSSY BRIGITH</t>
  </si>
  <si>
    <t>192TD94538</t>
  </si>
  <si>
    <t>192TD94539</t>
  </si>
  <si>
    <t>TABOADA</t>
  </si>
  <si>
    <t>JAVIER MIGUEL ANGEL</t>
  </si>
  <si>
    <t>192TD94468</t>
  </si>
  <si>
    <t>CHUQUICAHUA</t>
  </si>
  <si>
    <t>YOLA YOHANA</t>
  </si>
  <si>
    <t>192TD94624</t>
  </si>
  <si>
    <t>MIREZ</t>
  </si>
  <si>
    <t>DIEGO AYMAR</t>
  </si>
  <si>
    <t>192TD94384</t>
  </si>
  <si>
    <t>BYRON MICHEL</t>
  </si>
  <si>
    <t>192TD94611</t>
  </si>
  <si>
    <t>ESTEVES</t>
  </si>
  <si>
    <t>FRANCO</t>
  </si>
  <si>
    <t>MAURICIO SEBASTIAN</t>
  </si>
  <si>
    <t>192TD94552</t>
  </si>
  <si>
    <t>NESTOR FABRICIO</t>
  </si>
  <si>
    <t>192TD94496</t>
  </si>
  <si>
    <t>LULIQUIS</t>
  </si>
  <si>
    <t>MARCOS JESUS</t>
  </si>
  <si>
    <t>192PP94381</t>
  </si>
  <si>
    <t>CARO</t>
  </si>
  <si>
    <t>DIEGO FRANCISCO</t>
  </si>
  <si>
    <t>192TD94477</t>
  </si>
  <si>
    <t>SAUCEDO</t>
  </si>
  <si>
    <t>JENNER DAVID</t>
  </si>
  <si>
    <t>192TD94361</t>
  </si>
  <si>
    <t>NATALIA XIMENA</t>
  </si>
  <si>
    <t>192TD94144</t>
  </si>
  <si>
    <t>ALEJANDRIA</t>
  </si>
  <si>
    <t>COTRINA</t>
  </si>
  <si>
    <t>GABY DEL ROSARIO</t>
  </si>
  <si>
    <t>192TD94235</t>
  </si>
  <si>
    <t>CHOLAN</t>
  </si>
  <si>
    <t>DIEGO SEBASTIAN</t>
  </si>
  <si>
    <t>192TD94465</t>
  </si>
  <si>
    <t>ANNY CAROL</t>
  </si>
  <si>
    <t>192TD93955</t>
  </si>
  <si>
    <t>YRIGOYEN</t>
  </si>
  <si>
    <t>GABRIEL</t>
  </si>
  <si>
    <t>192TD94594</t>
  </si>
  <si>
    <t>ERICK FRANK LEE</t>
  </si>
  <si>
    <t>192TD94633</t>
  </si>
  <si>
    <t>BOULANGER</t>
  </si>
  <si>
    <t>SOSA</t>
  </si>
  <si>
    <t>RICARDO FABRIZIO</t>
  </si>
  <si>
    <t>192TE94638</t>
  </si>
  <si>
    <t>FIORELLA MILAGROS</t>
  </si>
  <si>
    <t>192TD94561</t>
  </si>
  <si>
    <t>DAISY THAIS</t>
  </si>
  <si>
    <t>192TD94174</t>
  </si>
  <si>
    <t>NAVARRETE</t>
  </si>
  <si>
    <t>WILMER EMIGDIO</t>
  </si>
  <si>
    <t>192TD94257</t>
  </si>
  <si>
    <t>ALVARO MARTIN</t>
  </si>
  <si>
    <t>192TD94618</t>
  </si>
  <si>
    <t>KLEVERT CHARLES</t>
  </si>
  <si>
    <t>192TD94219</t>
  </si>
  <si>
    <t>CASTAÑEDA</t>
  </si>
  <si>
    <t>RENZO DANIEL</t>
  </si>
  <si>
    <t>192TD94545</t>
  </si>
  <si>
    <t>VILLEGAS</t>
  </si>
  <si>
    <t>JUNIOR ORLANDO</t>
  </si>
  <si>
    <t>192TD94463</t>
  </si>
  <si>
    <t>PRETEL</t>
  </si>
  <si>
    <t>ELBA MILENA</t>
  </si>
  <si>
    <t>192TD94407</t>
  </si>
  <si>
    <t>ALISON MELISSA</t>
  </si>
  <si>
    <t>192TD94571</t>
  </si>
  <si>
    <t>CHINGAY</t>
  </si>
  <si>
    <t>ANA YSABEL</t>
  </si>
  <si>
    <t>192TD94234</t>
  </si>
  <si>
    <t>CORZO</t>
  </si>
  <si>
    <t>ZAMORA</t>
  </si>
  <si>
    <t>JESSY NOHELIA</t>
  </si>
  <si>
    <t>192TD94528</t>
  </si>
  <si>
    <t>ASCENCIO</t>
  </si>
  <si>
    <t>CERNA</t>
  </si>
  <si>
    <t>ANTHOANET LOURDES</t>
  </si>
  <si>
    <t>192TD94340</t>
  </si>
  <si>
    <t>JOSE ALONSO</t>
  </si>
  <si>
    <t>192TD94599</t>
  </si>
  <si>
    <t>SUPO</t>
  </si>
  <si>
    <t>MURGA</t>
  </si>
  <si>
    <t>DORELY BELEN</t>
  </si>
  <si>
    <t>192TD94631</t>
  </si>
  <si>
    <t>INOQUIO</t>
  </si>
  <si>
    <t>192TD94568</t>
  </si>
  <si>
    <t>UNZUETA</t>
  </si>
  <si>
    <t>JOSUE ANDRES</t>
  </si>
  <si>
    <t>192TD94649</t>
  </si>
  <si>
    <t>JUAPE</t>
  </si>
  <si>
    <t>KEYLA JHUDITH</t>
  </si>
  <si>
    <t>192TD94645</t>
  </si>
  <si>
    <t>192TD94041</t>
  </si>
  <si>
    <t>VILLALOBOS</t>
  </si>
  <si>
    <t>ESQUERRE</t>
  </si>
  <si>
    <t>MILUTZKA HANNA RASHIDA</t>
  </si>
  <si>
    <t>192TD94531</t>
  </si>
  <si>
    <t>CHUMIOQUE</t>
  </si>
  <si>
    <t>MARYCIELO</t>
  </si>
  <si>
    <t>192PP94555</t>
  </si>
  <si>
    <t>MANAYAY</t>
  </si>
  <si>
    <t>KYARA BEATRIZ</t>
  </si>
  <si>
    <t>192TD94488</t>
  </si>
  <si>
    <t>192TD94435</t>
  </si>
  <si>
    <t>MAZA</t>
  </si>
  <si>
    <t>ORELLANO</t>
  </si>
  <si>
    <t>VALERIA DE LOS MILAGROS</t>
  </si>
  <si>
    <t>192TD94627</t>
  </si>
  <si>
    <t>192TD94002</t>
  </si>
  <si>
    <t>MONTOYA</t>
  </si>
  <si>
    <t>XIOMARA JANET</t>
  </si>
  <si>
    <t>192TD94358</t>
  </si>
  <si>
    <t>RIMARACHIN</t>
  </si>
  <si>
    <t>LA SERNA</t>
  </si>
  <si>
    <t>KAREN OLENKA</t>
  </si>
  <si>
    <t>192TD93989</t>
  </si>
  <si>
    <t>ANACLETO</t>
  </si>
  <si>
    <t>SARA NAYELI</t>
  </si>
  <si>
    <t>192TD94580</t>
  </si>
  <si>
    <t>MARIA DEL CIELO</t>
  </si>
  <si>
    <t>192TD94456</t>
  </si>
  <si>
    <t>PALOMINO</t>
  </si>
  <si>
    <t>VENTOCILLA</t>
  </si>
  <si>
    <t>JOSE JEAN PEER</t>
  </si>
  <si>
    <t>192TD94455</t>
  </si>
  <si>
    <t>YAN KEILER</t>
  </si>
  <si>
    <t>192TD93754</t>
  </si>
  <si>
    <t>NALLELY ANAHY</t>
  </si>
  <si>
    <t>192TD94443</t>
  </si>
  <si>
    <t>ALEJANDRA ELIZABETH</t>
  </si>
  <si>
    <t>192GT94023</t>
  </si>
  <si>
    <t>DEJO</t>
  </si>
  <si>
    <t>RICARDO AUGUSTO</t>
  </si>
  <si>
    <t>192TD94459</t>
  </si>
  <si>
    <t>YESSICA BRIGITH</t>
  </si>
  <si>
    <t>192TD94377</t>
  </si>
  <si>
    <t>MARIA JOSE</t>
  </si>
  <si>
    <t>192TD94046</t>
  </si>
  <si>
    <t>VIDARTE</t>
  </si>
  <si>
    <t>XIMENA NAGHELY</t>
  </si>
  <si>
    <t>192TD94604</t>
  </si>
  <si>
    <t>HEDMAN WILFREDO</t>
  </si>
  <si>
    <t>192TD94250</t>
  </si>
  <si>
    <t>ZATTA</t>
  </si>
  <si>
    <t>ACUÑA</t>
  </si>
  <si>
    <t>CECILIA MAGDALENA</t>
  </si>
  <si>
    <t>192TD94268</t>
  </si>
  <si>
    <t>ANALUCIA STHEFANY</t>
  </si>
  <si>
    <t>192TD94613</t>
  </si>
  <si>
    <t>192TD94486</t>
  </si>
  <si>
    <t>UGAZ</t>
  </si>
  <si>
    <t>PIERO AARON DESIDERIO</t>
  </si>
  <si>
    <t>192TD94343</t>
  </si>
  <si>
    <t>ESTEFANY ARACELY</t>
  </si>
  <si>
    <t>192BI94422</t>
  </si>
  <si>
    <t>BARRUETO</t>
  </si>
  <si>
    <t>VERO JAVIER</t>
  </si>
  <si>
    <t>192TD94344</t>
  </si>
  <si>
    <t>SAMPEN</t>
  </si>
  <si>
    <t>FABIOLA GERALDINE</t>
  </si>
  <si>
    <t>192TD94610</t>
  </si>
  <si>
    <t>JUNIOR SMITH</t>
  </si>
  <si>
    <t>192TD94386</t>
  </si>
  <si>
    <t>SAENZ</t>
  </si>
  <si>
    <t>HECTOR ANDRES</t>
  </si>
  <si>
    <t>192TD93890</t>
  </si>
  <si>
    <t>ROBERTO BENJAMÍN</t>
  </si>
  <si>
    <t>192TD94562</t>
  </si>
  <si>
    <t>RONALD JOSE EVARISTO</t>
  </si>
  <si>
    <t>192AD95014</t>
  </si>
  <si>
    <t>EXAMEN DE ADMISIÓN 2019-II (10-AGO-19)</t>
  </si>
  <si>
    <t>PUERTA</t>
  </si>
  <si>
    <t>ANGELITA YOSILU</t>
  </si>
  <si>
    <t>192AD94948</t>
  </si>
  <si>
    <t>ROMMEL WILLIAM</t>
  </si>
  <si>
    <t>192AD94788</t>
  </si>
  <si>
    <t>192AD94958</t>
  </si>
  <si>
    <t>DANIEL WENCESLAO</t>
  </si>
  <si>
    <t>192AD94853</t>
  </si>
  <si>
    <t>PALACIOS</t>
  </si>
  <si>
    <t>MILUSKA XIOMARA</t>
  </si>
  <si>
    <t>192AD94731</t>
  </si>
  <si>
    <t>192AD94961</t>
  </si>
  <si>
    <t>FRANCKLIN OMAR</t>
  </si>
  <si>
    <t>192AD95034</t>
  </si>
  <si>
    <t>192AD95057</t>
  </si>
  <si>
    <t>SALON</t>
  </si>
  <si>
    <t>CHARLI LENNON</t>
  </si>
  <si>
    <t>192AD94920</t>
  </si>
  <si>
    <t>OCAÑA</t>
  </si>
  <si>
    <t>MAYRA ALESSANDRA</t>
  </si>
  <si>
    <t>192AD94863</t>
  </si>
  <si>
    <t>192AD94895</t>
  </si>
  <si>
    <t>VALQUI</t>
  </si>
  <si>
    <t>ARAGONEZ</t>
  </si>
  <si>
    <t>ZASHA KORAYMA</t>
  </si>
  <si>
    <t>192AD94736</t>
  </si>
  <si>
    <t>192TD94666</t>
  </si>
  <si>
    <t>192AD94724</t>
  </si>
  <si>
    <t>ASCURRA</t>
  </si>
  <si>
    <t>ADHERLIN HERLEONID</t>
  </si>
  <si>
    <t>192AD94798</t>
  </si>
  <si>
    <t>192AD94933</t>
  </si>
  <si>
    <t>JUAN CARLOS SANTIAGO</t>
  </si>
  <si>
    <t>192AD95024</t>
  </si>
  <si>
    <t>192AD94808</t>
  </si>
  <si>
    <t>MILIAN</t>
  </si>
  <si>
    <t>AGUSTIN</t>
  </si>
  <si>
    <t>192AD94942</t>
  </si>
  <si>
    <t>LISETH MILAGROS</t>
  </si>
  <si>
    <t>192AD95033</t>
  </si>
  <si>
    <t>JHON WILY</t>
  </si>
  <si>
    <t>192AD94981</t>
  </si>
  <si>
    <t>CORCUERA</t>
  </si>
  <si>
    <t>KARLA LIZETH</t>
  </si>
  <si>
    <t>192AD94939</t>
  </si>
  <si>
    <t>CRISTOPHER ANTHONY</t>
  </si>
  <si>
    <t>192AD94990</t>
  </si>
  <si>
    <t>192AD95064</t>
  </si>
  <si>
    <t>RIOJA</t>
  </si>
  <si>
    <t>CLARITA ELIAN</t>
  </si>
  <si>
    <t>192AD94987</t>
  </si>
  <si>
    <t>CARLOS WILINTON</t>
  </si>
  <si>
    <t>192AD94967</t>
  </si>
  <si>
    <t>192AD94962</t>
  </si>
  <si>
    <t>ROYER</t>
  </si>
  <si>
    <t>192AD94864</t>
  </si>
  <si>
    <t>VILCHERREZ</t>
  </si>
  <si>
    <t>AZUCENA DE LOS ANGELES</t>
  </si>
  <si>
    <t>192AD95052</t>
  </si>
  <si>
    <t>TICLIAHUANCA</t>
  </si>
  <si>
    <t>MARIA CRISTAL DEL ROCIO</t>
  </si>
  <si>
    <t>192AD94850</t>
  </si>
  <si>
    <t>CABANILLAS</t>
  </si>
  <si>
    <t>SHIRLEY MILENA</t>
  </si>
  <si>
    <t>192AD95038</t>
  </si>
  <si>
    <t>MACHARE</t>
  </si>
  <si>
    <t>FAUSTINA</t>
  </si>
  <si>
    <t>192AD94879</t>
  </si>
  <si>
    <t>CHAMORRO</t>
  </si>
  <si>
    <t>CONSTANTINO</t>
  </si>
  <si>
    <t>ALONDRA GERALDINNE</t>
  </si>
  <si>
    <t>192AD94865</t>
  </si>
  <si>
    <t>FIGUEROA</t>
  </si>
  <si>
    <t>FERNANDO RAUL</t>
  </si>
  <si>
    <t>192AD94760</t>
  </si>
  <si>
    <t>192AD94881</t>
  </si>
  <si>
    <t>YOY MILAGROS</t>
  </si>
  <si>
    <t>192AD95018</t>
  </si>
  <si>
    <t>KARIN YOANA</t>
  </si>
  <si>
    <t>192AD94804</t>
  </si>
  <si>
    <t>LEIDER NESTOR</t>
  </si>
  <si>
    <t>192AD94726</t>
  </si>
  <si>
    <t>ZURITA</t>
  </si>
  <si>
    <t>ROSA ABIGAIL</t>
  </si>
  <si>
    <t>192AD94750</t>
  </si>
  <si>
    <t>MERCADO</t>
  </si>
  <si>
    <t>JENNIFER PAOLA</t>
  </si>
  <si>
    <t>192AD95053</t>
  </si>
  <si>
    <t>192AD94838</t>
  </si>
  <si>
    <t>FRANKLIN RICARDO</t>
  </si>
  <si>
    <t>192AD94771</t>
  </si>
  <si>
    <t>OLAYA</t>
  </si>
  <si>
    <t>KEVIN GIANPIER</t>
  </si>
  <si>
    <t>192AD94913</t>
  </si>
  <si>
    <t>SALDAÑA</t>
  </si>
  <si>
    <t>CHUJAI</t>
  </si>
  <si>
    <t>ALEXANDRA BELEN</t>
  </si>
  <si>
    <t>192AD95048</t>
  </si>
  <si>
    <t>ISMAEL</t>
  </si>
  <si>
    <t>192AD95050</t>
  </si>
  <si>
    <t>192AD94954</t>
  </si>
  <si>
    <t>192AD94813</t>
  </si>
  <si>
    <t>HUN</t>
  </si>
  <si>
    <t>HOMER SALINM</t>
  </si>
  <si>
    <t>192AD94743</t>
  </si>
  <si>
    <t>NAYHELI ELIANA</t>
  </si>
  <si>
    <t>192AD94910</t>
  </si>
  <si>
    <t>CHRISTIAN GERARDO</t>
  </si>
  <si>
    <t>192AD95002</t>
  </si>
  <si>
    <t>EDINSON MARQUINHO</t>
  </si>
  <si>
    <t>192AD94785</t>
  </si>
  <si>
    <t>NADIA YADIRA</t>
  </si>
  <si>
    <t>192AD94904</t>
  </si>
  <si>
    <t>RIVASPLATA</t>
  </si>
  <si>
    <t>BRENDA ESTRELLA</t>
  </si>
  <si>
    <t>192AD94832</t>
  </si>
  <si>
    <t>CARLOS MIGUEL</t>
  </si>
  <si>
    <t>192AD94883</t>
  </si>
  <si>
    <t>FRIAS</t>
  </si>
  <si>
    <t>LIZANA</t>
  </si>
  <si>
    <t>DIANA MAILY</t>
  </si>
  <si>
    <t>192AD94886</t>
  </si>
  <si>
    <t>LINARES</t>
  </si>
  <si>
    <t>JEANPIER ABRAHAM</t>
  </si>
  <si>
    <t>192AD94989</t>
  </si>
  <si>
    <t>SEMPERTEGUI</t>
  </si>
  <si>
    <t>TOCTO</t>
  </si>
  <si>
    <t>FIORELLA KATHERINE</t>
  </si>
  <si>
    <t>192AD94775</t>
  </si>
  <si>
    <t>192AD94878</t>
  </si>
  <si>
    <t>RONALDO RUPERTO</t>
  </si>
  <si>
    <t>192AD94855</t>
  </si>
  <si>
    <t>PINGLO</t>
  </si>
  <si>
    <t>PEDRO MOISES</t>
  </si>
  <si>
    <t>192AD95004</t>
  </si>
  <si>
    <t>192AD95043</t>
  </si>
  <si>
    <t>ABNER JACKSON</t>
  </si>
  <si>
    <t>192AD94721</t>
  </si>
  <si>
    <t>JHAN CARLOS ANTHONY</t>
  </si>
  <si>
    <t>192AD94964</t>
  </si>
  <si>
    <t>192AD94814</t>
  </si>
  <si>
    <t>192AD94786</t>
  </si>
  <si>
    <t>CORNEJO</t>
  </si>
  <si>
    <t>ESTEFANY DAYANA</t>
  </si>
  <si>
    <t>192AD94835</t>
  </si>
  <si>
    <t>JESUS ALEXANDER</t>
  </si>
  <si>
    <t>192AD94999</t>
  </si>
  <si>
    <t>BRANDON LEONARDO</t>
  </si>
  <si>
    <t>192AD95001</t>
  </si>
  <si>
    <t>LESLY SARAI</t>
  </si>
  <si>
    <t>192AD94982</t>
  </si>
  <si>
    <t>AGAPITO</t>
  </si>
  <si>
    <t>BRIGGITE ANTONELLA</t>
  </si>
  <si>
    <t>192AD94782</t>
  </si>
  <si>
    <t>NUNTON</t>
  </si>
  <si>
    <t>VERONICA FERNANDA</t>
  </si>
  <si>
    <t>192AD94914</t>
  </si>
  <si>
    <t>JUANA LILIANA</t>
  </si>
  <si>
    <t>192AD94894</t>
  </si>
  <si>
    <t>JOSE FERNANDO</t>
  </si>
  <si>
    <t>192PP94662</t>
  </si>
  <si>
    <t>192AD95015</t>
  </si>
  <si>
    <t>LEIDY DIANA</t>
  </si>
  <si>
    <t>192AD94963</t>
  </si>
  <si>
    <t>192AD94908</t>
  </si>
  <si>
    <t>192AD94816</t>
  </si>
  <si>
    <t>LUCY MILAGROS</t>
  </si>
  <si>
    <t>192AD95068</t>
  </si>
  <si>
    <t>KATHELEEN ALEJANDRA</t>
  </si>
  <si>
    <t>192AD94858</t>
  </si>
  <si>
    <t>ELIAS ENRIQUE</t>
  </si>
  <si>
    <t>192AD94912</t>
  </si>
  <si>
    <t>NAIRA</t>
  </si>
  <si>
    <t>DANIXA FIORELLA</t>
  </si>
  <si>
    <t>192AD94984</t>
  </si>
  <si>
    <t>COBEÑAS</t>
  </si>
  <si>
    <t>GRANADOS</t>
  </si>
  <si>
    <t>MERY PAOLA</t>
  </si>
  <si>
    <t>192AD94795</t>
  </si>
  <si>
    <t>TEJADA</t>
  </si>
  <si>
    <t>MORANTE</t>
  </si>
  <si>
    <t>KATHIA DEL MILAGRO</t>
  </si>
  <si>
    <t>192AD94993</t>
  </si>
  <si>
    <t>192AD94968</t>
  </si>
  <si>
    <t>JULCA</t>
  </si>
  <si>
    <t>BRENDA MIRELLA</t>
  </si>
  <si>
    <t>192AD94821</t>
  </si>
  <si>
    <t>BURGOS</t>
  </si>
  <si>
    <t>AYALA</t>
  </si>
  <si>
    <t>MARIA ROSA</t>
  </si>
  <si>
    <t>192AD95005</t>
  </si>
  <si>
    <t>192AD94836</t>
  </si>
  <si>
    <t>192AD94720</t>
  </si>
  <si>
    <t>192AD95022</t>
  </si>
  <si>
    <t>JHENRY JUNIOR</t>
  </si>
  <si>
    <t>192AD94769</t>
  </si>
  <si>
    <t>ROSA ELISBETH</t>
  </si>
  <si>
    <t>192AD94723</t>
  </si>
  <si>
    <t>192AD94852</t>
  </si>
  <si>
    <t>PRADO</t>
  </si>
  <si>
    <t>BARBA</t>
  </si>
  <si>
    <t>JOCELYN AZARETH</t>
  </si>
  <si>
    <t>192AD94767</t>
  </si>
  <si>
    <t>CAPUÑAY</t>
  </si>
  <si>
    <t>KAREN LIZETH</t>
  </si>
  <si>
    <t>192AD94871</t>
  </si>
  <si>
    <t>CHAYAN</t>
  </si>
  <si>
    <t>GERALD DANIEL</t>
  </si>
  <si>
    <t>192AD94891</t>
  </si>
  <si>
    <t>MILLAN</t>
  </si>
  <si>
    <t>MIO</t>
  </si>
  <si>
    <t>DANNE MARIANA</t>
  </si>
  <si>
    <t>192AD94946</t>
  </si>
  <si>
    <t>AURELIO FABRICIO</t>
  </si>
  <si>
    <t>192AD94983</t>
  </si>
  <si>
    <t>PIERO ARMANDO</t>
  </si>
  <si>
    <t>192AD94834</t>
  </si>
  <si>
    <t>ORELLANA</t>
  </si>
  <si>
    <t>EDUARDO STEPHANO</t>
  </si>
  <si>
    <t>192AD94997</t>
  </si>
  <si>
    <t>ERICKA</t>
  </si>
  <si>
    <t>192AD94857</t>
  </si>
  <si>
    <t>DANIELA NOELIA</t>
  </si>
  <si>
    <t>192AD94880</t>
  </si>
  <si>
    <t>MOYA</t>
  </si>
  <si>
    <t>RENATTO JOAQUIN</t>
  </si>
  <si>
    <t>192AD95040</t>
  </si>
  <si>
    <t>TEMOCHE</t>
  </si>
  <si>
    <t>NANCY PAMELA</t>
  </si>
  <si>
    <t>192AD94988</t>
  </si>
  <si>
    <t>SABA</t>
  </si>
  <si>
    <t>KIARA LISBETH</t>
  </si>
  <si>
    <t>192AD94950</t>
  </si>
  <si>
    <t>192AD94901</t>
  </si>
  <si>
    <t>MIGUEL JHONATAN</t>
  </si>
  <si>
    <t>192AD94874</t>
  </si>
  <si>
    <t>YAHUANA</t>
  </si>
  <si>
    <t>LUIS ANYELO</t>
  </si>
  <si>
    <t>192AD94860</t>
  </si>
  <si>
    <t>PATRICIA ELIZABETH</t>
  </si>
  <si>
    <t>192AD94841</t>
  </si>
  <si>
    <t>192AD94800</t>
  </si>
  <si>
    <t>GIANCARLO JOSE</t>
  </si>
  <si>
    <t>192AD95013</t>
  </si>
  <si>
    <t>JOSE JOAQUIN</t>
  </si>
  <si>
    <t>192AD94875</t>
  </si>
  <si>
    <t>AYASTA</t>
  </si>
  <si>
    <t>ANGEL ARTURO</t>
  </si>
  <si>
    <t>192AD94708</t>
  </si>
  <si>
    <t>SEGURA</t>
  </si>
  <si>
    <t>DEYBI YHOSEHT</t>
  </si>
  <si>
    <t>192AD94966</t>
  </si>
  <si>
    <t>VERGEL</t>
  </si>
  <si>
    <t>CLAUDIA TATIANA</t>
  </si>
  <si>
    <t>192AD94734</t>
  </si>
  <si>
    <t>192AD94757</t>
  </si>
  <si>
    <t>VILLA</t>
  </si>
  <si>
    <t>JASMIN ELIZABET</t>
  </si>
  <si>
    <t>192AD94811</t>
  </si>
  <si>
    <t>192AD94976</t>
  </si>
  <si>
    <t>192AD94877</t>
  </si>
  <si>
    <t>HELIN JULEYSI</t>
  </si>
  <si>
    <t>192AD94693</t>
  </si>
  <si>
    <t>192AD94762</t>
  </si>
  <si>
    <t>192AD95030</t>
  </si>
  <si>
    <t>ARANDA</t>
  </si>
  <si>
    <t>PAOLA ESTHEFANY</t>
  </si>
  <si>
    <t>192AD94930</t>
  </si>
  <si>
    <t>192AD94944</t>
  </si>
  <si>
    <t>WILLIAM AIRTON</t>
  </si>
  <si>
    <t>192AD94845</t>
  </si>
  <si>
    <t>192TD94801</t>
  </si>
  <si>
    <t>YAMEXI XIOMARA</t>
  </si>
  <si>
    <t>192AD95027</t>
  </si>
  <si>
    <t>LADY LORENA</t>
  </si>
  <si>
    <t>192AD94745</t>
  </si>
  <si>
    <t>KATHERINE MELANY</t>
  </si>
  <si>
    <t>192AD94906</t>
  </si>
  <si>
    <t>MANTARI</t>
  </si>
  <si>
    <t>YANNIS SANTIAGO</t>
  </si>
  <si>
    <t>192AD94956</t>
  </si>
  <si>
    <t>CORONEL</t>
  </si>
  <si>
    <t>ROGHER ANDHERSON</t>
  </si>
  <si>
    <t>192AD95059</t>
  </si>
  <si>
    <t>LUIS RICARDO JESUS</t>
  </si>
  <si>
    <t>192AD94979</t>
  </si>
  <si>
    <t>OROSCO</t>
  </si>
  <si>
    <t>HERBERTH JUNIOR</t>
  </si>
  <si>
    <t>192AD94826</t>
  </si>
  <si>
    <t>PULCE</t>
  </si>
  <si>
    <t>LESLI MARUBIT</t>
  </si>
  <si>
    <t>192AD94779</t>
  </si>
  <si>
    <t>QUEREBALU</t>
  </si>
  <si>
    <t>ALBINES</t>
  </si>
  <si>
    <t>JOSHUA RHOLAND</t>
  </si>
  <si>
    <t>192AD94991</t>
  </si>
  <si>
    <t>MORENO</t>
  </si>
  <si>
    <t>NELSON JHOEL</t>
  </si>
  <si>
    <t>192AD94823</t>
  </si>
  <si>
    <t>192AD94810</t>
  </si>
  <si>
    <t>NELSON ALIPIO</t>
  </si>
  <si>
    <t>192AD94749</t>
  </si>
  <si>
    <t>ERIN ABEL</t>
  </si>
  <si>
    <t>192AD95023</t>
  </si>
  <si>
    <t>TERAN</t>
  </si>
  <si>
    <t>ITALA ADAMARI</t>
  </si>
  <si>
    <t>192AD94980</t>
  </si>
  <si>
    <t>LABAN</t>
  </si>
  <si>
    <t>NARVA</t>
  </si>
  <si>
    <t>SHANDIRA PATRICIA</t>
  </si>
  <si>
    <t>192AD94758</t>
  </si>
  <si>
    <t>192AD94727</t>
  </si>
  <si>
    <t>PORTOCARRERO</t>
  </si>
  <si>
    <t>JHOSELYN JAZMIN</t>
  </si>
  <si>
    <t>192AD94754</t>
  </si>
  <si>
    <t>MARCIA FATIMA</t>
  </si>
  <si>
    <t>192AD94740</t>
  </si>
  <si>
    <t>WILLIAM FRANCIS</t>
  </si>
  <si>
    <t>192AD94959</t>
  </si>
  <si>
    <t>YORDIN ADRIEL</t>
  </si>
  <si>
    <t>192AD94741</t>
  </si>
  <si>
    <t>GUARNIZ</t>
  </si>
  <si>
    <t>ELKING JEYMI</t>
  </si>
  <si>
    <t>192AD95025</t>
  </si>
  <si>
    <t>MILAGROS GUADALUPE</t>
  </si>
  <si>
    <t>192AD94972</t>
  </si>
  <si>
    <t>AXEL GABRIEL</t>
  </si>
  <si>
    <t>192AD94657</t>
  </si>
  <si>
    <t>JESSICA YULIANA</t>
  </si>
  <si>
    <t>192AD94752</t>
  </si>
  <si>
    <t>PINTADO</t>
  </si>
  <si>
    <t>FIORELLA SISLEY</t>
  </si>
  <si>
    <t>192AD95036</t>
  </si>
  <si>
    <t>MIRELLA JHOALY</t>
  </si>
  <si>
    <t>192AD94885</t>
  </si>
  <si>
    <t>JEANNETTE ABIGAIL</t>
  </si>
  <si>
    <t>192AD94797</t>
  </si>
  <si>
    <t>ALAMAS</t>
  </si>
  <si>
    <t>GLENDA MATILDE</t>
  </si>
  <si>
    <t>192AD94969</t>
  </si>
  <si>
    <t>TESEN</t>
  </si>
  <si>
    <t>192AD94862</t>
  </si>
  <si>
    <t>AUREA ANDREA</t>
  </si>
  <si>
    <t>192AD94898</t>
  </si>
  <si>
    <t>CARHUATANTA</t>
  </si>
  <si>
    <t>QUISPE</t>
  </si>
  <si>
    <t>LIZBETH JASMIN</t>
  </si>
  <si>
    <t>192AD94820</t>
  </si>
  <si>
    <t>LISBETH PRETY</t>
  </si>
  <si>
    <t>192AD94949</t>
  </si>
  <si>
    <t>HUANCA</t>
  </si>
  <si>
    <t>ANDERSON JAMIR</t>
  </si>
  <si>
    <t>192AD94756</t>
  </si>
  <si>
    <t>BALCAZAR</t>
  </si>
  <si>
    <t>BRANDO JEANPIER</t>
  </si>
  <si>
    <t>192AD94970</t>
  </si>
  <si>
    <t>VILLANUEVA</t>
  </si>
  <si>
    <t>ALEXANDRA MARIELL</t>
  </si>
  <si>
    <t>192AD94960</t>
  </si>
  <si>
    <t>RICHARD EDUARDO</t>
  </si>
  <si>
    <t>192AD94986</t>
  </si>
  <si>
    <t>192AD94869</t>
  </si>
  <si>
    <t>ESTHEFANY</t>
  </si>
  <si>
    <t>192AD94887</t>
  </si>
  <si>
    <t>SANTUR</t>
  </si>
  <si>
    <t>CHRISTIAN PAUL</t>
  </si>
  <si>
    <t>192AD94943</t>
  </si>
  <si>
    <t>192AD94978</t>
  </si>
  <si>
    <t>EDGAR JOEL</t>
  </si>
  <si>
    <t>192AD94897</t>
  </si>
  <si>
    <t>MARICIELO DE LOS ANGELES</t>
  </si>
  <si>
    <t>192AD94899</t>
  </si>
  <si>
    <t>ANDREA</t>
  </si>
  <si>
    <t>192AD94676</t>
  </si>
  <si>
    <t>192AD95017</t>
  </si>
  <si>
    <t>PACHAMANGO</t>
  </si>
  <si>
    <t>ALMA MARI CIELO</t>
  </si>
  <si>
    <t>192TD94783</t>
  </si>
  <si>
    <t>NAYELY JIRETH</t>
  </si>
  <si>
    <t>192AD94653</t>
  </si>
  <si>
    <t>192AD94884</t>
  </si>
  <si>
    <t>TIRADO</t>
  </si>
  <si>
    <t>JHENNY ANAYELI</t>
  </si>
  <si>
    <t>192AD94718</t>
  </si>
  <si>
    <t>192AD94905</t>
  </si>
  <si>
    <t>KLARYTHA</t>
  </si>
  <si>
    <t>192AD94709</t>
  </si>
  <si>
    <t>SOLARI</t>
  </si>
  <si>
    <t>FRANCIS MICHAEL</t>
  </si>
  <si>
    <t>192AD94951</t>
  </si>
  <si>
    <t>GEORGE PABLO</t>
  </si>
  <si>
    <t>192AD95012</t>
  </si>
  <si>
    <t>QUINTANA</t>
  </si>
  <si>
    <t>ALEX YUVER</t>
  </si>
  <si>
    <t>192AD94670</t>
  </si>
  <si>
    <t>PISFIL</t>
  </si>
  <si>
    <t>ANGEL AMADO</t>
  </si>
  <si>
    <t>192AD94909</t>
  </si>
  <si>
    <t>VENTURA</t>
  </si>
  <si>
    <t>STEWAR JOHN</t>
  </si>
  <si>
    <t>192AD94809</t>
  </si>
  <si>
    <t>PERLECHE</t>
  </si>
  <si>
    <t>JULIO CESAR</t>
  </si>
  <si>
    <t>192AD95063</t>
  </si>
  <si>
    <t>LUIS GUSTAVO</t>
  </si>
  <si>
    <t>192AD94817</t>
  </si>
  <si>
    <t>192AD94867</t>
  </si>
  <si>
    <t>DAVID</t>
  </si>
  <si>
    <t>192AD95045</t>
  </si>
  <si>
    <t>PAUCAR</t>
  </si>
  <si>
    <t>ALVA MARICIELO</t>
  </si>
  <si>
    <t>192AD95061</t>
  </si>
  <si>
    <t>ROSALINDA ALICIA</t>
  </si>
  <si>
    <t>192AD94924</t>
  </si>
  <si>
    <t>PUICON</t>
  </si>
  <si>
    <t>LUIS EDUARDO</t>
  </si>
  <si>
    <t>192AD94828</t>
  </si>
  <si>
    <t>ULLOA</t>
  </si>
  <si>
    <t>ALBERCA</t>
  </si>
  <si>
    <t>NATHALY NICOLE</t>
  </si>
  <si>
    <t>192AD94923</t>
  </si>
  <si>
    <t>LUNA</t>
  </si>
  <si>
    <t>YESSENIA TATIANA</t>
  </si>
  <si>
    <t>192AD94921</t>
  </si>
  <si>
    <t>DIEZ</t>
  </si>
  <si>
    <t>DIANÉ LUCILA</t>
  </si>
  <si>
    <t>192AD94849</t>
  </si>
  <si>
    <t>WALTER JUNIOR</t>
  </si>
  <si>
    <t>192AD94861</t>
  </si>
  <si>
    <t>BRUNO MAURICIO</t>
  </si>
  <si>
    <t>192AD94902</t>
  </si>
  <si>
    <t>TUME</t>
  </si>
  <si>
    <t>JORGE ENRRIQUE</t>
  </si>
  <si>
    <t>192AD95037</t>
  </si>
  <si>
    <t>192AD95006</t>
  </si>
  <si>
    <t>IRINA GIULIANA</t>
  </si>
  <si>
    <t>192AD95028</t>
  </si>
  <si>
    <t>192AD95051</t>
  </si>
  <si>
    <t>CINDY KARIN</t>
  </si>
  <si>
    <t>192AD94992</t>
  </si>
  <si>
    <t>192AD94903</t>
  </si>
  <si>
    <t>192AD94936</t>
  </si>
  <si>
    <t>CABREJO</t>
  </si>
  <si>
    <t>YPARRAGUIRRE</t>
  </si>
  <si>
    <t>ANYELA MELISSA</t>
  </si>
  <si>
    <t>192AD94918</t>
  </si>
  <si>
    <t>PANTA</t>
  </si>
  <si>
    <t>GIANCARLO ANDRE</t>
  </si>
  <si>
    <t>192AD94941</t>
  </si>
  <si>
    <t>JEAN PIERE</t>
  </si>
  <si>
    <t>192AD95031</t>
  </si>
  <si>
    <t>HELICAR ESTHER</t>
  </si>
  <si>
    <t>192AD95019</t>
  </si>
  <si>
    <t>KIM</t>
  </si>
  <si>
    <t>192AD95067</t>
  </si>
  <si>
    <t>SÁNCHEZ</t>
  </si>
  <si>
    <t>PUEMAPE</t>
  </si>
  <si>
    <t>192AD95008</t>
  </si>
  <si>
    <t>FERNÁNDEZ</t>
  </si>
  <si>
    <t>MAURO ANTONIO</t>
  </si>
  <si>
    <t>192AD94917</t>
  </si>
  <si>
    <t>ANTHONY HANS</t>
  </si>
  <si>
    <t>192AD95046</t>
  </si>
  <si>
    <t>ROLDAN</t>
  </si>
  <si>
    <t>FONSECA</t>
  </si>
  <si>
    <t>KEVIN JOEL</t>
  </si>
  <si>
    <t>192AD94766</t>
  </si>
  <si>
    <t>IZAGA</t>
  </si>
  <si>
    <t>HARUMY GERALDINE</t>
  </si>
  <si>
    <t>192AD94935</t>
  </si>
  <si>
    <t>ROMAN</t>
  </si>
  <si>
    <t>MIRIAM ELIZABETH</t>
  </si>
  <si>
    <t>192AD94728</t>
  </si>
  <si>
    <t>RIMAPA</t>
  </si>
  <si>
    <t>CABANA</t>
  </si>
  <si>
    <t>192AD94996</t>
  </si>
  <si>
    <t>HUANCARUNA</t>
  </si>
  <si>
    <t>DIEGO FRANGEL</t>
  </si>
  <si>
    <t>192AD94831</t>
  </si>
  <si>
    <t>BUSTIOS</t>
  </si>
  <si>
    <t>DIEGO MAURIZIO</t>
  </si>
  <si>
    <t>192AD95032</t>
  </si>
  <si>
    <t>192AD95047</t>
  </si>
  <si>
    <t>CHAVARRY</t>
  </si>
  <si>
    <t>EDWIN CAMILO</t>
  </si>
  <si>
    <t>192AD94856</t>
  </si>
  <si>
    <t>YAHAIRA MILAGROS</t>
  </si>
  <si>
    <t>192AD94998</t>
  </si>
  <si>
    <t>ANGY ESTEPHANY</t>
  </si>
  <si>
    <t>192AD95020</t>
  </si>
  <si>
    <t>REYDI DEL MILAGRO</t>
  </si>
  <si>
    <t>192AD94818</t>
  </si>
  <si>
    <t>MILENIA KATHERINE</t>
  </si>
  <si>
    <t>192AD94868</t>
  </si>
  <si>
    <t>ERICK ALEJANDRO</t>
  </si>
  <si>
    <t>192AD94802</t>
  </si>
  <si>
    <t>MONJA</t>
  </si>
  <si>
    <t>SILVANA FIORELA</t>
  </si>
  <si>
    <t>192AD94890</t>
  </si>
  <si>
    <t>MOLERO</t>
  </si>
  <si>
    <t>RICHARD ORLANDO</t>
  </si>
  <si>
    <t>192AD94803</t>
  </si>
  <si>
    <t>NICOLL ESTEFANY</t>
  </si>
  <si>
    <t>192AD95042</t>
  </si>
  <si>
    <t>YEIMY BRIGHITTE</t>
  </si>
  <si>
    <t>192AD94738</t>
  </si>
  <si>
    <t>192AD95000</t>
  </si>
  <si>
    <t>REYNOZA</t>
  </si>
  <si>
    <t>ALVARO EDINSON ALEJANDRO</t>
  </si>
  <si>
    <t>192AD94932</t>
  </si>
  <si>
    <t>NIETO</t>
  </si>
  <si>
    <t>LA TORRE</t>
  </si>
  <si>
    <t>MIXSY CATHERINE</t>
  </si>
  <si>
    <t>192AD94929</t>
  </si>
  <si>
    <t>ARBILDO</t>
  </si>
  <si>
    <t>MARIA ELENA</t>
  </si>
  <si>
    <t>192AD94778</t>
  </si>
  <si>
    <t>BACA</t>
  </si>
  <si>
    <t>KAHIRA YASMIRA</t>
  </si>
  <si>
    <t>192AD94888</t>
  </si>
  <si>
    <t>AYESTA</t>
  </si>
  <si>
    <t>ZEGARRA</t>
  </si>
  <si>
    <t>AZRAEL MARTIN</t>
  </si>
  <si>
    <t>192AD94994</t>
  </si>
  <si>
    <t>ABADITA NAYALLY</t>
  </si>
  <si>
    <t>192AD94911</t>
  </si>
  <si>
    <t>ZUZUNAGA</t>
  </si>
  <si>
    <t>NAYLA</t>
  </si>
  <si>
    <t>192AD94717</t>
  </si>
  <si>
    <t>SUSAN NOEMI</t>
  </si>
  <si>
    <t>192TE95021</t>
  </si>
  <si>
    <t>ALEGRIA</t>
  </si>
  <si>
    <t>CARLOS EDUARDO</t>
  </si>
  <si>
    <t>192AD94995</t>
  </si>
  <si>
    <t>FERNANDO MAURICIO</t>
  </si>
  <si>
    <t>192AD95049</t>
  </si>
  <si>
    <t>ESTEFANY MIRELLA</t>
  </si>
  <si>
    <t>192AD94781</t>
  </si>
  <si>
    <t>192AD94952</t>
  </si>
  <si>
    <t>JOSEPH FRANCISCO</t>
  </si>
  <si>
    <t>192AD94701</t>
  </si>
  <si>
    <t>192AD94953</t>
  </si>
  <si>
    <t>MARINGOTA</t>
  </si>
  <si>
    <t>MECHAN</t>
  </si>
  <si>
    <t>JORGE DANIEL</t>
  </si>
  <si>
    <t>192PP93457</t>
  </si>
  <si>
    <t>EVALUACIÓN PREFERENTE 2019-II (25-MAY-19)</t>
  </si>
  <si>
    <t>LUCIA ESTEFANY</t>
  </si>
  <si>
    <t>192TD93248</t>
  </si>
  <si>
    <t>EXAMEN TEST DAHC 2019-II (25-MAY-19)</t>
  </si>
  <si>
    <t>192TD93535</t>
  </si>
  <si>
    <t>JHUNIOR MICHEL</t>
  </si>
  <si>
    <t>192TD93446</t>
  </si>
  <si>
    <t>JOSE MIGUEL</t>
  </si>
  <si>
    <t>192TD93533</t>
  </si>
  <si>
    <t>COAQUIRA</t>
  </si>
  <si>
    <t>GABY NICOL</t>
  </si>
  <si>
    <t>192TD93521</t>
  </si>
  <si>
    <t>MAYANGA</t>
  </si>
  <si>
    <t>ANYELINE MARLENI</t>
  </si>
  <si>
    <t>192TD93529</t>
  </si>
  <si>
    <t>MELCHOR</t>
  </si>
  <si>
    <t>YAJAHUANCA</t>
  </si>
  <si>
    <t>YAN CARLOS</t>
  </si>
  <si>
    <t>192TD93559</t>
  </si>
  <si>
    <t>192TD93481</t>
  </si>
  <si>
    <t>192TD93482</t>
  </si>
  <si>
    <t>192TD93424</t>
  </si>
  <si>
    <t>192TD93547</t>
  </si>
  <si>
    <t>VICTOR NAPOLEÓN</t>
  </si>
  <si>
    <t>192TD93355</t>
  </si>
  <si>
    <t>192TD93398</t>
  </si>
  <si>
    <t>VIERA</t>
  </si>
  <si>
    <t>DAIBER JOSE</t>
  </si>
  <si>
    <t>192TD93548</t>
  </si>
  <si>
    <t>YARLEQUE</t>
  </si>
  <si>
    <t>ANA XIMENA</t>
  </si>
  <si>
    <t>192BI93513</t>
  </si>
  <si>
    <t>HORNA</t>
  </si>
  <si>
    <t>AQUINO</t>
  </si>
  <si>
    <t>JUAN FRANCISCO</t>
  </si>
  <si>
    <t>192TD93543</t>
  </si>
  <si>
    <t>ALEXANDER YOAP</t>
  </si>
  <si>
    <t>192TD93360</t>
  </si>
  <si>
    <t>CARLA</t>
  </si>
  <si>
    <t>192TD93449</t>
  </si>
  <si>
    <t>192TD93553</t>
  </si>
  <si>
    <t>192TD93275</t>
  </si>
  <si>
    <t>CUSTODIO</t>
  </si>
  <si>
    <t>ANGIE MILENA</t>
  </si>
  <si>
    <t>192TD93151</t>
  </si>
  <si>
    <t>SHAROM NATALIA</t>
  </si>
  <si>
    <t>192TD93269</t>
  </si>
  <si>
    <t>JORHS JESUS</t>
  </si>
  <si>
    <t>192TD93352</t>
  </si>
  <si>
    <t>LLAGUENTO</t>
  </si>
  <si>
    <t>FREDY</t>
  </si>
  <si>
    <t>192TD93579</t>
  </si>
  <si>
    <t>192TD93580</t>
  </si>
  <si>
    <t>192TD93430</t>
  </si>
  <si>
    <t>GLORIA STEFANI</t>
  </si>
  <si>
    <t>192TD93247</t>
  </si>
  <si>
    <t>192TD93528</t>
  </si>
  <si>
    <t>192TD93554</t>
  </si>
  <si>
    <t>192TD93486</t>
  </si>
  <si>
    <t>192TD93114</t>
  </si>
  <si>
    <t>192TD93321</t>
  </si>
  <si>
    <t>ROQUE</t>
  </si>
  <si>
    <t>JOB DANIEL</t>
  </si>
  <si>
    <t>192TD93336</t>
  </si>
  <si>
    <t>MELISSA NATALY</t>
  </si>
  <si>
    <t>192TD93094</t>
  </si>
  <si>
    <t>192TD93330</t>
  </si>
  <si>
    <t>MAGIANO</t>
  </si>
  <si>
    <t>JURUPE</t>
  </si>
  <si>
    <t>SUSANA DEL PILAR</t>
  </si>
  <si>
    <t>192TD93476</t>
  </si>
  <si>
    <t>192TD93557</t>
  </si>
  <si>
    <t>192TD93413</t>
  </si>
  <si>
    <t>DAYANA YULEISY</t>
  </si>
  <si>
    <t>192TD93384</t>
  </si>
  <si>
    <t>192TD93285</t>
  </si>
  <si>
    <t>ALBINO</t>
  </si>
  <si>
    <t>NAYELI DEL MILAGRO</t>
  </si>
  <si>
    <t>192TD93510</t>
  </si>
  <si>
    <t>192TD93536</t>
  </si>
  <si>
    <t>COLUNCHE</t>
  </si>
  <si>
    <t>DANITZA MILAGROS</t>
  </si>
  <si>
    <t>192TD93438</t>
  </si>
  <si>
    <t>192TD93567</t>
  </si>
  <si>
    <t>JOSE JAVIER</t>
  </si>
  <si>
    <t>192PP93469</t>
  </si>
  <si>
    <t>CRISTHIAN LIZANDRO</t>
  </si>
  <si>
    <t>192TD93421</t>
  </si>
  <si>
    <t>192TD93464</t>
  </si>
  <si>
    <t>192TD93440</t>
  </si>
  <si>
    <t>LORO</t>
  </si>
  <si>
    <t>192TD93472</t>
  </si>
  <si>
    <t>192TD93403</t>
  </si>
  <si>
    <t>192TD93334</t>
  </si>
  <si>
    <t>CUYATE</t>
  </si>
  <si>
    <t>YESSICA ROSMERY</t>
  </si>
  <si>
    <t>192TD93409</t>
  </si>
  <si>
    <t>192TD93353</t>
  </si>
  <si>
    <t>CARIMETH LISSET</t>
  </si>
  <si>
    <t>192TD93549</t>
  </si>
  <si>
    <t>GUILLEN</t>
  </si>
  <si>
    <t>NAYELI SAYURI</t>
  </si>
  <si>
    <t>192TD93524</t>
  </si>
  <si>
    <t>SARMIENTO</t>
  </si>
  <si>
    <t>RAYMUNDO</t>
  </si>
  <si>
    <t>ALI ABIGAIT</t>
  </si>
  <si>
    <t>192TD93544</t>
  </si>
  <si>
    <t>ANGELES</t>
  </si>
  <si>
    <t>JOSE CRISTIAN</t>
  </si>
  <si>
    <t>192TD93552</t>
  </si>
  <si>
    <t>192TD93568</t>
  </si>
  <si>
    <t>EDWIN DANIEL</t>
  </si>
  <si>
    <t>192TD93491</t>
  </si>
  <si>
    <t>MERY LIZETH</t>
  </si>
  <si>
    <t>192TD93542</t>
  </si>
  <si>
    <t>192TD93520</t>
  </si>
  <si>
    <t>192TD93470</t>
  </si>
  <si>
    <t>DAMARIS ARLET</t>
  </si>
  <si>
    <t>192TD93509</t>
  </si>
  <si>
    <t>JULIA CECILIA</t>
  </si>
  <si>
    <t>192TD93583</t>
  </si>
  <si>
    <t>SOPLAPUCO</t>
  </si>
  <si>
    <t>ANDERSON MANUEL</t>
  </si>
  <si>
    <t>192TD93200</t>
  </si>
  <si>
    <t>192TD93419</t>
  </si>
  <si>
    <t>192TD93402</t>
  </si>
  <si>
    <t>MARIELA</t>
  </si>
  <si>
    <t>192TD93389</t>
  </si>
  <si>
    <t>192TD93541</t>
  </si>
  <si>
    <t>MANRIQUE</t>
  </si>
  <si>
    <t>YELENIA ELIANA</t>
  </si>
  <si>
    <t>192TD93561</t>
  </si>
  <si>
    <t>KARLOS OSKAR ISAAC</t>
  </si>
  <si>
    <t>192TD93522</t>
  </si>
  <si>
    <t>192TD93139</t>
  </si>
  <si>
    <t>ELVER YONI</t>
  </si>
  <si>
    <t>192TD93385</t>
  </si>
  <si>
    <t>MAYRA</t>
  </si>
  <si>
    <t>CHRISLY PRISCILA</t>
  </si>
  <si>
    <t>192TD93426</t>
  </si>
  <si>
    <t>192TD93239</t>
  </si>
  <si>
    <t>SIMPERTIGUE</t>
  </si>
  <si>
    <t>LOAIZA</t>
  </si>
  <si>
    <t>HASSANIA EDIHT</t>
  </si>
  <si>
    <t>192TD93504</t>
  </si>
  <si>
    <t>TUCTO</t>
  </si>
  <si>
    <t>NESTOR MIGUEL</t>
  </si>
  <si>
    <t>192TD93291</t>
  </si>
  <si>
    <t>192TD93404</t>
  </si>
  <si>
    <t>192TD93558</t>
  </si>
  <si>
    <t>DUQUE</t>
  </si>
  <si>
    <t>192TD93298</t>
  </si>
  <si>
    <t>JORDAN SMITH</t>
  </si>
  <si>
    <t>192TD93148</t>
  </si>
  <si>
    <t>JOSE RAUL</t>
  </si>
  <si>
    <t>192TD93572</t>
  </si>
  <si>
    <t>YESSENIA LIZBETH</t>
  </si>
  <si>
    <t>192TD93477</t>
  </si>
  <si>
    <t>192TD93540</t>
  </si>
  <si>
    <t>192TD93545</t>
  </si>
  <si>
    <t>CELIS</t>
  </si>
  <si>
    <t>FABIAN MANUEL</t>
  </si>
  <si>
    <t>192TD93531</t>
  </si>
  <si>
    <t>PERAMAS</t>
  </si>
  <si>
    <t>STEFANIE DEL ROCIO</t>
  </si>
  <si>
    <t>192TD93173</t>
  </si>
  <si>
    <t>LEYDI ORANGELY</t>
  </si>
  <si>
    <t>192TD93525</t>
  </si>
  <si>
    <t>192TD93391</t>
  </si>
  <si>
    <t>CABELLO</t>
  </si>
  <si>
    <t>SOFIA MIRANDA</t>
  </si>
  <si>
    <t>192TD93515</t>
  </si>
  <si>
    <t>JHANN FERNANDO MARTIN</t>
  </si>
  <si>
    <t>192TD93555</t>
  </si>
  <si>
    <t>192TD93387</t>
  </si>
  <si>
    <t>GONZALO MARTIN</t>
  </si>
  <si>
    <t>192TD93184</t>
  </si>
  <si>
    <t>BRYAN ALBERTO</t>
  </si>
  <si>
    <t>192TD93498</t>
  </si>
  <si>
    <t>NIZAMA</t>
  </si>
  <si>
    <t>JAZMIN ISABEL</t>
  </si>
  <si>
    <t>192TD93574</t>
  </si>
  <si>
    <t>PIZANGO</t>
  </si>
  <si>
    <t>KEVIN JORDY</t>
  </si>
  <si>
    <t>192TD93417</t>
  </si>
  <si>
    <t>192TD93327</t>
  </si>
  <si>
    <t>192TD93401</t>
  </si>
  <si>
    <t>LLANOS</t>
  </si>
  <si>
    <t>JEISON JUNIOR</t>
  </si>
  <si>
    <t>192GT93468</t>
  </si>
  <si>
    <t>MEZA</t>
  </si>
  <si>
    <t>EDWUAR ALBERTO</t>
  </si>
  <si>
    <t>192TD93532</t>
  </si>
  <si>
    <t>ABANTO</t>
  </si>
  <si>
    <t>192TD93581</t>
  </si>
  <si>
    <t>RODRIGO ANDRE</t>
  </si>
  <si>
    <t>192TD93566</t>
  </si>
  <si>
    <t>AARON SADDANI</t>
  </si>
  <si>
    <t>192TD93494</t>
  </si>
  <si>
    <t>EMELI MILAGROS</t>
  </si>
  <si>
    <t>192TD93551</t>
  </si>
  <si>
    <t>ANALI</t>
  </si>
  <si>
    <t>192TD93499</t>
  </si>
  <si>
    <t>192TD93564</t>
  </si>
  <si>
    <t>ASHLEE ANTONELLA</t>
  </si>
  <si>
    <t>192TD93192</t>
  </si>
  <si>
    <t>LEDY ANGELITA</t>
  </si>
  <si>
    <t>192TD93399</t>
  </si>
  <si>
    <t>OTTO XAVIER</t>
  </si>
  <si>
    <t>192TD93479</t>
  </si>
  <si>
    <t>COLCHADO</t>
  </si>
  <si>
    <t>GABRIELA MARIBEL</t>
  </si>
  <si>
    <t>192TD93550</t>
  </si>
  <si>
    <t>DIEGO ALONSO</t>
  </si>
  <si>
    <t>192TD93123</t>
  </si>
  <si>
    <t>192TD93338</t>
  </si>
  <si>
    <t>192TD93383</t>
  </si>
  <si>
    <t>ANGEL ADRIAN</t>
  </si>
  <si>
    <t>192TD93534</t>
  </si>
  <si>
    <t>RENZO FABRICIO</t>
  </si>
  <si>
    <t>192TD93279</t>
  </si>
  <si>
    <t>192TD93575</t>
  </si>
  <si>
    <t>MARVIN LEO</t>
  </si>
  <si>
    <t>192TD93448</t>
  </si>
  <si>
    <t>JHON BRANDON</t>
  </si>
  <si>
    <t>192TD93447</t>
  </si>
  <si>
    <t>JERALDINE MORAYMA</t>
  </si>
  <si>
    <t>192TD93560</t>
  </si>
  <si>
    <t>MELANY GUADALUPE</t>
  </si>
  <si>
    <t>192TD93437</t>
  </si>
  <si>
    <t>VITA</t>
  </si>
  <si>
    <t>VEREAU</t>
  </si>
  <si>
    <t>JUAN DANIEL</t>
  </si>
  <si>
    <t>192TD93530</t>
  </si>
  <si>
    <t>QUICIO</t>
  </si>
  <si>
    <t>ARISTA</t>
  </si>
  <si>
    <t>DAVID ALFREDO</t>
  </si>
  <si>
    <t>192TD93539</t>
  </si>
  <si>
    <t>JENNIFER</t>
  </si>
  <si>
    <t>192TD93408</t>
  </si>
  <si>
    <t>JESSICA PAOLA</t>
  </si>
  <si>
    <t>192TD93428</t>
  </si>
  <si>
    <t>192TD93493</t>
  </si>
  <si>
    <t>KEYLA DAMARIS</t>
  </si>
  <si>
    <t>192TD93278</t>
  </si>
  <si>
    <t>DEZA</t>
  </si>
  <si>
    <t>DEBORA ELIZABETH</t>
  </si>
  <si>
    <t>192TD93445</t>
  </si>
  <si>
    <t>YULY DORLIZA</t>
  </si>
  <si>
    <t>192TD93483</t>
  </si>
  <si>
    <t>192TD93286</t>
  </si>
  <si>
    <t>192TD93271</t>
  </si>
  <si>
    <t>ANDREA CELESTE</t>
  </si>
  <si>
    <t>192TD93571</t>
  </si>
  <si>
    <t>MONTES</t>
  </si>
  <si>
    <t>MELISSA JANETH</t>
  </si>
  <si>
    <t>192TD93422</t>
  </si>
  <si>
    <t>ALVARO SANTIAGO</t>
  </si>
  <si>
    <t>192TD93451</t>
  </si>
  <si>
    <t>ANTHUANE MARIANELA</t>
  </si>
  <si>
    <t>192TD93518</t>
  </si>
  <si>
    <t>ALBERT JAHIR</t>
  </si>
  <si>
    <t>192TD93492</t>
  </si>
  <si>
    <t>FACULTAD</t>
  </si>
  <si>
    <t>ESCUELAS PROFESIONALES</t>
  </si>
  <si>
    <t>META 2020-II</t>
  </si>
  <si>
    <t>MATRICULADOS 2020-II</t>
  </si>
  <si>
    <t>% AVANCE 2020-II</t>
  </si>
  <si>
    <t>META 2019-II</t>
  </si>
  <si>
    <t>% AVANCE 2019-II</t>
  </si>
  <si>
    <t>INSCRITOS 
EVALUACIÓN
23 MAYO</t>
  </si>
  <si>
    <t>INSCRITOS 
EVALUACIÓN
27 JUNIO</t>
  </si>
  <si>
    <t>VACANTES 
POR CUBRIR</t>
  </si>
  <si>
    <t>CIENCIAS 
EMPRESARIALES</t>
  </si>
  <si>
    <t>INGENIERIA</t>
  </si>
  <si>
    <t>HUMANIDADES</t>
  </si>
  <si>
    <t>MEDICINA</t>
  </si>
  <si>
    <t>SUB TOTAL</t>
  </si>
  <si>
    <t>PROGRAMA
 GO</t>
  </si>
  <si>
    <t>TOTAL GENERAL</t>
  </si>
  <si>
    <t>Carrera Profesional</t>
  </si>
  <si>
    <t>Codigo Universitario</t>
  </si>
  <si>
    <t>Estudiante</t>
  </si>
  <si>
    <t>E-mail</t>
  </si>
  <si>
    <t>E-mail alternativo</t>
  </si>
  <si>
    <t>Teléfono</t>
  </si>
  <si>
    <t>Familiar</t>
  </si>
  <si>
    <t>Teléfono Familiar</t>
  </si>
  <si>
    <t>Nota Ingreso</t>
  </si>
  <si>
    <t>Sexo</t>
  </si>
  <si>
    <t>Centro Costos</t>
  </si>
  <si>
    <t>Fecha Mat</t>
  </si>
  <si>
    <t>TIENE FOTO</t>
  </si>
  <si>
    <t>Nro</t>
  </si>
  <si>
    <t>Tipo Doc.</t>
  </si>
  <si>
    <t>Nro. Doc.</t>
  </si>
  <si>
    <t>Ape. Paterno</t>
  </si>
  <si>
    <t>Ape. Materno</t>
  </si>
  <si>
    <t>Nombres</t>
  </si>
  <si>
    <t>Cód. Univ.</t>
  </si>
  <si>
    <t>Escuela</t>
  </si>
  <si>
    <t>Estado</t>
  </si>
  <si>
    <t>Cargo Total</t>
  </si>
  <si>
    <t>Abono Total</t>
  </si>
  <si>
    <t>Saldo Total</t>
  </si>
  <si>
    <t>Email</t>
  </si>
  <si>
    <t>Email Alternativo</t>
  </si>
  <si>
    <t>Departamento</t>
  </si>
  <si>
    <t>País</t>
  </si>
  <si>
    <t>Dirección</t>
  </si>
  <si>
    <t>Tlf. Fijo</t>
  </si>
  <si>
    <t>Celular</t>
  </si>
  <si>
    <t>Fecha Nac.</t>
  </si>
  <si>
    <t>Fecha Registro</t>
  </si>
  <si>
    <t>Nombre Colegio</t>
  </si>
  <si>
    <t>Colegio Departamento</t>
  </si>
  <si>
    <t>Colegio Provincia</t>
  </si>
  <si>
    <t>Colegio Distrito</t>
  </si>
  <si>
    <t>Registrado por</t>
  </si>
  <si>
    <t>Observacion</t>
  </si>
  <si>
    <t>Masculino</t>
  </si>
  <si>
    <t>192TD94619</t>
  </si>
  <si>
    <t>jorgeluis6669@hotmail.com</t>
  </si>
  <si>
    <t>Lambayeque</t>
  </si>
  <si>
    <t>Perú</t>
  </si>
  <si>
    <t>CALLE SAN JOSÈ Nª 755 - OFICINA Nº 52 - TERCER PISO - CHICLAYO.</t>
  </si>
  <si>
    <t>SAN JOSE</t>
  </si>
  <si>
    <t>Chiclayo</t>
  </si>
  <si>
    <t>rzorrilla</t>
  </si>
  <si>
    <t>BARANDIARAN</t>
  </si>
  <si>
    <t>PORTILLA</t>
  </si>
  <si>
    <t>JUNIOR ALAIN</t>
  </si>
  <si>
    <t>192TD94679</t>
  </si>
  <si>
    <t>junioralain136@gmail.com</t>
  </si>
  <si>
    <t>AV. GRAU 779 URB. CAMPODÓNICO</t>
  </si>
  <si>
    <t>BAZÁN</t>
  </si>
  <si>
    <t>MIRKO DANIEL</t>
  </si>
  <si>
    <t>192TD94703</t>
  </si>
  <si>
    <t>mirko.08.28.mb@gmail.com</t>
  </si>
  <si>
    <t>AV. BOLOGNESI 586</t>
  </si>
  <si>
    <t>074-624376</t>
  </si>
  <si>
    <t>10106 JUAN MANUEL ITURREGUI</t>
  </si>
  <si>
    <t>EXCILDA</t>
  </si>
  <si>
    <t>Femenino</t>
  </si>
  <si>
    <t>192TD94678</t>
  </si>
  <si>
    <t>xbetell96@gmail.com</t>
  </si>
  <si>
    <t>CALLE LORETO PASAJE LAS MERCEDES #430</t>
  </si>
  <si>
    <t>JOSE FAUSTINO SANCHEZ CARRION</t>
  </si>
  <si>
    <t>San Martin</t>
  </si>
  <si>
    <t>Lamas</t>
  </si>
  <si>
    <t>Alonso de Alvarado</t>
  </si>
  <si>
    <t>BLÁCIDO</t>
  </si>
  <si>
    <t>MAYORGA</t>
  </si>
  <si>
    <t>JUBITZA NADINE</t>
  </si>
  <si>
    <t>192TD94698</t>
  </si>
  <si>
    <t>jnadine_14@hotmail.com</t>
  </si>
  <si>
    <t>AV. BOLOGNESI 1334 3ER PISO CHICLAYO</t>
  </si>
  <si>
    <t>APPUL COLLEGE</t>
  </si>
  <si>
    <t>JONATHAN MANUEL</t>
  </si>
  <si>
    <t>192TD94789</t>
  </si>
  <si>
    <t>jcabanillas1985@gmail.com</t>
  </si>
  <si>
    <t>LOS MIRLOS N°211</t>
  </si>
  <si>
    <t>74-268677</t>
  </si>
  <si>
    <t>NICOLAS LA TORRE</t>
  </si>
  <si>
    <t>Jose Leonardo Ortiz</t>
  </si>
  <si>
    <t>FARROÑAY</t>
  </si>
  <si>
    <t>MAGALY YANINA</t>
  </si>
  <si>
    <t>192TD94791</t>
  </si>
  <si>
    <t>yanicaicay27@gmail.com</t>
  </si>
  <si>
    <t>PJ. MARÍA AUGUSTA DE LA OLIVA MZ "H" LT 5</t>
  </si>
  <si>
    <t>FE Y ALEGRIA 28</t>
  </si>
  <si>
    <t>MARIA LUCIA</t>
  </si>
  <si>
    <t>192TD94777</t>
  </si>
  <si>
    <t>lucia1994campos@gmail.com</t>
  </si>
  <si>
    <t>CALLE BOLIVAR 532</t>
  </si>
  <si>
    <t>SIMON BOLIVAR</t>
  </si>
  <si>
    <t>MANUEL ANTONIO</t>
  </si>
  <si>
    <t>192TD94824</t>
  </si>
  <si>
    <t>manuel9_1@hotmail.com</t>
  </si>
  <si>
    <t>LAS PARIÑAS 849 URB LA PRIMAVERA 3RA ETAPA</t>
  </si>
  <si>
    <t>074-692230</t>
  </si>
  <si>
    <t>KATHERINE ELIZABETH</t>
  </si>
  <si>
    <t>192TD94796</t>
  </si>
  <si>
    <t>cubasmendozak@gmail.com</t>
  </si>
  <si>
    <t>CALLE ITURREGUI MZ I LT. 15 P.J. SAN FRANCISCO DE ASÍS CARRETERA POMALCA</t>
  </si>
  <si>
    <t>074-797075</t>
  </si>
  <si>
    <t>970347693-948876459</t>
  </si>
  <si>
    <t>SANTA MAGDALENA SOFIA</t>
  </si>
  <si>
    <t>ELITA DEYBI</t>
  </si>
  <si>
    <t>192TD94799</t>
  </si>
  <si>
    <t>quirozdelgado10@gmail.com</t>
  </si>
  <si>
    <t>SOLF Y MURO Nº1030</t>
  </si>
  <si>
    <t>TORIBIO CASANOVA</t>
  </si>
  <si>
    <t>Cajamarca</t>
  </si>
  <si>
    <t>Cutervo</t>
  </si>
  <si>
    <t>IPINCE</t>
  </si>
  <si>
    <t>LAURA CECILIA</t>
  </si>
  <si>
    <t>192TD94848</t>
  </si>
  <si>
    <t>laurixseb1988@gmail.com</t>
  </si>
  <si>
    <t>CALLE 09 DE OCTUBRE MZ H LT 21-HECTOR AURICH II</t>
  </si>
  <si>
    <t>074-287238</t>
  </si>
  <si>
    <t>968881621-953143719</t>
  </si>
  <si>
    <t>MARIA DEL SOCORRO</t>
  </si>
  <si>
    <t>192TD94812</t>
  </si>
  <si>
    <t>TARAPACA 201 OYOTUN</t>
  </si>
  <si>
    <t>JOSE QUIÑONES GONZALES</t>
  </si>
  <si>
    <t>Oyotun</t>
  </si>
  <si>
    <t>FRANCIA</t>
  </si>
  <si>
    <t>CÓRDOVA</t>
  </si>
  <si>
    <t>ELVIS ALBERTO</t>
  </si>
  <si>
    <t>192TD94673</t>
  </si>
  <si>
    <t>cerpita_elvis@hotmail.com</t>
  </si>
  <si>
    <t>CALLE LLAMPAYEC #325</t>
  </si>
  <si>
    <t>TITO CUSY YUPANQUI</t>
  </si>
  <si>
    <t>San Ignacio</t>
  </si>
  <si>
    <t>MARCELO LEONARDO</t>
  </si>
  <si>
    <t>192TD94805</t>
  </si>
  <si>
    <t>marcelo1997gq@gmail.com</t>
  </si>
  <si>
    <t>PJ 4 DE NOVIEMBRE MZ "S" LT "9"</t>
  </si>
  <si>
    <t>SAN JUAN</t>
  </si>
  <si>
    <t>Illimo</t>
  </si>
  <si>
    <t>GUISELA KATERINE</t>
  </si>
  <si>
    <t>192TD94665</t>
  </si>
  <si>
    <t>guisekatherine2408@gmail.com</t>
  </si>
  <si>
    <t>HUASCAR 309</t>
  </si>
  <si>
    <t>979982389-975302720</t>
  </si>
  <si>
    <t>CHONGOYAPE</t>
  </si>
  <si>
    <t>Chongoyape</t>
  </si>
  <si>
    <t>JOSÉ RAÚL</t>
  </si>
  <si>
    <t>192TD94664</t>
  </si>
  <si>
    <t>raulinho.h.t@gmail.com</t>
  </si>
  <si>
    <t>AV. JOSE BALTA N° 1319</t>
  </si>
  <si>
    <t>MANUEL GONZALES PRADA</t>
  </si>
  <si>
    <t>Asuncion</t>
  </si>
  <si>
    <t>MIRIAM MAGALY</t>
  </si>
  <si>
    <t>192TD94700</t>
  </si>
  <si>
    <t>julcas.miriam@gmail.com</t>
  </si>
  <si>
    <t>CPED - LAS DELICIAS</t>
  </si>
  <si>
    <t>LA RIVA</t>
  </si>
  <si>
    <t>MILAGROS DEL CARMEN</t>
  </si>
  <si>
    <t>192TD94691</t>
  </si>
  <si>
    <t>milyllr1@gmail.com</t>
  </si>
  <si>
    <t>CÁNEPA 425 URB. PATAZCA</t>
  </si>
  <si>
    <t>SANTO TORIBIO DE MOGROVEJO</t>
  </si>
  <si>
    <t>LLUEN</t>
  </si>
  <si>
    <t>CESAR AUGUSTO</t>
  </si>
  <si>
    <t>192TD94793</t>
  </si>
  <si>
    <t>lluenpisfilcesar@gmail.com</t>
  </si>
  <si>
    <t>CALLE SAN JOSÉ N° 1222</t>
  </si>
  <si>
    <t>074-692164</t>
  </si>
  <si>
    <t>DIEGO FERRE SOSA</t>
  </si>
  <si>
    <t>Monsefu</t>
  </si>
  <si>
    <t>PANACURÍ</t>
  </si>
  <si>
    <t>ALICE</t>
  </si>
  <si>
    <t>192TD94806</t>
  </si>
  <si>
    <t>alice_fungirl@outlook.es</t>
  </si>
  <si>
    <t>MNZ.HLT.26 SAN JUAN</t>
  </si>
  <si>
    <t>SAN MARTIN DE TOURS</t>
  </si>
  <si>
    <t>Jaen</t>
  </si>
  <si>
    <t>Pomahuaca</t>
  </si>
  <si>
    <t>ROSYTA ADAGTHALYTS</t>
  </si>
  <si>
    <t>192TD94755</t>
  </si>
  <si>
    <t>adagthalyts@gmail.com</t>
  </si>
  <si>
    <t>CHONGOYAPE 328</t>
  </si>
  <si>
    <t>MATER ADMIRABILIS</t>
  </si>
  <si>
    <t>PÉREZ</t>
  </si>
  <si>
    <t>DIEGO ALEJANDRO</t>
  </si>
  <si>
    <t>192TD94672</t>
  </si>
  <si>
    <t>diego.pt13@hotmail.com</t>
  </si>
  <si>
    <t>EL CORREGIDOR #132 URB. LATINA - JLO</t>
  </si>
  <si>
    <t>074-253035</t>
  </si>
  <si>
    <t>TRILCE CHICLAYO</t>
  </si>
  <si>
    <t>JHONN ANTONY</t>
  </si>
  <si>
    <t>192TD94680</t>
  </si>
  <si>
    <t>kalel_xs@hotmail.com</t>
  </si>
  <si>
    <t>CALLE AYACUCHO 971</t>
  </si>
  <si>
    <t>Lima</t>
  </si>
  <si>
    <t>Villa El Salvador</t>
  </si>
  <si>
    <t>TICONA</t>
  </si>
  <si>
    <t>YAMUNAQUE</t>
  </si>
  <si>
    <t>SAHIRA EDITH</t>
  </si>
  <si>
    <t>192TD94839</t>
  </si>
  <si>
    <t>sahira.edith.14@hotmail.com</t>
  </si>
  <si>
    <t>INGENIEROS I ZARUMILLA/PACÍFICO</t>
  </si>
  <si>
    <t>JOHANS KEPLER</t>
  </si>
  <si>
    <t>Tuman</t>
  </si>
  <si>
    <t>CHANCHARI</t>
  </si>
  <si>
    <t>LEDHER EDUARDO</t>
  </si>
  <si>
    <t>192TD94851</t>
  </si>
  <si>
    <t>ledher-torresch@hotmail.com</t>
  </si>
  <si>
    <t>AV QUIÑONES N° 426C</t>
  </si>
  <si>
    <t>MONS.ATANASIO JAUREGUI GOIRI</t>
  </si>
  <si>
    <t>Loreto</t>
  </si>
  <si>
    <t>Alto Amazonas</t>
  </si>
  <si>
    <t>Yurimaguas</t>
  </si>
  <si>
    <t>VÁSQUEZ</t>
  </si>
  <si>
    <t>FARFÁN</t>
  </si>
  <si>
    <t>JAIR FERNANDO</t>
  </si>
  <si>
    <t>192TD94675</t>
  </si>
  <si>
    <t>jairvasquez19@hotmail.com</t>
  </si>
  <si>
    <t>MZ.K LT03 PP.JJ 4 DE NOVIEMBRE</t>
  </si>
  <si>
    <t>932294406-968991458</t>
  </si>
  <si>
    <t>ENRIQUE ARNAEZ NAVEDA</t>
  </si>
  <si>
    <t>Barranco</t>
  </si>
  <si>
    <t>MILLÁN</t>
  </si>
  <si>
    <t>ÚRSULA MAYLIN</t>
  </si>
  <si>
    <t>192TD94704</t>
  </si>
  <si>
    <t>maylinzm2118@gmail.com</t>
  </si>
  <si>
    <t>AV. PIURA NORTE 479 PJ. TUPAC AMARU</t>
  </si>
  <si>
    <t>Año de Egreso Colegio</t>
  </si>
  <si>
    <t>PERCY GIANMARCO</t>
  </si>
  <si>
    <t>MASCULINO</t>
  </si>
  <si>
    <t>202TD06776</t>
  </si>
  <si>
    <t>POSTULANTE</t>
  </si>
  <si>
    <t>PERGIA27@GMAIL.COM</t>
  </si>
  <si>
    <t>AV. CAJAMARCA 435 - PJ. TUPAC AMARU</t>
  </si>
  <si>
    <t>COAR LAMBAYEQUE</t>
  </si>
  <si>
    <t>ventastand</t>
  </si>
  <si>
    <t>ANGGIE VANESSA</t>
  </si>
  <si>
    <t>FEMENINO</t>
  </si>
  <si>
    <t>202TD07093</t>
  </si>
  <si>
    <t>ANGGIE_2003@HOTMAIL.COM</t>
  </si>
  <si>
    <t>LUIS NEGREIROS #4</t>
  </si>
  <si>
    <t>PEDRO RUIZ GALLO</t>
  </si>
  <si>
    <t>DANITZA JAZMIN</t>
  </si>
  <si>
    <t>202TD07141</t>
  </si>
  <si>
    <t>AV MÉXICO #465</t>
  </si>
  <si>
    <t>10836 LA APLICACION</t>
  </si>
  <si>
    <t>ESTRELLA ALEJANDRA</t>
  </si>
  <si>
    <t>202TD07370</t>
  </si>
  <si>
    <t>ESTRELLAALVAREZLLONTOP@GMAIL.COM</t>
  </si>
  <si>
    <t>SAENZ PEÑA 524</t>
  </si>
  <si>
    <t>CARLOS WEISS</t>
  </si>
  <si>
    <t>ANSSUINI</t>
  </si>
  <si>
    <t>LEO</t>
  </si>
  <si>
    <t>NADIA KATHERINE DEL MILAGRO</t>
  </si>
  <si>
    <t>202TD06877</t>
  </si>
  <si>
    <t>NAADTIA@GMAIL.COM</t>
  </si>
  <si>
    <t>LOS PONGOS 162</t>
  </si>
  <si>
    <t>NUESTRA SEÑORA DEL ROSARIO</t>
  </si>
  <si>
    <t>NETY MIRZAGALY</t>
  </si>
  <si>
    <t>202TD07165</t>
  </si>
  <si>
    <t>NETYANSSL@GMAIL.COM</t>
  </si>
  <si>
    <t>LOS PONGOS 162 URBANIZACIÓN QUIÑONES, SATÉLITE</t>
  </si>
  <si>
    <t>ROSA FLORES DE OLIVA</t>
  </si>
  <si>
    <t>ARICA</t>
  </si>
  <si>
    <t>YOSI</t>
  </si>
  <si>
    <t>202TD07314</t>
  </si>
  <si>
    <t>ARICASOSAYOSI@GMAIL.COM</t>
  </si>
  <si>
    <t>AV.VILLA HERMOSA</t>
  </si>
  <si>
    <t>CAROLINA DEL ROCIO</t>
  </si>
  <si>
    <t>202TD07120</t>
  </si>
  <si>
    <t>CARITO-ROCIO@OUTLOOK.COM</t>
  </si>
  <si>
    <t>CALLE MORRO SOLAR. AV.PEDRO RUIZ Y LORA Y LORA</t>
  </si>
  <si>
    <t>MANUEL PARDO</t>
  </si>
  <si>
    <t>AURAZO</t>
  </si>
  <si>
    <t>ELIZABETH DEL PILAR</t>
  </si>
  <si>
    <t>202TD07267</t>
  </si>
  <si>
    <t>ELIZABETHACUARIO29@GMAIL.COM</t>
  </si>
  <si>
    <t>PUENTE 11</t>
  </si>
  <si>
    <t>LUIS NEGREIROS VEGA</t>
  </si>
  <si>
    <t>Patapo</t>
  </si>
  <si>
    <t>AGUSTÍN</t>
  </si>
  <si>
    <t>202TD07433</t>
  </si>
  <si>
    <t>BANCESACOSTAAGUSTIN@GMAIL.COM</t>
  </si>
  <si>
    <t>CALLE .SANTO TOMAS DE AQUINO N° 158</t>
  </si>
  <si>
    <t>11036 27 DE DICIEMBRE</t>
  </si>
  <si>
    <t>ASCORBE</t>
  </si>
  <si>
    <t>DENIS ALBERTO</t>
  </si>
  <si>
    <t>202TD06810</t>
  </si>
  <si>
    <t>DENNYSBANCES29@GMAIL.COM</t>
  </si>
  <si>
    <t>PJ. 04 DE NOVIEMBRE MZ G LT 15</t>
  </si>
  <si>
    <t>SAN PEDRO</t>
  </si>
  <si>
    <t>Tumbes</t>
  </si>
  <si>
    <t>Contralmirante Villar</t>
  </si>
  <si>
    <t>Zorritos</t>
  </si>
  <si>
    <t>BLANCA NATHALY DEL PILAR</t>
  </si>
  <si>
    <t>202TD07394</t>
  </si>
  <si>
    <t>BANCESSANTISTEBANPILAR@GMAIL.COM</t>
  </si>
  <si>
    <t>PANAMERICANA 367</t>
  </si>
  <si>
    <t>ALISSON</t>
  </si>
  <si>
    <t>202TD07440</t>
  </si>
  <si>
    <t>MBARBOZASANCHEZ@GMAIL.COM</t>
  </si>
  <si>
    <t>BLOC 10 - 1042</t>
  </si>
  <si>
    <t>AMANCIO VARONA</t>
  </si>
  <si>
    <t xml:space="preserve">    </t>
  </si>
  <si>
    <t>NORELYS ADELITH</t>
  </si>
  <si>
    <t>202TD06866</t>
  </si>
  <si>
    <t>ADELITH1718@GMAIL.COM</t>
  </si>
  <si>
    <t>MZ J LT 7  A.H. NUEVO MOCCE</t>
  </si>
  <si>
    <t>COAR AMAZONAS</t>
  </si>
  <si>
    <t>Amazonas</t>
  </si>
  <si>
    <t>Chachapoyas</t>
  </si>
  <si>
    <t>CAMILA ABIGAIL</t>
  </si>
  <si>
    <t>202TD07100</t>
  </si>
  <si>
    <t>CAMILABV22@ICLOUD.COM</t>
  </si>
  <si>
    <t>ANDRES RAZURI N º259</t>
  </si>
  <si>
    <t>CAICEDO</t>
  </si>
  <si>
    <t>DANIEL FERNANDO</t>
  </si>
  <si>
    <t>202TD07409</t>
  </si>
  <si>
    <t>CAICEDODANIEL369@GMAIL.COM</t>
  </si>
  <si>
    <t>P.J. JESUS NAZARENO MZ. B LOTE 12</t>
  </si>
  <si>
    <t>ANDREA DE JESUS</t>
  </si>
  <si>
    <t>202TD06766</t>
  </si>
  <si>
    <t>BEEEACALDERON@GMAIL.COM</t>
  </si>
  <si>
    <t>Piura</t>
  </si>
  <si>
    <t>SANTA ROSA</t>
  </si>
  <si>
    <t>INA 96</t>
  </si>
  <si>
    <t>Las Lomas</t>
  </si>
  <si>
    <t>202TD07110</t>
  </si>
  <si>
    <t>WENDYCALLIRGOS1@GMAIL.CO</t>
  </si>
  <si>
    <t>27 DE JULIO 571</t>
  </si>
  <si>
    <t>202TD07324</t>
  </si>
  <si>
    <t>FERNANDACASTANEDA85@GMAIL.COM</t>
  </si>
  <si>
    <t>JACARANDAS 381 URB. SANTA VICTORIA</t>
  </si>
  <si>
    <t>ADVENTISTA PIMENTEL</t>
  </si>
  <si>
    <t>Pimentel</t>
  </si>
  <si>
    <t>ALCÁNTARA</t>
  </si>
  <si>
    <t>MARIA ALEJANDRA</t>
  </si>
  <si>
    <t>202TD07121</t>
  </si>
  <si>
    <t>ALECASTILLOALC@GMAIL.COM</t>
  </si>
  <si>
    <t>URB. PURÍSIMA MZ E LT. 8</t>
  </si>
  <si>
    <t>ARTIAGA</t>
  </si>
  <si>
    <t>JIMMY</t>
  </si>
  <si>
    <t>202TD07377</t>
  </si>
  <si>
    <t>JIMMYCASTILLOARTEAGA97@GMAIL.COM</t>
  </si>
  <si>
    <t>SAN JUAN DE LA LIBERTAD</t>
  </si>
  <si>
    <t>202TD07053</t>
  </si>
  <si>
    <t>BORGONARY03@GMAIL.COM</t>
  </si>
  <si>
    <t>LAMBAYEQUE 315</t>
  </si>
  <si>
    <t>JORGE BASADRE</t>
  </si>
  <si>
    <t>CAYOTOPA</t>
  </si>
  <si>
    <t>RODRÍGUEZ</t>
  </si>
  <si>
    <t>EDWIN JAIR</t>
  </si>
  <si>
    <t>202TD07393</t>
  </si>
  <si>
    <t>EDWINJAIRCAY@HOTMAIL.COM</t>
  </si>
  <si>
    <t>BENITO VÁSQUEZ #145 URB. LA PRIMAVERA</t>
  </si>
  <si>
    <t>11223 FELIX TELLO ROJAS</t>
  </si>
  <si>
    <t>CENTURION</t>
  </si>
  <si>
    <t>FERNANDO EMANUEL</t>
  </si>
  <si>
    <t>202TD07449</t>
  </si>
  <si>
    <t>FERNANDOEMANUELCENTURIONJULCA@GMAIL.COM</t>
  </si>
  <si>
    <t>JR. VALENCIA  135  URB,. 28 DE JULIO</t>
  </si>
  <si>
    <t>GONZÁLEZ</t>
  </si>
  <si>
    <t>YAHAIRA NAYELI</t>
  </si>
  <si>
    <t>202TD07167</t>
  </si>
  <si>
    <t>GIZEJA_20@HOTMAIL.COM</t>
  </si>
  <si>
    <t>AV. AUGUSTO B. LEGUIA 870 CRUZ DE LA ESPERANZA</t>
  </si>
  <si>
    <t>PERUANO ESPAÑOL INTER MUNDO</t>
  </si>
  <si>
    <t>MACEDO</t>
  </si>
  <si>
    <t>FRANCISCO JAVIER</t>
  </si>
  <si>
    <t>202TD07382</t>
  </si>
  <si>
    <t>CHEROALCATEL@GMAIL.COM</t>
  </si>
  <si>
    <t>HUAMAN POMA 246 PJ 9 DE OCTUBRE</t>
  </si>
  <si>
    <t>PERUANO CANADIENSE</t>
  </si>
  <si>
    <t>MANUEL ENRIQUE</t>
  </si>
  <si>
    <t>202TD07006</t>
  </si>
  <si>
    <t>MANUEL.CH.SA142002@OUTLOOK.COM</t>
  </si>
  <si>
    <t>URB. SANTO TORIBIO MZ.E LT. 5</t>
  </si>
  <si>
    <t>MARCELO RODRIGO</t>
  </si>
  <si>
    <t>202TD06777</t>
  </si>
  <si>
    <t>MRCOBPAZ@GMAIL.COM</t>
  </si>
  <si>
    <t>MANZANA H LOTE 11 URB SAN FELIPE</t>
  </si>
  <si>
    <t>EXCELENCIA</t>
  </si>
  <si>
    <t>VIVIANA JARUMY</t>
  </si>
  <si>
    <t>202TD06741</t>
  </si>
  <si>
    <t>VIVIANACOLUNCHE64@GMAIL.COM</t>
  </si>
  <si>
    <t>CALLE MORROPON 130</t>
  </si>
  <si>
    <t>MARIA INMACULADA</t>
  </si>
  <si>
    <t>Huancabamba</t>
  </si>
  <si>
    <t>LUIS JOSE</t>
  </si>
  <si>
    <t>202TD07436</t>
  </si>
  <si>
    <t>LUISJOSECUEVAE26@GMAIL.COM</t>
  </si>
  <si>
    <t>COCOTEROS 260 URB SAN MIGUEL</t>
  </si>
  <si>
    <t>EVARISTE GALOIS</t>
  </si>
  <si>
    <t>Cañete</t>
  </si>
  <si>
    <t>San Vicente De Cañete</t>
  </si>
  <si>
    <t>DEL RIO</t>
  </si>
  <si>
    <t>MARYORI YANIXA</t>
  </si>
  <si>
    <t>202TD07427</t>
  </si>
  <si>
    <t>MARYORIDELRIO11@GMAIL.COM</t>
  </si>
  <si>
    <t>JOSE GÁLVEZ #288 ATUSPARIA</t>
  </si>
  <si>
    <t>PILLACA</t>
  </si>
  <si>
    <t>ALFREDO JAVIER</t>
  </si>
  <si>
    <t>202TD07435</t>
  </si>
  <si>
    <t>DELGADO_ALFREDO.J@HOTMAIL.COM</t>
  </si>
  <si>
    <t>AV APOLINARIO B01</t>
  </si>
  <si>
    <t>PRONOE SAN AGUSTIN</t>
  </si>
  <si>
    <t>Ica</t>
  </si>
  <si>
    <t>202TD07317</t>
  </si>
  <si>
    <t>AXEL6381234@OUTLOOK.COM</t>
  </si>
  <si>
    <t>CALLE COIS N°241</t>
  </si>
  <si>
    <t>JULIA LISSETH</t>
  </si>
  <si>
    <t>202TD07402</t>
  </si>
  <si>
    <t>JULILISSETH10@HOTMAIL.COM</t>
  </si>
  <si>
    <t>AV. MACHU PICHU #938-LA VICTORIA</t>
  </si>
  <si>
    <t>EFUS</t>
  </si>
  <si>
    <t>ELMER JOSEPH</t>
  </si>
  <si>
    <t>202TD07423</t>
  </si>
  <si>
    <t>ELJOEVAS22@GMAIL.COM</t>
  </si>
  <si>
    <t>LAS MARGARITAS 272 / URB.CARLOS STEIN CHAVEZ</t>
  </si>
  <si>
    <t>ARIANA SAMIRA</t>
  </si>
  <si>
    <t>202TD06848</t>
  </si>
  <si>
    <t>ESPINOZARIVERAARIANAS14@GMAIL.COM</t>
  </si>
  <si>
    <t>PEDRO GAREZON</t>
  </si>
  <si>
    <t>16478 PEDRO RUIZ GALLO</t>
  </si>
  <si>
    <t>La Coipa</t>
  </si>
  <si>
    <t>ESTRELLA</t>
  </si>
  <si>
    <t>202TD07426</t>
  </si>
  <si>
    <t>FERNANDO-E1@HOTMAIL.COM</t>
  </si>
  <si>
    <t>CALLE LOS ANDES 260</t>
  </si>
  <si>
    <t>ANGELA IVET</t>
  </si>
  <si>
    <t>202TD06730</t>
  </si>
  <si>
    <t>FERNANDEZANGELA696@GMAIL.COM</t>
  </si>
  <si>
    <t>NIÑO HEROE 694</t>
  </si>
  <si>
    <t>JENNER ALEJANDRO</t>
  </si>
  <si>
    <t>202TD07419</t>
  </si>
  <si>
    <t>ALEJANDRO_GOJAN15@HOTMAIL.COM</t>
  </si>
  <si>
    <t>JOSÉ CARLOS MAREATEGUI #08</t>
  </si>
  <si>
    <t>LEONARD EULER</t>
  </si>
  <si>
    <t>LESLY NAYELY</t>
  </si>
  <si>
    <t>202TD07173</t>
  </si>
  <si>
    <t>LESLYGALANFIESTAS2@GMAIL.COM</t>
  </si>
  <si>
    <t>PASAJE NAYLAM</t>
  </si>
  <si>
    <t>KATERIN ARELIS</t>
  </si>
  <si>
    <t>202TD07025</t>
  </si>
  <si>
    <t>KATERINGALVEZJ@GMAIL.COM</t>
  </si>
  <si>
    <t>CALIFORNIA MZ K LT6 CARRETERA A POMALCA KM3.5</t>
  </si>
  <si>
    <t>GARBOZA</t>
  </si>
  <si>
    <t>CARLOS ENRRIQUE</t>
  </si>
  <si>
    <t>202TD07444</t>
  </si>
  <si>
    <t>CGAMARRAG16@GMAIL.COM</t>
  </si>
  <si>
    <t>MZ.U LT.30 NUEVO MOCCE</t>
  </si>
  <si>
    <t>PERUANO ESPAÑOL</t>
  </si>
  <si>
    <t>CERVERA</t>
  </si>
  <si>
    <t>RICHARD LEONARDO</t>
  </si>
  <si>
    <t>202TD06773</t>
  </si>
  <si>
    <t>GRICHARDLEONARDO@GMAIL.COM</t>
  </si>
  <si>
    <t>CALLE INCA YUPANQUI 575</t>
  </si>
  <si>
    <t>MARÍA ANTONELLA</t>
  </si>
  <si>
    <t>202TD07117</t>
  </si>
  <si>
    <t>MARIAGIL20032004@GMAIL.COM</t>
  </si>
  <si>
    <t>La Libertad</t>
  </si>
  <si>
    <t>CAFETAL 1 RODOLGO GO GONZALES AGUINAGA</t>
  </si>
  <si>
    <t>SANTA INES</t>
  </si>
  <si>
    <t>Pacasmayo</t>
  </si>
  <si>
    <t>Guadalupe</t>
  </si>
  <si>
    <t>GODOS</t>
  </si>
  <si>
    <t>JOSE DAVID</t>
  </si>
  <si>
    <t>202TD07095</t>
  </si>
  <si>
    <t>JOSEDAVIDGG17@GMAIL.COM</t>
  </si>
  <si>
    <t>PALMERAS#599</t>
  </si>
  <si>
    <t>DÍAZ</t>
  </si>
  <si>
    <t>AMMY DAYANA</t>
  </si>
  <si>
    <t>202TD06811</t>
  </si>
  <si>
    <t>DAYA090802@GMAIL.COM</t>
  </si>
  <si>
    <t>CALLE CLARITA FLORES URB. 4 DE JUNIO</t>
  </si>
  <si>
    <t>SAGRADO CORAZON</t>
  </si>
  <si>
    <t>MAURICIO JEAN PIER</t>
  </si>
  <si>
    <t>202TD07451</t>
  </si>
  <si>
    <t>CELULARES8011@GMAIL.COM</t>
  </si>
  <si>
    <t>CALLE POLONIA 205 LAS BRISAS</t>
  </si>
  <si>
    <t xml:space="preserve">SAN IGNACIO DE LOYOLA CPNEA </t>
  </si>
  <si>
    <t>ELSI MARINA</t>
  </si>
  <si>
    <t>202TD07071</t>
  </si>
  <si>
    <t>ELSISITAG2@GMAIL.COM</t>
  </si>
  <si>
    <t>PRÓCERES Nº 1690</t>
  </si>
  <si>
    <t>202TD07389</t>
  </si>
  <si>
    <t>MHERNAGONZALES@GMA.COM</t>
  </si>
  <si>
    <t>AV.PANAMA 175</t>
  </si>
  <si>
    <t>YANELI SUSSETY</t>
  </si>
  <si>
    <t>202TD07392</t>
  </si>
  <si>
    <t>YANELI.SUSETTY.HERRERA.GONZALES@GMAIL.COM</t>
  </si>
  <si>
    <t>CALLE LOS ARQUEOLOGOS N°110 PP.JJ. SAN ANTONIO</t>
  </si>
  <si>
    <t>IZQUIERDO</t>
  </si>
  <si>
    <t>BRITHNEY KIARA</t>
  </si>
  <si>
    <t>202TD07151</t>
  </si>
  <si>
    <t>KIARA.IZQUIERDO13@GMAIL.COM</t>
  </si>
  <si>
    <t>RICARDO PALMA #413 URB. LOS SAUCES</t>
  </si>
  <si>
    <t>WILSON KELVIN</t>
  </si>
  <si>
    <t>202TD07405</t>
  </si>
  <si>
    <t>WILSON200216@GMAIL.COM</t>
  </si>
  <si>
    <t>CALLE VIOLETAS #520</t>
  </si>
  <si>
    <t>APLICACION VICTOR ANDRES BELAUNDE</t>
  </si>
  <si>
    <t>URREGO</t>
  </si>
  <si>
    <t>JOSEFA</t>
  </si>
  <si>
    <t>202TD07367</t>
  </si>
  <si>
    <t>JOSEP2772@HOTMAIL.COM</t>
  </si>
  <si>
    <t>CALLE WIRACOCHA Nº 1074</t>
  </si>
  <si>
    <t>isaldana</t>
  </si>
  <si>
    <t>LEGUIA</t>
  </si>
  <si>
    <t>202TD07074</t>
  </si>
  <si>
    <t>LLEGUIASIESQUEN@GMAIL.COM</t>
  </si>
  <si>
    <t>SAN MARTIN #223</t>
  </si>
  <si>
    <t>JORGE BASADRE GROHMAN</t>
  </si>
  <si>
    <t>Ferreñafe</t>
  </si>
  <si>
    <t>LEÓN</t>
  </si>
  <si>
    <t>JACK LEYTTON</t>
  </si>
  <si>
    <t>202TD06963</t>
  </si>
  <si>
    <t>JACK_LEON22@HOTMAIL.COM</t>
  </si>
  <si>
    <t>JR.AREQUIPA #700</t>
  </si>
  <si>
    <t>KILTON TONDIK</t>
  </si>
  <si>
    <t>202TD06888</t>
  </si>
  <si>
    <t>KIL_1993_LC@HOTMAIL.COM</t>
  </si>
  <si>
    <t>C. ETEN - VILA EL MILAGRO  MZ: I LOTE: 3</t>
  </si>
  <si>
    <t>Eten</t>
  </si>
  <si>
    <t>SILVANA DEL PILAR</t>
  </si>
  <si>
    <t>202TD07035</t>
  </si>
  <si>
    <t>MANUELLIZANA@OUTLOOK.COM</t>
  </si>
  <si>
    <t>TUPAC AMARU 572</t>
  </si>
  <si>
    <t>LIZANO</t>
  </si>
  <si>
    <t>REVILLA</t>
  </si>
  <si>
    <t>IVETTE GRACIELA</t>
  </si>
  <si>
    <t>202TD07037</t>
  </si>
  <si>
    <t>IVETTELIZANO@GMAIL.COM</t>
  </si>
  <si>
    <t>JR. LIMA 573</t>
  </si>
  <si>
    <t>ANAXIMANDRO VEGA MATEOLA</t>
  </si>
  <si>
    <t>Chota</t>
  </si>
  <si>
    <t>Cochabamba</t>
  </si>
  <si>
    <t>MARÍA CELESTE</t>
  </si>
  <si>
    <t>202TD07445</t>
  </si>
  <si>
    <t>LUNACELESTE073@GMAIL.COM</t>
  </si>
  <si>
    <t>TUPAC AMARU #709</t>
  </si>
  <si>
    <t>GLORIOSO SAN VICENTE</t>
  </si>
  <si>
    <t>Motupe</t>
  </si>
  <si>
    <t>KIMBERLY</t>
  </si>
  <si>
    <t>202TD07418</t>
  </si>
  <si>
    <t>KIMYLUNAJULON@GMAIL.COM</t>
  </si>
  <si>
    <t>CALLE 28 DE JULIO N°268 URB.FRANCISCO BOLOGNESI</t>
  </si>
  <si>
    <t>MARCELO</t>
  </si>
  <si>
    <t>MARCIA LORENA</t>
  </si>
  <si>
    <t>202TD07099</t>
  </si>
  <si>
    <t>MARCIA42LORENA@GMAIL.COM</t>
  </si>
  <si>
    <t>MARIANO MELGAR #363 URB. LA MOLINA</t>
  </si>
  <si>
    <t>16081 SEÑOR DE HUAMANTANGA</t>
  </si>
  <si>
    <t>MARQUINA</t>
  </si>
  <si>
    <t>BRYAN IVAN</t>
  </si>
  <si>
    <t>202TD07443</t>
  </si>
  <si>
    <t>SGBRYAN6701@GMAIL.COM</t>
  </si>
  <si>
    <t>INCANATO 650</t>
  </si>
  <si>
    <t>202TD06900</t>
  </si>
  <si>
    <t>FLOR.MELENDEZ0402@GMAIL.COM</t>
  </si>
  <si>
    <t>URB. LOS ROBLES MZ K LOTE 24</t>
  </si>
  <si>
    <t>SANTA ANGELA</t>
  </si>
  <si>
    <t>JULIO JAVIER</t>
  </si>
  <si>
    <t>202TD06936</t>
  </si>
  <si>
    <t>JULIOJAVIERMONTENEGRO16@GMAIL.COM</t>
  </si>
  <si>
    <t>LA ERMITA BLOQUE A1-PIMENTEL</t>
  </si>
  <si>
    <t>SAN AGUSTIN</t>
  </si>
  <si>
    <t>DOIG</t>
  </si>
  <si>
    <t>VICTOR HUGO</t>
  </si>
  <si>
    <t>202TD07118</t>
  </si>
  <si>
    <t>VICTORHUGOMORALESDOIG@GMAIL.COM</t>
  </si>
  <si>
    <t>JIRÓN LAMBAYEQUE #990</t>
  </si>
  <si>
    <t>ABIGAIL XIOMARA</t>
  </si>
  <si>
    <t>202TD07159</t>
  </si>
  <si>
    <t>XIOMARAMORALES1225@GMAIL.COM</t>
  </si>
  <si>
    <t>CALLE CHARLES CONRRAD N°231</t>
  </si>
  <si>
    <t>JOSE FRANCISCO</t>
  </si>
  <si>
    <t>202TD06765</t>
  </si>
  <si>
    <t>JOSE_FRANCISCO_MORI1331@HOTMAIL.COM</t>
  </si>
  <si>
    <t>JR. FELICINDO ALVARADO</t>
  </si>
  <si>
    <t>MANUEL ANTONIO MESONES MURO</t>
  </si>
  <si>
    <t>Bagua</t>
  </si>
  <si>
    <t>BAGUA</t>
  </si>
  <si>
    <t>MIGUEL ALONSO</t>
  </si>
  <si>
    <t>202TD07313</t>
  </si>
  <si>
    <t>ALONSONINO327@GMAIL.COM</t>
  </si>
  <si>
    <t>DEMETRIO ACOSTA 700</t>
  </si>
  <si>
    <t>LESLIE LORENA</t>
  </si>
  <si>
    <t>202TD07425</t>
  </si>
  <si>
    <t>LESLIE.PALACIOS282003@GMAIL.COM</t>
  </si>
  <si>
    <t>MZA "A" LOTE 1. URB. LOS ROBLES</t>
  </si>
  <si>
    <t>JEMINA ALELY</t>
  </si>
  <si>
    <t>202TD07469</t>
  </si>
  <si>
    <t>JEMINA824@GMAIL.COM</t>
  </si>
  <si>
    <t>LAS LEYENDAS #343</t>
  </si>
  <si>
    <t>11014 INMACULADA CONCEPCION</t>
  </si>
  <si>
    <t>zperez</t>
  </si>
  <si>
    <t>JENNIFER EVA</t>
  </si>
  <si>
    <t>202TD07156</t>
  </si>
  <si>
    <t>JENNIFERPAUCARTERRONES@GMAIL.COM</t>
  </si>
  <si>
    <t>CULDEN _UDIMA</t>
  </si>
  <si>
    <t>ANGIE DAYANA</t>
  </si>
  <si>
    <t>202TD07149</t>
  </si>
  <si>
    <t>CINTHYA88A@HOTMAIL.COM</t>
  </si>
  <si>
    <t>MZ.B LT.09 CALLE FRANCISCO PIZARRO P.J. SANTO TORIBIO</t>
  </si>
  <si>
    <t>NOELIA ELIZABETH</t>
  </si>
  <si>
    <t>202TD07354</t>
  </si>
  <si>
    <t>ARIES_VIRGO_2503@HOTMAIL.COM</t>
  </si>
  <si>
    <t>PJ LAS AMERICAS MZ "K" LT "49"</t>
  </si>
  <si>
    <t>Morropon</t>
  </si>
  <si>
    <t>Salitral</t>
  </si>
  <si>
    <t>ALMENDRA NAHOMY</t>
  </si>
  <si>
    <t>202TD07176</t>
  </si>
  <si>
    <t>NQUISPEM1503@GMAIL.COM</t>
  </si>
  <si>
    <t>CALLE SANTA ISABEL PUEBLO JOVEN SANTA ISABEL MANZANA J, LOTE 06</t>
  </si>
  <si>
    <t>JUAN ODAR LOPEZ</t>
  </si>
  <si>
    <t>Olmos</t>
  </si>
  <si>
    <t>PABLO ALEXANDER</t>
  </si>
  <si>
    <t>202TD07060</t>
  </si>
  <si>
    <t>ESCORPIO_0926@HOTMAIL.COM</t>
  </si>
  <si>
    <t>CALLE MARCIAL BARRETO #186</t>
  </si>
  <si>
    <t>AUGUSTO B. LEGUIA</t>
  </si>
  <si>
    <t>Mochumi</t>
  </si>
  <si>
    <t>LORESLY JARIFFY</t>
  </si>
  <si>
    <t>202TD07434</t>
  </si>
  <si>
    <t>LORESLYREYESJJB5A@GMAIL.COM</t>
  </si>
  <si>
    <t>CALLE EL SOL S/N CP. PAMPA GRANDE</t>
  </si>
  <si>
    <t>JOSE JIMENEZ BORJA</t>
  </si>
  <si>
    <t>GIORDANA ELIZABETH</t>
  </si>
  <si>
    <t>202TD06950</t>
  </si>
  <si>
    <t>GIORDANA_130703@OUTLOOK.COM</t>
  </si>
  <si>
    <t>JOSE QUIÑONES</t>
  </si>
  <si>
    <t>ROSALES</t>
  </si>
  <si>
    <t>TESÉN</t>
  </si>
  <si>
    <t>YULIANA</t>
  </si>
  <si>
    <t>202TD07102</t>
  </si>
  <si>
    <t>HELDERLOPEZF@HOTMAIL.COM</t>
  </si>
  <si>
    <t>CALLE MAXIMILIANO OYOLA S/N</t>
  </si>
  <si>
    <t>JULIO PONCE ANTUNEZ DE MAYOLO</t>
  </si>
  <si>
    <t>ROSILLO</t>
  </si>
  <si>
    <t>DIANA LIZBETH</t>
  </si>
  <si>
    <t>202TD07417</t>
  </si>
  <si>
    <t>DIANILISBETH.8@GMAIL.COM</t>
  </si>
  <si>
    <t>CIRCUNVALACIÓN MZ.K.LT 14</t>
  </si>
  <si>
    <t>MARIA CARMELA</t>
  </si>
  <si>
    <t>202TD07069</t>
  </si>
  <si>
    <t>MARIACARMELA_0409@HOTMAIL.COM</t>
  </si>
  <si>
    <t>CALLE MIGUEL GRAU 681</t>
  </si>
  <si>
    <t>MARICIELO YAMILETH</t>
  </si>
  <si>
    <t>202TD07472</t>
  </si>
  <si>
    <t>MARICIELORUIZ@ICLOUD.COM</t>
  </si>
  <si>
    <t>CALLE AUGUSTO B. LEGUIA 121- ATUSPARIAS</t>
  </si>
  <si>
    <t>UNIVERSIA</t>
  </si>
  <si>
    <t>SAMANAMU</t>
  </si>
  <si>
    <t>YADIRA ANALY</t>
  </si>
  <si>
    <t>202TD07446</t>
  </si>
  <si>
    <t>ELIZETHSR03@GMAIL.COM</t>
  </si>
  <si>
    <t>TUMI 870</t>
  </si>
  <si>
    <t>202TD07044</t>
  </si>
  <si>
    <t>TATIANALIZBETH.20@GMAIL.COM</t>
  </si>
  <si>
    <t>JR. 2 DE MAYO</t>
  </si>
  <si>
    <t>SANTA RAFAELA MARIA ANEXO AL ISP</t>
  </si>
  <si>
    <t>GUZMÁN</t>
  </si>
  <si>
    <t>SHANE SEGUNDO SANTIAGO</t>
  </si>
  <si>
    <t>202TD07148</t>
  </si>
  <si>
    <t>SHANESANDOVAL568@GMAIL</t>
  </si>
  <si>
    <t>MIGUEL GRAU#192CALVARIO TUMAN</t>
  </si>
  <si>
    <t>ELIAS AGUIRRE</t>
  </si>
  <si>
    <t>JAIME JOSEPH</t>
  </si>
  <si>
    <t>202TD07412</t>
  </si>
  <si>
    <t>JOSEPH.ABAD2003@GMAIL.COM</t>
  </si>
  <si>
    <t>JR. ECUADOR N° 335</t>
  </si>
  <si>
    <t>ALONSO DE ALVARADO</t>
  </si>
  <si>
    <t>Utcubamba</t>
  </si>
  <si>
    <t>Bagua Grande</t>
  </si>
  <si>
    <t>FATIMA MARIANA</t>
  </si>
  <si>
    <t>202TD06770</t>
  </si>
  <si>
    <t>FATIMA_3005@HOTMAIL.COM</t>
  </si>
  <si>
    <t>AREQUIPA 525</t>
  </si>
  <si>
    <t>ROMINA ALEJANDRA</t>
  </si>
  <si>
    <t>202TD07130</t>
  </si>
  <si>
    <t>ROMINAALEJANDRASECLEN@GMAIL.COM</t>
  </si>
  <si>
    <t>AA. HH. BACA BURGA MZ. A - LOTE 27</t>
  </si>
  <si>
    <t>IVANNA CAROLINS</t>
  </si>
  <si>
    <t>202TD06740</t>
  </si>
  <si>
    <t>SOPLAPUCOTAVARAIVANNA09@GMAIL.COM</t>
  </si>
  <si>
    <t>JR LÓPEZ ALBUJAR N12</t>
  </si>
  <si>
    <t>TAFUR</t>
  </si>
  <si>
    <t>LUIS ENRIQUE</t>
  </si>
  <si>
    <t>202TD07395</t>
  </si>
  <si>
    <t>TAFURPISCOYAL@GMAIL.COM</t>
  </si>
  <si>
    <t>CONDOMINIO LOS PARQUES DE SAN GABRIEL - TORRE 03 - DPTO 602- PRIMERA ETAPA - CHICLAYO</t>
  </si>
  <si>
    <t>SAN LUIS GONZAGA</t>
  </si>
  <si>
    <t>LUZ TERESA</t>
  </si>
  <si>
    <t>202TD06899</t>
  </si>
  <si>
    <t>TERESATAPIAVARGAS16@GMAIL.COM</t>
  </si>
  <si>
    <t>CALLE CAJAMARCA 149</t>
  </si>
  <si>
    <t>GOICOCHEA</t>
  </si>
  <si>
    <t>YOSSELIN LISETH</t>
  </si>
  <si>
    <t>202TD06889</t>
  </si>
  <si>
    <t>YOSSELINTERRONES_0722@HOTMAIL.COM</t>
  </si>
  <si>
    <t>AV AGRICULTURA #318</t>
  </si>
  <si>
    <t>CIMA</t>
  </si>
  <si>
    <t>La Victoria</t>
  </si>
  <si>
    <t>IDELSA</t>
  </si>
  <si>
    <t>202TD07410</t>
  </si>
  <si>
    <t>IDELSATINEO8@GMAIL.COM</t>
  </si>
  <si>
    <t>MONTEGRANDE BAJO</t>
  </si>
  <si>
    <t>14567 ALFONSO UGARTE</t>
  </si>
  <si>
    <t>Huarmaca</t>
  </si>
  <si>
    <t>202TD07465</t>
  </si>
  <si>
    <t>CARLOSVC064@HOTMAIL.COM</t>
  </si>
  <si>
    <t>CENTRO POBLADO LOS POSITOS - MORROPE</t>
  </si>
  <si>
    <t>sbaldera</t>
  </si>
  <si>
    <t>VALLEJO</t>
  </si>
  <si>
    <t>HAYDEE PIERINA</t>
  </si>
  <si>
    <t>202TD07051</t>
  </si>
  <si>
    <t>PIERIVCUEVA2@HOTMAIL.COM</t>
  </si>
  <si>
    <t>HUAYNA CAPAC 118</t>
  </si>
  <si>
    <t>SANTOS LLATAS COLLEGE</t>
  </si>
  <si>
    <t>Reque</t>
  </si>
  <si>
    <t>CALICIA ALONDRA</t>
  </si>
  <si>
    <t>202TD07355</t>
  </si>
  <si>
    <t>CIBE06VC@GMAIL.COM</t>
  </si>
  <si>
    <t>CENTRO POBLADO HUARANDOZA</t>
  </si>
  <si>
    <t>Huarango</t>
  </si>
  <si>
    <t>JENNY MIRELIA</t>
  </si>
  <si>
    <t>202TD07070</t>
  </si>
  <si>
    <t>DELIAEQT@GMAIL.COM</t>
  </si>
  <si>
    <t>JR. EZEQUIEL MONTOYA</t>
  </si>
  <si>
    <t>EZEQUIEL SANCHEZ GUERRERO</t>
  </si>
  <si>
    <t>Huambos</t>
  </si>
  <si>
    <t>INES MARIELA</t>
  </si>
  <si>
    <t>202TD07399</t>
  </si>
  <si>
    <t>MARIELAV3598@GMAIL.COM</t>
  </si>
  <si>
    <t>VIRGEN DE LAS MERCEDES</t>
  </si>
  <si>
    <t>COLEGIO PRE UNIV. INOVADOR Y TALENTOSO LAMBAYEQUE</t>
  </si>
  <si>
    <t>CHRISTIAN ADRIAN</t>
  </si>
  <si>
    <t>202TD07181</t>
  </si>
  <si>
    <t>VIGOSAAVEDRACHRISTIAN27@GMAIL.COM</t>
  </si>
  <si>
    <t>AV.9 DE OCTUBRE #651</t>
  </si>
  <si>
    <t>ALFA COLLEGE</t>
  </si>
  <si>
    <t>LUCERO</t>
  </si>
  <si>
    <t>202TD07447</t>
  </si>
  <si>
    <t>LUCEROVILCHEZ2000@GMAIL.COM</t>
  </si>
  <si>
    <t>AV. SAN JUAN 796</t>
  </si>
  <si>
    <t>NUESTRA SEÑORA DE LA ASUNCION</t>
  </si>
  <si>
    <t>MARCOS MANUEL</t>
  </si>
  <si>
    <t>202TD07450</t>
  </si>
  <si>
    <t>MARCO17112001ESCORPIO@GMAIL.COM</t>
  </si>
  <si>
    <t>FELIPA</t>
  </si>
  <si>
    <t>KAREM ALEXIA</t>
  </si>
  <si>
    <t>202TD07391</t>
  </si>
  <si>
    <t>KAREMALEXIAV@GMAIL.COM</t>
  </si>
  <si>
    <t>URB. EL JOCKEY MZ."L" LT.04</t>
  </si>
  <si>
    <t>SAGRADO MAESTRO</t>
  </si>
  <si>
    <t>MARYCIELO DEL ROSARIO</t>
  </si>
  <si>
    <t>202TD06762</t>
  </si>
  <si>
    <t>CIELOVP34@GMAIL.COM</t>
  </si>
  <si>
    <t>JUAN GIL CASIANO #437</t>
  </si>
  <si>
    <t>SANTA LUCIA</t>
  </si>
  <si>
    <t>GABRIEL ANGEL</t>
  </si>
  <si>
    <t>202TD07119</t>
  </si>
  <si>
    <t>YAMUNAQUE999@GMAIL.COM</t>
  </si>
  <si>
    <t>PARACAS 164</t>
  </si>
  <si>
    <t>PREGRADO REGULAR</t>
  </si>
  <si>
    <t>VACANTES POR EVENTO 2019-II</t>
  </si>
  <si>
    <t>BECA EXCELENCIA 
HIJO DOCENTE</t>
  </si>
  <si>
    <t>TEST DAHC
EVALUACIÓN PREFERENTE
27 ABRIL 2019</t>
  </si>
  <si>
    <t>TEST DAHC
EVALUACIÓN PREFERENTE
25 MAYO 2019</t>
  </si>
  <si>
    <t>TEST DAHC
EVALUACIÓN PREFERENTE
15 JUNIO 2019</t>
  </si>
  <si>
    <t>TEST DAHC
EVALUACIÓN PREFERENTE
13 JULIO 2019</t>
  </si>
  <si>
    <t>EXAMEN DE ADMISIÓN
10 AGOSTO 2019</t>
  </si>
  <si>
    <t>CONTEO</t>
  </si>
  <si>
    <t>EXAMEN DE ADMISIÓN
10 AGOSTO 2019 - UDCH</t>
  </si>
  <si>
    <t>POS</t>
  </si>
  <si>
    <t>ASIS</t>
  </si>
  <si>
    <t>ING</t>
  </si>
  <si>
    <t>MAT</t>
  </si>
  <si>
    <t>VAC</t>
  </si>
  <si>
    <t>META</t>
  </si>
  <si>
    <t>CONTEO_POS</t>
  </si>
  <si>
    <t>CONTEO_ASI</t>
  </si>
  <si>
    <t>CONTEO_ING</t>
  </si>
  <si>
    <t>CONTEO_MAT</t>
  </si>
  <si>
    <t>CONTEO_VAC</t>
  </si>
  <si>
    <t>ADMINISTRACIÓN HOTELERA Y DE SERVICIOS TURÍSTICOS</t>
  </si>
  <si>
    <t>ECONOMÍA</t>
  </si>
  <si>
    <t>MEDICINA HUMANA</t>
  </si>
  <si>
    <t>ODONTOLOGÍA</t>
  </si>
  <si>
    <t>PSICOLOGÍA</t>
  </si>
  <si>
    <t>Total general</t>
  </si>
  <si>
    <t>PROGRAMA GO</t>
  </si>
  <si>
    <t>EVALUACIÓN
17 MAYO 2019</t>
  </si>
  <si>
    <t>EVALUACIÓN 
13 JULIO 2019</t>
  </si>
  <si>
    <t>EVALUACIÓN 
6 AGOSTO 2019</t>
  </si>
  <si>
    <t>VACANTES PROYECTADAS POR EVENTO 2020-II</t>
  </si>
  <si>
    <t>TEST DAHC
EVALUACIÓN PREFERENTE
20 ABRIL 2020</t>
  </si>
  <si>
    <t>TEST DAHC
EVALUACIÓN PREFERENTE
23 MAYO 2020</t>
  </si>
  <si>
    <t>TEST DAHC
EVALUACIÓN PREFERENTE
20 JUNIO 2020</t>
  </si>
  <si>
    <t>TEST DAHC
EVALUACIÓN PREFERENTE
18 JULIO 2020</t>
  </si>
  <si>
    <t>EXAMEN DE ADMISIÓN
08 AGOSTO 2020</t>
  </si>
  <si>
    <t>EVALUACIÓN
MAYO 2020</t>
  </si>
  <si>
    <t>EVALUACIÓN 
JULIO 2020</t>
  </si>
  <si>
    <t>EVALUACIÓN 
AGOSTO 2020</t>
  </si>
  <si>
    <t>Cod. Univ.</t>
  </si>
  <si>
    <t>Ap. Paterno</t>
  </si>
  <si>
    <t>Ap. Materno</t>
  </si>
  <si>
    <t>Edad</t>
  </si>
  <si>
    <t>Telefono Familiar</t>
  </si>
  <si>
    <t>Colegio</t>
  </si>
  <si>
    <t>Tipo Institución</t>
  </si>
  <si>
    <t>Provincia</t>
  </si>
  <si>
    <t>NIVELACIÓN</t>
  </si>
  <si>
    <t>MATERIA NIVELACION</t>
  </si>
  <si>
    <t>Código Universitario</t>
  </si>
  <si>
    <t>Carrera</t>
  </si>
  <si>
    <t xml:space="preserve"> / 930227318</t>
  </si>
  <si>
    <t>49.2</t>
  </si>
  <si>
    <t>ADM - EXAMEN TEST DAHC 2020-II (25-ABRIL-20)</t>
  </si>
  <si>
    <t>Pública</t>
  </si>
  <si>
    <t>NO</t>
  </si>
  <si>
    <t>NINGUNO</t>
  </si>
  <si>
    <t xml:space="preserve"> / 938644867</t>
  </si>
  <si>
    <t>60.15</t>
  </si>
  <si>
    <t xml:space="preserve"> / 949002162</t>
  </si>
  <si>
    <t xml:space="preserve"> / 947725281</t>
  </si>
  <si>
    <t>53.45</t>
  </si>
  <si>
    <t xml:space="preserve"> / 947725282</t>
  </si>
  <si>
    <t xml:space="preserve"> / 954332421</t>
  </si>
  <si>
    <t>54.55</t>
  </si>
  <si>
    <t xml:space="preserve"> / 941892680</t>
  </si>
  <si>
    <t>Privada</t>
  </si>
  <si>
    <t xml:space="preserve"> / 988811580</t>
  </si>
  <si>
    <t>66.95</t>
  </si>
  <si>
    <t>MANUEL GUTIERREZ SÁNCHEZ</t>
  </si>
  <si>
    <t xml:space="preserve"> / 988615730</t>
  </si>
  <si>
    <t xml:space="preserve"> / 987952192</t>
  </si>
  <si>
    <t>64.15</t>
  </si>
  <si>
    <t xml:space="preserve"> / 949634760</t>
  </si>
  <si>
    <t xml:space="preserve"> / 996492809</t>
  </si>
  <si>
    <t>67.75</t>
  </si>
  <si>
    <t xml:space="preserve"> / 979923120</t>
  </si>
  <si>
    <t xml:space="preserve"> / 929750732</t>
  </si>
  <si>
    <t xml:space="preserve"> / 945063850</t>
  </si>
  <si>
    <t>485985 / 979741982</t>
  </si>
  <si>
    <t>67.6</t>
  </si>
  <si>
    <t>277089 / 944465341</t>
  </si>
  <si>
    <t>66.55</t>
  </si>
  <si>
    <t xml:space="preserve"> / 968808709</t>
  </si>
  <si>
    <t>68.8</t>
  </si>
  <si>
    <t>074281016 / 968808709</t>
  </si>
  <si>
    <t>CAROLINA2611004@GMAIL.COM</t>
  </si>
  <si>
    <t>239453 / 920871679</t>
  </si>
  <si>
    <t>63.25</t>
  </si>
  <si>
    <t>CESAR ARROYO SERQUEN</t>
  </si>
  <si>
    <t>239453 / 995039142</t>
  </si>
  <si>
    <t xml:space="preserve"> / 902733047</t>
  </si>
  <si>
    <t xml:space="preserve"> / 914248607</t>
  </si>
  <si>
    <t>979450065 / 939764948</t>
  </si>
  <si>
    <t>83.75</t>
  </si>
  <si>
    <t>978404487 / 978404487</t>
  </si>
  <si>
    <t xml:space="preserve"> / 985467752</t>
  </si>
  <si>
    <t>64.05</t>
  </si>
  <si>
    <t xml:space="preserve"> / 969257404</t>
  </si>
  <si>
    <t xml:space="preserve"> / 933242918</t>
  </si>
  <si>
    <t>48.2</t>
  </si>
  <si>
    <t xml:space="preserve"> / 947391772</t>
  </si>
  <si>
    <t>968343470 / 953332612</t>
  </si>
  <si>
    <t>58.4</t>
  </si>
  <si>
    <t>942899970 / 928158893</t>
  </si>
  <si>
    <t>44.25</t>
  </si>
  <si>
    <t>942899970 / 942899970</t>
  </si>
  <si>
    <t>628526 / 976408654</t>
  </si>
  <si>
    <t>73.75</t>
  </si>
  <si>
    <t>RICHARD WALTER ANSSUINI ARIE</t>
  </si>
  <si>
    <t>628526 / 930227317</t>
  </si>
  <si>
    <t>074219226 / 978982622</t>
  </si>
  <si>
    <t>65.6</t>
  </si>
  <si>
    <t xml:space="preserve"> / 971575645</t>
  </si>
  <si>
    <t>990892623 / 918764039</t>
  </si>
  <si>
    <t>53.85</t>
  </si>
  <si>
    <t>990892623 / 970787864</t>
  </si>
  <si>
    <t xml:space="preserve"> / 921727753</t>
  </si>
  <si>
    <t>55.6</t>
  </si>
  <si>
    <t>FREDDY DUBERLY COLUNCHE CARRASCO</t>
  </si>
  <si>
    <t xml:space="preserve"> / 937509682</t>
  </si>
  <si>
    <t xml:space="preserve"> / 951796199</t>
  </si>
  <si>
    <t>73.6</t>
  </si>
  <si>
    <t xml:space="preserve"> / 988321450</t>
  </si>
  <si>
    <t xml:space="preserve"> / 982171198</t>
  </si>
  <si>
    <t>EDWING GREGORIO GALAN FIESTAS</t>
  </si>
  <si>
    <t xml:space="preserve"> / 958171590</t>
  </si>
  <si>
    <t xml:space="preserve"> / 981332992</t>
  </si>
  <si>
    <t>40.4</t>
  </si>
  <si>
    <t>JOSE GODOS CASTILLO</t>
  </si>
  <si>
    <t xml:space="preserve"> / 981909170</t>
  </si>
  <si>
    <t xml:space="preserve"> / 922417182</t>
  </si>
  <si>
    <t>63.05</t>
  </si>
  <si>
    <t>WALTER SEGUNDO ALVAREZ GARCIA</t>
  </si>
  <si>
    <t xml:space="preserve"> / 930123520</t>
  </si>
  <si>
    <t xml:space="preserve"> / 935813834</t>
  </si>
  <si>
    <t>70.95</t>
  </si>
  <si>
    <t xml:space="preserve"> / 913744819</t>
  </si>
  <si>
    <t>WENDYCALLIRGOS1@GMAIL.COM</t>
  </si>
  <si>
    <t xml:space="preserve"> / 954555387</t>
  </si>
  <si>
    <t>ORESTES CALLIRGOS VILLANUEVA</t>
  </si>
  <si>
    <t xml:space="preserve"> / 979522292</t>
  </si>
  <si>
    <t>074774281 / 960633051</t>
  </si>
  <si>
    <t>64.25</t>
  </si>
  <si>
    <t>074774281 / 976642819</t>
  </si>
  <si>
    <t>074323677 / 938533149</t>
  </si>
  <si>
    <t>69.75</t>
  </si>
  <si>
    <t>MARCELO COBEÑAS PAZ</t>
  </si>
  <si>
    <t>323677 / 938533149</t>
  </si>
  <si>
    <t>JULILISSETH10@GMAIL.COM</t>
  </si>
  <si>
    <t>691298 / 947417539</t>
  </si>
  <si>
    <t>ALDO NEIL DÍAZ ZULUETA</t>
  </si>
  <si>
    <t>691298 / 978495652</t>
  </si>
  <si>
    <t xml:space="preserve"> / 998966486</t>
  </si>
  <si>
    <t>62.25</t>
  </si>
  <si>
    <t>FRANCISCO MELANIO ESPINOZA SOLANO</t>
  </si>
  <si>
    <t xml:space="preserve"> / 945907307</t>
  </si>
  <si>
    <t xml:space="preserve"> / 958663690</t>
  </si>
  <si>
    <t>JAMES LEODAN HERRERA VASQUEZ</t>
  </si>
  <si>
    <t xml:space="preserve"> / 947513072</t>
  </si>
  <si>
    <t>284758 / 978081314</t>
  </si>
  <si>
    <t>84.8</t>
  </si>
  <si>
    <t xml:space="preserve"> / 992810389</t>
  </si>
  <si>
    <t>63.35</t>
  </si>
  <si>
    <t xml:space="preserve"> / 973353199</t>
  </si>
  <si>
    <t xml:space="preserve"> / 994143804</t>
  </si>
  <si>
    <t>71.85</t>
  </si>
  <si>
    <t xml:space="preserve"> / 979062804</t>
  </si>
  <si>
    <t xml:space="preserve"> / 951047826</t>
  </si>
  <si>
    <t>64.4</t>
  </si>
  <si>
    <t>MICHAEL FRANKLIN MORI HUAMAN</t>
  </si>
  <si>
    <t xml:space="preserve"> / 939906895</t>
  </si>
  <si>
    <t>074479767 / 912683142</t>
  </si>
  <si>
    <t>929638690 / 929638690</t>
  </si>
  <si>
    <t>62.15</t>
  </si>
  <si>
    <t>ENRIQUE RAMOS BENITES</t>
  </si>
  <si>
    <t>074495817 / 933380073</t>
  </si>
  <si>
    <t>58.8</t>
  </si>
  <si>
    <t>495817 / 994543566</t>
  </si>
  <si>
    <t xml:space="preserve"> / 951695236</t>
  </si>
  <si>
    <t xml:space="preserve"> / 999246870</t>
  </si>
  <si>
    <t>217079 / 936520420</t>
  </si>
  <si>
    <t>57.85</t>
  </si>
  <si>
    <t>HEBER SAMANAMU OLIVOS</t>
  </si>
  <si>
    <t>217079 / 914103321</t>
  </si>
  <si>
    <t xml:space="preserve"> / 952849179</t>
  </si>
  <si>
    <t>76.25</t>
  </si>
  <si>
    <t xml:space="preserve"> / 951694287</t>
  </si>
  <si>
    <t>074323242 / 923331635</t>
  </si>
  <si>
    <t>68.65</t>
  </si>
  <si>
    <t>074323242 / 956913705</t>
  </si>
  <si>
    <t xml:space="preserve"> / 924909818</t>
  </si>
  <si>
    <t>64.95</t>
  </si>
  <si>
    <t xml:space="preserve"> / 915244650</t>
  </si>
  <si>
    <t xml:space="preserve"> / 921457828</t>
  </si>
  <si>
    <t>57.45</t>
  </si>
  <si>
    <t>ROGELIO VASQUEZ LA TORRE</t>
  </si>
  <si>
    <t xml:space="preserve"> / 910146410</t>
  </si>
  <si>
    <t>074310521 / 920668827</t>
  </si>
  <si>
    <t>JOSE ALBERTO VENTURA CAJUSOL</t>
  </si>
  <si>
    <t>074310521 / 990162659</t>
  </si>
  <si>
    <t>942899970 / 930863023</t>
  </si>
  <si>
    <t>52.65</t>
  </si>
  <si>
    <t xml:space="preserve"> / 998174443</t>
  </si>
  <si>
    <t>69.2</t>
  </si>
  <si>
    <t>929054709 / 929054709</t>
  </si>
  <si>
    <t xml:space="preserve"> / 972089592</t>
  </si>
  <si>
    <t>62.55</t>
  </si>
  <si>
    <t xml:space="preserve"> / 976286618</t>
  </si>
  <si>
    <t xml:space="preserve"> / 958327594</t>
  </si>
  <si>
    <t xml:space="preserve"> / 995470854</t>
  </si>
  <si>
    <t>MHERNAGONZALES@GMAIL.COM</t>
  </si>
  <si>
    <t xml:space="preserve"> / 989472264</t>
  </si>
  <si>
    <t>65.35</t>
  </si>
  <si>
    <t>JOSE IVAN HERNA GONZALES</t>
  </si>
  <si>
    <t xml:space="preserve"> / 948538443</t>
  </si>
  <si>
    <t>074 652628 / 979650267</t>
  </si>
  <si>
    <t>48.55</t>
  </si>
  <si>
    <t xml:space="preserve">  </t>
  </si>
  <si>
    <t xml:space="preserve"> / 943815545</t>
  </si>
  <si>
    <t xml:space="preserve"> / 930335202</t>
  </si>
  <si>
    <t>DARWIN EDSON MELENDEZ GUERRERO</t>
  </si>
  <si>
    <t xml:space="preserve"> / 955696083</t>
  </si>
  <si>
    <t>OSWALDO TINEO CORREA</t>
  </si>
  <si>
    <t xml:space="preserve"> / 915917953</t>
  </si>
  <si>
    <t>73.85</t>
  </si>
  <si>
    <t xml:space="preserve"> / 954086033</t>
  </si>
  <si>
    <t xml:space="preserve"> / 943439683</t>
  </si>
  <si>
    <t>76.65</t>
  </si>
  <si>
    <t xml:space="preserve"> / 918512085</t>
  </si>
  <si>
    <t xml:space="preserve"> / 957348406</t>
  </si>
  <si>
    <t xml:space="preserve"> / 918456654</t>
  </si>
  <si>
    <t xml:space="preserve"> / 978815140</t>
  </si>
  <si>
    <t>74.8</t>
  </si>
  <si>
    <t>ALBERTO CHAFLOQUE MONTAÑO</t>
  </si>
  <si>
    <t xml:space="preserve"> / 980036600</t>
  </si>
  <si>
    <t>72.8</t>
  </si>
  <si>
    <t>076433779 / 976970899</t>
  </si>
  <si>
    <t>68.25</t>
  </si>
  <si>
    <t xml:space="preserve"> / 980257577</t>
  </si>
  <si>
    <t>76.55</t>
  </si>
  <si>
    <t xml:space="preserve"> / 985672920</t>
  </si>
  <si>
    <t xml:space="preserve"> / 990721890</t>
  </si>
  <si>
    <t>78.4</t>
  </si>
  <si>
    <t xml:space="preserve"> / 978927507</t>
  </si>
  <si>
    <t xml:space="preserve"> / 998190074</t>
  </si>
  <si>
    <t>66.4</t>
  </si>
  <si>
    <t xml:space="preserve"> / 958823659</t>
  </si>
  <si>
    <t>65.45</t>
  </si>
  <si>
    <t xml:space="preserve"> / 999716060</t>
  </si>
  <si>
    <t>82.95</t>
  </si>
  <si>
    <t xml:space="preserve"> / 975023687</t>
  </si>
  <si>
    <t>209842 / 950514748</t>
  </si>
  <si>
    <t>68.55</t>
  </si>
  <si>
    <t>209842 / 995772515</t>
  </si>
  <si>
    <t>074474221 / 978418733</t>
  </si>
  <si>
    <t>074474221 / 948003620</t>
  </si>
  <si>
    <t>975368379 / 975368379</t>
  </si>
  <si>
    <t>61.85</t>
  </si>
  <si>
    <t>921825834 / 921825834</t>
  </si>
  <si>
    <t>074600638 / 929295336</t>
  </si>
  <si>
    <t>47.85</t>
  </si>
  <si>
    <t>074600638 / 927020904</t>
  </si>
  <si>
    <t xml:space="preserve"> / 945299249</t>
  </si>
  <si>
    <t xml:space="preserve"> / 944364034</t>
  </si>
  <si>
    <t xml:space="preserve"> / 943985436</t>
  </si>
  <si>
    <t>60.35</t>
  </si>
  <si>
    <t xml:space="preserve"> / 966016646</t>
  </si>
  <si>
    <t xml:space="preserve"> / 922201747</t>
  </si>
  <si>
    <t>66.65</t>
  </si>
  <si>
    <t xml:space="preserve"> / 939517826</t>
  </si>
  <si>
    <t>627368 / 902633157</t>
  </si>
  <si>
    <t>627368 / 954922470</t>
  </si>
  <si>
    <t>968271957 / 981645804</t>
  </si>
  <si>
    <t>68.4</t>
  </si>
  <si>
    <t xml:space="preserve"> / 971284878</t>
  </si>
  <si>
    <t xml:space="preserve"> / 945218248</t>
  </si>
  <si>
    <t>58.6</t>
  </si>
  <si>
    <t xml:space="preserve"> / 999358864</t>
  </si>
  <si>
    <t>54.4</t>
  </si>
  <si>
    <t xml:space="preserve"> / 997644045</t>
  </si>
  <si>
    <t>925466449 / 925466449</t>
  </si>
  <si>
    <t>48.95</t>
  </si>
  <si>
    <t xml:space="preserve"> / 931676809</t>
  </si>
  <si>
    <t>61.95</t>
  </si>
  <si>
    <t>OSWALDO VALDERA CHAPOÑAN</t>
  </si>
  <si>
    <t>975822946 / 931676809</t>
  </si>
  <si>
    <t xml:space="preserve"> / 979016652</t>
  </si>
  <si>
    <t>70.55</t>
  </si>
  <si>
    <t xml:space="preserve"> / 953171273</t>
  </si>
  <si>
    <t xml:space="preserve"> / 944601071</t>
  </si>
  <si>
    <t>55.35</t>
  </si>
  <si>
    <t xml:space="preserve"> / 973636963</t>
  </si>
  <si>
    <t>76.95</t>
  </si>
  <si>
    <t xml:space="preserve"> / 939081699</t>
  </si>
  <si>
    <t>416700 / 978883316</t>
  </si>
  <si>
    <t>JAVIER ALEXSANDER SOPLAPUCO TORRES</t>
  </si>
  <si>
    <t>416700 / 978120281</t>
  </si>
  <si>
    <t>620444 / 979351961</t>
  </si>
  <si>
    <t>45.25</t>
  </si>
  <si>
    <t>620644 / 979710102</t>
  </si>
  <si>
    <t xml:space="preserve"> / 932036280</t>
  </si>
  <si>
    <t>80.35</t>
  </si>
  <si>
    <t>926219953 / 913954533</t>
  </si>
  <si>
    <t xml:space="preserve"> / 913954533</t>
  </si>
  <si>
    <t>210873 / 917143640</t>
  </si>
  <si>
    <t>82.15</t>
  </si>
  <si>
    <t xml:space="preserve"> / 990282014</t>
  </si>
  <si>
    <t>074457014 / 955658512</t>
  </si>
  <si>
    <t>JOSE ALBERTO GAMARRA OTOYA</t>
  </si>
  <si>
    <t>074457014 / 978916610</t>
  </si>
  <si>
    <t xml:space="preserve"> / 963295122</t>
  </si>
  <si>
    <t>JORGE LUIS LIZA NECIOSUP</t>
  </si>
  <si>
    <t>JESSICA JUDITH</t>
  </si>
  <si>
    <t>202TD07859</t>
  </si>
  <si>
    <t>JESSICAADRIANZEN9@GMAIL.COM</t>
  </si>
  <si>
    <t>SAN MARCOS #264</t>
  </si>
  <si>
    <t>FEDERICO VILLARREAL</t>
  </si>
  <si>
    <t>DANNA JOHANA</t>
  </si>
  <si>
    <t>202TD07919</t>
  </si>
  <si>
    <t>DANNA74138191@GMAIL.COM</t>
  </si>
  <si>
    <t>SAN MARTIN 1298</t>
  </si>
  <si>
    <t>LA ANUNCIATA</t>
  </si>
  <si>
    <t>ARCA</t>
  </si>
  <si>
    <t>XIMENA ANDREA</t>
  </si>
  <si>
    <t>202TD07850</t>
  </si>
  <si>
    <t>LULIVAS427@HOTMAIL.COM</t>
  </si>
  <si>
    <t>INCA ROCA 550</t>
  </si>
  <si>
    <t>202TD07847</t>
  </si>
  <si>
    <t>MZDLTE 17 CALLE SAN FRANCISCO- PROLONGACIÓN BACAMATTOS</t>
  </si>
  <si>
    <t>JOEL YOVANI</t>
  </si>
  <si>
    <t>202TD07678</t>
  </si>
  <si>
    <t>SMJOEL2003@EMAIL.COM</t>
  </si>
  <si>
    <t>BOLOGNESI</t>
  </si>
  <si>
    <t>San Jose</t>
  </si>
  <si>
    <t>BARDALES</t>
  </si>
  <si>
    <t>RUEDA</t>
  </si>
  <si>
    <t>SEGUNDO JUAN JOSE</t>
  </si>
  <si>
    <t>202TD07757</t>
  </si>
  <si>
    <t>BRSEGUNDO@GMAIL.COM</t>
  </si>
  <si>
    <t>CALLE ANTONIO MONSALVE BACA 536 P.J. SANTA ROSA</t>
  </si>
  <si>
    <t>COLEGIO MAYOR SECUNDARIO PRESIDENTE DEL PERU</t>
  </si>
  <si>
    <t>Chaclacayo</t>
  </si>
  <si>
    <t>BONILLA</t>
  </si>
  <si>
    <t>POMA</t>
  </si>
  <si>
    <t>LUIS ALONSO</t>
  </si>
  <si>
    <t>202TD07748</t>
  </si>
  <si>
    <t>LUIS.LABP06@GMAIL.COM</t>
  </si>
  <si>
    <t>ABRAHAM VALDELOMAR #162 P.J. RICARDO PALMA</t>
  </si>
  <si>
    <t>HUERTAS</t>
  </si>
  <si>
    <t>KARLA LUCERO</t>
  </si>
  <si>
    <t>202TD07633</t>
  </si>
  <si>
    <t>LUCERO.2016.GEMINIS@GMAIL.COM</t>
  </si>
  <si>
    <t>FRANCISCO PIZARRO 332 - A - URB. CAMPODONICO</t>
  </si>
  <si>
    <t>BRICEÑO</t>
  </si>
  <si>
    <t>MILAGROS DE JESUS ANA PAULA</t>
  </si>
  <si>
    <t>202TD07680</t>
  </si>
  <si>
    <t>MILIBRIGUE@GMAIL.COM</t>
  </si>
  <si>
    <t>LIBERTAD 756</t>
  </si>
  <si>
    <t>JOSSELY</t>
  </si>
  <si>
    <t>202TD07821</t>
  </si>
  <si>
    <t>JOSSELYBURGACHAVEZ@GMAIL.COM</t>
  </si>
  <si>
    <t>AV.VILLA  HERMOSA</t>
  </si>
  <si>
    <t>PANGALIMA</t>
  </si>
  <si>
    <t>ERIKA DEL PILAR</t>
  </si>
  <si>
    <t>202TD07756</t>
  </si>
  <si>
    <t>AMERICAPANGALIMAJULCA@GMAIL.COM</t>
  </si>
  <si>
    <t>A.A.H.H NUEVO MOCCE MZ Q. LT 5</t>
  </si>
  <si>
    <t>AFUL-LAMBAYEQUE</t>
  </si>
  <si>
    <t>TATIANA LIZBETH</t>
  </si>
  <si>
    <t>202TD07621</t>
  </si>
  <si>
    <t>TATIBZ12@GMAIL.COM</t>
  </si>
  <si>
    <t>EMILIANO NIÑO 114</t>
  </si>
  <si>
    <t>CARLO ALEJANDRO</t>
  </si>
  <si>
    <t>202TD07865</t>
  </si>
  <si>
    <t>CABV7204@GMAIL.COM</t>
  </si>
  <si>
    <t>AV PANAMERICA 337 URB BANCARIOS</t>
  </si>
  <si>
    <t>BRUNING COLLEGE</t>
  </si>
  <si>
    <t>ariana.saavedra</t>
  </si>
  <si>
    <t>GABRIELA</t>
  </si>
  <si>
    <t>202TD07853</t>
  </si>
  <si>
    <t>MAVI_28_05@HOTMAIL.COM</t>
  </si>
  <si>
    <t>PASAJE EL PASTOR 181-URB. LAS BRISAS</t>
  </si>
  <si>
    <t>SANTA MARIA REYNA</t>
  </si>
  <si>
    <t>TUÑOQUE</t>
  </si>
  <si>
    <t>MARICIELO DEL ROCIO</t>
  </si>
  <si>
    <t>202DD07754</t>
  </si>
  <si>
    <t>MARICIELOCAJUSOLTUNOQUE@GMAIL.COM</t>
  </si>
  <si>
    <t>AV.TUPAC AMARU 780</t>
  </si>
  <si>
    <t>10157 INCA GARCILAZO DE LA VEGA</t>
  </si>
  <si>
    <t>Morrope</t>
  </si>
  <si>
    <t>CARHUAJULCA</t>
  </si>
  <si>
    <t>RICHARD BRAULIO</t>
  </si>
  <si>
    <t>202TD07709</t>
  </si>
  <si>
    <t>CARHUAJULCARICHARD7@GMAIL.COM</t>
  </si>
  <si>
    <t>CALLE CAJAMARCA 495</t>
  </si>
  <si>
    <t>YURIMAGUAS DEL SAGRADO CORAZON DE JESUS</t>
  </si>
  <si>
    <t>202TD07820</t>
  </si>
  <si>
    <t>LCAPA_2001@HOTMAIL.COM</t>
  </si>
  <si>
    <t>CASERIO HUACA BLANCA</t>
  </si>
  <si>
    <t>HUACA BLANCA</t>
  </si>
  <si>
    <t>POGGI</t>
  </si>
  <si>
    <t>HECTOR DANIEL</t>
  </si>
  <si>
    <t>202TD07758</t>
  </si>
  <si>
    <t>HECTORDANIELCARRIONPOGGI@GMAIL.COM</t>
  </si>
  <si>
    <t>DIEGO FERRÉ 537</t>
  </si>
  <si>
    <t>CONSTANTINO CARVALLO</t>
  </si>
  <si>
    <t>ESTELA JANNELINE</t>
  </si>
  <si>
    <t>202TD07806</t>
  </si>
  <si>
    <t>JANNELINE.1.6@GMAIL.COM</t>
  </si>
  <si>
    <t>CALLE JOSÉ OLAYA #130 SIMÓN BOLÍVAR</t>
  </si>
  <si>
    <t>GARAY</t>
  </si>
  <si>
    <t>ANGIE JOHANA</t>
  </si>
  <si>
    <t>202TD07930</t>
  </si>
  <si>
    <t>ANGIECHERO08@GMAIL.COM</t>
  </si>
  <si>
    <t>GRAU#1009</t>
  </si>
  <si>
    <t>CHAQUILA</t>
  </si>
  <si>
    <t>DILVER OSWEL</t>
  </si>
  <si>
    <t>202TD07923</t>
  </si>
  <si>
    <t>DILVERCRISANTO@HOTMAIL.COM</t>
  </si>
  <si>
    <t>CALLE SAN ANTONIO #362 PJ SANTA ANA</t>
  </si>
  <si>
    <t>kristel.chicoma</t>
  </si>
  <si>
    <t>SOL JACKELINE</t>
  </si>
  <si>
    <t>202TD07840</t>
  </si>
  <si>
    <t>SOLCRUZADO01@GMAIL.COM</t>
  </si>
  <si>
    <t>JR. RAMON CASTILLA #110</t>
  </si>
  <si>
    <t>JUAN UGAZ</t>
  </si>
  <si>
    <t>Santa Cruz</t>
  </si>
  <si>
    <t>LALANGUI</t>
  </si>
  <si>
    <t>XIOMARA NARSHET</t>
  </si>
  <si>
    <t>202TD07801</t>
  </si>
  <si>
    <t>XIOMARACUBAS181@GMAIL.COM</t>
  </si>
  <si>
    <t>PROLONGACION PORVENIR 439</t>
  </si>
  <si>
    <t>WILSON ARON</t>
  </si>
  <si>
    <t>202TD07769</t>
  </si>
  <si>
    <t>CUBASWILARON@GMAIL.COM</t>
  </si>
  <si>
    <t>CALLE COLLASUYO 1033</t>
  </si>
  <si>
    <t>SIGÜEÑAS</t>
  </si>
  <si>
    <t>MAGHORY SOLANGE</t>
  </si>
  <si>
    <t>202TD07828</t>
  </si>
  <si>
    <t>SOLANGE07DELOSSANTOS@GMAIL.COM</t>
  </si>
  <si>
    <t>CALLE CHICLAYO 2978</t>
  </si>
  <si>
    <t>JUAN PABLO II COLLEGE</t>
  </si>
  <si>
    <t>202TD07638</t>
  </si>
  <si>
    <t>LISETH101524@GMAIL.COM</t>
  </si>
  <si>
    <t>MARIANO MELGAR #716</t>
  </si>
  <si>
    <t>JHORDAN DAVID</t>
  </si>
  <si>
    <t>202TD07827</t>
  </si>
  <si>
    <t>JHORDAN000@OUTLOOK.ES</t>
  </si>
  <si>
    <t>AV. KENNEDY 1779</t>
  </si>
  <si>
    <t>KRYSTAL DE MARIA</t>
  </si>
  <si>
    <t>202TD07831</t>
  </si>
  <si>
    <t>KRYSTALFERNANDEZDIAZ@GMAIL.COM</t>
  </si>
  <si>
    <t>CA PARÍS 135 - PJ CÉSAR VALLEJO</t>
  </si>
  <si>
    <t>YORSEN YAMIR</t>
  </si>
  <si>
    <t>202TD07863</t>
  </si>
  <si>
    <t>FERNANDEZDIAZYAMIR@GMAIL.COM</t>
  </si>
  <si>
    <t>VICTOR ANDRES BELAUNDE 600</t>
  </si>
  <si>
    <t>HORACIO ZEVALLOS GAMEZ</t>
  </si>
  <si>
    <t>LAURA YASSMIN</t>
  </si>
  <si>
    <t>202TD07701</t>
  </si>
  <si>
    <t>BLANQUITA310713@GMAIL.COM</t>
  </si>
  <si>
    <t>ELOY URETA MZ. 133 LT.24RAIMONDI LA VICTORIA</t>
  </si>
  <si>
    <t>NAYELLY MELISA</t>
  </si>
  <si>
    <t>202TD07750</t>
  </si>
  <si>
    <t>FIESTASMELISA14@GMAIL.COM</t>
  </si>
  <si>
    <t>CALETA SAN JOSE</t>
  </si>
  <si>
    <t>AFUL</t>
  </si>
  <si>
    <t>202TD07704</t>
  </si>
  <si>
    <t>KATERINGALVEZJ@GMAIL</t>
  </si>
  <si>
    <t>CARRETERA A POMALCA CALIFORNIA MZ K LT 6</t>
  </si>
  <si>
    <t>NAYELI ELIZABETH</t>
  </si>
  <si>
    <t>202TD07824</t>
  </si>
  <si>
    <t>NAYELIGARG19@GMAIL.COM</t>
  </si>
  <si>
    <t>PSJE. CRUZ DE CHALPON N° 407</t>
  </si>
  <si>
    <t>SILVIA KAILITH</t>
  </si>
  <si>
    <t>202TD07851</t>
  </si>
  <si>
    <t>KAILITHGIL@GMAIL.COM</t>
  </si>
  <si>
    <t>CALLE JUAN VALER MZ.B LOTE 12</t>
  </si>
  <si>
    <t>SAN LORENZO</t>
  </si>
  <si>
    <t>202TD07764</t>
  </si>
  <si>
    <t>URB. 4 DE JUNIO CALLE CLARITA FLORES</t>
  </si>
  <si>
    <t>DIANA</t>
  </si>
  <si>
    <t>202TD07822</t>
  </si>
  <si>
    <t>DGUERREROPACHECO@GMAIL.COM</t>
  </si>
  <si>
    <t>CALLE BRASIL</t>
  </si>
  <si>
    <t>JUAN MEJIA BACA</t>
  </si>
  <si>
    <t>GIANFRANCO ANDRE</t>
  </si>
  <si>
    <t>202TD07650</t>
  </si>
  <si>
    <t>GIANXD1234@GMAIL.COM</t>
  </si>
  <si>
    <t>MZ. E LOTE 10 URBANIZACIÓN INGENIERO 1</t>
  </si>
  <si>
    <t>ANGIE DHAMAR</t>
  </si>
  <si>
    <t>202TD07690</t>
  </si>
  <si>
    <t>DHAMARGUEVARATO@GMAIL.COM</t>
  </si>
  <si>
    <t>CAS.SAN JUAN DE GALLITO MZ.G LT.33</t>
  </si>
  <si>
    <t>CORAZON DE BELEN</t>
  </si>
  <si>
    <t>KEVIN ALONSO</t>
  </si>
  <si>
    <t>202TD07864</t>
  </si>
  <si>
    <t>KEVINGUEVARAVILCHEZ02@GMAIL.COM</t>
  </si>
  <si>
    <t>SAN FELIPE #786</t>
  </si>
  <si>
    <t>ZAGACETA</t>
  </si>
  <si>
    <t>MARIALEXANDRA RUBI</t>
  </si>
  <si>
    <t>202TD07837</t>
  </si>
  <si>
    <t>MARIALEXANDRA2710@GMAIL.COM</t>
  </si>
  <si>
    <t>AV.PIZARRO</t>
  </si>
  <si>
    <t>TIFANY JHAZMIN</t>
  </si>
  <si>
    <t>202TD07839</t>
  </si>
  <si>
    <t>TIFANYGUEVARA04@GMAIL.COM</t>
  </si>
  <si>
    <t>AV PIZARRO 240</t>
  </si>
  <si>
    <t>MARIA PARADO DE BELLIDO</t>
  </si>
  <si>
    <t>Rimac</t>
  </si>
  <si>
    <t>GUZMAN</t>
  </si>
  <si>
    <t>BILLY ALEXIS</t>
  </si>
  <si>
    <t>202TD07855</t>
  </si>
  <si>
    <t>ALEXGUZMANAYASTA@GMAIL.COM</t>
  </si>
  <si>
    <t>CPM CUSUPE CHOLOQUE SANTA RITA MZ. H LT. 01</t>
  </si>
  <si>
    <t>NAYDHELI MILAGROS</t>
  </si>
  <si>
    <t>202TD07835</t>
  </si>
  <si>
    <t>NHUAMANCARRERA@GMAIL.COM</t>
  </si>
  <si>
    <t>ASOC. WILMER FERNANDEZ MALCA MZ:E LT:32</t>
  </si>
  <si>
    <t>IMAN</t>
  </si>
  <si>
    <t>NANCY ALEJANDRA</t>
  </si>
  <si>
    <t>202TD07874</t>
  </si>
  <si>
    <t>NALIMSA01@GMAIL.COM</t>
  </si>
  <si>
    <t>JUAN BUENDÍA 553. PATAZCA</t>
  </si>
  <si>
    <t>IPANAQUE</t>
  </si>
  <si>
    <t>MESTANZA</t>
  </si>
  <si>
    <t>JOEL FABIAN</t>
  </si>
  <si>
    <t>202TD07866</t>
  </si>
  <si>
    <t>FABIAN_20030@HOTMAIL.COM</t>
  </si>
  <si>
    <t>TARATA 483</t>
  </si>
  <si>
    <t>LUIS ANTONIO</t>
  </si>
  <si>
    <t>202TD07637</t>
  </si>
  <si>
    <t>LUANT_02_03@HOTMAIL.COM</t>
  </si>
  <si>
    <t>CALLE GRAU 630</t>
  </si>
  <si>
    <t>IEP PRISMA</t>
  </si>
  <si>
    <t>JOSELIN ESCARLY</t>
  </si>
  <si>
    <t>202TD07843</t>
  </si>
  <si>
    <t>ESCARLYJARA@GMAIL.COM</t>
  </si>
  <si>
    <t>JR BOLOGNESI #612</t>
  </si>
  <si>
    <t>GRANDA</t>
  </si>
  <si>
    <t>RENZO BRANDON</t>
  </si>
  <si>
    <t>202TD07763</t>
  </si>
  <si>
    <t>SHULERCITOPOBRECITO@GMAIL.COM</t>
  </si>
  <si>
    <t>TORRES DE SAN GABRIEL</t>
  </si>
  <si>
    <t>MARITZA GUISELA</t>
  </si>
  <si>
    <t>202TD07549</t>
  </si>
  <si>
    <t>MARITZAGUISELLAJULCAQUISPE@GMAIL.COM</t>
  </si>
  <si>
    <t>CALLE AYACUCHO 605</t>
  </si>
  <si>
    <t>aaguilar</t>
  </si>
  <si>
    <t>CARLA JACKELINE</t>
  </si>
  <si>
    <t>202TD07901</t>
  </si>
  <si>
    <t>CARLAJ.0917@GMAIL.COM</t>
  </si>
  <si>
    <t>PACHACUTEC#160-VILLA EL SOL</t>
  </si>
  <si>
    <t>CHORRES</t>
  </si>
  <si>
    <t>JIMMY GABRIEL</t>
  </si>
  <si>
    <t>202TD07700</t>
  </si>
  <si>
    <t>JIMYLLANOS09@GMAIL.COM</t>
  </si>
  <si>
    <t>JOHNSON #713</t>
  </si>
  <si>
    <t>LLEMPEN</t>
  </si>
  <si>
    <t>MARIELI ANALI</t>
  </si>
  <si>
    <t>202TD07772</t>
  </si>
  <si>
    <t>MARIELYLLEMPEN22@GMAIL.COM</t>
  </si>
  <si>
    <t>CRRT POMALCA SAN FRANSISCO DE ASIS</t>
  </si>
  <si>
    <t>KARL WEISS</t>
  </si>
  <si>
    <t>JAIRO DANIEL</t>
  </si>
  <si>
    <t>202TD07818</t>
  </si>
  <si>
    <t>DJAIRO09@OUTLOOK.COM</t>
  </si>
  <si>
    <t>CA. UNION 0129 CAS. TRES PUENTES</t>
  </si>
  <si>
    <t>JUAN AURICH PASTOR</t>
  </si>
  <si>
    <t>Pitipo</t>
  </si>
  <si>
    <t>MARIA DE LOS ANGELES</t>
  </si>
  <si>
    <t>202TD07749</t>
  </si>
  <si>
    <t>MARIADELOSNAGELESLV@GMAIL.COM</t>
  </si>
  <si>
    <t>AV. SAENZ PEÑA ROQUE 1773</t>
  </si>
  <si>
    <t>OSMAR EDINSON</t>
  </si>
  <si>
    <t>202TD07903</t>
  </si>
  <si>
    <t>OSMAR_3014@HOTMAIL.COM</t>
  </si>
  <si>
    <t>114 JORGE CHAVEZ, JOSE LEONARDO ORTIZ, DEPARTAMENTO LAMBAYEQUE</t>
  </si>
  <si>
    <t>MARIÑOS</t>
  </si>
  <si>
    <t>202TD07547</t>
  </si>
  <si>
    <t>MARINOS.ARCE345@GMAIL.COM</t>
  </si>
  <si>
    <t>EDIFICIO SANTA FLORENCIA DPTO. 401 VILLA DEL NORTE MZ. Q LT. 02</t>
  </si>
  <si>
    <t>SANTA ANA SCHOOL</t>
  </si>
  <si>
    <t>HUGO HERNAN</t>
  </si>
  <si>
    <t>202TD07771</t>
  </si>
  <si>
    <t>HUGOMAZA2003@GMAIL.COM</t>
  </si>
  <si>
    <t>CL. SANTO DOMINGO N° 135</t>
  </si>
  <si>
    <t>MENOR</t>
  </si>
  <si>
    <t>MIREYLA ANAYELI</t>
  </si>
  <si>
    <t>202TD07829</t>
  </si>
  <si>
    <t>MENORMIREYLA18@GMAIL.COM</t>
  </si>
  <si>
    <t>JIRON COMERCIO 997</t>
  </si>
  <si>
    <t>GORDILLO</t>
  </si>
  <si>
    <t>KAREN SELENE</t>
  </si>
  <si>
    <t>202TD07937</t>
  </si>
  <si>
    <t>KAREN_YJ_4@HOTMAIL.COM</t>
  </si>
  <si>
    <t>1 DE MAYO #557. URRUNAGA</t>
  </si>
  <si>
    <t>202TD07766</t>
  </si>
  <si>
    <t>HARDIN010601@GMAIL.COM</t>
  </si>
  <si>
    <t>WILFREDO VALDIVIEZO 177</t>
  </si>
  <si>
    <t>DIVINO SALVADOR</t>
  </si>
  <si>
    <t>BOHORQUEZ</t>
  </si>
  <si>
    <t>ISRAEL ALEJANDRO</t>
  </si>
  <si>
    <t>202TD07767</t>
  </si>
  <si>
    <t>ISRAELMONTALVAN19@GMAIL.COM</t>
  </si>
  <si>
    <t>CALLE LA ENCALADA MZ A LOTE 12 -MONTERRICO I</t>
  </si>
  <si>
    <t>MOSTACERO</t>
  </si>
  <si>
    <t>PASTOR</t>
  </si>
  <si>
    <t>NAYRHA ANDREA</t>
  </si>
  <si>
    <t>202TD07848</t>
  </si>
  <si>
    <t>NMOSTACEROPASTOR@GMAIL.COM</t>
  </si>
  <si>
    <t>PSJ INDEPENDENCIA #820</t>
  </si>
  <si>
    <t>35 EDUVIGIS NORIEGA DE LAFORA</t>
  </si>
  <si>
    <t>MERCEDES MAYRIN</t>
  </si>
  <si>
    <t>202TD07804</t>
  </si>
  <si>
    <t>MERCEDESMUNOZPENA@GMAIL.COM</t>
  </si>
  <si>
    <t>CALLE LOS ROMERILLOS 116</t>
  </si>
  <si>
    <t>JAEN DE BRACAMOROS</t>
  </si>
  <si>
    <t>NIMA</t>
  </si>
  <si>
    <t>SAMANTHA MASSIEL</t>
  </si>
  <si>
    <t>202TD07802</t>
  </si>
  <si>
    <t>SAMYNIMA3@GMAIL.COM</t>
  </si>
  <si>
    <t>CALLE JOSÉ OLAYA 573-LAMBAYEQUE</t>
  </si>
  <si>
    <t>XAMIRA ESTEFANY</t>
  </si>
  <si>
    <t>202TD07918</t>
  </si>
  <si>
    <t>XAESNUSA.01@GMAIL.COM</t>
  </si>
  <si>
    <t>CALLE EL PROGRESO 341 URB.EL PORVENIR</t>
  </si>
  <si>
    <t>MARIA INMACULADA - FE Y ALEGRIA 78</t>
  </si>
  <si>
    <t>Pucara</t>
  </si>
  <si>
    <t>KARLA YASMINE</t>
  </si>
  <si>
    <t>202TD07631</t>
  </si>
  <si>
    <t>KARLAORRILLO@GMAIL.COM</t>
  </si>
  <si>
    <t>NAZARETH 600 PUEBLO JOVEN BUENOS AIRES</t>
  </si>
  <si>
    <t>PACHERRES</t>
  </si>
  <si>
    <t>POLO</t>
  </si>
  <si>
    <t>MARJORIE LORENA</t>
  </si>
  <si>
    <t>202TD07845</t>
  </si>
  <si>
    <t>MARCIAPACHERRESP@GMAIL.COM</t>
  </si>
  <si>
    <t>FAUSTINO SARMIENTO 115</t>
  </si>
  <si>
    <t>202TD07922</t>
  </si>
  <si>
    <t>SHARON</t>
  </si>
  <si>
    <t>202TD07924</t>
  </si>
  <si>
    <t>IVANNAPAREDES123@GMAIL.COM</t>
  </si>
  <si>
    <t>UR. LA PLATA</t>
  </si>
  <si>
    <t>5080 SOR ANA DE LOS ANGELES</t>
  </si>
  <si>
    <t>Callao</t>
  </si>
  <si>
    <t>Prov. Const. del Callao</t>
  </si>
  <si>
    <t>PARRAGUEZ</t>
  </si>
  <si>
    <t>202TD07629</t>
  </si>
  <si>
    <t>MPARRAGUEZ.03@GMAIL.COM</t>
  </si>
  <si>
    <t>CALLE MARTIN ADAN HABIL. URB. EL ALGODONAL MZ. P LT. 02</t>
  </si>
  <si>
    <t>JANETH DEL ROCIO</t>
  </si>
  <si>
    <t>202TD07710</t>
  </si>
  <si>
    <t>PAUCARCARRASCOJANETH@GMAIL.COM</t>
  </si>
  <si>
    <t>PROLONGACIÓN AREQUIPA 210</t>
  </si>
  <si>
    <t>202TD07873</t>
  </si>
  <si>
    <t>KEYLITHADAMARIS15@GMAIL.COM</t>
  </si>
  <si>
    <t>PASAJE  LOS AMAUTAS 119</t>
  </si>
  <si>
    <t>GIAMELLI YADIRA</t>
  </si>
  <si>
    <t>202TD07838</t>
  </si>
  <si>
    <t>GIAMELLIYADIRA@GMAIL.COM</t>
  </si>
  <si>
    <t>CALLE ROMA 320</t>
  </si>
  <si>
    <t>ALEXIS OMAR</t>
  </si>
  <si>
    <t>202TD07854</t>
  </si>
  <si>
    <t>ALEX_20_RAMIREZ@HOTMAIL.COM</t>
  </si>
  <si>
    <t>CENTRO POBLADO EL MUYO</t>
  </si>
  <si>
    <t>16040 SAN JOSE</t>
  </si>
  <si>
    <t>Aramango</t>
  </si>
  <si>
    <t>HADEE MARIANA</t>
  </si>
  <si>
    <t>202TD07869</t>
  </si>
  <si>
    <t>MARIANA13BT@GMAIL.COM</t>
  </si>
  <si>
    <t>GARCIA Y GARCIA 228</t>
  </si>
  <si>
    <t>BEATA IMELDA</t>
  </si>
  <si>
    <t>FABIOLA DE LOURDES</t>
  </si>
  <si>
    <t>202TD07857</t>
  </si>
  <si>
    <t>REGALADO17FABY@GMAIL.COM</t>
  </si>
  <si>
    <t>JR. MANUEL MOREY 345</t>
  </si>
  <si>
    <t>VIRGEN DOLOROSA</t>
  </si>
  <si>
    <t>La Banda De Shilcayo</t>
  </si>
  <si>
    <t>AZLY ALEJANDRA</t>
  </si>
  <si>
    <t>202TD07761</t>
  </si>
  <si>
    <t>ALEJANDRABUSTAMANTE095@GMAIL.COM</t>
  </si>
  <si>
    <t>UNIÓN 500 RESIDENCIAL ¨EL JOCKEY¨ BLOCK N 102</t>
  </si>
  <si>
    <t>DANIEL OMAR</t>
  </si>
  <si>
    <t>202TD07622</t>
  </si>
  <si>
    <t>DAMIAN_RD_20@HOTMAIL.COM</t>
  </si>
  <si>
    <t>CALLE RAUL JIMENEZ CHAVEZ 277 CPMEN. SALAMANCA</t>
  </si>
  <si>
    <t>HARLYN KEVIN</t>
  </si>
  <si>
    <t>202TD07620</t>
  </si>
  <si>
    <t>ROQUEYAHUANAHARLYNKEVIN@GMAIL.COM</t>
  </si>
  <si>
    <t>MARIANO MELGAR 304</t>
  </si>
  <si>
    <t>OFELIA VELASQUEZ</t>
  </si>
  <si>
    <t>Tarapoto</t>
  </si>
  <si>
    <t>202TD07926</t>
  </si>
  <si>
    <t>ASENCIO</t>
  </si>
  <si>
    <t>JANETH ALESSANDRA</t>
  </si>
  <si>
    <t>202TD07823</t>
  </si>
  <si>
    <t>ALESSANDRASANCHEZASENCIO@GMAIL.COM</t>
  </si>
  <si>
    <t>CALLE TUPAC AMARU #870</t>
  </si>
  <si>
    <t>202TD07695</t>
  </si>
  <si>
    <t>JOSE.AARON.SANCHEZ.VERA@GMAIL.COM</t>
  </si>
  <si>
    <t>ELIAS AGUIRRE 1122</t>
  </si>
  <si>
    <t>NIXON ANDERSON</t>
  </si>
  <si>
    <t>202TD07765</t>
  </si>
  <si>
    <t>NIXONSN68@GMAIL.COM</t>
  </si>
  <si>
    <t>RETAMAS #415 VILLAHERMOSA</t>
  </si>
  <si>
    <t>EMPRENDEDORES GAJEL</t>
  </si>
  <si>
    <t>202TD07858</t>
  </si>
  <si>
    <t>DARWIN251197@GMAIL.COM</t>
  </si>
  <si>
    <t>PASCUAL PUYEN</t>
  </si>
  <si>
    <t>ESTHEFANY JASMID</t>
  </si>
  <si>
    <t>202TD07846</t>
  </si>
  <si>
    <t>ESANTISTEBANRAMIREZ@GMAIL.COM</t>
  </si>
  <si>
    <t>JR.LA ARENA URB.SANTA ANA MZ. I LT. 29</t>
  </si>
  <si>
    <t>CORONEL JOSE JOAQUIN INCLAN</t>
  </si>
  <si>
    <t>INGRID CAROLINA</t>
  </si>
  <si>
    <t>202TD07809</t>
  </si>
  <si>
    <t>INGRIDST.16.11@GMAIL.COM</t>
  </si>
  <si>
    <t>PJ.JORGE BASADRE. MZ.D.LT.13</t>
  </si>
  <si>
    <t>ELMER GABRIEL</t>
  </si>
  <si>
    <t>202TD07836</t>
  </si>
  <si>
    <t>EGSA987@GMAIL.COM</t>
  </si>
  <si>
    <t>TUPAC AMARU MZ 177</t>
  </si>
  <si>
    <t>JHOANA JUDITH</t>
  </si>
  <si>
    <t>202TD07868</t>
  </si>
  <si>
    <t>JHOANAJUDITHSILVAHEREDIA19@GMAIL.COM</t>
  </si>
  <si>
    <t>JIRON RIOBAMBA SN</t>
  </si>
  <si>
    <t>JOSE CARLOS MARIATEGUI</t>
  </si>
  <si>
    <t>Bongara</t>
  </si>
  <si>
    <t>Florida</t>
  </si>
  <si>
    <t>MANAY</t>
  </si>
  <si>
    <t>BRIAN JOEL</t>
  </si>
  <si>
    <t>202TD07920</t>
  </si>
  <si>
    <t>BRIANS3016@GMAIL.COM</t>
  </si>
  <si>
    <t>LLAMPAYEC 338 - URB. ING. II</t>
  </si>
  <si>
    <t>INNOVA SCHOOL</t>
  </si>
  <si>
    <t>MARIN</t>
  </si>
  <si>
    <t>WILSON RAFAEL</t>
  </si>
  <si>
    <t>202TD07936</t>
  </si>
  <si>
    <t>RAFITORCDELBARRIO@GMAIL.COM</t>
  </si>
  <si>
    <t>DOS DE MAYO JR 965 - CELENDIN</t>
  </si>
  <si>
    <t>SOBERON</t>
  </si>
  <si>
    <t>RUTH AMELIA</t>
  </si>
  <si>
    <t>202TD07706</t>
  </si>
  <si>
    <t>RUTYFIRE21@GMAIL.COM</t>
  </si>
  <si>
    <t>JIRÓN LEONCIO PRADO N° 284</t>
  </si>
  <si>
    <t>80382 CARLOS A. OLIVARES</t>
  </si>
  <si>
    <t>Chepen</t>
  </si>
  <si>
    <t>MARTINEZ</t>
  </si>
  <si>
    <t>202TD07931</t>
  </si>
  <si>
    <t>MARIAFERNANDAT.250203@GMAIL.COM</t>
  </si>
  <si>
    <t>URB. LA FLORIDA  MZ F LT 16</t>
  </si>
  <si>
    <t>202TD07825</t>
  </si>
  <si>
    <t>MT261453@GMAIL.COM</t>
  </si>
  <si>
    <t>PJS.LOS ANGELES 196</t>
  </si>
  <si>
    <t>SEMINARIO JESUS MARIA</t>
  </si>
  <si>
    <t>RAYZA ESTEFANY</t>
  </si>
  <si>
    <t>202TD07928</t>
  </si>
  <si>
    <t>YARYI20@HOTMAIL.COM</t>
  </si>
  <si>
    <t>LOS COMBATIENTES 714. 09 DE OCTUBRE</t>
  </si>
  <si>
    <t>VALDIVIEZO</t>
  </si>
  <si>
    <t>LUCERO DE JESUS</t>
  </si>
  <si>
    <t>202TD07619</t>
  </si>
  <si>
    <t>VALDIVIEZOLUCERO521@GMAIL.COM</t>
  </si>
  <si>
    <t>ARICA Y GRAU 1810</t>
  </si>
  <si>
    <t>ANDREA MILAGROS</t>
  </si>
  <si>
    <t>202TD07861</t>
  </si>
  <si>
    <t>CASTILLO200217@GMAIL.COM</t>
  </si>
  <si>
    <t>CALLE CHINCHAYSUYO 306</t>
  </si>
  <si>
    <t>DARWIN ARLAN</t>
  </si>
  <si>
    <t>202TD07702</t>
  </si>
  <si>
    <t>VAZQUESCIEZADARWIN@GMAIL.COM</t>
  </si>
  <si>
    <t>CASUARINAS I MZ 112 LT</t>
  </si>
  <si>
    <t>GONZALO JHUNIOR</t>
  </si>
  <si>
    <t>202TD07810</t>
  </si>
  <si>
    <t>GONZALOJHUNIOR@GMAIL.COM</t>
  </si>
  <si>
    <t>SANTA MARTHA 475</t>
  </si>
  <si>
    <t>FE Y ALEGRIA 69</t>
  </si>
  <si>
    <t>KAREN MARICRUZ</t>
  </si>
  <si>
    <t>202TD07770</t>
  </si>
  <si>
    <t>VEGAKAREN766@GMAIL.COM</t>
  </si>
  <si>
    <t>AV. MESONES MURO 1620</t>
  </si>
  <si>
    <t>16011 SR.DE LOS MILAGROS</t>
  </si>
  <si>
    <t>GREYSSI CAROLINA</t>
  </si>
  <si>
    <t>202TD07811</t>
  </si>
  <si>
    <t>DVELASQUEZ1996@HOTMAIL.COM</t>
  </si>
  <si>
    <t>PEDRO RUIZ #137</t>
  </si>
  <si>
    <t>LEONARDO DANIEL</t>
  </si>
  <si>
    <t>202TD07832</t>
  </si>
  <si>
    <t>LDVD.225@GMAIL.COM</t>
  </si>
  <si>
    <t>OLLANTAY MZ H LOTE 28 LA VICTORIA</t>
  </si>
  <si>
    <t>IZAGUIRRE</t>
  </si>
  <si>
    <t>STEVE OWEN</t>
  </si>
  <si>
    <t>202TD07705</t>
  </si>
  <si>
    <t>OWEN_STEVE23@HOTMAIL.COM</t>
  </si>
  <si>
    <t>AVENIDA PROGRESO 396 URBANIZACIÓN REMIGIO SILVA</t>
  </si>
  <si>
    <t>KURT LEWIN</t>
  </si>
  <si>
    <t>Los Olivos</t>
  </si>
  <si>
    <t>202TD07696</t>
  </si>
  <si>
    <t>SUGEY NICOLE</t>
  </si>
  <si>
    <t>202PP07759</t>
  </si>
  <si>
    <t>GATITABRAVOALACANTARA@GMAIL.COM</t>
  </si>
  <si>
    <t>SINCHI ROCA N° 1421</t>
  </si>
  <si>
    <t>PRIMERO DE MAYO</t>
  </si>
  <si>
    <t>Catache</t>
  </si>
  <si>
    <t>CHÁVEZ</t>
  </si>
  <si>
    <t>MENA</t>
  </si>
  <si>
    <t>JHOSELUIS</t>
  </si>
  <si>
    <t>202TD07692</t>
  </si>
  <si>
    <t>CHAVEZMENAJ9@GMAIL.COM</t>
  </si>
  <si>
    <t>LAS PALMERAS Nº 478 - CHIRIACO</t>
  </si>
  <si>
    <t>TECNICO INDUSTRIAL TUPAC AMARU</t>
  </si>
  <si>
    <t>Imaza</t>
  </si>
  <si>
    <t>FORERO</t>
  </si>
  <si>
    <t>JUAN JOSEMI</t>
  </si>
  <si>
    <t>202TD07657</t>
  </si>
  <si>
    <t>JUANJOSEMIFOREROQUIROZ@GMAIL.COM</t>
  </si>
  <si>
    <t>PSJ.DANIEL.A.CARRION #172-RAMON CASTILLA</t>
  </si>
  <si>
    <t>INDEPENDENCIA</t>
  </si>
  <si>
    <t>SHARONN YACORI</t>
  </si>
  <si>
    <t>202PP07595</t>
  </si>
  <si>
    <t>SHARONNGOMEZCHAVEZ6@GMAIL.COM</t>
  </si>
  <si>
    <t>JR. ORTIZ ARRIETA 1017</t>
  </si>
  <si>
    <t>VIRGEN ASUNTA</t>
  </si>
  <si>
    <t>FATIMA LOURDES</t>
  </si>
  <si>
    <t>202TD07644</t>
  </si>
  <si>
    <t>LOURDESLLONTOP01@GMAIL.COM</t>
  </si>
  <si>
    <t>DIEGO FERRÉ</t>
  </si>
  <si>
    <t>ANGEL EDUARDO</t>
  </si>
  <si>
    <t>202GT07807</t>
  </si>
  <si>
    <t>ANGEL_EDU21@HOTMAIL.COM</t>
  </si>
  <si>
    <t>RES. LOS PARQUES DE SAN GABRIEL TORRE 24 DPTO 304</t>
  </si>
  <si>
    <t>PUSE</t>
  </si>
  <si>
    <t>KELLY ZARAI</t>
  </si>
  <si>
    <t>202PP07760</t>
  </si>
  <si>
    <t>KELLYPUSEMONJA1@GMAIL.COM</t>
  </si>
  <si>
    <t>CALERA SANTA ISABEL</t>
  </si>
  <si>
    <t>10793 CALERA SANTA ISABEL</t>
  </si>
  <si>
    <t>VICTOR DAVID</t>
  </si>
  <si>
    <t>202PP07768</t>
  </si>
  <si>
    <t>LUCERITO2707@HOTMAIL.COM</t>
  </si>
  <si>
    <t>JR.UTCUBAMBA 347</t>
  </si>
  <si>
    <t>TECNICO BAGUA</t>
  </si>
  <si>
    <t>BIANCA SOFIA</t>
  </si>
  <si>
    <t>202PP07691</t>
  </si>
  <si>
    <t>BSRB1706@HOTMAIL.COM</t>
  </si>
  <si>
    <t>AV. EL TREN BLOCK 10 # 1030 TUMAN</t>
  </si>
  <si>
    <t>ZENON DE ELEA</t>
  </si>
  <si>
    <t>SERNAQUE</t>
  </si>
  <si>
    <t>JHOSEP JOSUE</t>
  </si>
  <si>
    <t>202TD07628</t>
  </si>
  <si>
    <t>SSALAZARJOSEPOR@CRECE.USS.EDU.PE</t>
  </si>
  <si>
    <t>CALLE MANCO CAPAC S/N. AA.HH. 1 DE MAYO-MIRAFLORES</t>
  </si>
  <si>
    <t>CIENCIA COLLEGE</t>
  </si>
  <si>
    <t>TANTAVILCA</t>
  </si>
  <si>
    <t>MARCELA ABIGAIL</t>
  </si>
  <si>
    <t>202PP07819</t>
  </si>
  <si>
    <t>JLANGLEY74@HOTMAIL.COM</t>
  </si>
  <si>
    <t>A.A.V.V VIRGEN DE LAS MERCEDES MZ F LOTE A1</t>
  </si>
  <si>
    <t>ELIM</t>
  </si>
  <si>
    <t>PAOLA MILAGROS</t>
  </si>
  <si>
    <t>202PP07755</t>
  </si>
  <si>
    <t>MILAGROSUGAZ19@GMAIL.COM</t>
  </si>
  <si>
    <t>SAN MARTIN Nº. 271</t>
  </si>
  <si>
    <t>MILITAR HEROES DEL CENEPA</t>
  </si>
  <si>
    <t>JAN CARLOS JULIO</t>
  </si>
  <si>
    <t>202TD07659</t>
  </si>
  <si>
    <t>JEANCARLOSVASQUEZHOYOS@GMAIL.COM</t>
  </si>
  <si>
    <t>JR. DANIEL ALCIDES CARRION 160</t>
  </si>
  <si>
    <t>FE Y ALEGRIA 38</t>
  </si>
  <si>
    <t xml:space="preserve">FECHA PAGO MATRICULA </t>
  </si>
  <si>
    <t>F. PAGO</t>
  </si>
  <si>
    <t>192BE90728</t>
  </si>
  <si>
    <t>ARRUE</t>
  </si>
  <si>
    <t>MARQUEZ</t>
  </si>
  <si>
    <t>JOEL EDUARDO</t>
  </si>
  <si>
    <t>75142726</t>
  </si>
  <si>
    <t>ERICKYOELL17@HOTMAIL.COM</t>
  </si>
  <si>
    <t>962648410</t>
  </si>
  <si>
    <t>JOEL ORLANDO ARRUE TORRES</t>
  </si>
  <si>
    <t>BECA 18 - 2019</t>
  </si>
  <si>
    <t>07/08/2019</t>
  </si>
  <si>
    <t>SI</t>
  </si>
  <si>
    <t>192BE91349</t>
  </si>
  <si>
    <t>DEYSI YANET</t>
  </si>
  <si>
    <t>77046605</t>
  </si>
  <si>
    <t>DEYSIICONTRERAS13@GMAIL.COM</t>
  </si>
  <si>
    <t>984157589</t>
  </si>
  <si>
    <t>SEGUNDO MANUEL CONTRERAS VALLEJOS</t>
  </si>
  <si>
    <t>CESAR VALLEJO</t>
  </si>
  <si>
    <t>192BE91235</t>
  </si>
  <si>
    <t>73486686</t>
  </si>
  <si>
    <t>ESTEBAN FERNANDEZ VASQUEZ</t>
  </si>
  <si>
    <t>17062 JOSE MARIA ARGUEDAS</t>
  </si>
  <si>
    <t>76409543</t>
  </si>
  <si>
    <t>MARIARBILDO21@GMAIL.COM</t>
  </si>
  <si>
    <t>MIGUEL ANGEL ARBILDO VILLEGAS</t>
  </si>
  <si>
    <t>13/08/2019</t>
  </si>
  <si>
    <t>SAN ISIDRO</t>
  </si>
  <si>
    <t>71448360</t>
  </si>
  <si>
    <t>stewar_19_2002@hotmail.com</t>
  </si>
  <si>
    <t>949424068</t>
  </si>
  <si>
    <t>JOHN JAMES ARIAS LLONTOP</t>
  </si>
  <si>
    <t>12/08/2019</t>
  </si>
  <si>
    <t>71545221</t>
  </si>
  <si>
    <t>EDGAR_19209@HOTMAIL.COM</t>
  </si>
  <si>
    <t>979220202</t>
  </si>
  <si>
    <t>MARCO ANTONIO BOCANEGRA TANTA</t>
  </si>
  <si>
    <t>73189239</t>
  </si>
  <si>
    <t>RUSITO1401@HOTMAIL.COM</t>
  </si>
  <si>
    <t>VICTOR EDMUNDO BUSTIOS POLAR</t>
  </si>
  <si>
    <t>72625600</t>
  </si>
  <si>
    <t>YAMEXI_XIOMARA99@HOTMAIL.COM</t>
  </si>
  <si>
    <t>meyll_shin@hotmail.com</t>
  </si>
  <si>
    <t>934494790</t>
  </si>
  <si>
    <t>OMAR YONY DAVILA FERNANDEZ</t>
  </si>
  <si>
    <t>72211963</t>
  </si>
  <si>
    <t>NINGUNO@USAT.EDU.PE</t>
  </si>
  <si>
    <t>979725052</t>
  </si>
  <si>
    <t>FRANK DIAZ DELGADO</t>
  </si>
  <si>
    <t>76502989</t>
  </si>
  <si>
    <t>ANDREAFER1203@GMAIL.COM</t>
  </si>
  <si>
    <t>976590509</t>
  </si>
  <si>
    <t>SEGUNDO ANIBAL FERNANDEZ VASQUEZ</t>
  </si>
  <si>
    <t>75191542</t>
  </si>
  <si>
    <t>COMPUTADORAMALAGENA@HOTMAIL.COM</t>
  </si>
  <si>
    <t>JOSE LUIS GONZALEZ BAÑOS</t>
  </si>
  <si>
    <t>MARIA DE LA PAZ</t>
  </si>
  <si>
    <t>72646502</t>
  </si>
  <si>
    <t>DIEGOHUANCARUNAV@HOTMAIL.COM</t>
  </si>
  <si>
    <t>966908200</t>
  </si>
  <si>
    <t>MIGUEL HENRRY HUANCARUNA CHAMBI</t>
  </si>
  <si>
    <t>72388821</t>
  </si>
  <si>
    <t>jemt_57@hotmail.com</t>
  </si>
  <si>
    <t>910409313</t>
  </si>
  <si>
    <t>JELIMAR MENDOZA RAMOS</t>
  </si>
  <si>
    <t>74813139</t>
  </si>
  <si>
    <t>JHENNY07ANA@GMAIL.COM</t>
  </si>
  <si>
    <t>979033756</t>
  </si>
  <si>
    <t>JOSE MELANIO NUÑEZ MEJIA</t>
  </si>
  <si>
    <t>NUESTRO PATRON SAN AGUSTIN</t>
  </si>
  <si>
    <t>71646947</t>
  </si>
  <si>
    <t>999589701</t>
  </si>
  <si>
    <t>SEGUNDO DAMIAN PEREZ TENORIO</t>
  </si>
  <si>
    <t xml:space="preserve">CIRO ALEGRIA BAZAN </t>
  </si>
  <si>
    <t>74295864</t>
  </si>
  <si>
    <t>joselynazareth13 @hotmail.com</t>
  </si>
  <si>
    <t>978803675</t>
  </si>
  <si>
    <t>JUAN CARLOS PRADO ASENJO</t>
  </si>
  <si>
    <t>72691943</t>
  </si>
  <si>
    <t>922822208</t>
  </si>
  <si>
    <t>CESAR WILFREDO PUESCAS LLENQUE</t>
  </si>
  <si>
    <t>GAMMA S.A.C.</t>
  </si>
  <si>
    <t>75467235</t>
  </si>
  <si>
    <t>ALVAROREYNOZA.09@GMAIL.COM</t>
  </si>
  <si>
    <t>ALVARO09.REYNOZA@GMAIL.COM</t>
  </si>
  <si>
    <t>910709763</t>
  </si>
  <si>
    <t>OSCAR ALVARO REYNOZA RICO</t>
  </si>
  <si>
    <t>76958203</t>
  </si>
  <si>
    <t>979627776</t>
  </si>
  <si>
    <t>DANIEL ROJAS HUATANGARI</t>
  </si>
  <si>
    <t>72926429</t>
  </si>
  <si>
    <t>CMVC-33-2001@HOTMAIL.ES</t>
  </si>
  <si>
    <t>947873788</t>
  </si>
  <si>
    <t>JOSE MIGUEL VILLEGAS DELGADO</t>
  </si>
  <si>
    <t>FE Y ALEGRIA 22 SAN LUIS GONZAGA</t>
  </si>
  <si>
    <t>72032373</t>
  </si>
  <si>
    <t>979420487</t>
  </si>
  <si>
    <t>ANASTACIO DE LA CRUZ CARLOS</t>
  </si>
  <si>
    <t>18/06/2019</t>
  </si>
  <si>
    <t>74594254</t>
  </si>
  <si>
    <t>ANTHONYSABAD@HOTMAIL.COM</t>
  </si>
  <si>
    <t>941453855</t>
  </si>
  <si>
    <t>GABRIEL ABAD GRANADINO</t>
  </si>
  <si>
    <t>ERNESTO MERINO RIVERA</t>
  </si>
  <si>
    <t>Ayabaca</t>
  </si>
  <si>
    <t>76393865</t>
  </si>
  <si>
    <t>greciaabantosanchez</t>
  </si>
  <si>
    <t>21/06/2019</t>
  </si>
  <si>
    <t>75159727</t>
  </si>
  <si>
    <t xml:space="preserve">medalithaltamirano11@gmail.com </t>
  </si>
  <si>
    <t>OIMER1976@HOTMAIL.COM</t>
  </si>
  <si>
    <t>972839858</t>
  </si>
  <si>
    <t>OIMER ALTAMIRANO PEREZ</t>
  </si>
  <si>
    <t>73875434</t>
  </si>
  <si>
    <t>FABIANACRISTEL1307@GMAIL.COM</t>
  </si>
  <si>
    <t>969426767</t>
  </si>
  <si>
    <t>FRANCISCO JAVIER ALVAREZ ALBERCA</t>
  </si>
  <si>
    <t>JOSE MARIA ARGUEDAS</t>
  </si>
  <si>
    <t>77795965</t>
  </si>
  <si>
    <t>ANTHOANETASCENCIO09@GMAIL.COM</t>
  </si>
  <si>
    <t>913907120</t>
  </si>
  <si>
    <t>JUAN LUIS ASCENCIO ALVARADO</t>
  </si>
  <si>
    <t>16/07/2019</t>
  </si>
  <si>
    <t>74228083</t>
  </si>
  <si>
    <t>YBAIQUECAMACHO.@GMAIL.COM</t>
  </si>
  <si>
    <t>938148150</t>
  </si>
  <si>
    <t>NOLBERTO BAIQUE CAMACHO</t>
  </si>
  <si>
    <t>19/07/2019</t>
  </si>
  <si>
    <t>16520 RICARDO PALMA</t>
  </si>
  <si>
    <t>74888130</t>
  </si>
  <si>
    <t>72263095</t>
  </si>
  <si>
    <t>JHAM23BER@GMAIL.COM</t>
  </si>
  <si>
    <t>964085168</t>
  </si>
  <si>
    <t>SANTOS GREGORIO BERNILLA DE LA CRUZ</t>
  </si>
  <si>
    <t>73595299</t>
  </si>
  <si>
    <t>969356095</t>
  </si>
  <si>
    <t>NINO GRIEVE CABRERA FERNANDEZ</t>
  </si>
  <si>
    <t>18/07/2019</t>
  </si>
  <si>
    <t>71648907</t>
  </si>
  <si>
    <t>945006778</t>
  </si>
  <si>
    <t>VICTOR CAMPOS AGUILAR</t>
  </si>
  <si>
    <t>23/07/2019</t>
  </si>
  <si>
    <t>18084 LA VILLA</t>
  </si>
  <si>
    <t>70379015</t>
  </si>
  <si>
    <t>CHEMO_7037@HOTMAIL.COM</t>
  </si>
  <si>
    <t>SPIDERMAN242009@HOTMAIL.COM</t>
  </si>
  <si>
    <t>947936369</t>
  </si>
  <si>
    <t>SEGUNDO GUILLERMO CARDENAS YARLAQUE</t>
  </si>
  <si>
    <t>FERNANDO ROSSI EMANUELLI</t>
  </si>
  <si>
    <t>73956261</t>
  </si>
  <si>
    <t>950935092</t>
  </si>
  <si>
    <t>GUILLERMO JAVIER CASTAÑEDA ORTIZ</t>
  </si>
  <si>
    <t>SAN MARTIN COLLEGE</t>
  </si>
  <si>
    <t>77676150</t>
  </si>
  <si>
    <t>XXX@HOTMAIL.COM</t>
  </si>
  <si>
    <t>OSCAR CAVERIO DIAZ</t>
  </si>
  <si>
    <t>FLEMING COLLEGE</t>
  </si>
  <si>
    <t>76683790</t>
  </si>
  <si>
    <t>JEFFREY_SEBASTIAN10@HOTMAIL.COM</t>
  </si>
  <si>
    <t>953931068</t>
  </si>
  <si>
    <t>MIGUEL ANGEL CAVERO CRUZ</t>
  </si>
  <si>
    <t>73467072</t>
  </si>
  <si>
    <t>carlacecilia@gmail.com</t>
  </si>
  <si>
    <t>erickchafloquecrisanto@gmail.com</t>
  </si>
  <si>
    <t>WILLY ALEXANDER CHAFLOQUE FARFAN</t>
  </si>
  <si>
    <t>JOSE LEONARDO ORTIZ</t>
  </si>
  <si>
    <t>71035306</t>
  </si>
  <si>
    <t>979274027</t>
  </si>
  <si>
    <t>CANDELARIO CHIROQUE BALDERA</t>
  </si>
  <si>
    <t>71997720</t>
  </si>
  <si>
    <t>ELENE3015@HOTMAIL.COM</t>
  </si>
  <si>
    <t>941937526</t>
  </si>
  <si>
    <t>ROBERTO CARLOS CORDOVA GRAU</t>
  </si>
  <si>
    <t>72811523</t>
  </si>
  <si>
    <t>RACE_09012002@HOTMAIL.COM</t>
  </si>
  <si>
    <t>972184527</t>
  </si>
  <si>
    <t>SEGUNDO CORONEL TAY</t>
  </si>
  <si>
    <t>73475704</t>
  </si>
  <si>
    <t>JOSE ARQUIMIDES DELGADO PEREZ</t>
  </si>
  <si>
    <t>ADEU</t>
  </si>
  <si>
    <t>74318018</t>
  </si>
  <si>
    <t>949015318</t>
  </si>
  <si>
    <t>SEGUNDO JUAN DIAZ ROMERO</t>
  </si>
  <si>
    <t>MARCO ABEL CARBAJAL ATENCIO</t>
  </si>
  <si>
    <t>75791458</t>
  </si>
  <si>
    <t>970054779</t>
  </si>
  <si>
    <t>VITELIO DIAZ COLLANTES</t>
  </si>
  <si>
    <t>73894654</t>
  </si>
  <si>
    <t>15/07/2019</t>
  </si>
  <si>
    <t>78546031</t>
  </si>
  <si>
    <t>LION.102075@GMAIL.COM</t>
  </si>
  <si>
    <t>JUAN HEBER DONAYRE BRIZUELA</t>
  </si>
  <si>
    <t>74652684</t>
  </si>
  <si>
    <t>MAURI_SB_08@HOTMAIL.COM</t>
  </si>
  <si>
    <t>950044460</t>
  </si>
  <si>
    <t>TITO ESTEVES TORRES</t>
  </si>
  <si>
    <t>DIVINA MISERICORDIA</t>
  </si>
  <si>
    <t>75422674</t>
  </si>
  <si>
    <t>LEYDIHUARIPAUCAR@GMAIL.COM</t>
  </si>
  <si>
    <t>967242325</t>
  </si>
  <si>
    <t>MARCOS ANTONIO FERNANDEZ ESPINO</t>
  </si>
  <si>
    <t>22/07/2019</t>
  </si>
  <si>
    <t>7075 JUAN PABLO II</t>
  </si>
  <si>
    <t>71530396</t>
  </si>
  <si>
    <t>AF7311986@GMAIL.COM</t>
  </si>
  <si>
    <t>SEGUNDO CELESTINO FERNANDEZ TENORIO</t>
  </si>
  <si>
    <t>PREMIUM COLLEGE FOR EXCELLENCE</t>
  </si>
  <si>
    <t>76929306</t>
  </si>
  <si>
    <t>davidferv1024@gmail.com</t>
  </si>
  <si>
    <t>943867013</t>
  </si>
  <si>
    <t>ELIAZAR PERCY FERNANDEZ EUGENIO</t>
  </si>
  <si>
    <t>75094783</t>
  </si>
  <si>
    <t>960275455</t>
  </si>
  <si>
    <t>LUIS ALEXANDER FIESTAS PUESCAS</t>
  </si>
  <si>
    <t>71772334</t>
  </si>
  <si>
    <t>914163462</t>
  </si>
  <si>
    <t>NILO AMADO FLORES MALCA</t>
  </si>
  <si>
    <t>76443132</t>
  </si>
  <si>
    <t>FABIANGC22@HOTMAIL.COM</t>
  </si>
  <si>
    <t>282232</t>
  </si>
  <si>
    <t>CESAR AUGUSTO GUEVARA SANDOVAL</t>
  </si>
  <si>
    <t>73491038</t>
  </si>
  <si>
    <t>XIOMY1312@GMAIL.COM</t>
  </si>
  <si>
    <t>MARMOL MANUEL CHENEAU</t>
  </si>
  <si>
    <t>77295231</t>
  </si>
  <si>
    <t>955961725</t>
  </si>
  <si>
    <t>JAVIER CRISTOBAL IZASIGA SANCHEZ</t>
  </si>
  <si>
    <t>75397011</t>
  </si>
  <si>
    <t>EMANUEL</t>
  </si>
  <si>
    <t>75956652</t>
  </si>
  <si>
    <t>JUNIORJEISONLLANOSGUEVARA@GMAIL.COM</t>
  </si>
  <si>
    <t>MARIANO MELGAR VALDIVIEZO</t>
  </si>
  <si>
    <t>70607488</t>
  </si>
  <si>
    <t>AXON66.SEBASTIAZ78@GMAIL.COM</t>
  </si>
  <si>
    <t>975745630</t>
  </si>
  <si>
    <t>ILMER WILFREDO LOPEZ JIMENEZ</t>
  </si>
  <si>
    <t>AUGUSTO SALAZAR BONDY</t>
  </si>
  <si>
    <t>76084387</t>
  </si>
  <si>
    <t>Lualloga_963@hotmail.com</t>
  </si>
  <si>
    <t>933859605</t>
  </si>
  <si>
    <t>VICENTE LORO LORO</t>
  </si>
  <si>
    <t>73602214</t>
  </si>
  <si>
    <t>JAISON__LUQUE@HOTMAIL.COM</t>
  </si>
  <si>
    <t>270216</t>
  </si>
  <si>
    <t>GUSTAVO ODEON LUQUE AMEZQUITA</t>
  </si>
  <si>
    <t>72531232</t>
  </si>
  <si>
    <t>YANCARLOSMEL123@GMAIL.COM</t>
  </si>
  <si>
    <t>965994238</t>
  </si>
  <si>
    <t>JORGE MELCHOR FLORES</t>
  </si>
  <si>
    <t>14580 HORACIO ZEVALLOS GAMEZ</t>
  </si>
  <si>
    <t>72205319</t>
  </si>
  <si>
    <t>GFMR2002@GMAIL.COM</t>
  </si>
  <si>
    <t>978998323</t>
  </si>
  <si>
    <t>VICTOR CESAR MENDOZA DELGADO</t>
  </si>
  <si>
    <t>72222474</t>
  </si>
  <si>
    <t xml:space="preserve">gabrielaminorubinos@gmail.com </t>
  </si>
  <si>
    <t>283668</t>
  </si>
  <si>
    <t>JOSE MERCEDES MINO SOLDADO</t>
  </si>
  <si>
    <t>74643983</t>
  </si>
  <si>
    <t>ROLANDO REYNALDO MONTES ARCE</t>
  </si>
  <si>
    <t>72841482</t>
  </si>
  <si>
    <t>CARLOS MORALES CHIROQUE</t>
  </si>
  <si>
    <t>76544980</t>
  </si>
  <si>
    <t>918488013</t>
  </si>
  <si>
    <t>JHONNY ÑIQUE OJEDA</t>
  </si>
  <si>
    <t>71479759</t>
  </si>
  <si>
    <t>jmoc321@hotmail.com</t>
  </si>
  <si>
    <t>JOSE MIGUEL OJEDA MEZONES</t>
  </si>
  <si>
    <t>SAN FRANCISCO DE ASIS</t>
  </si>
  <si>
    <t>71295559</t>
  </si>
  <si>
    <t>JORGEENRIQUE020@GMAIL.COM</t>
  </si>
  <si>
    <t>971368606</t>
  </si>
  <si>
    <t>JORGE ENRIQUE OJEDA BOCANEGRA</t>
  </si>
  <si>
    <t>72354208</t>
  </si>
  <si>
    <t>ORREGO_26110@HOTMAIL.COM</t>
  </si>
  <si>
    <t>947683546</t>
  </si>
  <si>
    <t>EDUARDO ORREGO RIVADENEYRA</t>
  </si>
  <si>
    <t>HARVARD COLLEGE</t>
  </si>
  <si>
    <t>74370033</t>
  </si>
  <si>
    <t>x</t>
  </si>
  <si>
    <t>CESAR PAZ ROJAS</t>
  </si>
  <si>
    <t>71479948</t>
  </si>
  <si>
    <t>RONY_AL.2002@GMAIL.COM</t>
  </si>
  <si>
    <t>979354988</t>
  </si>
  <si>
    <t>CLODOMIRO PITA ALVARADO</t>
  </si>
  <si>
    <t>73889355</t>
  </si>
  <si>
    <t>NESTOR_PT2016@HOTMAIL.COM</t>
  </si>
  <si>
    <t>970123785</t>
  </si>
  <si>
    <t>HERALD RONALD PITA PITA</t>
  </si>
  <si>
    <t>77211093</t>
  </si>
  <si>
    <t>JPUELLES-18@HOTMAIL.COM</t>
  </si>
  <si>
    <t>LEONIDAS SANTOS PUELLES GUERRERO</t>
  </si>
  <si>
    <t>72918001</t>
  </si>
  <si>
    <t>DEIVYRAFAELCASTRO@GMAIL.COM</t>
  </si>
  <si>
    <t>969077821</t>
  </si>
  <si>
    <t>HERNANDO RAFAEL ZULUETA</t>
  </si>
  <si>
    <t>72692053</t>
  </si>
  <si>
    <t>Keysiojeda4@GMAIL.COM</t>
  </si>
  <si>
    <t xml:space="preserve">Keysiojeda2411@gmail.com </t>
  </si>
  <si>
    <t>GERAL ANTONIO REQUE ZAPATA</t>
  </si>
  <si>
    <t>72485455</t>
  </si>
  <si>
    <t>RONNY-011@HOTMAIL.ES</t>
  </si>
  <si>
    <t>ronny-011@hotmail.es</t>
  </si>
  <si>
    <t>WALTER RIVERA MENDOZA</t>
  </si>
  <si>
    <t>72690289</t>
  </si>
  <si>
    <t>995941463</t>
  </si>
  <si>
    <t>JUAN ALBERTO RODAS VASQUEZ</t>
  </si>
  <si>
    <t>74156627</t>
  </si>
  <si>
    <t>75747149</t>
  </si>
  <si>
    <t>941498694</t>
  </si>
  <si>
    <t>GUILLERMO ROQUE MACO</t>
  </si>
  <si>
    <t>74976319</t>
  </si>
  <si>
    <t>salazar.joha26@gmail.com</t>
  </si>
  <si>
    <t>959069532</t>
  </si>
  <si>
    <t>MIGUEL ANGEL SALZAR AYALA</t>
  </si>
  <si>
    <t>77289721</t>
  </si>
  <si>
    <t>HESASE1@HOTMAIL.COM</t>
  </si>
  <si>
    <t>Maricielo.sandoval@hotmail.com</t>
  </si>
  <si>
    <t>10110 SARA ANTONIETA BULLON LAMADRID</t>
  </si>
  <si>
    <t>74556638</t>
  </si>
  <si>
    <t>JULINHOSR.14@HOTMAIL.COM</t>
  </si>
  <si>
    <t>912346607</t>
  </si>
  <si>
    <t>MARLON SANTISTEBAN MORALES</t>
  </si>
  <si>
    <t>EXCELSIS</t>
  </si>
  <si>
    <t>72709198</t>
  </si>
  <si>
    <t>Santistebandannet@gmail.com</t>
  </si>
  <si>
    <t>Dannetlizethsantistebavidaurre@gmail.com</t>
  </si>
  <si>
    <t>917394294</t>
  </si>
  <si>
    <t>JORGE LUIS SANTISTEBAN SANTISTEBAN</t>
  </si>
  <si>
    <t>73444113</t>
  </si>
  <si>
    <t>DIEGOSERQUEN@USAT.EDU.PE</t>
  </si>
  <si>
    <t>dieg9500@gmail.com</t>
  </si>
  <si>
    <t>981257605</t>
  </si>
  <si>
    <t>JERKO JAIR SERQUEN QUIÑONES</t>
  </si>
  <si>
    <t>SANTO TOMAS DE AQUINO</t>
  </si>
  <si>
    <t>77084996</t>
  </si>
  <si>
    <t>973794306</t>
  </si>
  <si>
    <t>JHON ANTERO SERQUEN SAMAMÉ</t>
  </si>
  <si>
    <t>PAMER</t>
  </si>
  <si>
    <t>75363031</t>
  </si>
  <si>
    <t>SGPAOLA9@GMAIL.COM</t>
  </si>
  <si>
    <t>949019030</t>
  </si>
  <si>
    <t>DAVE SERRANO PAUCAR</t>
  </si>
  <si>
    <t>71929852</t>
  </si>
  <si>
    <t>MARKITO_SM@HOTMAIL.COM</t>
  </si>
  <si>
    <t>965 679 093</t>
  </si>
  <si>
    <t>JUAN FRANCISCO SILVA PIZANGO (padre)</t>
  </si>
  <si>
    <t>SERAFIN FILOMENO</t>
  </si>
  <si>
    <t>Moyobamba</t>
  </si>
  <si>
    <t>74031667</t>
  </si>
  <si>
    <t>ULLILEN_1@HOTMAIL.COM</t>
  </si>
  <si>
    <t>ALEX ULLILEN MEDINA</t>
  </si>
  <si>
    <t>75893141</t>
  </si>
  <si>
    <t>DANTEKLONOA@HOTMAIL.COM</t>
  </si>
  <si>
    <t>ANGEL VELASCO PEDRAZA</t>
  </si>
  <si>
    <t>AFUL FERREÑAFE</t>
  </si>
  <si>
    <t>73109368</t>
  </si>
  <si>
    <t>AANDRESVP@GMAIL.COM</t>
  </si>
  <si>
    <t>939077845</t>
  </si>
  <si>
    <t>MIGUEL ANTONIO VELASQUEZ RABANAL</t>
  </si>
  <si>
    <t>70013311</t>
  </si>
  <si>
    <t>YESSICAYAIPEN06@GMAIL.COM</t>
  </si>
  <si>
    <t>947489170</t>
  </si>
  <si>
    <t>JULIO YAIPEN FLORES</t>
  </si>
  <si>
    <t>72494898</t>
  </si>
  <si>
    <t>CAE929@HOTMAIL.COM</t>
  </si>
  <si>
    <t>14/08/2019</t>
  </si>
  <si>
    <t>192BE91039</t>
  </si>
  <si>
    <t>NATALY JOHANA</t>
  </si>
  <si>
    <t>73824128</t>
  </si>
  <si>
    <t>najociezah@gmail.com</t>
  </si>
  <si>
    <t>njcherrera98@gmail.com</t>
  </si>
  <si>
    <t>GASSET CIEZA FERNANDEZ</t>
  </si>
  <si>
    <t>CORPUS CHRISTE</t>
  </si>
  <si>
    <t>Bellavista</t>
  </si>
  <si>
    <t>192BE91007</t>
  </si>
  <si>
    <t>ANGELICA</t>
  </si>
  <si>
    <t>76166944</t>
  </si>
  <si>
    <t>ang_mar2407@hotmail.com</t>
  </si>
  <si>
    <t>angie2407mar@gmail.com</t>
  </si>
  <si>
    <t>JOSE MANUEL MARTINEZ HOYOS</t>
  </si>
  <si>
    <t>TUPAC AMARU</t>
  </si>
  <si>
    <t>192BE91968</t>
  </si>
  <si>
    <t>TANJHA GRACIELA</t>
  </si>
  <si>
    <t>73587406</t>
  </si>
  <si>
    <t>tanjha.gem@gmail.com</t>
  </si>
  <si>
    <t>EDINSON SMITH PEÑA NAVARRETE</t>
  </si>
  <si>
    <t>192BE90659</t>
  </si>
  <si>
    <t>NILTON DAVID</t>
  </si>
  <si>
    <t>70914353</t>
  </si>
  <si>
    <t>NILTONROMERYN14@GMAIL.COM</t>
  </si>
  <si>
    <t>CARLOS ALEXANDER ROMERO VASQUEZ</t>
  </si>
  <si>
    <t>30/07/2019</t>
  </si>
  <si>
    <t>192BE90804</t>
  </si>
  <si>
    <t>PAOLA DEL PILAR</t>
  </si>
  <si>
    <t>75354627</t>
  </si>
  <si>
    <t>PAOLASAMANIEGO2002@GMAIL.COM</t>
  </si>
  <si>
    <t>917149463</t>
  </si>
  <si>
    <t>ELAR SAMANIEGO MEZA</t>
  </si>
  <si>
    <t>NUESTRO SEÑOR DE LOS MILAGROS</t>
  </si>
  <si>
    <t>75250285</t>
  </si>
  <si>
    <t>mlmar_3003@hotmail.com</t>
  </si>
  <si>
    <t>70661645</t>
  </si>
  <si>
    <t>ANTHONY_AGIP@HOTMAIL.COM</t>
  </si>
  <si>
    <t>dj.16.tony@gmail.com</t>
  </si>
  <si>
    <t>976568046</t>
  </si>
  <si>
    <t>SAUL AGIP RUBIO</t>
  </si>
  <si>
    <t>72515605</t>
  </si>
  <si>
    <t>ANGEL200102@HOTMAIL.COM</t>
  </si>
  <si>
    <t>983082948</t>
  </si>
  <si>
    <t>RICARDO ALONSO GARCIA FACHO</t>
  </si>
  <si>
    <t>72731610</t>
  </si>
  <si>
    <t>972979168</t>
  </si>
  <si>
    <t>JOSE MARIA OLAYA MAZA</t>
  </si>
  <si>
    <t>71921417</t>
  </si>
  <si>
    <t>AYELENAURORA123@GMAIL.COM</t>
  </si>
  <si>
    <t>970905448</t>
  </si>
  <si>
    <t>WILMER RAFAEL BAUTISTA</t>
  </si>
  <si>
    <t>DEPORTIVO ADEU</t>
  </si>
  <si>
    <t>77529195</t>
  </si>
  <si>
    <t>eduardosandovalrojas158@gmail.</t>
  </si>
  <si>
    <t>DIOMEDES EDILBERTO SANDOVAL ZEÑA</t>
  </si>
  <si>
    <t>70926375</t>
  </si>
  <si>
    <t>alexssq3@gmail.com</t>
  </si>
  <si>
    <t>mary_27_7@hotmail.com</t>
  </si>
  <si>
    <t>979101055</t>
  </si>
  <si>
    <t>ALEX JUBAR SANTISTEBAN GARCIA</t>
  </si>
  <si>
    <t>72928617</t>
  </si>
  <si>
    <t>ANDRIU921@YAHOO.COM</t>
  </si>
  <si>
    <t>979486633</t>
  </si>
  <si>
    <t>HECTOR ERNESTO TORRES CURO</t>
  </si>
  <si>
    <t>77676162</t>
  </si>
  <si>
    <t>ANDER_18_9@HOTMAIL.COM</t>
  </si>
  <si>
    <t>RANULFO VARGAS FLORES</t>
  </si>
  <si>
    <t>76321729</t>
  </si>
  <si>
    <t>ANGY.ESTEPHANYVC@GMAIL.COM</t>
  </si>
  <si>
    <t>910863819</t>
  </si>
  <si>
    <t>ELISEO VIDAURRE SANTISTEBAN</t>
  </si>
  <si>
    <t>75989043</t>
  </si>
  <si>
    <t>LIZETHARROYOHEREDIA@GMAIL.COM</t>
  </si>
  <si>
    <t>914449802</t>
  </si>
  <si>
    <t>PERCY MANUEL ARROYO TAPIA</t>
  </si>
  <si>
    <t>72537992</t>
  </si>
  <si>
    <t>VLEP COLLEGE</t>
  </si>
  <si>
    <t>73784972</t>
  </si>
  <si>
    <t>MARIAJOSECARHUAZ@GMAIL.COM</t>
  </si>
  <si>
    <t>978820605</t>
  </si>
  <si>
    <t>HOOVER CARHUAZ CABELLO</t>
  </si>
  <si>
    <t>75553598</t>
  </si>
  <si>
    <t>942267124</t>
  </si>
  <si>
    <t>FERNANDO TELLO LEON</t>
  </si>
  <si>
    <t>71443026</t>
  </si>
  <si>
    <t>CHANCAFE04JORGE@HOTMAIL.COM</t>
  </si>
  <si>
    <t>998015634</t>
  </si>
  <si>
    <t>JORGE ALEXANDER CHANCAFE ANGELES</t>
  </si>
  <si>
    <t>76012050</t>
  </si>
  <si>
    <t>merychayancruz@hotmail.com</t>
  </si>
  <si>
    <t>mery_19_7@outlook.com</t>
  </si>
  <si>
    <t>948828683</t>
  </si>
  <si>
    <t>JOSE ARMANDO CHAYAN CUSTODIO</t>
  </si>
  <si>
    <t>73179460</t>
  </si>
  <si>
    <t>JOSEMARIACHECAX@GMAIL.COM</t>
  </si>
  <si>
    <t>602082</t>
  </si>
  <si>
    <t>RICARDO JOSE CHECA PIZARRO</t>
  </si>
  <si>
    <t>70663087</t>
  </si>
  <si>
    <t>GABYCOAQUIRA126@GMAIL.COM</t>
  </si>
  <si>
    <t>978426083</t>
  </si>
  <si>
    <t>LUIS ALBERTO COAQUIRA AGUILAR</t>
  </si>
  <si>
    <t>LA INMACULADA</t>
  </si>
  <si>
    <t>71534064</t>
  </si>
  <si>
    <t>CORTEZJORGE250@GMAIL.COM</t>
  </si>
  <si>
    <t xml:space="preserve">CORTEZJORGE250@GMAIL.COM </t>
  </si>
  <si>
    <t>947365966</t>
  </si>
  <si>
    <t>CESAR JORGE CORTEZ PAZ</t>
  </si>
  <si>
    <t>75064552</t>
  </si>
  <si>
    <t>SMARTSPACE14@GMAIL.COM</t>
  </si>
  <si>
    <t>MASTER COLLEGE</t>
  </si>
  <si>
    <t>77035396</t>
  </si>
  <si>
    <t>RANDYHMOBERNAL2018@GMAIL.COM @HOTMAIL.COM</t>
  </si>
  <si>
    <t xml:space="preserve">RANDYHMOBERNAL2018@GMAIL.COM </t>
  </si>
  <si>
    <t>939785664</t>
  </si>
  <si>
    <t>ANTONIO HUAMANCHUMO CASTRO</t>
  </si>
  <si>
    <t>JOSE OLAYA BALANDRA</t>
  </si>
  <si>
    <t>72625046</t>
  </si>
  <si>
    <t>enverhoxa18@hotmail.com</t>
  </si>
  <si>
    <t>281776</t>
  </si>
  <si>
    <t>VIDAL JARA CABRERA</t>
  </si>
  <si>
    <t>71856912</t>
  </si>
  <si>
    <t>XXXX@HOTMAIL.COM</t>
  </si>
  <si>
    <t>0</t>
  </si>
  <si>
    <t>SILVIA DORIS LACHIRA ALVAREZ</t>
  </si>
  <si>
    <t>76058733</t>
  </si>
  <si>
    <t>934626663</t>
  </si>
  <si>
    <t>HAROLD LLONTOP SANDOVAL</t>
  </si>
  <si>
    <t>PEDRO ABEL LABARTHE DURAND</t>
  </si>
  <si>
    <t>77279388</t>
  </si>
  <si>
    <t>MARYCIELOMORALES66@GMAIL.COM</t>
  </si>
  <si>
    <t>977552488</t>
  </si>
  <si>
    <t>WILFREDO MORALES GONZALES</t>
  </si>
  <si>
    <t>72540535</t>
  </si>
  <si>
    <t>TOMASA JUAREZ FLORES</t>
  </si>
  <si>
    <t>72918056</t>
  </si>
  <si>
    <t>KENLLYQUEVEDO94@HOTMAIL.COM</t>
  </si>
  <si>
    <t>75285932</t>
  </si>
  <si>
    <t>978902546</t>
  </si>
  <si>
    <t>ALEJANDRO RIVAS ACUÑA</t>
  </si>
  <si>
    <t>74766766</t>
  </si>
  <si>
    <t>Brayanalexissanchez1@gmail.com</t>
  </si>
  <si>
    <t>952074508</t>
  </si>
  <si>
    <t>JUAN SANCHEZ COLUNCHE</t>
  </si>
  <si>
    <t>74809140</t>
  </si>
  <si>
    <t>DORELY252001@GMAIL.COM</t>
  </si>
  <si>
    <t>938955958</t>
  </si>
  <si>
    <t>PERCY SUPO GARBOZA</t>
  </si>
  <si>
    <t>72688012</t>
  </si>
  <si>
    <t>HEBERTT@OUTLOOK.ES</t>
  </si>
  <si>
    <t>tespihe@hotmail.com</t>
  </si>
  <si>
    <t>074252973</t>
  </si>
  <si>
    <t>HEBERT TAPIA CARVAJULCA</t>
  </si>
  <si>
    <t>73111111</t>
  </si>
  <si>
    <t>GLADYSQCH2@HOTMAIL.COM</t>
  </si>
  <si>
    <t>ALONSO_VELASQUEZ@HOTMAIL.COM</t>
  </si>
  <si>
    <t>990839291</t>
  </si>
  <si>
    <t>WILLIAM GENARO VELASQUEZ HERRERA</t>
  </si>
  <si>
    <t>74801538</t>
  </si>
  <si>
    <t xml:space="preserve">ANMAVIMA01@GMAIL.COM </t>
  </si>
  <si>
    <t xml:space="preserve">ojiyu0118@gmail.com </t>
  </si>
  <si>
    <t>969652094</t>
  </si>
  <si>
    <t>MARCO ANTONIO VILCHERREZ VELASQUEZ</t>
  </si>
  <si>
    <t>74770615</t>
  </si>
  <si>
    <t>fjzs_97@hotmail.com</t>
  </si>
  <si>
    <t>951441467</t>
  </si>
  <si>
    <t>SANTOS FLAVIO ZELADA MONDRAGON</t>
  </si>
  <si>
    <t>77694337</t>
  </si>
  <si>
    <t xml:space="preserve">elian0911@hotmail.com </t>
  </si>
  <si>
    <t>pardox133@gmail.com</t>
  </si>
  <si>
    <t>979504817</t>
  </si>
  <si>
    <t>JORGE LUIS LIZA URIARTE</t>
  </si>
  <si>
    <t>71248607</t>
  </si>
  <si>
    <t>979382466</t>
  </si>
  <si>
    <t>LUIS ALFONSO RAMOS PACHECO</t>
  </si>
  <si>
    <t>73983175</t>
  </si>
  <si>
    <t>kaqiue_480@hotmail.com</t>
  </si>
  <si>
    <t>979205717</t>
  </si>
  <si>
    <t>WILMER HUMBERTO RIMAPA MENDEZ</t>
  </si>
  <si>
    <t>73005952</t>
  </si>
  <si>
    <t>MAYRAUBILLUS0401@HOTMAIL.COM</t>
  </si>
  <si>
    <t>968184099</t>
  </si>
  <si>
    <t>OSCAR RODOLFO UBILLUS VELASQUEZ</t>
  </si>
  <si>
    <t>75874080</t>
  </si>
  <si>
    <t>NZUZUNAGAVEGA@ICLOUD.COM</t>
  </si>
  <si>
    <t>nzuzunagavega@icloud.com</t>
  </si>
  <si>
    <t>JUAN PABLO ZUZUNAGA CHOCANO</t>
  </si>
  <si>
    <t>71539163</t>
  </si>
  <si>
    <t>ALANA.ADRIANZEN@GOTMAIL.COM</t>
  </si>
  <si>
    <t>918270982</t>
  </si>
  <si>
    <t>ROEL ALDANA PICON</t>
  </si>
  <si>
    <t>75458254</t>
  </si>
  <si>
    <t>DAVIDAQUINOCABALLERO11@GMAIL.COM</t>
  </si>
  <si>
    <t>Aquinocaballerodaniel@gmail.com</t>
  </si>
  <si>
    <t>72213697</t>
  </si>
  <si>
    <t>ARICOCHEG@GMAIL.COM</t>
  </si>
  <si>
    <t>954376839</t>
  </si>
  <si>
    <t>JULIAN ANTONIO ARICOCHE GAMARRA</t>
  </si>
  <si>
    <t>75894701</t>
  </si>
  <si>
    <t>ALDA1124@HOTMAIL.COM</t>
  </si>
  <si>
    <t>74157107</t>
  </si>
  <si>
    <t>BUSSABCCONTAC@GMAIL.COM</t>
  </si>
  <si>
    <t>70302016</t>
  </si>
  <si>
    <t>MARIAPIACHAVEZ@HOTMAIL.COM</t>
  </si>
  <si>
    <t>204426</t>
  </si>
  <si>
    <t>JOSE LUIS CHAVEZ LINARES</t>
  </si>
  <si>
    <t>73897984</t>
  </si>
  <si>
    <t>deboradeza_10@hotmail.com</t>
  </si>
  <si>
    <t>939300525</t>
  </si>
  <si>
    <t>JULIO ANTONIO DEZA QUIROZ</t>
  </si>
  <si>
    <t>ROMA LEE COURVISIER</t>
  </si>
  <si>
    <t>75912998</t>
  </si>
  <si>
    <t>988443566</t>
  </si>
  <si>
    <t>ETNI FRANCO GUEVARA BRITO</t>
  </si>
  <si>
    <t>SEGUNDO CABRERA MUÑOZ</t>
  </si>
  <si>
    <t>75958293</t>
  </si>
  <si>
    <t>FABRIZJESUS14@HOTMAIL.COM</t>
  </si>
  <si>
    <t>949418228</t>
  </si>
  <si>
    <t>EDGAR EMILIO HUAMAN IPANAQUE</t>
  </si>
  <si>
    <t>INSTITUCIÓN EDUCATIVA PRIVADA LAMBAYEQUE</t>
  </si>
  <si>
    <t>70777994</t>
  </si>
  <si>
    <t>AMQH2001@GMAIL.COM</t>
  </si>
  <si>
    <t>76523217</t>
  </si>
  <si>
    <t>ISSABELIS2001@GMAIL.COM</t>
  </si>
  <si>
    <t>ismino021@gmail.com</t>
  </si>
  <si>
    <t>954008248</t>
  </si>
  <si>
    <t>EDUARDO BENJAMIN ISMIÑO VALVERDE</t>
  </si>
  <si>
    <t>5019 - AUGUSTO CAZORLA</t>
  </si>
  <si>
    <t>74761957</t>
  </si>
  <si>
    <t>VICTORM121@HOTMAIL.COM</t>
  </si>
  <si>
    <t>932962316</t>
  </si>
  <si>
    <t>VICTOR ENRIQUE MONTENEGRO SEGURA</t>
  </si>
  <si>
    <t>72631319</t>
  </si>
  <si>
    <t>GRONE_1403@HOTMAIL.COM</t>
  </si>
  <si>
    <t xml:space="preserve">fernanditooblitas@gmail.com </t>
  </si>
  <si>
    <t>979403928</t>
  </si>
  <si>
    <t>OSCAR DOLORES OBLITAS ROJAS</t>
  </si>
  <si>
    <t>10063 CRUZ DE YANAHUANCA</t>
  </si>
  <si>
    <t>71372147</t>
  </si>
  <si>
    <t>angellopaz12@hotmail.com</t>
  </si>
  <si>
    <t>angellopaz11@hotmail.com</t>
  </si>
  <si>
    <t>473240</t>
  </si>
  <si>
    <t>SEGUNDO FRANCISCO PAZ LABRIN</t>
  </si>
  <si>
    <t>74947266</t>
  </si>
  <si>
    <t>978139121</t>
  </si>
  <si>
    <t>FREDY SAENZ CALVAE</t>
  </si>
  <si>
    <t>77541564</t>
  </si>
  <si>
    <t>veronica_1306salazarvigo@hotmail.com</t>
  </si>
  <si>
    <t>956020557</t>
  </si>
  <si>
    <t>CECILIO SALAZAR MONJE</t>
  </si>
  <si>
    <t>70615927</t>
  </si>
  <si>
    <t>diana18.2000@outlook.es</t>
  </si>
  <si>
    <t>CESAR AUGUSTO SANCHEZ SOLIS</t>
  </si>
  <si>
    <t>BRUNING</t>
  </si>
  <si>
    <t>74245943</t>
  </si>
  <si>
    <t>STING_REQUE@HOTMAIL.COM</t>
  </si>
  <si>
    <t>943868630</t>
  </si>
  <si>
    <t>CESAR AUGUSTO TORRES INCIO</t>
  </si>
  <si>
    <t>72437111</t>
  </si>
  <si>
    <t>SILVANAVIZCARRAPEREA@GMAIL.COM</t>
  </si>
  <si>
    <t>999451132</t>
  </si>
  <si>
    <t>HORACIO EMILIO VIZCARRA RAMOS</t>
  </si>
  <si>
    <t>NUEVO MUNDO</t>
  </si>
  <si>
    <t>73753811</t>
  </si>
  <si>
    <t>will.swong14@gmail.com</t>
  </si>
  <si>
    <t>WILLIAM ALEXANDER JIM WONG DIAZ</t>
  </si>
  <si>
    <t>TRASLADO ESPECIAL</t>
  </si>
  <si>
    <t>192TC95066</t>
  </si>
  <si>
    <t>LESLIE OLENKA</t>
  </si>
  <si>
    <t>74159523</t>
  </si>
  <si>
    <t>LESLIE.CAJUSOL@GMAIL.COM</t>
  </si>
  <si>
    <t>ANGELINO ANTONIO GORDILLO RIOS</t>
  </si>
  <si>
    <t>PROCESO ESPECIAL ADMISIÓN UDCH 2019-II</t>
  </si>
  <si>
    <t>192BE90829</t>
  </si>
  <si>
    <t>ALEX JEFERSON</t>
  </si>
  <si>
    <t>76619643</t>
  </si>
  <si>
    <t>2602ALEXROQUE@GMAIL.COM</t>
  </si>
  <si>
    <t>932944503</t>
  </si>
  <si>
    <t>ALEJANDRO HUAMAN BARRIOS</t>
  </si>
  <si>
    <t>10068</t>
  </si>
  <si>
    <t>75604688</t>
  </si>
  <si>
    <t>HONI WUALTER CABREJO VELARDE</t>
  </si>
  <si>
    <t>71084675</t>
  </si>
  <si>
    <t>BRIANCALLEFLORES@GMAIL.COM</t>
  </si>
  <si>
    <t>71092147</t>
  </si>
  <si>
    <t>SEVERINO CRUZ MONSALVE</t>
  </si>
  <si>
    <t>16210 ALEJANDRO SANCHEZ ARTEAGA</t>
  </si>
  <si>
    <t>77080644</t>
  </si>
  <si>
    <t>JC.PISPER15@GMAIL.COM</t>
  </si>
  <si>
    <t>979200582</t>
  </si>
  <si>
    <t>JULIO PISFIL CHAFLOQUE</t>
  </si>
  <si>
    <t>74500556</t>
  </si>
  <si>
    <t>j2_2012@hotmail.com</t>
  </si>
  <si>
    <t>987016439</t>
  </si>
  <si>
    <t>JOSE ROSARIO QUEREBALU CASTRO</t>
  </si>
  <si>
    <t>77692345</t>
  </si>
  <si>
    <t>967750283</t>
  </si>
  <si>
    <t>WALTER ORLANDO RIOJA SAMAME</t>
  </si>
  <si>
    <t>ANTONIO MATA OSORES</t>
  </si>
  <si>
    <t>70869298</t>
  </si>
  <si>
    <t>GREYSIVANESAVASQUEZ@GMAIL.COM</t>
  </si>
  <si>
    <t>970088084</t>
  </si>
  <si>
    <t>MARCIAL VASQUEZ ESTELA</t>
  </si>
  <si>
    <t>73380580</t>
  </si>
  <si>
    <t>921098971</t>
  </si>
  <si>
    <t>TEODOMIRO ALTAMIRANO RAMIREZ</t>
  </si>
  <si>
    <t>SANTO DOMINGO</t>
  </si>
  <si>
    <t>75993197</t>
  </si>
  <si>
    <t>ASTOCHADOELMEJO@GMAIL.COM</t>
  </si>
  <si>
    <t>jcastosanchez@gmail.com</t>
  </si>
  <si>
    <t>967056449</t>
  </si>
  <si>
    <t>ADIN ASTOCHADO MONDRAGON</t>
  </si>
  <si>
    <t>73801602</t>
  </si>
  <si>
    <t>luciabarreto160702@gmail.com</t>
  </si>
  <si>
    <t>teymazabel2016@gmail.com</t>
  </si>
  <si>
    <t>973978373</t>
  </si>
  <si>
    <t>RAFHAEL ALEJANDRO BARRETO SALAZAR</t>
  </si>
  <si>
    <t>70913808</t>
  </si>
  <si>
    <t>scyokoshi@hotmail.com</t>
  </si>
  <si>
    <t>074601462</t>
  </si>
  <si>
    <t>VICTOR GONZALO CABELLO CHIPANA</t>
  </si>
  <si>
    <t>75778594</t>
  </si>
  <si>
    <t>KARINAZARETH31@HOTMAIL.COM</t>
  </si>
  <si>
    <t>920034253</t>
  </si>
  <si>
    <t>MANUEL ANTONIO CARRION ÑIQUE</t>
  </si>
  <si>
    <t>NUESTRA SEÑORA DEL CARMEN</t>
  </si>
  <si>
    <t>72918697</t>
  </si>
  <si>
    <t>ANGIEMARGARITACURU@GMAIL.COM</t>
  </si>
  <si>
    <t>945824643</t>
  </si>
  <si>
    <t>EMIL NICOLAY CUBAS BENAVIDES</t>
  </si>
  <si>
    <t>72368607</t>
  </si>
  <si>
    <t>DAVIDJA08@HOTMAIL.COM</t>
  </si>
  <si>
    <t>rosabel0808@outlook.es</t>
  </si>
  <si>
    <t>MARCO LUIS ESPINOZA QUIROZ</t>
  </si>
  <si>
    <t>75054285</t>
  </si>
  <si>
    <t>979526265</t>
  </si>
  <si>
    <t>MANUEL GARNIQUE TORRES</t>
  </si>
  <si>
    <t>74447095</t>
  </si>
  <si>
    <t>914158099</t>
  </si>
  <si>
    <t>PABLO GONZALES FIESTAS</t>
  </si>
  <si>
    <t>60909868</t>
  </si>
  <si>
    <t>herrerosyuli07@gmail.com</t>
  </si>
  <si>
    <t>938572829</t>
  </si>
  <si>
    <t>TEODOMIRO HERREROS CAMPOS</t>
  </si>
  <si>
    <t>75710164</t>
  </si>
  <si>
    <t>ELIZABETHJACINTOCHIMOY679@GMAIL.COM</t>
  </si>
  <si>
    <t>KAIROS</t>
  </si>
  <si>
    <t>72636442</t>
  </si>
  <si>
    <t>074488647</t>
  </si>
  <si>
    <t>JOSE ALBERTO LEYTON BERNAL</t>
  </si>
  <si>
    <t>75661673</t>
  </si>
  <si>
    <t>FMEDINA0103@GMAIL.COM</t>
  </si>
  <si>
    <t>75831494</t>
  </si>
  <si>
    <t>976773204</t>
  </si>
  <si>
    <t>HUGO MEJIA NUÑEZ</t>
  </si>
  <si>
    <t>PITAGORAS</t>
  </si>
  <si>
    <t>74494602</t>
  </si>
  <si>
    <t>LEON_27AGOSTO@GMAIL.COM</t>
  </si>
  <si>
    <t>978940408</t>
  </si>
  <si>
    <t>HUGO FERNANDO MIMBELA LEON</t>
  </si>
  <si>
    <t>THOR HEYERDAHL</t>
  </si>
  <si>
    <t>73088076</t>
  </si>
  <si>
    <t>CESPEDES2606@HOTMAIL.COM</t>
  </si>
  <si>
    <t>HERIBERTO ORTIZ CUNEA</t>
  </si>
  <si>
    <t>75722020</t>
  </si>
  <si>
    <t>KELSIORTIZ53@GMAIL.COM</t>
  </si>
  <si>
    <t>939363293</t>
  </si>
  <si>
    <t>MARINO ORTIZ VASQUEZ</t>
  </si>
  <si>
    <t>SAN FRANCISCO</t>
  </si>
  <si>
    <t>77806647</t>
  </si>
  <si>
    <t>JULIAROJAS9@HOTMAIL.COM</t>
  </si>
  <si>
    <t>71985612</t>
  </si>
  <si>
    <t>TIMI_251199@HOTMAIL.COM</t>
  </si>
  <si>
    <t>214571</t>
  </si>
  <si>
    <t>ALFREDO ROMERO FERNANDEZ</t>
  </si>
  <si>
    <t>74981100</t>
  </si>
  <si>
    <t>JHONATAN8989@GMAIL.COM</t>
  </si>
  <si>
    <t>julianasantamariachaponan@gmail.com</t>
  </si>
  <si>
    <t>927352190</t>
  </si>
  <si>
    <t>ALEJANDRO SANTAMARIA VENTURA</t>
  </si>
  <si>
    <t>UNIVERSITY COLLEGE</t>
  </si>
  <si>
    <t>77203458</t>
  </si>
  <si>
    <t>priscilasamay@gmail.com</t>
  </si>
  <si>
    <t>946106358</t>
  </si>
  <si>
    <t>SANTOS RONALD SANTISTEBAN SIESQUEN</t>
  </si>
  <si>
    <t>71491700</t>
  </si>
  <si>
    <t>WGSS_38@HOTMAIL.COM</t>
  </si>
  <si>
    <t>71323733</t>
  </si>
  <si>
    <t>AAA@HOTMAIL.COM</t>
  </si>
  <si>
    <t>322654</t>
  </si>
  <si>
    <t>JUAN RICARDO SERQUEN ZULOETA</t>
  </si>
  <si>
    <t>72680951</t>
  </si>
  <si>
    <t>HASANIA_1412@HOTMAIL.COM</t>
  </si>
  <si>
    <t>75836927</t>
  </si>
  <si>
    <t>CRISTIANTAPIAROJAS08@HOTMAIL.COM</t>
  </si>
  <si>
    <t>996125513</t>
  </si>
  <si>
    <t>ISAURO TAPIA CIEZA</t>
  </si>
  <si>
    <t>74984785</t>
  </si>
  <si>
    <t>JUANVELASQUEZ3009@GMAIL.COM</t>
  </si>
  <si>
    <t>979203042</t>
  </si>
  <si>
    <t>OSCAR ANDRES VELASQUEZ PECHE</t>
  </si>
  <si>
    <t>76267885</t>
  </si>
  <si>
    <t>921650226</t>
  </si>
  <si>
    <t>JOSE MANUEL ZEÑA FARROÑAN</t>
  </si>
  <si>
    <t>10169 SEÑOR DE LA DIVINA MISERICORDIA</t>
  </si>
  <si>
    <t>72121676</t>
  </si>
  <si>
    <t xml:space="preserve">brayan_10julio@hotmail.com </t>
  </si>
  <si>
    <t>978053474</t>
  </si>
  <si>
    <t>MARCO ANTONIO ZEVALLOS TORRES</t>
  </si>
  <si>
    <t>SAN VICENTE DE PAUL</t>
  </si>
  <si>
    <t>70979815</t>
  </si>
  <si>
    <t>verobarrueto@USAT.EDU.PE</t>
  </si>
  <si>
    <t>nofearsquad12@gmail.com</t>
  </si>
  <si>
    <t>978369013</t>
  </si>
  <si>
    <t>VERO JAVIER BARRUETO FALEN</t>
  </si>
  <si>
    <t>72672166</t>
  </si>
  <si>
    <t>juanhornaa@gmail.com</t>
  </si>
  <si>
    <t>j_aquino15@hotmail.com</t>
  </si>
  <si>
    <t>623561</t>
  </si>
  <si>
    <t>CARLOS ALBERTO HORNA SALAZAR</t>
  </si>
  <si>
    <t>192BE92655</t>
  </si>
  <si>
    <t>ARTEAGA</t>
  </si>
  <si>
    <t>CIELO AZUCENA</t>
  </si>
  <si>
    <t>75164917</t>
  </si>
  <si>
    <t>CIELO_CAMPOS_21@HOTMAIL.COM</t>
  </si>
  <si>
    <t>979000734</t>
  </si>
  <si>
    <t>VICTOR CAMPOS DELGADO</t>
  </si>
  <si>
    <t>192BE90538</t>
  </si>
  <si>
    <t>ANACELLY DANIELA</t>
  </si>
  <si>
    <t>76158998</t>
  </si>
  <si>
    <t>DANIELAGC3011@GMAIL.COM</t>
  </si>
  <si>
    <t>MARCELO GARAY MIÑOPE</t>
  </si>
  <si>
    <t>192BE90736</t>
  </si>
  <si>
    <t>JHANET DEL MILAGRO</t>
  </si>
  <si>
    <t>75462364</t>
  </si>
  <si>
    <t>JHANETMARTINEZ9@GMAIL.COM</t>
  </si>
  <si>
    <t>EL NAZARENO</t>
  </si>
  <si>
    <t>192BE90818</t>
  </si>
  <si>
    <t>ZULUETA</t>
  </si>
  <si>
    <t>YEYMI DALU</t>
  </si>
  <si>
    <t>73704942</t>
  </si>
  <si>
    <t>YEYMIMONSALVE@GMAIL.COM</t>
  </si>
  <si>
    <t>945476129</t>
  </si>
  <si>
    <t>JULIO MONSALVE JULON</t>
  </si>
  <si>
    <t>192BE90768</t>
  </si>
  <si>
    <t>JOHAN PIER</t>
  </si>
  <si>
    <t>74774736</t>
  </si>
  <si>
    <t>johanpesaa@gmail.com</t>
  </si>
  <si>
    <t>VILMA OLINDA SAAVEDRA LOPEZ</t>
  </si>
  <si>
    <t>192BE90764</t>
  </si>
  <si>
    <t>ANGHIE MARYCIELO</t>
  </si>
  <si>
    <t>72680482</t>
  </si>
  <si>
    <t>anghiemarycielo@gmail.com</t>
  </si>
  <si>
    <t>alarconalarconmaria379@gmail.com</t>
  </si>
  <si>
    <t>ALARCON ALARCON MARIA ISABEL</t>
  </si>
  <si>
    <t>ANAXIMANDRO VEGA</t>
  </si>
  <si>
    <t>73495379</t>
  </si>
  <si>
    <t>CAMPOS.ALVARADO078@GMAIL.COM</t>
  </si>
  <si>
    <t>victorcampos_29@hotmail.com</t>
  </si>
  <si>
    <t>973449367</t>
  </si>
  <si>
    <t>VICTOR JOSE CAMPOS VASQUEZ</t>
  </si>
  <si>
    <t>AUGUSTA LOPEZ ARENAS</t>
  </si>
  <si>
    <t>77665307</t>
  </si>
  <si>
    <t>JEANPIERRE209@OUTLOOK.COM</t>
  </si>
  <si>
    <t>DORISMENDOZA18@HOTMAIL.COM</t>
  </si>
  <si>
    <t>JOSE LUIS CASTILLO PANTA</t>
  </si>
  <si>
    <t>70877850</t>
  </si>
  <si>
    <t>JEANLEONV@GMAIL.COM</t>
  </si>
  <si>
    <t>CARLOS LEON AREVALO</t>
  </si>
  <si>
    <t>75990132</t>
  </si>
  <si>
    <t>HUGO ALBERTO PUICON RIVADENEYRA</t>
  </si>
  <si>
    <t>72622688</t>
  </si>
  <si>
    <t>931183078</t>
  </si>
  <si>
    <t>JESUS TAVARA SANCHEZ</t>
  </si>
  <si>
    <t>76468022</t>
  </si>
  <si>
    <t>JORGE LUIS TESEN OLIVA</t>
  </si>
  <si>
    <t>73146331</t>
  </si>
  <si>
    <t>jorge-rey-4627@hotmail.com</t>
  </si>
  <si>
    <t>321102</t>
  </si>
  <si>
    <t>RONALD UGAZ GONZALES</t>
  </si>
  <si>
    <t>78378676</t>
  </si>
  <si>
    <t>990755523</t>
  </si>
  <si>
    <t>RONALD EBERTH ULLOA PELAEZ</t>
  </si>
  <si>
    <t>72928447</t>
  </si>
  <si>
    <t>CAVO72@HOTMAIL.COM</t>
  </si>
  <si>
    <t>99597073</t>
  </si>
  <si>
    <t>CARLOS ALBERTO VERGEL OLANO</t>
  </si>
  <si>
    <t>43436828</t>
  </si>
  <si>
    <t>ETOCTO@GMAIL.COM</t>
  </si>
  <si>
    <t>etocto@alumni.unav.es</t>
  </si>
  <si>
    <t>74634797</t>
  </si>
  <si>
    <t>ORQUIDEA_1070@HOTMAIL.COM</t>
  </si>
  <si>
    <t>72841598</t>
  </si>
  <si>
    <t>DAVID CABALLERO VALDERRAMA</t>
  </si>
  <si>
    <t>DIVINO JESUS</t>
  </si>
  <si>
    <t>75802410</t>
  </si>
  <si>
    <t>CASTROSFERTAN5.0@GMAIL.COM</t>
  </si>
  <si>
    <t>986598380</t>
  </si>
  <si>
    <t>JUAN ALBERTO CASTRO PAYAC</t>
  </si>
  <si>
    <t>RAMON CASTILLA</t>
  </si>
  <si>
    <t>75143468</t>
  </si>
  <si>
    <t>952699328</t>
  </si>
  <si>
    <t>EDUARD BLADIMIR SANCHEZ ROMERO</t>
  </si>
  <si>
    <t>72841193</t>
  </si>
  <si>
    <t>TATIANAVASQUEZ20017@GMAIL.COM</t>
  </si>
  <si>
    <t>971105184</t>
  </si>
  <si>
    <t>DIONISIO VASQUEZ BAUTISTA</t>
  </si>
  <si>
    <t>ADVENTISTA DEL 7MO. DIA</t>
  </si>
  <si>
    <t>77578986</t>
  </si>
  <si>
    <t>BAZAN_23_07@HOTMAIL.COM</t>
  </si>
  <si>
    <t>72938283</t>
  </si>
  <si>
    <t>LESLYCAMACHO2018@GMAIL.COM</t>
  </si>
  <si>
    <t>71755709</t>
  </si>
  <si>
    <t>DAYANACARRASCO1809@GMAIL.COM</t>
  </si>
  <si>
    <t>934845497</t>
  </si>
  <si>
    <t>JUAN MANUEL CARRASCO HUAMAN</t>
  </si>
  <si>
    <t>SANTISIMA TRINIDAD</t>
  </si>
  <si>
    <t>76004548</t>
  </si>
  <si>
    <t>979299885</t>
  </si>
  <si>
    <t>REYNALDO CARRASCO HUAMAN</t>
  </si>
  <si>
    <t>76310226</t>
  </si>
  <si>
    <t>71325394</t>
  </si>
  <si>
    <t>971595491</t>
  </si>
  <si>
    <t>JAIME ROBERTO CELIS MORENO</t>
  </si>
  <si>
    <t>75749812</t>
  </si>
  <si>
    <t>979236732</t>
  </si>
  <si>
    <t>HENRY LUIS CHERO YAIPEN</t>
  </si>
  <si>
    <t>75584329</t>
  </si>
  <si>
    <t>RENM2201@GMAIL.COM</t>
  </si>
  <si>
    <t>939281152</t>
  </si>
  <si>
    <t>MIGUEL CHICOMA ROMERO</t>
  </si>
  <si>
    <t>75823803</t>
  </si>
  <si>
    <t>migueldf16@gmail.com</t>
  </si>
  <si>
    <t xml:space="preserve">Migueldf16@gmail.com </t>
  </si>
  <si>
    <t>262650</t>
  </si>
  <si>
    <t>FERNANDEZ DIAZ NELLY MARILÚ</t>
  </si>
  <si>
    <t>71340790</t>
  </si>
  <si>
    <t>970985797</t>
  </si>
  <si>
    <t>JOSE MARINO DIAZ ALARCON</t>
  </si>
  <si>
    <t>74807585</t>
  </si>
  <si>
    <t>DALESPINOO@HOTMAIL.COM</t>
  </si>
  <si>
    <t>JOSE SANTOS ESPINO VERGARA</t>
  </si>
  <si>
    <t>76836342</t>
  </si>
  <si>
    <t>STAN139@ICLOUD.COM</t>
  </si>
  <si>
    <t>968676630</t>
  </si>
  <si>
    <t>SEGUNDO PEDRO FLORES MILIAN</t>
  </si>
  <si>
    <t xml:space="preserve">ALAS PERUANAS </t>
  </si>
  <si>
    <t>60969283</t>
  </si>
  <si>
    <t>ANTHONYFUENTES23@HOTMAIL.COM</t>
  </si>
  <si>
    <t>984979185</t>
  </si>
  <si>
    <t>JOSE EDGAR FUENTES COLINA</t>
  </si>
  <si>
    <t>OMEGA</t>
  </si>
  <si>
    <t>70937270</t>
  </si>
  <si>
    <t>ANGHELA2703@HOTMAIL.COM</t>
  </si>
  <si>
    <t>carlaarce@hotmail.com</t>
  </si>
  <si>
    <t>943909594</t>
  </si>
  <si>
    <t>WERNER FLORENTINO GOÑAS BARDALES</t>
  </si>
  <si>
    <t>70896940</t>
  </si>
  <si>
    <t>wilmerguerreroodar15@gmail.com</t>
  </si>
  <si>
    <t>mirian_28_33@hotmail.com</t>
  </si>
  <si>
    <t>989010730</t>
  </si>
  <si>
    <t>WILMER GUERRERO GUEVARA</t>
  </si>
  <si>
    <t>72086610</t>
  </si>
  <si>
    <t>DIIEGO14DG@GMAIL.COM</t>
  </si>
  <si>
    <t>952699457</t>
  </si>
  <si>
    <t>IVAN GUERRERO QUIÑONES</t>
  </si>
  <si>
    <t>SANTA ANA</t>
  </si>
  <si>
    <t>77176093</t>
  </si>
  <si>
    <t>SAYURI_NAYELI2@HOTMAIL.COM</t>
  </si>
  <si>
    <t>971629267</t>
  </si>
  <si>
    <t>JORGE ANDRÉ GUILLEN WONG</t>
  </si>
  <si>
    <t>73007940</t>
  </si>
  <si>
    <t>983091199</t>
  </si>
  <si>
    <t>JOSE ROSEL JULON HERRERA</t>
  </si>
  <si>
    <t>73241679</t>
  </si>
  <si>
    <t>fabriziolarosa14@gmail.com</t>
  </si>
  <si>
    <t>942308500</t>
  </si>
  <si>
    <t>WILLINGTON LA ROSA ZAPATA</t>
  </si>
  <si>
    <t>75448822</t>
  </si>
  <si>
    <t>PAMELA_ESCORPIO_R@HOTMAIL.COM</t>
  </si>
  <si>
    <t>971735758</t>
  </si>
  <si>
    <t>ENRIQUE ASTERIO LEYVA CHAVARRY</t>
  </si>
  <si>
    <t>76176883</t>
  </si>
  <si>
    <t>jose_ll_11@hotmail.com</t>
  </si>
  <si>
    <t>943334191</t>
  </si>
  <si>
    <t>ENRIQUE ARMANDO LLONTOP SANCHEZ</t>
  </si>
  <si>
    <t>75422664</t>
  </si>
  <si>
    <t>CMEJIACACERES@GMAIL.COM</t>
  </si>
  <si>
    <t>957422911</t>
  </si>
  <si>
    <t>JUAN CARLOS MEJIA CARRANZA</t>
  </si>
  <si>
    <t>73946618</t>
  </si>
  <si>
    <t>ELENANU17@HOTMAIL.COM</t>
  </si>
  <si>
    <t>943006607</t>
  </si>
  <si>
    <t>RICARDO ANGEL NUÑEZ LARREATEGUI</t>
  </si>
  <si>
    <t>LIDER SCHOOL</t>
  </si>
  <si>
    <t>72178643</t>
  </si>
  <si>
    <t>966013250</t>
  </si>
  <si>
    <t>JOSE ANTONIO OBLITAS VERA</t>
  </si>
  <si>
    <t>74051557</t>
  </si>
  <si>
    <t>FRANCES0131@HOTMAIL.ES</t>
  </si>
  <si>
    <t>lourdes.0909@hotmail.com</t>
  </si>
  <si>
    <t>73932812</t>
  </si>
  <si>
    <t>klevertpalma04@gmail.com</t>
  </si>
  <si>
    <t>946575639</t>
  </si>
  <si>
    <t>HEBER CHARLES PALMA BERNAL</t>
  </si>
  <si>
    <t>73884928</t>
  </si>
  <si>
    <t>AAA@GMAIL.COM</t>
  </si>
  <si>
    <t>ANTHUPZ@GMAIL.COM</t>
  </si>
  <si>
    <t>967900852</t>
  </si>
  <si>
    <t>PERCY PAUCAR PEREZ</t>
  </si>
  <si>
    <t>72928537</t>
  </si>
  <si>
    <t>ARLET_1002@OUTLOOK.COM</t>
  </si>
  <si>
    <t>920840579</t>
  </si>
  <si>
    <t>JUAN PERALES BRAVO</t>
  </si>
  <si>
    <t>71561688</t>
  </si>
  <si>
    <t>DEYNIPERALES0606@GMAIL.COM</t>
  </si>
  <si>
    <t>944282683</t>
  </si>
  <si>
    <t>SEGUNDO LUCIANO PERALES CHONLON</t>
  </si>
  <si>
    <t>74171848</t>
  </si>
  <si>
    <t xml:space="preserve">fergiminis17pa@gmail.com </t>
  </si>
  <si>
    <t xml:space="preserve">lucyberlizaalarcondiaz@gmail.com </t>
  </si>
  <si>
    <t>941106514</t>
  </si>
  <si>
    <t>ELMER PEREZ MEGO</t>
  </si>
  <si>
    <t>60189824</t>
  </si>
  <si>
    <t>JOPLAYMERYT@HOTMAIL.COM</t>
  </si>
  <si>
    <t>947580592</t>
  </si>
  <si>
    <t>DAVID PLACENCIA VILLALOBOS</t>
  </si>
  <si>
    <t>72637284</t>
  </si>
  <si>
    <t>ALEJANDRAREUPO@GMAIL.COM</t>
  </si>
  <si>
    <t>583353</t>
  </si>
  <si>
    <t>CARLOS ANTONIO REUPO FARRO</t>
  </si>
  <si>
    <t>72897975</t>
  </si>
  <si>
    <t>ANDER03RS@GMAIL.COM</t>
  </si>
  <si>
    <t>915928769</t>
  </si>
  <si>
    <t>ELESBAN RIVERA CORONADO</t>
  </si>
  <si>
    <t>PRECURSORES DE LA INDEPENDENCIA NACIONAL</t>
  </si>
  <si>
    <t>73491176</t>
  </si>
  <si>
    <t>VIRGEN DEL CARMEN</t>
  </si>
  <si>
    <t>72740028</t>
  </si>
  <si>
    <t>gonzalito_1227@hotmail.com</t>
  </si>
  <si>
    <t>oscar_orus@hotmail.com</t>
  </si>
  <si>
    <t>952732531</t>
  </si>
  <si>
    <t>OSCAR ROJAS AYALA</t>
  </si>
  <si>
    <t>75802779</t>
  </si>
  <si>
    <t>MAITETA.29@GMAIL.COM</t>
  </si>
  <si>
    <t>73330915</t>
  </si>
  <si>
    <t>949965639</t>
  </si>
  <si>
    <t>JUAN CARLOS SANTOS CHERO</t>
  </si>
  <si>
    <t>ANDRES AVELINO CACERES</t>
  </si>
  <si>
    <t>76041364</t>
  </si>
  <si>
    <t>SDARCYPAMELA@GMAIL.COM</t>
  </si>
  <si>
    <t>11009 VIRGEN DE LA MEDALLA MILAGROSA</t>
  </si>
  <si>
    <t>72131831</t>
  </si>
  <si>
    <t>CRISTHIAN13TR@GMAIL.COM</t>
  </si>
  <si>
    <t>VICTOR RICARDO TAPIA TORRES</t>
  </si>
  <si>
    <t>72933362</t>
  </si>
  <si>
    <t>AMPAROLISSETT@GMAIL.COM</t>
  </si>
  <si>
    <t>981971300</t>
  </si>
  <si>
    <t>ROLANDO ESMILTON TORRES GUIDINO</t>
  </si>
  <si>
    <t>JOSE ANTONIO ENCINAS - MOCHUMI</t>
  </si>
  <si>
    <t>76452010</t>
  </si>
  <si>
    <t>JVALIENTEJUAREZ@GMAIL.COM</t>
  </si>
  <si>
    <t>956695021</t>
  </si>
  <si>
    <t>FRANCISCO JHONSON VALIENTE ACOSTA</t>
  </si>
  <si>
    <t>SAN RAFAEL</t>
  </si>
  <si>
    <t>73215063</t>
  </si>
  <si>
    <t>EJVO.JYOV30@HOTMAIL.COM</t>
  </si>
  <si>
    <t>CRISTO REY</t>
  </si>
  <si>
    <t>71928062</t>
  </si>
  <si>
    <t>ANAVASV.212@GMAIL.COM</t>
  </si>
  <si>
    <t>victor_favas@hotmail.com</t>
  </si>
  <si>
    <t>945135786</t>
  </si>
  <si>
    <t>VICTOR SAUL VASQUEZ VASQUEZ</t>
  </si>
  <si>
    <t>74224617</t>
  </si>
  <si>
    <t>JACKY_VELAZCO06@OUTLOOK.COM</t>
  </si>
  <si>
    <t>950820440</t>
  </si>
  <si>
    <t>LIZARDO JUAN VELAZCO JUAREZ</t>
  </si>
  <si>
    <t>16010 SEÑOR HUAMANTANGA</t>
  </si>
  <si>
    <t>75860694</t>
  </si>
  <si>
    <t>XIMENAVIDARTEGONZALES@GMAIL.COM</t>
  </si>
  <si>
    <t>72610641</t>
  </si>
  <si>
    <t>927002231</t>
  </si>
  <si>
    <t>GERARDO YARLEQUE VILELA</t>
  </si>
  <si>
    <t>SAN FERNANDO</t>
  </si>
  <si>
    <t>72648595</t>
  </si>
  <si>
    <t>DARIEFYUNIS@GMAIL.COM</t>
  </si>
  <si>
    <t>933565375</t>
  </si>
  <si>
    <t>FARID FRANCISCO YUNIS ROJAS</t>
  </si>
  <si>
    <t>48087632</t>
  </si>
  <si>
    <t>fifi.s_f@hotmail.com</t>
  </si>
  <si>
    <t>fiorella9793@gmail.com</t>
  </si>
  <si>
    <t>962908696</t>
  </si>
  <si>
    <t>AVELINO SAMAME CHUQUE</t>
  </si>
  <si>
    <t>11/08/2019</t>
  </si>
  <si>
    <t>71565999</t>
  </si>
  <si>
    <t>SUMIKOLOR@GMAIL.COM</t>
  </si>
  <si>
    <t>978088684</t>
  </si>
  <si>
    <t>JORGE OSWALDO GONZALES MORA</t>
  </si>
  <si>
    <t>76804371</t>
  </si>
  <si>
    <t>074621633</t>
  </si>
  <si>
    <t>RODOLFO WILLIAN JIMENEZ QUISPE</t>
  </si>
  <si>
    <t>75066863</t>
  </si>
  <si>
    <t>979184555</t>
  </si>
  <si>
    <t>FREDY PORTOCARRERO REYES</t>
  </si>
  <si>
    <t>76010127</t>
  </si>
  <si>
    <t>979856354</t>
  </si>
  <si>
    <t>ALIMEDES SANCHEZ NUÑEZ</t>
  </si>
  <si>
    <t>HBS COLLEGE</t>
  </si>
  <si>
    <t>76747229</t>
  </si>
  <si>
    <t>650762</t>
  </si>
  <si>
    <t>JUAN CLEMENTE AREVALO OLIVARES</t>
  </si>
  <si>
    <t>IEP SOLIDARIA PAUL HARRIS COLLEGE</t>
  </si>
  <si>
    <t>73497558</t>
  </si>
  <si>
    <t>MARJORICB@HOTMAIL.COM</t>
  </si>
  <si>
    <t>75718660</t>
  </si>
  <si>
    <t>INGIYANELI16@GMAIL.COM</t>
  </si>
  <si>
    <t>920726837</t>
  </si>
  <si>
    <t>MOISES ALBERTO CASTILLO MARTINEZ</t>
  </si>
  <si>
    <t>73965866</t>
  </si>
  <si>
    <t>MARITSELA.CH@GMAIL.COM</t>
  </si>
  <si>
    <t>950126901</t>
  </si>
  <si>
    <t>RODOLFO CHILCON SEGOVIA</t>
  </si>
  <si>
    <t>ELIEL SCHOOL</t>
  </si>
  <si>
    <t>77565034</t>
  </si>
  <si>
    <t>74318019</t>
  </si>
  <si>
    <t>76254100</t>
  </si>
  <si>
    <t>SAMUEL FERNANDEZ SILVA</t>
  </si>
  <si>
    <t>16118 SAN JUAN APOSTON</t>
  </si>
  <si>
    <t>76158571</t>
  </si>
  <si>
    <t>JESUISVCENTE@GMAIL.COM</t>
  </si>
  <si>
    <t>SEÑOR DE SIPAN</t>
  </si>
  <si>
    <t>75163736</t>
  </si>
  <si>
    <t>MARYCIELOGONZALESCH@GMAIL.COM</t>
  </si>
  <si>
    <t>76442095</t>
  </si>
  <si>
    <t>ALCALDEDAYANE300@HOTMAIL.COM</t>
  </si>
  <si>
    <t>PEDRO LUIS HUAYLINOS CANDIA</t>
  </si>
  <si>
    <t>75955099</t>
  </si>
  <si>
    <t>75019202</t>
  </si>
  <si>
    <t>xio-02m@hotmail.com</t>
  </si>
  <si>
    <t>xiomarita-2002@hotmail.es</t>
  </si>
  <si>
    <t>979491886</t>
  </si>
  <si>
    <t>MARCO ANTONIO MACO BALLONA</t>
  </si>
  <si>
    <t>75676275</t>
  </si>
  <si>
    <t>SUSANADELPILARMAGIANOJURUPE@GMAIL.COM</t>
  </si>
  <si>
    <t>938173445</t>
  </si>
  <si>
    <t>ISAAC MAGIANO BAJIT</t>
  </si>
  <si>
    <t>VICTOR RAUL HAYA DE LA TORRE</t>
  </si>
  <si>
    <t>76849959</t>
  </si>
  <si>
    <t>946514194</t>
  </si>
  <si>
    <t>JORGE LUIS MANRIQUE CRUZ</t>
  </si>
  <si>
    <t>AMERICAN COLLEGE</t>
  </si>
  <si>
    <t>72324834</t>
  </si>
  <si>
    <t>JAMIN_2206@HOTMAIL.COM</t>
  </si>
  <si>
    <t>74623907</t>
  </si>
  <si>
    <t>JERALDINE.PL11@GMAIL.COM</t>
  </si>
  <si>
    <t>74606622</t>
  </si>
  <si>
    <t xml:space="preserve">Lizethrequejo10@gmail.com </t>
  </si>
  <si>
    <t>73109450</t>
  </si>
  <si>
    <t>OLENKA_582@HOTMAIL.COM</t>
  </si>
  <si>
    <t>lilianalaser@hotmail.com</t>
  </si>
  <si>
    <t>947978338</t>
  </si>
  <si>
    <t>ARTIDORO RIMARACHIN SANCHEZ</t>
  </si>
  <si>
    <t>75367141</t>
  </si>
  <si>
    <t>DARLENE_0401@HOTMAIL.COM</t>
  </si>
  <si>
    <t>ROSSEGAMARRA22M@HOTMAIL.COM</t>
  </si>
  <si>
    <t>970257100</t>
  </si>
  <si>
    <t>JOSE FREDY RODRIGUEZ LAYNES</t>
  </si>
  <si>
    <t>75471955</t>
  </si>
  <si>
    <t>938153034</t>
  </si>
  <si>
    <t>ORLANDO SANCHEZ LINARES</t>
  </si>
  <si>
    <t>73605650</t>
  </si>
  <si>
    <t>999322520</t>
  </si>
  <si>
    <t>FELIX SANTISTEBAN SIESQUEN</t>
  </si>
  <si>
    <t>75555094</t>
  </si>
  <si>
    <t>jeral.ed.18@gmail.com</t>
  </si>
  <si>
    <t>Jeraldine_18_TC@outlook.com</t>
  </si>
  <si>
    <t>962997362</t>
  </si>
  <si>
    <t>JUVENAL TARRILLO CHAVESTA</t>
  </si>
  <si>
    <t>73327375</t>
  </si>
  <si>
    <t>VICTORIAVALENCIA778@GMAIL.COM</t>
  </si>
  <si>
    <t>956030612</t>
  </si>
  <si>
    <t>JORGE VALENCIA EFFIO</t>
  </si>
  <si>
    <t>72205258</t>
  </si>
  <si>
    <t>MILUVILLALOBOS18@GMAIL.COM</t>
  </si>
  <si>
    <t>+393515619533</t>
  </si>
  <si>
    <t>JOSE ARMANDO VILLALOBOS CHEREQUE</t>
  </si>
  <si>
    <t>74133514</t>
  </si>
  <si>
    <t>angiemilenazapatacustodio@gmail.com</t>
  </si>
  <si>
    <t>73878472</t>
  </si>
  <si>
    <t>YARUMY132@HOTMAIL.COM</t>
  </si>
  <si>
    <t>ANTONIO MIGUEL ZULOETA NUÑES</t>
  </si>
  <si>
    <t>SANTA ISABEL DE HUNGRIA</t>
  </si>
  <si>
    <t>73491132</t>
  </si>
  <si>
    <t>955698792</t>
  </si>
  <si>
    <t>ENRIQUE YVAN BAUTISTA CALLE</t>
  </si>
  <si>
    <t>75314569</t>
  </si>
  <si>
    <t>269091</t>
  </si>
  <si>
    <t>AGUSTIN BENIGNO BRAVO URIARTE</t>
  </si>
  <si>
    <t>FELIPE SANTIAGO SALAVERRY</t>
  </si>
  <si>
    <t>75773130</t>
  </si>
  <si>
    <t>MARIADELCARMENCARLOSNEYRA@HOTMAIL.COM</t>
  </si>
  <si>
    <t>955208570</t>
  </si>
  <si>
    <t>SANTOS CARLOS VILCAVANA</t>
  </si>
  <si>
    <t>76056317</t>
  </si>
  <si>
    <t>BRENDACORDOVA2002@GMAIL.COM</t>
  </si>
  <si>
    <t>995289687</t>
  </si>
  <si>
    <t>JUAN CORDOVA OJEDA</t>
  </si>
  <si>
    <t>75421411</t>
  </si>
  <si>
    <t>GINAFERNANDEZMONTENEGRO@GMAIL.COM</t>
  </si>
  <si>
    <t>SERGIO FERNANDEZ SUAREZ</t>
  </si>
  <si>
    <t>75582724</t>
  </si>
  <si>
    <t>SEGUNDO LLAUCE FALLA</t>
  </si>
  <si>
    <t>75472532</t>
  </si>
  <si>
    <t>TINEOCESAR2002@GMAIL.COM</t>
  </si>
  <si>
    <t>981890737</t>
  </si>
  <si>
    <t>JUAN TINEO TICLIAHUANCA</t>
  </si>
  <si>
    <t>14937</t>
  </si>
  <si>
    <t>71469562</t>
  </si>
  <si>
    <t>AYESTA2999@HOTMAIL.COM</t>
  </si>
  <si>
    <t>470818</t>
  </si>
  <si>
    <t>ALVARO AVELINO AYESTA VALERA</t>
  </si>
  <si>
    <t>74496416</t>
  </si>
  <si>
    <t>AGUSTO RODRIGO CABANILLAS LABORIANO</t>
  </si>
  <si>
    <t>San Miguel</t>
  </si>
  <si>
    <t>46500304</t>
  </si>
  <si>
    <t>mauro_f04@hotmail.com</t>
  </si>
  <si>
    <t>mauro_f14@hotmail.com</t>
  </si>
  <si>
    <t>10042 MONSEÑOR JUAN TOMIS STACK</t>
  </si>
  <si>
    <t>42925868</t>
  </si>
  <si>
    <t>TINA8515@HOTMAIL.COM</t>
  </si>
  <si>
    <t>943500039</t>
  </si>
  <si>
    <t>ANGEL ANTONIO HERRERA NAVARRO</t>
  </si>
  <si>
    <t>MARISCAL CASTILLA</t>
  </si>
  <si>
    <t>Paita</t>
  </si>
  <si>
    <t>71573931</t>
  </si>
  <si>
    <t>ALISON_8_12@HOTMAIL.COM</t>
  </si>
  <si>
    <t>954142621</t>
  </si>
  <si>
    <t>ROBERTO BARBOZA CORONADO</t>
  </si>
  <si>
    <t>COLEGIO DE INNOVADORES VANGUARDIA</t>
  </si>
  <si>
    <t>74468644</t>
  </si>
  <si>
    <t>beckerchaponan@gmail.com</t>
  </si>
  <si>
    <t>979898552</t>
  </si>
  <si>
    <t>BECKER ELEAZAR CHAPOÑAN MORENO</t>
  </si>
  <si>
    <t>ADAM SMITH</t>
  </si>
  <si>
    <t>75495239</t>
  </si>
  <si>
    <t>NAYE_CHERO@HOTMAIL.COM</t>
  </si>
  <si>
    <t>934667135</t>
  </si>
  <si>
    <t>JOSE DOLORES CHERO LLUEN</t>
  </si>
  <si>
    <t>SANTA TERESITA</t>
  </si>
  <si>
    <t>75500744</t>
  </si>
  <si>
    <t>MAJO.DIC05@GMAIL.COM</t>
  </si>
  <si>
    <t>926230256</t>
  </si>
  <si>
    <t>ROGER CHINCHAY FARRO</t>
  </si>
  <si>
    <t>75983841</t>
  </si>
  <si>
    <t>RCIEZA28@GMAIL.COM</t>
  </si>
  <si>
    <t>945130257</t>
  </si>
  <si>
    <t>LEONCIO CIEZA YRORETA</t>
  </si>
  <si>
    <t>45461380</t>
  </si>
  <si>
    <t>LUZKARINADAMIANSANDOVAL@GMAIL.COM</t>
  </si>
  <si>
    <t>48013176</t>
  </si>
  <si>
    <t>FIESTASLLENQUE89@GMAIL.COM</t>
  </si>
  <si>
    <t>76158570</t>
  </si>
  <si>
    <t>DREREAMVALEN16@GMAIL.COM</t>
  </si>
  <si>
    <t>71276207</t>
  </si>
  <si>
    <t>MARY-GCALDERON@HOTMAIL.COM</t>
  </si>
  <si>
    <t>958552030</t>
  </si>
  <si>
    <t>SANTOS INOCENCIO GARCIA RIVERA</t>
  </si>
  <si>
    <t>14412</t>
  </si>
  <si>
    <t>74247700</t>
  </si>
  <si>
    <t>JWALTER12@HOTMAIL.COM</t>
  </si>
  <si>
    <t>937511750</t>
  </si>
  <si>
    <t>JOSE WALTER LIZA QUESÑAY</t>
  </si>
  <si>
    <t>74368767</t>
  </si>
  <si>
    <t>CINTHYAFIORELLA18@GMAIL.COM</t>
  </si>
  <si>
    <t>75720041</t>
  </si>
  <si>
    <t>YOLAMONTENEGRO1@HOTMAIL.COM</t>
  </si>
  <si>
    <t>yolamontenegro1@hotmail.com</t>
  </si>
  <si>
    <t>928778948</t>
  </si>
  <si>
    <t>HUMBERTO MONTENEGRO QUISPE</t>
  </si>
  <si>
    <t>16764927</t>
  </si>
  <si>
    <t>MARICUCHIRIOJAS@HOTMAIL.COM</t>
  </si>
  <si>
    <t>485439</t>
  </si>
  <si>
    <t>AGUSTIN RIOJAS CHAVEZ</t>
  </si>
  <si>
    <t>74590685</t>
  </si>
  <si>
    <t>Dayanadesiree123@gmail.com</t>
  </si>
  <si>
    <t>77506731</t>
  </si>
  <si>
    <t>LIZETHSAMANIEGO25@GMAIL.COM</t>
  </si>
  <si>
    <t>979810225</t>
  </si>
  <si>
    <t>OLMEDO SAMANIEGO OCUPA</t>
  </si>
  <si>
    <t>76535650</t>
  </si>
  <si>
    <t>PRETYCARO295@GMAIL.COM</t>
  </si>
  <si>
    <t>937151626</t>
  </si>
  <si>
    <t>WILSON JOSE CARO GUERRERO</t>
  </si>
  <si>
    <t>74120408</t>
  </si>
  <si>
    <t>jessynoheliacorzozamora@gmail.com</t>
  </si>
  <si>
    <t>piscis_zamora06@hotmail.com</t>
  </si>
  <si>
    <t>970505540</t>
  </si>
  <si>
    <t>MANUEL ISAIAS CORZO CAURACURI</t>
  </si>
  <si>
    <t>72390095</t>
  </si>
  <si>
    <t>COTRINASALAZARJULEYSI504@GMAIL.COM</t>
  </si>
  <si>
    <t>cotrinasalazar504@gmail.com</t>
  </si>
  <si>
    <t>976701973</t>
  </si>
  <si>
    <t>MANUEL JESUS COTRINA SANTA CRUZ</t>
  </si>
  <si>
    <t>AMAUTA</t>
  </si>
  <si>
    <t>75471878</t>
  </si>
  <si>
    <t>MILAGROSU@GMAIL.COM</t>
  </si>
  <si>
    <t>952211277</t>
  </si>
  <si>
    <t>HOMERO URIARTE SANCHEZ</t>
  </si>
  <si>
    <t>47710351</t>
  </si>
  <si>
    <t>luisgarciaarrivasplata@gmail.com</t>
  </si>
  <si>
    <t>949841551</t>
  </si>
  <si>
    <t>VICTOR GARCIA MAJUAN</t>
  </si>
  <si>
    <t>06/08/2019</t>
  </si>
  <si>
    <t>47204136</t>
  </si>
  <si>
    <t>EVERCASCRUZ@GMAIL.COM</t>
  </si>
  <si>
    <t>FRANCISCO CASTRO RAMOS</t>
  </si>
  <si>
    <t>16164 SAN JUAN BAUTISTA</t>
  </si>
  <si>
    <t>72845392</t>
  </si>
  <si>
    <t>NXDU@HOTMAIL.COM</t>
  </si>
  <si>
    <t>71335435</t>
  </si>
  <si>
    <t>KMEDALY@OUTLOOK.COM</t>
  </si>
  <si>
    <t>969210669</t>
  </si>
  <si>
    <t>JESÚS HÉCTOR EFFIO SÁNCHEZ</t>
  </si>
  <si>
    <t>75068610</t>
  </si>
  <si>
    <t>MILENAPRETEL96@GMAIL.COM</t>
  </si>
  <si>
    <t>942099088</t>
  </si>
  <si>
    <t>EVERT WILFREDO GAMARRA GUEVARA</t>
  </si>
  <si>
    <t>02/08/2019</t>
  </si>
  <si>
    <t>CARLOS A. SALAVERRY</t>
  </si>
  <si>
    <t>70999943</t>
  </si>
  <si>
    <t>LEDYANGELITA2001@GMAIL.COM</t>
  </si>
  <si>
    <t>WALTER MARCIAL HOYOS VALLEJOS</t>
  </si>
  <si>
    <t>76158996</t>
  </si>
  <si>
    <t>71429756</t>
  </si>
  <si>
    <t>WILMERTD20@GMAIL.COM</t>
  </si>
  <si>
    <t>924486931</t>
  </si>
  <si>
    <t>EDUARDO WILMER JACINTO CABRERA</t>
  </si>
  <si>
    <t>11023 ABRAHAM VALDELOMAR</t>
  </si>
  <si>
    <t>45588623</t>
  </si>
  <si>
    <t>leo_34m@hotmail.com</t>
  </si>
  <si>
    <t>lemos34m@gmail.com</t>
  </si>
  <si>
    <t>LEONCIO HILARIO MORAN SANTAMARIA</t>
  </si>
  <si>
    <t>17639152</t>
  </si>
  <si>
    <t>LUIS.P-PISCOYA@HOTMAIL.COM</t>
  </si>
  <si>
    <t>46202682</t>
  </si>
  <si>
    <t>BCHAMO29@GMAIL.COM</t>
  </si>
  <si>
    <t>77500641</t>
  </si>
  <si>
    <t>XXDANXITOXX@HOTMAIL.COM</t>
  </si>
  <si>
    <t>975335543</t>
  </si>
  <si>
    <t>HEBER PUICAN GUZMAN</t>
  </si>
  <si>
    <t>75995566</t>
  </si>
  <si>
    <t>CEZIBEL2608@GMAIL.COM</t>
  </si>
  <si>
    <t>933285370</t>
  </si>
  <si>
    <t>CESAR ALBERTO SAAVEDRA CAZUSOL</t>
  </si>
  <si>
    <t>16805486</t>
  </si>
  <si>
    <t>ANNYSOFRESH@GMAIL.COM</t>
  </si>
  <si>
    <t>73016718</t>
  </si>
  <si>
    <t>ISAMAMEPAZ@GMAIL.COM</t>
  </si>
  <si>
    <t>939268153</t>
  </si>
  <si>
    <t>HEBERT SAMAME PULACHE</t>
  </si>
  <si>
    <t>74495821</t>
  </si>
  <si>
    <t>edu_94_bhf@HOTMAIL.COM</t>
  </si>
  <si>
    <t>943333825</t>
  </si>
  <si>
    <t>FELIX ANTONO ZATTA HERNANDEZ</t>
  </si>
  <si>
    <t>11528 SEÑOR DE SIPAN</t>
  </si>
  <si>
    <t>192BE90648</t>
  </si>
  <si>
    <t>FATIMA DEL MILAGRO</t>
  </si>
  <si>
    <t>73527625</t>
  </si>
  <si>
    <t>fatimarodriguez.15.03@gmail.com</t>
  </si>
  <si>
    <t>rodriguezcesaralexander114@gmail.com</t>
  </si>
  <si>
    <t>CESAR AUGUSTO RODRIGUEZ CASANOVA</t>
  </si>
  <si>
    <t>192BE90991</t>
  </si>
  <si>
    <t>ERIK CRISTHIAN</t>
  </si>
  <si>
    <t>72420161</t>
  </si>
  <si>
    <t>erikvasquez2804@gmail.com</t>
  </si>
  <si>
    <t>74606627</t>
  </si>
  <si>
    <t>HELICAR.12.07@HOTMAIL.COM</t>
  </si>
  <si>
    <t>HELICAR.ESTHER.1207@GMAIL.COM</t>
  </si>
  <si>
    <t>979779022</t>
  </si>
  <si>
    <t>CARLOS ALEXANDER ARCE RIOS</t>
  </si>
  <si>
    <t>73973285</t>
  </si>
  <si>
    <t>KAHIRA_YASMIRA18@HOTMAIL.COM</t>
  </si>
  <si>
    <t>ROGER NICOLA BACA ARISMENDIZ</t>
  </si>
  <si>
    <t>77710607</t>
  </si>
  <si>
    <t>ALONDRA2003CC11@GMAIL.COM</t>
  </si>
  <si>
    <t>NESTOR CHAMORRO ZACARIAS</t>
  </si>
  <si>
    <t>LEONCIO PRADO GUTIERREZ</t>
  </si>
  <si>
    <t>Junin</t>
  </si>
  <si>
    <t>Chanchamayo</t>
  </si>
  <si>
    <t>72422074</t>
  </si>
  <si>
    <t>964718773</t>
  </si>
  <si>
    <t>MARCO ANTONIO FLORES BUSTAMANTE</t>
  </si>
  <si>
    <t>71576813</t>
  </si>
  <si>
    <t>ABI_30AGOSTO@OUTLOOK</t>
  </si>
  <si>
    <t>979721613</t>
  </si>
  <si>
    <t>JHONNY MARTIN FLORES GUERRERO</t>
  </si>
  <si>
    <t>73489521</t>
  </si>
  <si>
    <t>DANNEMAR13@GMAIL.COM</t>
  </si>
  <si>
    <t>VICTOR RAUL MILLAN MUSAYON</t>
  </si>
  <si>
    <t>72351705</t>
  </si>
  <si>
    <t>MILYMORANTED@GMAIL.COM</t>
  </si>
  <si>
    <t>944601819</t>
  </si>
  <si>
    <t>ROGELIO MORANTE PARIETON</t>
  </si>
  <si>
    <t>72307872</t>
  </si>
  <si>
    <t>KLARYTHA02@HOTMAIL.COM</t>
  </si>
  <si>
    <t>978105191</t>
  </si>
  <si>
    <t>LUIS GERARDO MURO CARRASCO</t>
  </si>
  <si>
    <t>72517471</t>
  </si>
  <si>
    <t>ERIN_ABEL@HOTMAIL.COM</t>
  </si>
  <si>
    <t>964742798</t>
  </si>
  <si>
    <t>ERIN JESUS PITA CAMPOS</t>
  </si>
  <si>
    <t>SAN GABRIEL</t>
  </si>
  <si>
    <t>73334415</t>
  </si>
  <si>
    <t>956031544</t>
  </si>
  <si>
    <t>CARLOS SANCHEZ CASAS</t>
  </si>
  <si>
    <t>76874957</t>
  </si>
  <si>
    <t>DANNYNOE76@GMAIL.COM</t>
  </si>
  <si>
    <t>973082056</t>
  </si>
  <si>
    <t>JOSE SEBASTIAN SANDOVAL VALDERA</t>
  </si>
  <si>
    <t>72702797</t>
  </si>
  <si>
    <t>FIORELA.ASKI@GMAIL.COM</t>
  </si>
  <si>
    <t>976557821</t>
  </si>
  <si>
    <t>OSCAR ANIBAL SEMPERTEGUI OLIVERA</t>
  </si>
  <si>
    <t>74128755</t>
  </si>
  <si>
    <t>carmenpachecoflores@hotmail.com</t>
  </si>
  <si>
    <t>JULIO ASALDE ACOSTA</t>
  </si>
  <si>
    <t>76331802</t>
  </si>
  <si>
    <t>GLORIAMCS09@GMAIL.COM</t>
  </si>
  <si>
    <t>251634</t>
  </si>
  <si>
    <t>WALTER CAICAY PIEDRA</t>
  </si>
  <si>
    <t>70926425</t>
  </si>
  <si>
    <t>EMI_LIBRA@OUTLOOK.COM</t>
  </si>
  <si>
    <t>999501684</t>
  </si>
  <si>
    <t>FREY RICHARD CARRASCO MENDO</t>
  </si>
  <si>
    <t>72812675</t>
  </si>
  <si>
    <t>S_CHAVAL18@HOTMAIL.COM</t>
  </si>
  <si>
    <t>976854425</t>
  </si>
  <si>
    <t>CESAR CHAVEZ UCHOFEN</t>
  </si>
  <si>
    <t>71986990</t>
  </si>
  <si>
    <t>jorgeluisdr09@gmail.com</t>
  </si>
  <si>
    <t>daisyruizsegura08@gmail.com</t>
  </si>
  <si>
    <t>985972051</t>
  </si>
  <si>
    <t>JORGE JESUS DIAZ MIMBELA</t>
  </si>
  <si>
    <t>72026294</t>
  </si>
  <si>
    <t>GABRIELAFERNADEZCOLCHADO@GMAIL.COM</t>
  </si>
  <si>
    <t>979297031</t>
  </si>
  <si>
    <t>JORGE DAVID FERNADEZ FERNANDEZ</t>
  </si>
  <si>
    <t>SALESIANO</t>
  </si>
  <si>
    <t>75275508</t>
  </si>
  <si>
    <t>CRITHY_105@HOTMAIL.COM</t>
  </si>
  <si>
    <t>951435513</t>
  </si>
  <si>
    <t>JORGE LUIS FLORES MATALLANA</t>
  </si>
  <si>
    <t>74974996</t>
  </si>
  <si>
    <t>AZUL42506@GMAIL.COM</t>
  </si>
  <si>
    <t>978344339</t>
  </si>
  <si>
    <t>ANTONIO GUEVARA SEGURA</t>
  </si>
  <si>
    <t>24 DE JUNIO</t>
  </si>
  <si>
    <t>72395421</t>
  </si>
  <si>
    <t>YADIRA_2002@HOTMAIL.COM</t>
  </si>
  <si>
    <t>431654</t>
  </si>
  <si>
    <t>ALEX ALBERTO MUÑOZ PALMA</t>
  </si>
  <si>
    <t>73153557</t>
  </si>
  <si>
    <t>264534</t>
  </si>
  <si>
    <t>SEGUNDO ORRILLO CUBAS</t>
  </si>
  <si>
    <t>73316285</t>
  </si>
  <si>
    <t>DAMSUC1813@GMAIL.COM</t>
  </si>
  <si>
    <t>FABIO RODAS TORRES</t>
  </si>
  <si>
    <t>17074</t>
  </si>
  <si>
    <t>76432433</t>
  </si>
  <si>
    <t>DARNET_ASH1@HOTMAIL.COM</t>
  </si>
  <si>
    <t>990059100</t>
  </si>
  <si>
    <t>CARLOS ENRIQUE RODRIGUEZ CARLOS</t>
  </si>
  <si>
    <t>71335374</t>
  </si>
  <si>
    <t>YROJAS.YRP@GMAIL.COM</t>
  </si>
  <si>
    <t>ARISTIDES ROJAS SALDIVAR</t>
  </si>
  <si>
    <t>73676483</t>
  </si>
  <si>
    <t>72114093</t>
  </si>
  <si>
    <t>ROLUTACA@GMAIL.COM</t>
  </si>
  <si>
    <t>931309171</t>
  </si>
  <si>
    <t>VICTOR MARCOS TAVARA SANCHEZ</t>
  </si>
  <si>
    <t>74984078</t>
  </si>
  <si>
    <t>PEDRO VIDAURRE CUSTODIO</t>
  </si>
  <si>
    <t>192AD95041</t>
  </si>
  <si>
    <t>ASHLEY MARCELA</t>
  </si>
  <si>
    <t>76444818</t>
  </si>
  <si>
    <t>ASHLEY_B_S@HOTMAIL.COM</t>
  </si>
  <si>
    <t xml:space="preserve">ash.bs.2099@hotmail.com </t>
  </si>
  <si>
    <t>981149037</t>
  </si>
  <si>
    <t>ROLANDO BENITES LLONTOP</t>
  </si>
  <si>
    <t>GUADALUPE COLLEGE</t>
  </si>
  <si>
    <t>192BE90758</t>
  </si>
  <si>
    <t>ATACHAGUA</t>
  </si>
  <si>
    <t>CINTHIA NICOOL</t>
  </si>
  <si>
    <t>75581106</t>
  </si>
  <si>
    <t>CINTHIA_19_2001@HOTMAIL.COM</t>
  </si>
  <si>
    <t>cinthia19nicool@gmail.com</t>
  </si>
  <si>
    <t>MANUEL ERNESTO ATACHAGUA BERNUY</t>
  </si>
  <si>
    <t>11016 JUAN MEJIA BACA</t>
  </si>
  <si>
    <t>192BE90540</t>
  </si>
  <si>
    <t>BRYAN RICARDO</t>
  </si>
  <si>
    <t>75020453</t>
  </si>
  <si>
    <t>BRYANCHAFLOQUEOLIVERA@GMAIL.COM</t>
  </si>
  <si>
    <t>949429215</t>
  </si>
  <si>
    <t>RICARDO ARTURO CHAFLOQUE GONZALES</t>
  </si>
  <si>
    <t>192BE90599</t>
  </si>
  <si>
    <t>YZQUIERDO</t>
  </si>
  <si>
    <t>ARNOLD MERARDO</t>
  </si>
  <si>
    <t>74820091</t>
  </si>
  <si>
    <t>arnoldfernandez786@gmail.com</t>
  </si>
  <si>
    <t>192BE91021</t>
  </si>
  <si>
    <t xml:space="preserve">PARRA </t>
  </si>
  <si>
    <t>YERALDO RAUL</t>
  </si>
  <si>
    <t>72840326</t>
  </si>
  <si>
    <t>yeraldo_raull@hotmail.com</t>
  </si>
  <si>
    <t>JULIO CESAR MECHAN ENRIQUEZ</t>
  </si>
  <si>
    <t>192BE90595</t>
  </si>
  <si>
    <t>NARRO</t>
  </si>
  <si>
    <t>SHERLYN GRETELY</t>
  </si>
  <si>
    <t>76945891</t>
  </si>
  <si>
    <t>912294363</t>
  </si>
  <si>
    <t>FRANCISCO NARRO CAMPOS</t>
  </si>
  <si>
    <t>192BE90891</t>
  </si>
  <si>
    <t>ROBERT ISMAEL</t>
  </si>
  <si>
    <t>74637248</t>
  </si>
  <si>
    <t>BATE3495@GMAIL.COM</t>
  </si>
  <si>
    <t>953144342</t>
  </si>
  <si>
    <t>ISMAEL RIVASPLAT RAMIREZ</t>
  </si>
  <si>
    <t>192BE90603</t>
  </si>
  <si>
    <t>VITON</t>
  </si>
  <si>
    <t>73130765</t>
  </si>
  <si>
    <t>levg_28@hotmail.com</t>
  </si>
  <si>
    <t>l28_mrz@hotmail.com</t>
  </si>
  <si>
    <t>MIGUELINA BARBOZA LIVAQUE</t>
  </si>
  <si>
    <t>BECA EX. ACAD. HIJO DE DOCENTE</t>
  </si>
  <si>
    <t>192TD94427</t>
  </si>
  <si>
    <t>ALEX ABEL</t>
  </si>
  <si>
    <t>71530415</t>
  </si>
  <si>
    <t>AALEXABEL.01062002@GMAIL.COM</t>
  </si>
  <si>
    <t>erdelgamonal@gmail.com</t>
  </si>
  <si>
    <t>985130696</t>
  </si>
  <si>
    <t>ABEL BUSTAMANTE ALTAMIRANO</t>
  </si>
  <si>
    <t>BECA EXCELENCIA PARA HIJOS DE DOCENTES 2019-II</t>
  </si>
  <si>
    <t>09/08/2019</t>
  </si>
  <si>
    <t>71400453</t>
  </si>
  <si>
    <t>CAMILOCUBAS@GMAIL.COM</t>
  </si>
  <si>
    <t>969413013</t>
  </si>
  <si>
    <t>JOBER CUBAS MORI</t>
  </si>
  <si>
    <t>71252949</t>
  </si>
  <si>
    <t>FERNANDOFIDI18@GMAIL.COM</t>
  </si>
  <si>
    <t>957038904</t>
  </si>
  <si>
    <t>JUAN MANUEL FIGUEROA MESTANZA</t>
  </si>
  <si>
    <t>SAN ANTONIO DE PADUA</t>
  </si>
  <si>
    <t>Hualgayoc</t>
  </si>
  <si>
    <t>72922429</t>
  </si>
  <si>
    <t>DEYFUS2110@OUTLOOK.COM</t>
  </si>
  <si>
    <t>Yackizap@gmail.com</t>
  </si>
  <si>
    <t>SAN JOAQUIN Y SANTA ANA</t>
  </si>
  <si>
    <t>75756217</t>
  </si>
  <si>
    <t xml:space="preserve">edinsonsalvador123@gmail.com </t>
  </si>
  <si>
    <t>edisonsalvador@myldsmail.net</t>
  </si>
  <si>
    <t>JUAN CARLOS HERNANDEZ MIO</t>
  </si>
  <si>
    <t>75744643</t>
  </si>
  <si>
    <t>999125053</t>
  </si>
  <si>
    <t>TEOFISTO NUÑEZ DELGADO</t>
  </si>
  <si>
    <t>72544781</t>
  </si>
  <si>
    <t>GIAN_PANTA@HOTMAIL.COM</t>
  </si>
  <si>
    <t>GIACAX900@GMAIL.COM</t>
  </si>
  <si>
    <t>961611898</t>
  </si>
  <si>
    <t>CARLOS PANTA CHOLAN</t>
  </si>
  <si>
    <t>77157617</t>
  </si>
  <si>
    <t>EELISANCH@HOTMAIL.COM</t>
  </si>
  <si>
    <t>957494098</t>
  </si>
  <si>
    <t>FERNANDO PATRICIO SANTAMARIA FACHO</t>
  </si>
  <si>
    <t>73872758</t>
  </si>
  <si>
    <t>GEORGE.SANTAMARIAV@GMAIL.COM</t>
  </si>
  <si>
    <t>TCAJLP726@GMAIL.COM</t>
  </si>
  <si>
    <t>947658277</t>
  </si>
  <si>
    <t>TOMAS SANTAMARIA BALDERA</t>
  </si>
  <si>
    <t>77655141</t>
  </si>
  <si>
    <t>Jheriko09_26@hotmail.com</t>
  </si>
  <si>
    <t>KATERINEGASTELO@GMAIL.COM</t>
  </si>
  <si>
    <t>10053 JAVIER PEREZ DE CUELLAR</t>
  </si>
  <si>
    <t>76748958</t>
  </si>
  <si>
    <t>BRIANAVILASANCHEZ88@GMAIL.COM</t>
  </si>
  <si>
    <t>938223668</t>
  </si>
  <si>
    <t>EISENHOWER AVILA VALLE</t>
  </si>
  <si>
    <t>74567265</t>
  </si>
  <si>
    <t>Yair2019123@gmail.com</t>
  </si>
  <si>
    <t>953187081</t>
  </si>
  <si>
    <t>ADELMO BAUTISTA BAUTISTA</t>
  </si>
  <si>
    <t>SAN CARLOS</t>
  </si>
  <si>
    <t>76817173</t>
  </si>
  <si>
    <t>MBR_AL.10@HOTMAIL.COM</t>
  </si>
  <si>
    <t>914638379</t>
  </si>
  <si>
    <t>MARCO POLO BERNAL PISFIL</t>
  </si>
  <si>
    <t>71436084</t>
  </si>
  <si>
    <t>CESAR_ANIBAL_1@HOTMAIL.COM</t>
  </si>
  <si>
    <t>074519145</t>
  </si>
  <si>
    <t>CELSO BRAVO BRAVO</t>
  </si>
  <si>
    <t>77268781</t>
  </si>
  <si>
    <t>Cjhonnycaleb@gmail.com</t>
  </si>
  <si>
    <t>955991273</t>
  </si>
  <si>
    <t>MARIO CAMPOS MEJIA</t>
  </si>
  <si>
    <t>72205315</t>
  </si>
  <si>
    <t>CYNTIALIZ06@GMAIL.COM</t>
  </si>
  <si>
    <t>930484154</t>
  </si>
  <si>
    <t>ABRAHAM CARRANZA QUISPE</t>
  </si>
  <si>
    <t>75152286</t>
  </si>
  <si>
    <t>BELLAANI_2@HOTMAIL.COM</t>
  </si>
  <si>
    <t>940749299</t>
  </si>
  <si>
    <t>VICTOR ISMAEL CATILLO CAMPOS</t>
  </si>
  <si>
    <t>31/07/2019</t>
  </si>
  <si>
    <t>71097199</t>
  </si>
  <si>
    <t>KIARA15.19.01@GMAIL.COM</t>
  </si>
  <si>
    <t>KICEA@HOTMAIL.COM</t>
  </si>
  <si>
    <t>939395569</t>
  </si>
  <si>
    <t>CARLOS MIGUEL CELIZ MALCA</t>
  </si>
  <si>
    <t>71985847</t>
  </si>
  <si>
    <t>JOSECORDOVASAINEZ@GMAIL.COM</t>
  </si>
  <si>
    <t>072522136</t>
  </si>
  <si>
    <t>JOSE CORDOVA DOMINGUEZ</t>
  </si>
  <si>
    <t>MARIA AUXILIADORA</t>
  </si>
  <si>
    <t>71253895</t>
  </si>
  <si>
    <t>978689462</t>
  </si>
  <si>
    <t>RAMIRO DAVILA VILLANUEVA</t>
  </si>
  <si>
    <t>72492823</t>
  </si>
  <si>
    <t>URCOXX@HOTMAIL.COM</t>
  </si>
  <si>
    <t>ALBERTO DAVILA FERNANDEZ</t>
  </si>
  <si>
    <t>LA CIENTÍFICA</t>
  </si>
  <si>
    <t>73647854</t>
  </si>
  <si>
    <t>LAJAS15CRIS@GMAIL.COM</t>
  </si>
  <si>
    <t>998529477</t>
  </si>
  <si>
    <t>MARINO DEL CARMEN DAVILA GASCO</t>
  </si>
  <si>
    <t>73587798</t>
  </si>
  <si>
    <t>SHARONNATALIEDELGADO@GMAIL.COM</t>
  </si>
  <si>
    <t>977122112</t>
  </si>
  <si>
    <t>ANTONIO DELGADO MALDONADO</t>
  </si>
  <si>
    <t>75696373</t>
  </si>
  <si>
    <t>932522308</t>
  </si>
  <si>
    <t>INOCENCIO DIAZ FERNANDEZ</t>
  </si>
  <si>
    <t>16449 ELOY SOBERON FLORES</t>
  </si>
  <si>
    <t>72431237</t>
  </si>
  <si>
    <t>ANDERSONYDENILSON@HOTMAIL.COM</t>
  </si>
  <si>
    <t>979995496</t>
  </si>
  <si>
    <t>DANTE KENYDE DURAN ALARCON</t>
  </si>
  <si>
    <t>71067074</t>
  </si>
  <si>
    <t>FRANKESTEGO321@GMAIL.COM</t>
  </si>
  <si>
    <t>949613420</t>
  </si>
  <si>
    <t>EGLODIER NILSON ESTELA ALTAMIRANO</t>
  </si>
  <si>
    <t>76922684</t>
  </si>
  <si>
    <t>TUSDEPORTES07@GMAIL.COM</t>
  </si>
  <si>
    <t>918373414</t>
  </si>
  <si>
    <t>WALTER FACUNDO CRUZ</t>
  </si>
  <si>
    <t>16470 SAN IGNACIO DE LOYOLA</t>
  </si>
  <si>
    <t>73857440</t>
  </si>
  <si>
    <t>962590625</t>
  </si>
  <si>
    <t>MISAEL FERNANDEZ REQUEJO</t>
  </si>
  <si>
    <t>SANTO TOMAS</t>
  </si>
  <si>
    <t>74305941</t>
  </si>
  <si>
    <t>HATDIEFRESSE@OUTLOOK.COM</t>
  </si>
  <si>
    <t>200928</t>
  </si>
  <si>
    <t>ELOY FLORES PEREZ</t>
  </si>
  <si>
    <t>70895912</t>
  </si>
  <si>
    <t>YAZLAMBOV@GMAIL.COM</t>
  </si>
  <si>
    <t>999185379</t>
  </si>
  <si>
    <t>EDWIN FLORES TRONCOS</t>
  </si>
  <si>
    <t>73482963</t>
  </si>
  <si>
    <t>72211747</t>
  </si>
  <si>
    <t>ANJAGOSA123@GMAIL.COM</t>
  </si>
  <si>
    <t>998466289</t>
  </si>
  <si>
    <t>JOSE DIONICIO GOMEZ ARIAS</t>
  </si>
  <si>
    <t>76591372</t>
  </si>
  <si>
    <t>gonzalescuevabrenda@gmail.com</t>
  </si>
  <si>
    <t>sk8orlando712@gmail.com</t>
  </si>
  <si>
    <t>CUEVA FARRO MARIA DEL PILAR</t>
  </si>
  <si>
    <t>76631898</t>
  </si>
  <si>
    <t>995444167</t>
  </si>
  <si>
    <t>FELIX GUIVAR BANCES</t>
  </si>
  <si>
    <t>ISAAC NEWTON</t>
  </si>
  <si>
    <t>77014564</t>
  </si>
  <si>
    <t>Y0NNIGUEVARA23@GMAIL.COM</t>
  </si>
  <si>
    <t>71509715</t>
  </si>
  <si>
    <t>JHEFFERSON211@HOTMAIL.COM</t>
  </si>
  <si>
    <t>973835512</t>
  </si>
  <si>
    <t>ORLANDO IDROGO TARRILLO</t>
  </si>
  <si>
    <t>76457678</t>
  </si>
  <si>
    <t>carlos1122002pro@gmail.com</t>
  </si>
  <si>
    <t>xdkogamaxd@gmail.com</t>
  </si>
  <si>
    <t>971277451</t>
  </si>
  <si>
    <t>JOSE EDUARDO LLAGAS QUESQUEN</t>
  </si>
  <si>
    <t>73218050</t>
  </si>
  <si>
    <t>988456991</t>
  </si>
  <si>
    <t>VICTOR HUMBERTO LOPEZ ROJAS</t>
  </si>
  <si>
    <t>75697174</t>
  </si>
  <si>
    <t>MANUEL178.A2@GMAIL.COM</t>
  </si>
  <si>
    <t>944288670</t>
  </si>
  <si>
    <t>ARNALDO LOPEZ LEONARDO</t>
  </si>
  <si>
    <t>SAN FELIPE SANTIAGO</t>
  </si>
  <si>
    <t>76454460</t>
  </si>
  <si>
    <t>carlos.lozanosagitario@gmail.com</t>
  </si>
  <si>
    <t>jorge-381@hotmail.con</t>
  </si>
  <si>
    <t>978888458</t>
  </si>
  <si>
    <t>MARIO LOZANO IRIGOIN</t>
  </si>
  <si>
    <t>MONSEÑOR IGNACIO DE ORBEGOZO</t>
  </si>
  <si>
    <t>71083910</t>
  </si>
  <si>
    <t>MESSIMIAS_16@OUTLOOK.COM</t>
  </si>
  <si>
    <t>968549836</t>
  </si>
  <si>
    <t>GENEBRARDO MIRANDA BARDALES</t>
  </si>
  <si>
    <t>76833770</t>
  </si>
  <si>
    <t>segundo.neclla@USAT.EDU.PE</t>
  </si>
  <si>
    <t>angel.neclla@gmail.com</t>
  </si>
  <si>
    <t>952899441</t>
  </si>
  <si>
    <t>EMILIO NECIOSUP NECIOSUP</t>
  </si>
  <si>
    <t>SONRISITAS SCHOOL</t>
  </si>
  <si>
    <t>75630360</t>
  </si>
  <si>
    <t>RAULNE_2002@HOTMAIL.COM</t>
  </si>
  <si>
    <t>alice.usat@gmail.com</t>
  </si>
  <si>
    <t>074604826</t>
  </si>
  <si>
    <t>VICTOR RAUL NIÑO CARHUAPOMA</t>
  </si>
  <si>
    <t>72932995</t>
  </si>
  <si>
    <t>EVELYNOCHOSAN@GMAIL.COM</t>
  </si>
  <si>
    <t>JORGE LUIS OCHOA MEDINA</t>
  </si>
  <si>
    <t>74899181</t>
  </si>
  <si>
    <t>ALEXANDERPEDRAZA203@GMIAL.COM</t>
  </si>
  <si>
    <t>976590019</t>
  </si>
  <si>
    <t>SEGUNDO PASCUAL PEDRAZA MARTINEZ</t>
  </si>
  <si>
    <t>76224584</t>
  </si>
  <si>
    <t>JPI08@YAHOO.COM</t>
  </si>
  <si>
    <t>DIEGO_02PERALTAP@HOTMAIL.COM</t>
  </si>
  <si>
    <t>950986244</t>
  </si>
  <si>
    <t>JORGE PERALTA INGA</t>
  </si>
  <si>
    <t>72043666</t>
  </si>
  <si>
    <t>ANDREA_090302@OUTLOOK.COM</t>
  </si>
  <si>
    <t>925884094</t>
  </si>
  <si>
    <t>CARLOS ALBERTO PITA DELGADO</t>
  </si>
  <si>
    <t>RITELA CHECA BLAMCO</t>
  </si>
  <si>
    <t>78969245</t>
  </si>
  <si>
    <t>JORDAN_PORTACARRERO2@HOTMAIL.COM</t>
  </si>
  <si>
    <t>jordan_portocarrero2@hotmail.com</t>
  </si>
  <si>
    <t>PEDRO ENRIQUE PORTOCARRERO BARRETO</t>
  </si>
  <si>
    <t>72517440</t>
  </si>
  <si>
    <t>AJV1199@GMAIL.COM</t>
  </si>
  <si>
    <t>jose.valdera1101@gmail.com</t>
  </si>
  <si>
    <t>945852729</t>
  </si>
  <si>
    <t>ALFREDO QUESQUEN CHIMPEN</t>
  </si>
  <si>
    <t>75364168</t>
  </si>
  <si>
    <t>SARITACRUZQUIROZ2310@GMAIL.COM</t>
  </si>
  <si>
    <t>JUAN CARLOS QUIROZ RAMOS</t>
  </si>
  <si>
    <t>74062366</t>
  </si>
  <si>
    <t>ANTHONRIVER_12@HOTMAIL.COM</t>
  </si>
  <si>
    <t>969416422</t>
  </si>
  <si>
    <t>JOSE SAUL RIVERA BURGA</t>
  </si>
  <si>
    <t>MANUEL FIDENCIO HIDALGO FLORES</t>
  </si>
  <si>
    <t>Rioja</t>
  </si>
  <si>
    <t>72742631</t>
  </si>
  <si>
    <t>929904539</t>
  </si>
  <si>
    <t>WILMER RODRIGUEZ BAUTISTA</t>
  </si>
  <si>
    <t>73048693</t>
  </si>
  <si>
    <t>davidrodrimel</t>
  </si>
  <si>
    <t>265160</t>
  </si>
  <si>
    <t xml:space="preserve">RODRIGUEZ ALVA DANITSA </t>
  </si>
  <si>
    <t>18331</t>
  </si>
  <si>
    <t>Rodriguez de Mendoza</t>
  </si>
  <si>
    <t>73235653</t>
  </si>
  <si>
    <t>JUANJAIR2806@GMAIL.COM</t>
  </si>
  <si>
    <t>944621080</t>
  </si>
  <si>
    <t>WILFREDO RODRIGUEZ PISCOYA</t>
  </si>
  <si>
    <t>73547421</t>
  </si>
  <si>
    <t>YAN.YKRD03@GMAIL.COM</t>
  </si>
  <si>
    <t>73635238</t>
  </si>
  <si>
    <t>estudiosa.smith@gmail.com</t>
  </si>
  <si>
    <t>282040</t>
  </si>
  <si>
    <t>FELISCAR FIORELLA GARCIA SOSA</t>
  </si>
  <si>
    <t>JUAN PABLO II</t>
  </si>
  <si>
    <t>Zarumilla</t>
  </si>
  <si>
    <t>71469780</t>
  </si>
  <si>
    <t>VICMAR901@HOTMAIL.COM</t>
  </si>
  <si>
    <t>976017255</t>
  </si>
  <si>
    <t>JUAN NAPOLIÓN SALAZAR DIAZ</t>
  </si>
  <si>
    <t>75697318</t>
  </si>
  <si>
    <t>ANDERSON.SL2000@GMAIL.COM</t>
  </si>
  <si>
    <t>973481960</t>
  </si>
  <si>
    <t>ROBERTO SALVADOR GARCIA</t>
  </si>
  <si>
    <t>76257086</t>
  </si>
  <si>
    <t>955506982</t>
  </si>
  <si>
    <t>JULIO CESAR SANCHEZ SANTAMARIA</t>
  </si>
  <si>
    <t>75940880</t>
  </si>
  <si>
    <t>LUIMGUELS@GMAIL.COM</t>
  </si>
  <si>
    <t>976693186</t>
  </si>
  <si>
    <t>LUIS SANTA CRUZ FLORES</t>
  </si>
  <si>
    <t>YNTEGRAL</t>
  </si>
  <si>
    <t>72654394</t>
  </si>
  <si>
    <t>CIELO13022002@GMAIL.COM</t>
  </si>
  <si>
    <t>PERPETUAMENDOZA907@GMAIL.COM</t>
  </si>
  <si>
    <t>965641536</t>
  </si>
  <si>
    <t>JOSE LEONARDO SILVA SERRATO</t>
  </si>
  <si>
    <t>75172237</t>
  </si>
  <si>
    <t>LAVH4561@GMAIL.COM</t>
  </si>
  <si>
    <t>3043 RAMON CASTILLA</t>
  </si>
  <si>
    <t>75070690</t>
  </si>
  <si>
    <t>SHANTHALENIN24@GMAIL.COM</t>
  </si>
  <si>
    <t>76093137</t>
  </si>
  <si>
    <t>ZAP200122@HOTMAIL.COM</t>
  </si>
  <si>
    <t>583521</t>
  </si>
  <si>
    <t>RONALD AUGUSTO ZPATA CARRASCO</t>
  </si>
  <si>
    <t>AMIGOS</t>
  </si>
  <si>
    <t>72960047</t>
  </si>
  <si>
    <t>UBERZELADA03@GMAIL.COM</t>
  </si>
  <si>
    <t>920201926</t>
  </si>
  <si>
    <t>UBER GERMAN ZELADA LLANOS</t>
  </si>
  <si>
    <t>192TC94971</t>
  </si>
  <si>
    <t>TALLEDO</t>
  </si>
  <si>
    <t>BAILA</t>
  </si>
  <si>
    <t>GUSTAVO ALONSO</t>
  </si>
  <si>
    <t>71247497</t>
  </si>
  <si>
    <t>ALONSO_TALLE_05@HOTMAIL.ES</t>
  </si>
  <si>
    <t>958838827</t>
  </si>
  <si>
    <t>HUMBERTO ALONSO TALLEDO ARRUNATEGUI</t>
  </si>
  <si>
    <t>192BE91068</t>
  </si>
  <si>
    <t>TRUJILLANO</t>
  </si>
  <si>
    <t>ELIANA LIZETH</t>
  </si>
  <si>
    <t>73784276</t>
  </si>
  <si>
    <t>ELIBAT01@HOTMAIL.COM</t>
  </si>
  <si>
    <t>bartureneliana1@gmail.com</t>
  </si>
  <si>
    <t>976903225</t>
  </si>
  <si>
    <t>LINOR BARTUREN CORREA</t>
  </si>
  <si>
    <t>192BE94441</t>
  </si>
  <si>
    <t>CULQUI</t>
  </si>
  <si>
    <t>PUSCAN</t>
  </si>
  <si>
    <t>CRYSTIAN</t>
  </si>
  <si>
    <t>75709192</t>
  </si>
  <si>
    <t>CRYSTIAN.2001.CULQUI@GMAIL.COM</t>
  </si>
  <si>
    <t>clemente.1970.culqui@gmail.com</t>
  </si>
  <si>
    <t>CLEMENTE CULQUI ROJAS</t>
  </si>
  <si>
    <t>192BE90649</t>
  </si>
  <si>
    <t>ELIAS</t>
  </si>
  <si>
    <t>JAIRO SALOME</t>
  </si>
  <si>
    <t>71058284</t>
  </si>
  <si>
    <t>JAIROELIASSANDOVAL@GMAIL.COM</t>
  </si>
  <si>
    <t>71275110</t>
  </si>
  <si>
    <t>renatojoaquin2000@gmail.com</t>
  </si>
  <si>
    <t>957570784</t>
  </si>
  <si>
    <t>ANGEL ACUÑA MARTINEZ</t>
  </si>
  <si>
    <t>71448693</t>
  </si>
  <si>
    <t>AAALDANA50@GMAIL.COM</t>
  </si>
  <si>
    <t>948118128</t>
  </si>
  <si>
    <t>WILIAM LORENZO ALDANA JUAREZ</t>
  </si>
  <si>
    <t>74777232</t>
  </si>
  <si>
    <t>JUNIORMIX@OUTLOOK.COM</t>
  </si>
  <si>
    <t>76937008</t>
  </si>
  <si>
    <t>JASMINVILLAMERA@GMAIL.COM</t>
  </si>
  <si>
    <t>OSCAR VIDAL VILLA NUÑEZ</t>
  </si>
  <si>
    <t>71643214</t>
  </si>
  <si>
    <t>JORGITO_LUIS_CR@HOTMAIL.COM</t>
  </si>
  <si>
    <t>937471811</t>
  </si>
  <si>
    <t>JORGE LUIS CABREJOS BUSTAMANTE</t>
  </si>
  <si>
    <t>71530846</t>
  </si>
  <si>
    <t>CCAVEROARRUNATEGUI@GMAIL.COM</t>
  </si>
  <si>
    <t>christopher.cavero.02@hotmail.com</t>
  </si>
  <si>
    <t>73116809</t>
  </si>
  <si>
    <t>JOSERAULCHAVEZSANCHEZ12345678@GMAIL.COM</t>
  </si>
  <si>
    <t>979268745</t>
  </si>
  <si>
    <t>VICTOR RAUL CHAVEZ VASQUEZ</t>
  </si>
  <si>
    <t>74769120</t>
  </si>
  <si>
    <t>JOSUECUMPA360@GMAIL.COM</t>
  </si>
  <si>
    <t>938631917</t>
  </si>
  <si>
    <t>JORGE LUIS CUMPA ÑIQUEN</t>
  </si>
  <si>
    <t>76760229</t>
  </si>
  <si>
    <t>CURO624@GMAIL.COM</t>
  </si>
  <si>
    <t>74140813</t>
  </si>
  <si>
    <t>jmewong@hotmail.com</t>
  </si>
  <si>
    <t>enriquezwong@gmail.com</t>
  </si>
  <si>
    <t>972734465</t>
  </si>
  <si>
    <t>JOSE MARIA ENRIQUEZ MIO</t>
  </si>
  <si>
    <t>76151946</t>
  </si>
  <si>
    <t xml:space="preserve">fernandezmiojhon2418@gmail.com </t>
  </si>
  <si>
    <t>074261168</t>
  </si>
  <si>
    <t>HUMBERTO FERNANDEZ BARRETO</t>
  </si>
  <si>
    <t>74914786</t>
  </si>
  <si>
    <t>elvishernndes19@gmail.com</t>
  </si>
  <si>
    <t>LUCIO HERNANDEZ FLORES</t>
  </si>
  <si>
    <t>72977375</t>
  </si>
  <si>
    <t>qwer.mfalejo@gmail.com</t>
  </si>
  <si>
    <t>qwer_mfjavi@hotmail.com</t>
  </si>
  <si>
    <t>MOISES MAYS PARDO</t>
  </si>
  <si>
    <t>ZENOBIO ZUMAETA</t>
  </si>
  <si>
    <t>72923230</t>
  </si>
  <si>
    <t>JAMOCA2303@GMAIL.COM</t>
  </si>
  <si>
    <t>942967617</t>
  </si>
  <si>
    <t>ANTOLIN JAIR MONTALBAN CAMPAÑA</t>
  </si>
  <si>
    <t>FELIX CIPRIANOCORONEL ZEGARRA</t>
  </si>
  <si>
    <t>Talara</t>
  </si>
  <si>
    <t>74045671</t>
  </si>
  <si>
    <t>daveduardo2010@gmail.com</t>
  </si>
  <si>
    <t>deiviklmao@hotmail.com</t>
  </si>
  <si>
    <t>979652782</t>
  </si>
  <si>
    <t>HECTOR EDUARDO MURO BAUTISTA</t>
  </si>
  <si>
    <t>75656683</t>
  </si>
  <si>
    <t>NEIRAMELENDREZENMANUEL@GMAIL.COM</t>
  </si>
  <si>
    <t>CIRILO NEIRA ALBERCA</t>
  </si>
  <si>
    <t>AGROPECUARIO 13</t>
  </si>
  <si>
    <t>78545599</t>
  </si>
  <si>
    <t>JUNIOR.A.S.J.64@HOTMAIL.COM</t>
  </si>
  <si>
    <t>juniorgameplay64@gmail.com</t>
  </si>
  <si>
    <t>976724870</t>
  </si>
  <si>
    <t>ISABEL SANDOVAL TOCTO</t>
  </si>
  <si>
    <t>73130711</t>
  </si>
  <si>
    <t>72307828</t>
  </si>
  <si>
    <t>PIERO_22_LEO@HOTMAIL.COM</t>
  </si>
  <si>
    <t>979664388</t>
  </si>
  <si>
    <t>PEDRO YSAAC UGAZ LLAMO</t>
  </si>
  <si>
    <t>73980529</t>
  </si>
  <si>
    <t>979690309</t>
  </si>
  <si>
    <t>OTTO ANAXIMANDRO VEGA DIAZ</t>
  </si>
  <si>
    <t>73543412</t>
  </si>
  <si>
    <t>952585985</t>
  </si>
  <si>
    <t>ORLANDO VILLEGAS TIMANA</t>
  </si>
  <si>
    <t>11025 JUAN PABLO VIZCARDO Y GUZMAN</t>
  </si>
  <si>
    <t>70083467</t>
  </si>
  <si>
    <t>ivangalvezcastillo27@gmail.com</t>
  </si>
  <si>
    <t>976632985</t>
  </si>
  <si>
    <t>JOSE PAULINO GALVEZ CAMPOS</t>
  </si>
  <si>
    <t>16001 RAMON CASTILLA Y M.</t>
  </si>
  <si>
    <t>75161476</t>
  </si>
  <si>
    <t>GARCIACUBASJHON1999@GMAIL.COM</t>
  </si>
  <si>
    <t>973152149</t>
  </si>
  <si>
    <t>ELI GARCIA PEREZ</t>
  </si>
  <si>
    <t>47123241</t>
  </si>
  <si>
    <t>javi_migue12@hotmail.com</t>
  </si>
  <si>
    <t>948255781</t>
  </si>
  <si>
    <t>JOSE SANTOS TABOADA BANCES</t>
  </si>
  <si>
    <t>192BE91931</t>
  </si>
  <si>
    <t>ZOBEIDA ARACELI</t>
  </si>
  <si>
    <t>75608700</t>
  </si>
  <si>
    <t>OBARDALESROJAS@GMAIL.COM</t>
  </si>
  <si>
    <t>948705616</t>
  </si>
  <si>
    <t>BARTOLOME BARDALES DAVILA</t>
  </si>
  <si>
    <t>SAN JUAN DE UDIMA</t>
  </si>
  <si>
    <t>192BE90658</t>
  </si>
  <si>
    <t>ELIAN</t>
  </si>
  <si>
    <t>73109114</t>
  </si>
  <si>
    <t>EDSONELI77@GMAIL.COM</t>
  </si>
  <si>
    <t>981661940</t>
  </si>
  <si>
    <t>JESUS DELGADO DELGADO</t>
  </si>
  <si>
    <t>192BE90777</t>
  </si>
  <si>
    <t>MARY ESTHEFANY</t>
  </si>
  <si>
    <t>77701389</t>
  </si>
  <si>
    <t>princesita_01_escorpio@hotmail.com</t>
  </si>
  <si>
    <t>esthefanymartinezjimenez@gmail.com</t>
  </si>
  <si>
    <t>LUIS WALTER MARTINEZ FERNANDEZ</t>
  </si>
  <si>
    <t>192BE90656</t>
  </si>
  <si>
    <t>ANTHONY MICHAEL</t>
  </si>
  <si>
    <t>75775236</t>
  </si>
  <si>
    <t>nilsaxd01@gmail.com</t>
  </si>
  <si>
    <t>NILSA SILVA DIAZ</t>
  </si>
  <si>
    <t>10224 NICANOR DE LA FUENTE SIFUENTES-NIXA</t>
  </si>
  <si>
    <t>192BE90827</t>
  </si>
  <si>
    <t>NICUDEMOS</t>
  </si>
  <si>
    <t>MANUEL AMARANTO</t>
  </si>
  <si>
    <t>72487279</t>
  </si>
  <si>
    <t>MAQN2101@GMAIL.COM</t>
  </si>
  <si>
    <t>979797931</t>
  </si>
  <si>
    <t>MIGUEL QUIROZ VERA</t>
  </si>
  <si>
    <t>74763552</t>
  </si>
  <si>
    <t>WASI14@HOTMAIL.COM</t>
  </si>
  <si>
    <t>980312292</t>
  </si>
  <si>
    <t>WILDER BRAVO VALDIVIEZO</t>
  </si>
  <si>
    <t>74036581</t>
  </si>
  <si>
    <t>BRANDONLEONARDOGALLARDOIDROGO@GMAIL.COM</t>
  </si>
  <si>
    <t>FRANK EDUARD GALLARDO DAVILA</t>
  </si>
  <si>
    <t>76631234</t>
  </si>
  <si>
    <t>SANTISTEBAN030700@GMAIL.COM</t>
  </si>
  <si>
    <t>931662165</t>
  </si>
  <si>
    <t>GERARDO LUIS SANTISTEBAN VILLEGAS</t>
  </si>
  <si>
    <t>71484523</t>
  </si>
  <si>
    <t>YOMARICS2401@GMAIL.COM</t>
  </si>
  <si>
    <t>945080950</t>
  </si>
  <si>
    <t>ROBERT EDUARDO COLLANTES CRUZADO</t>
  </si>
  <si>
    <t>NUESTRA SEÑORA DE LOURDES</t>
  </si>
  <si>
    <t>71472064</t>
  </si>
  <si>
    <t>DAMARISV323@GMAIL.COM</t>
  </si>
  <si>
    <t>931244489</t>
  </si>
  <si>
    <t>ABEL VASQUEZ SAUCEDO</t>
  </si>
  <si>
    <t>70616890</t>
  </si>
  <si>
    <t>YKALEJANDRIA@GMAIL.COM</t>
  </si>
  <si>
    <t>ERMES DANIEL ALEJANDRIA OCUPA</t>
  </si>
  <si>
    <t>73241671</t>
  </si>
  <si>
    <t>980611266</t>
  </si>
  <si>
    <t>EDWIN WILLIAM BOBADILLA MORALES</t>
  </si>
  <si>
    <t>72753509</t>
  </si>
  <si>
    <t>CARLOSBG15@HOTMAIL.COM</t>
  </si>
  <si>
    <t>70464491</t>
  </si>
  <si>
    <t>CASTILLOROSSY740@GMAIL.COM</t>
  </si>
  <si>
    <t>990308817</t>
  </si>
  <si>
    <t>JORGE WILLIAM CASTILLO SECLEN</t>
  </si>
  <si>
    <t>75669146</t>
  </si>
  <si>
    <t>963654422</t>
  </si>
  <si>
    <t>VICTOR MISAEL CLAVO VISCONDE</t>
  </si>
  <si>
    <t>JOSE DOMINGO ATOCHE</t>
  </si>
  <si>
    <t>75660245</t>
  </si>
  <si>
    <t>YONATHAN_CORDOVA789@HOTMAIL.COM</t>
  </si>
  <si>
    <t>990884702</t>
  </si>
  <si>
    <t>JORGE CORDOVA FERNANDEZ</t>
  </si>
  <si>
    <t>71715115</t>
  </si>
  <si>
    <t>XXX@GMAIL.COM</t>
  </si>
  <si>
    <t>955845268</t>
  </si>
  <si>
    <t>MAX ROBERT CORTEZ MONTANA</t>
  </si>
  <si>
    <t>72651454</t>
  </si>
  <si>
    <t>NAISTHPA@HOTMAIL.COM</t>
  </si>
  <si>
    <t>966272891</t>
  </si>
  <si>
    <t>PABLO FERNANDEZ RAFAEL</t>
  </si>
  <si>
    <t>77016699</t>
  </si>
  <si>
    <t>HECTORCALEB123_@HOTMAIL.COM</t>
  </si>
  <si>
    <t>74370184</t>
  </si>
  <si>
    <t>DAIANA2804@HOTMAIL.COM</t>
  </si>
  <si>
    <t>955165920</t>
  </si>
  <si>
    <t>JOSE HIPOLITO GALAN OROSCO</t>
  </si>
  <si>
    <t>73260266</t>
  </si>
  <si>
    <t>CELESTEGASTELLO@GMAIL.COM</t>
  </si>
  <si>
    <t>MARIO GASTELLO MEDINA</t>
  </si>
  <si>
    <t>TRILCE DE COMAS</t>
  </si>
  <si>
    <t>77476642</t>
  </si>
  <si>
    <t>985566334</t>
  </si>
  <si>
    <t>CESAR HERNANDEZ LINAREZ</t>
  </si>
  <si>
    <t>75491536</t>
  </si>
  <si>
    <t>hleydi261@gmail.com</t>
  </si>
  <si>
    <t>979901553</t>
  </si>
  <si>
    <t>VICENTE HERRERA LOPEZ</t>
  </si>
  <si>
    <t>71527911</t>
  </si>
  <si>
    <t>EMILIOLLAGENTO024@GMAIL.COM</t>
  </si>
  <si>
    <t>995796313</t>
  </si>
  <si>
    <t>OSWALDO LLAGUENTO CARLOS</t>
  </si>
  <si>
    <t>LAS AMERICAS</t>
  </si>
  <si>
    <t>71503020</t>
  </si>
  <si>
    <t>954841707</t>
  </si>
  <si>
    <t>SEGUNDO ANACLETO MENDOZA CABANILLAS</t>
  </si>
  <si>
    <t>72357509</t>
  </si>
  <si>
    <t>dayananunezvazques@gmail.com</t>
  </si>
  <si>
    <t>JOHANN_93_07@GMAIL.COM</t>
  </si>
  <si>
    <t>-</t>
  </si>
  <si>
    <t>HUGO ALBERTO NUÑEZ BENAVIDES</t>
  </si>
  <si>
    <t>73313235</t>
  </si>
  <si>
    <t>PAZLEONGUSTAVO@GMAIL.COM</t>
  </si>
  <si>
    <t>paz_leon29@hotmail.com</t>
  </si>
  <si>
    <t>ROSA MARIA CHECA</t>
  </si>
  <si>
    <t>73682276</t>
  </si>
  <si>
    <t xml:space="preserve">rositapuiconm10@gmail.com </t>
  </si>
  <si>
    <t xml:space="preserve">rositapuiconm@hotmail.com </t>
  </si>
  <si>
    <t>979296774</t>
  </si>
  <si>
    <t>JORGE LUIS PUICON LLONTOP</t>
  </si>
  <si>
    <t>74398647</t>
  </si>
  <si>
    <t>961931709</t>
  </si>
  <si>
    <t>CHRISTIAN DANIEL RIVERA DEL PINO</t>
  </si>
  <si>
    <t>71400463</t>
  </si>
  <si>
    <t>alexander.silva.ganoza@gmail.com</t>
  </si>
  <si>
    <t>alex_silvaganoza@rocketmail.com</t>
  </si>
  <si>
    <t>979996806</t>
  </si>
  <si>
    <t>ELMER WILMER SILVA SEGURA</t>
  </si>
  <si>
    <t>74544317</t>
  </si>
  <si>
    <t>cris.thian90@hotmail.com</t>
  </si>
  <si>
    <t>074285017</t>
  </si>
  <si>
    <t>CHRISTIAN JENNER OSCAR TORRES GIL</t>
  </si>
  <si>
    <t>76831883</t>
  </si>
  <si>
    <t>JOSEPHZAGALQ@GMAIL.COM</t>
  </si>
  <si>
    <t>981308962</t>
  </si>
  <si>
    <t>PAUL ZAGAL MUÑOZ</t>
  </si>
  <si>
    <t>71749445</t>
  </si>
  <si>
    <t>emir_09@hotmail.com</t>
  </si>
  <si>
    <t>961956473</t>
  </si>
  <si>
    <t>AGUSTIN DE LA CRUZ CAJO</t>
  </si>
  <si>
    <t>73141249</t>
  </si>
  <si>
    <t>GUEVARASANTI@OUTLOOK.COM</t>
  </si>
  <si>
    <t>978889943</t>
  </si>
  <si>
    <t>SANTIAGO GUEVARA URIARTE</t>
  </si>
  <si>
    <t>74770543</t>
  </si>
  <si>
    <t>BUSTAMANTEJUAN2901@GMAIL.COM</t>
  </si>
  <si>
    <t>954334013</t>
  </si>
  <si>
    <t>OLIVERIO BUSTAMANTE BARBOZA</t>
  </si>
  <si>
    <t>05/08/2019</t>
  </si>
  <si>
    <t>72171893</t>
  </si>
  <si>
    <t>VIRGO15MARCO@HOTMAIL.COM</t>
  </si>
  <si>
    <t>971086265</t>
  </si>
  <si>
    <t>EDUARDO GALLARDO ZAMORA</t>
  </si>
  <si>
    <t>JUAN VELASCO ALVARADO</t>
  </si>
  <si>
    <t>71097237</t>
  </si>
  <si>
    <t>KEVIN_ALEXANDER_1@LIVE.COM</t>
  </si>
  <si>
    <t>kevinandonaire145@gmail.com</t>
  </si>
  <si>
    <t>978410093</t>
  </si>
  <si>
    <t>JOSE ALFREDO ANDONAIRE CONTRERAS</t>
  </si>
  <si>
    <t>76925269</t>
  </si>
  <si>
    <t>999471107</t>
  </si>
  <si>
    <t>JULIO CHUQUILIN CHUQUILIN</t>
  </si>
  <si>
    <t>74089880</t>
  </si>
  <si>
    <t>Harefdelap@hotmail.com</t>
  </si>
  <si>
    <t>Haarom68@hotmail. Com</t>
  </si>
  <si>
    <t>976263051</t>
  </si>
  <si>
    <t>CARLOS AUGUSTO DE LA PIEDRA CALDERON</t>
  </si>
  <si>
    <t>LEONARDO DA VINCI COLLEGE</t>
  </si>
  <si>
    <t>72222341</t>
  </si>
  <si>
    <t>01. Cejota@gmail.com</t>
  </si>
  <si>
    <t>972813475</t>
  </si>
  <si>
    <t>JUVER GONZALES DIAZ</t>
  </si>
  <si>
    <t>16113 SEÑOR DE LOS MILAGROS</t>
  </si>
  <si>
    <t>76816691</t>
  </si>
  <si>
    <t>951835096</t>
  </si>
  <si>
    <t>RAUL ANTONIO LOZADA GUIDICHI</t>
  </si>
  <si>
    <t>72020825</t>
  </si>
  <si>
    <t>VMMG270224@GMAIL.COM</t>
  </si>
  <si>
    <t>981174683</t>
  </si>
  <si>
    <t>VICTOR MANUEL MONTALVO GUITIERREZ</t>
  </si>
  <si>
    <t>75653338</t>
  </si>
  <si>
    <t>FAVIO_PACHERREZ_22@OUTLOOK.ES</t>
  </si>
  <si>
    <t>973830960</t>
  </si>
  <si>
    <t>JOSE LUIS PACHERREZ MENDOZA</t>
  </si>
  <si>
    <t>71277036</t>
  </si>
  <si>
    <t>DANIELPEZOTORRES@GMAIL.COM</t>
  </si>
  <si>
    <t>949851620</t>
  </si>
  <si>
    <t>JHON PEZO CARDENAS</t>
  </si>
  <si>
    <t>72140365</t>
  </si>
  <si>
    <t>QUICIO59@GMAIL.COM</t>
  </si>
  <si>
    <t>965079583</t>
  </si>
  <si>
    <t>SANTOS TOMAS QUICIO NIZAMA</t>
  </si>
  <si>
    <t>74887039</t>
  </si>
  <si>
    <t>WILMERMANUELRAMIREZHERNANDEZ@GMAIL.COM</t>
  </si>
  <si>
    <t>ABRAHAM CARRANZA CULQUI</t>
  </si>
  <si>
    <t>72697076</t>
  </si>
  <si>
    <t>LEONARDO.311@GMAIL.COM</t>
  </si>
  <si>
    <t>978862204</t>
  </si>
  <si>
    <t>WILDER DAVID SALAZAR HUAMAN</t>
  </si>
  <si>
    <t>77284018</t>
  </si>
  <si>
    <t>JOSESANCHEZ.SA@OUTLOOK.COM</t>
  </si>
  <si>
    <t>6097 MATEO PUMACAHUA</t>
  </si>
  <si>
    <t>73878788</t>
  </si>
  <si>
    <t>PIEROURIARTE30@GMAIL.COM</t>
  </si>
  <si>
    <t>929531789</t>
  </si>
  <si>
    <t>SILMER URIARTE YOVERA</t>
  </si>
  <si>
    <t>72940816</t>
  </si>
  <si>
    <t>GUILLERMOVARGASLIMO@GMAIL.COM</t>
  </si>
  <si>
    <t>guillermovargaslimo@gmail.com</t>
  </si>
  <si>
    <t>ABILIA OCAMPO</t>
  </si>
  <si>
    <t>76563271</t>
  </si>
  <si>
    <t>MARCOSVERALULIQUIS@GMAIL.COM</t>
  </si>
  <si>
    <t>920445262</t>
  </si>
  <si>
    <t>ROGER ALBERTO VERA GUZMAN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</si>
</sst>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8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10"/>
      <name val="Arial"/>
      <family val="2"/>
    </font>
    <font>
      <b/>
      <sz val="8"/>
      <color rgb="FFFFFFFF"/>
      <name val="Verdana"/>
      <family val="2"/>
    </font>
    <font>
      <sz val="10"/>
      <name val="Arial"/>
      <family val="2"/>
    </font>
    <font>
      <b/>
      <sz val="10"/>
      <name val="Calibri"/>
      <family val="2"/>
    </font>
    <font>
      <sz val="10"/>
      <color rgb="FF000000"/>
      <name val="Calibri"/>
      <family val="2"/>
    </font>
    <font>
      <sz val="10"/>
      <name val="Calibri"/>
      <family val="2"/>
    </font>
    <font>
      <b/>
      <sz val="10"/>
      <color rgb="FF000000"/>
      <name val="Calibri"/>
      <family val="2"/>
    </font>
    <font>
      <sz val="10"/>
      <name val="Arial"/>
      <family val="2"/>
    </font>
    <font>
      <sz val="8"/>
      <color theme="0"/>
      <name val="Arial"/>
      <family val="2"/>
    </font>
    <font>
      <sz val="8"/>
      <color rgb="FF00000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9"/>
      <color rgb="FFFFFFFF"/>
      <name val="Arial"/>
      <family val="2"/>
    </font>
    <font>
      <sz val="11"/>
      <color rgb="FF000000"/>
      <name val="Arial"/>
      <family val="2"/>
    </font>
    <font>
      <sz val="8"/>
      <color rgb="FF000000"/>
      <name val="Arial"/>
      <family val="2"/>
    </font>
    <font>
      <sz val="8"/>
      <color indexed="8"/>
      <name val="Arial"/>
      <family val="2"/>
    </font>
    <font>
      <sz val="10"/>
      <name val="Arial"/>
      <family val="2"/>
    </font>
    <font>
      <b/>
      <sz val="8"/>
      <color rgb="FFFFFFFF"/>
      <name val="Arial"/>
      <family val="2"/>
    </font>
    <font>
      <b/>
      <sz val="10"/>
      <color rgb="FFFF0000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8"/>
      <color indexed="8"/>
      <name val="Arial"/>
      <family val="2"/>
    </font>
    <font>
      <sz val="11"/>
      <color rgb="FFFFFFFF"/>
      <name val="Calibri"/>
      <family val="2"/>
    </font>
    <font>
      <b/>
      <sz val="14"/>
      <color rgb="FF000000"/>
      <name val="Arial"/>
      <family val="2"/>
    </font>
    <font>
      <sz val="11"/>
      <color rgb="FF000000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8"/>
      <color rgb="FF000000"/>
      <name val="Verdana"/>
      <family val="2"/>
    </font>
    <font>
      <sz val="11"/>
      <color rgb="FF000000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</fonts>
  <fills count="2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C99FF"/>
        <bgColor rgb="FFFFFFFF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rgb="FFBDD6EE"/>
      </patternFill>
    </fill>
    <fill>
      <patternFill patternType="solid">
        <fgColor theme="4"/>
        <bgColor theme="4"/>
      </patternFill>
    </fill>
    <fill>
      <patternFill patternType="solid">
        <fgColor theme="7" tint="0.39997558519241921"/>
        <bgColor theme="4"/>
      </patternFill>
    </fill>
    <fill>
      <patternFill patternType="solid">
        <fgColor rgb="FFE33439"/>
        <bgColor rgb="FF000000"/>
      </patternFill>
    </fill>
    <fill>
      <patternFill patternType="solid">
        <fgColor theme="8"/>
        <bgColor rgb="FF000000"/>
      </patternFill>
    </fill>
    <fill>
      <patternFill patternType="solid">
        <fgColor rgb="FF00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7558519241921"/>
        <bgColor theme="4"/>
      </patternFill>
    </fill>
    <fill>
      <patternFill patternType="solid">
        <fgColor rgb="FFBDD7EE"/>
        <bgColor indexed="64"/>
      </patternFill>
    </fill>
    <fill>
      <patternFill patternType="solid">
        <fgColor rgb="FFC9DAF8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7" tint="0.59999389629810485"/>
        <bgColor rgb="FFFFE598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21"/>
        <bgColor indexed="64"/>
      </patternFill>
    </fill>
  </fills>
  <borders count="7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medium">
        <color indexed="64"/>
      </right>
      <top style="thin">
        <color theme="0"/>
      </top>
      <bottom style="medium">
        <color indexed="64"/>
      </bottom>
      <diagonal/>
    </border>
    <border>
      <left style="medium">
        <color indexed="64"/>
      </left>
      <right/>
      <top style="thin">
        <color theme="4" tint="-0.249977111117893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rgb="FF003366"/>
      </left>
      <right style="thin">
        <color rgb="FF000000"/>
      </right>
      <top style="medium">
        <color rgb="FF003366"/>
      </top>
      <bottom style="medium">
        <color rgb="FF003366"/>
      </bottom>
      <diagonal/>
    </border>
    <border>
      <left style="thin">
        <color rgb="FF000000"/>
      </left>
      <right style="thin">
        <color rgb="FF000000"/>
      </right>
      <top style="medium">
        <color rgb="FF003366"/>
      </top>
      <bottom style="medium">
        <color rgb="FF003366"/>
      </bottom>
      <diagonal/>
    </border>
    <border>
      <left style="thin">
        <color rgb="FF000000"/>
      </left>
      <right style="medium">
        <color rgb="FF003366"/>
      </right>
      <top style="medium">
        <color rgb="FF003366"/>
      </top>
      <bottom style="medium">
        <color rgb="FF003366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/>
      <right/>
      <top style="thin">
        <color rgb="FFD3D3D3"/>
      </top>
      <bottom style="thin">
        <color rgb="FFD3D3D3"/>
      </bottom>
      <diagonal/>
    </border>
    <border>
      <left/>
      <right style="thin">
        <color rgb="FFD3D3D3"/>
      </right>
      <top style="thin">
        <color rgb="FFD3D3D3"/>
      </top>
      <bottom style="thin">
        <color rgb="FFD3D3D3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003366"/>
      </left>
      <right style="thin">
        <color rgb="FF000000"/>
      </right>
      <top style="medium">
        <color rgb="FF003366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3366"/>
      </top>
      <bottom style="thin">
        <color rgb="FF000000"/>
      </bottom>
      <diagonal/>
    </border>
    <border>
      <left style="thin">
        <color rgb="FF000000"/>
      </left>
      <right style="medium">
        <color rgb="FF003366"/>
      </right>
      <top style="medium">
        <color rgb="FF003366"/>
      </top>
      <bottom style="thin">
        <color rgb="FF000000"/>
      </bottom>
      <diagonal/>
    </border>
    <border>
      <left style="medium">
        <color rgb="FF003366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3366"/>
      </right>
      <top style="thin">
        <color rgb="FF000000"/>
      </top>
      <bottom style="thin">
        <color rgb="FF000000"/>
      </bottom>
      <diagonal/>
    </border>
    <border>
      <left style="medium">
        <color rgb="FF003366"/>
      </left>
      <right style="thin">
        <color rgb="FF000000"/>
      </right>
      <top style="thin">
        <color rgb="FF000000"/>
      </top>
      <bottom style="medium">
        <color rgb="FF00336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3366"/>
      </bottom>
      <diagonal/>
    </border>
    <border>
      <left style="thin">
        <color rgb="FF000000"/>
      </left>
      <right style="medium">
        <color rgb="FF003366"/>
      </right>
      <top style="thin">
        <color rgb="FF000000"/>
      </top>
      <bottom style="medium">
        <color rgb="FF003366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/>
      <right/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rgb="FF000000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28">
    <xf numFmtId="0" fontId="0" fillId="0" borderId="0"/>
    <xf numFmtId="0" fontId="7" fillId="0" borderId="3"/>
    <xf numFmtId="0" fontId="9" fillId="0" borderId="3"/>
    <xf numFmtId="0" fontId="14" fillId="0" borderId="3"/>
    <xf numFmtId="0" fontId="17" fillId="0" borderId="3"/>
    <xf numFmtId="0" fontId="5" fillId="0" borderId="3"/>
    <xf numFmtId="0" fontId="18" fillId="0" borderId="3"/>
    <xf numFmtId="0" fontId="19" fillId="0" borderId="3"/>
    <xf numFmtId="0" fontId="20" fillId="0" borderId="3"/>
    <xf numFmtId="0" fontId="4" fillId="0" borderId="3"/>
    <xf numFmtId="9" fontId="7" fillId="0" borderId="3" applyFont="0" applyFill="0" applyBorder="0" applyAlignment="0" applyProtection="0"/>
    <xf numFmtId="0" fontId="3" fillId="0" borderId="3"/>
    <xf numFmtId="0" fontId="30" fillId="0" borderId="3"/>
    <xf numFmtId="0" fontId="2" fillId="0" borderId="3"/>
    <xf numFmtId="0" fontId="7" fillId="0" borderId="3"/>
    <xf numFmtId="0" fontId="7" fillId="0" borderId="3"/>
    <xf numFmtId="0" fontId="33" fillId="0" borderId="3"/>
    <xf numFmtId="0" fontId="34" fillId="0" borderId="3"/>
    <xf numFmtId="0" fontId="35" fillId="0" borderId="3"/>
    <xf numFmtId="0" fontId="40" fillId="0" borderId="3"/>
    <xf numFmtId="0" fontId="41" fillId="0" borderId="3"/>
    <xf numFmtId="0" fontId="44" fillId="0" borderId="3"/>
    <xf numFmtId="0" fontId="45" fillId="0" borderId="3"/>
    <xf numFmtId="0" fontId="46" fillId="0" borderId="3"/>
    <xf numFmtId="0" fontId="47" fillId="0" borderId="3"/>
    <xf numFmtId="0" fontId="1" fillId="0" borderId="3"/>
    <xf numFmtId="0" fontId="43" fillId="0" borderId="3"/>
    <xf numFmtId="0" fontId="43" fillId="0" borderId="3"/>
  </cellStyleXfs>
  <cellXfs count="279">
    <xf numFmtId="0" fontId="0" fillId="0" borderId="0" xfId="0"/>
    <xf numFmtId="0" fontId="11" fillId="0" borderId="0" xfId="0" applyFont="1"/>
    <xf numFmtId="0" fontId="13" fillId="2" borderId="1" xfId="0" applyFont="1" applyFill="1" applyBorder="1" applyAlignment="1">
      <alignment vertical="center"/>
    </xf>
    <xf numFmtId="0" fontId="13" fillId="2" borderId="3" xfId="0" applyFont="1" applyFill="1" applyBorder="1" applyAlignment="1">
      <alignment vertical="center"/>
    </xf>
    <xf numFmtId="0" fontId="11" fillId="0" borderId="3" xfId="0" applyFont="1" applyBorder="1" applyAlignment="1">
      <alignment horizontal="center" vertical="center"/>
    </xf>
    <xf numFmtId="0" fontId="11" fillId="0" borderId="3" xfId="0" applyFont="1" applyBorder="1"/>
    <xf numFmtId="0" fontId="13" fillId="2" borderId="3" xfId="0" applyFont="1" applyFill="1" applyBorder="1" applyAlignment="1">
      <alignment horizontal="center" vertical="center" textRotation="90"/>
    </xf>
    <xf numFmtId="0" fontId="10" fillId="2" borderId="1" xfId="0" applyFont="1" applyFill="1" applyBorder="1" applyAlignment="1">
      <alignment horizontal="center" vertical="center"/>
    </xf>
    <xf numFmtId="1" fontId="10" fillId="2" borderId="1" xfId="0" applyNumberFormat="1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1" fontId="10" fillId="2" borderId="3" xfId="0" applyNumberFormat="1" applyFont="1" applyFill="1" applyBorder="1" applyAlignment="1">
      <alignment horizontal="center" vertical="center"/>
    </xf>
    <xf numFmtId="9" fontId="11" fillId="2" borderId="3" xfId="0" applyNumberFormat="1" applyFont="1" applyFill="1" applyBorder="1" applyAlignment="1">
      <alignment horizontal="right" vertical="center"/>
    </xf>
    <xf numFmtId="0" fontId="11" fillId="2" borderId="3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vertical="center"/>
    </xf>
    <xf numFmtId="0" fontId="11" fillId="2" borderId="3" xfId="0" applyFont="1" applyFill="1" applyBorder="1" applyAlignment="1">
      <alignment horizontal="right" vertical="center"/>
    </xf>
    <xf numFmtId="0" fontId="13" fillId="0" borderId="0" xfId="0" applyFont="1"/>
    <xf numFmtId="0" fontId="11" fillId="0" borderId="0" xfId="0" applyFont="1" applyAlignment="1">
      <alignment horizontal="center"/>
    </xf>
    <xf numFmtId="0" fontId="11" fillId="0" borderId="0" xfId="0" applyFont="1" applyAlignment="1">
      <alignment horizontal="right"/>
    </xf>
    <xf numFmtId="1" fontId="13" fillId="0" borderId="6" xfId="0" applyNumberFormat="1" applyFont="1" applyBorder="1" applyAlignment="1">
      <alignment horizontal="center" vertical="center"/>
    </xf>
    <xf numFmtId="10" fontId="13" fillId="0" borderId="4" xfId="0" applyNumberFormat="1" applyFont="1" applyBorder="1" applyAlignment="1">
      <alignment horizontal="right" vertical="center"/>
    </xf>
    <xf numFmtId="0" fontId="10" fillId="8" borderId="1" xfId="0" applyFont="1" applyFill="1" applyBorder="1" applyAlignment="1">
      <alignment vertical="center"/>
    </xf>
    <xf numFmtId="0" fontId="10" fillId="8" borderId="1" xfId="0" applyFont="1" applyFill="1" applyBorder="1" applyAlignment="1">
      <alignment horizontal="center" vertical="center"/>
    </xf>
    <xf numFmtId="0" fontId="3" fillId="0" borderId="3" xfId="11"/>
    <xf numFmtId="0" fontId="21" fillId="9" borderId="14" xfId="11" applyFont="1" applyFill="1" applyBorder="1" applyAlignment="1">
      <alignment horizontal="center" vertical="center" wrapText="1"/>
    </xf>
    <xf numFmtId="0" fontId="24" fillId="10" borderId="15" xfId="11" applyFont="1" applyFill="1" applyBorder="1" applyAlignment="1">
      <alignment horizontal="center"/>
    </xf>
    <xf numFmtId="0" fontId="24" fillId="10" borderId="9" xfId="11" applyFont="1" applyFill="1" applyBorder="1" applyAlignment="1">
      <alignment horizontal="center"/>
    </xf>
    <xf numFmtId="0" fontId="24" fillId="10" borderId="17" xfId="11" applyFont="1" applyFill="1" applyBorder="1" applyAlignment="1">
      <alignment horizontal="center"/>
    </xf>
    <xf numFmtId="0" fontId="3" fillId="0" borderId="3" xfId="11" applyAlignment="1">
      <alignment horizontal="center"/>
    </xf>
    <xf numFmtId="0" fontId="3" fillId="0" borderId="6" xfId="11" applyBorder="1" applyAlignment="1">
      <alignment horizontal="center"/>
    </xf>
    <xf numFmtId="0" fontId="3" fillId="0" borderId="18" xfId="11" applyBorder="1" applyAlignment="1">
      <alignment horizontal="center"/>
    </xf>
    <xf numFmtId="0" fontId="22" fillId="0" borderId="22" xfId="11" applyFont="1" applyBorder="1" applyAlignment="1">
      <alignment horizontal="center"/>
    </xf>
    <xf numFmtId="0" fontId="22" fillId="0" borderId="23" xfId="11" applyFont="1" applyBorder="1" applyAlignment="1">
      <alignment horizontal="center"/>
    </xf>
    <xf numFmtId="0" fontId="22" fillId="0" borderId="24" xfId="11" applyFont="1" applyBorder="1" applyAlignment="1">
      <alignment horizontal="center"/>
    </xf>
    <xf numFmtId="0" fontId="22" fillId="0" borderId="21" xfId="11" applyFont="1" applyBorder="1" applyAlignment="1">
      <alignment horizontal="center"/>
    </xf>
    <xf numFmtId="0" fontId="22" fillId="0" borderId="28" xfId="11" applyFont="1" applyBorder="1" applyAlignment="1">
      <alignment horizontal="left"/>
    </xf>
    <xf numFmtId="1" fontId="22" fillId="0" borderId="23" xfId="11" applyNumberFormat="1" applyFont="1" applyBorder="1" applyAlignment="1">
      <alignment horizontal="center"/>
    </xf>
    <xf numFmtId="0" fontId="3" fillId="0" borderId="3" xfId="11" applyAlignment="1">
      <alignment horizontal="center" vertical="center"/>
    </xf>
    <xf numFmtId="0" fontId="3" fillId="0" borderId="32" xfId="11" applyBorder="1" applyAlignment="1">
      <alignment horizontal="center"/>
    </xf>
    <xf numFmtId="1" fontId="25" fillId="0" borderId="19" xfId="4" applyNumberFormat="1" applyFont="1" applyBorder="1" applyAlignment="1">
      <alignment horizontal="center"/>
    </xf>
    <xf numFmtId="0" fontId="28" fillId="0" borderId="0" xfId="0" applyFont="1"/>
    <xf numFmtId="0" fontId="28" fillId="0" borderId="3" xfId="0" applyFont="1" applyBorder="1"/>
    <xf numFmtId="0" fontId="28" fillId="0" borderId="0" xfId="0" applyFont="1" applyAlignment="1">
      <alignment horizontal="left"/>
    </xf>
    <xf numFmtId="0" fontId="11" fillId="0" borderId="3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10" fillId="2" borderId="6" xfId="0" applyFont="1" applyFill="1" applyBorder="1" applyAlignment="1">
      <alignment horizontal="center" vertical="center" wrapText="1"/>
    </xf>
    <xf numFmtId="10" fontId="13" fillId="0" borderId="6" xfId="0" applyNumberFormat="1" applyFont="1" applyBorder="1" applyAlignment="1">
      <alignment horizontal="right" vertical="center"/>
    </xf>
    <xf numFmtId="1" fontId="10" fillId="8" borderId="4" xfId="0" applyNumberFormat="1" applyFont="1" applyFill="1" applyBorder="1" applyAlignment="1">
      <alignment horizontal="center" vertical="center"/>
    </xf>
    <xf numFmtId="0" fontId="24" fillId="10" borderId="35" xfId="11" applyFont="1" applyFill="1" applyBorder="1" applyAlignment="1">
      <alignment horizontal="center"/>
    </xf>
    <xf numFmtId="0" fontId="27" fillId="0" borderId="3" xfId="0" applyFont="1" applyBorder="1" applyAlignment="1">
      <alignment horizontal="center"/>
    </xf>
    <xf numFmtId="1" fontId="11" fillId="4" borderId="6" xfId="0" applyNumberFormat="1" applyFont="1" applyFill="1" applyBorder="1" applyAlignment="1">
      <alignment horizontal="center" vertical="center"/>
    </xf>
    <xf numFmtId="0" fontId="11" fillId="4" borderId="0" xfId="0" applyFont="1" applyFill="1"/>
    <xf numFmtId="1" fontId="11" fillId="5" borderId="6" xfId="0" applyNumberFormat="1" applyFont="1" applyFill="1" applyBorder="1" applyAlignment="1">
      <alignment horizontal="center" vertical="center"/>
    </xf>
    <xf numFmtId="0" fontId="11" fillId="5" borderId="0" xfId="0" applyFont="1" applyFill="1"/>
    <xf numFmtId="0" fontId="11" fillId="2" borderId="6" xfId="0" applyFont="1" applyFill="1" applyBorder="1" applyAlignment="1">
      <alignment horizontal="right" vertical="center"/>
    </xf>
    <xf numFmtId="0" fontId="13" fillId="0" borderId="3" xfId="0" applyFont="1" applyBorder="1"/>
    <xf numFmtId="0" fontId="11" fillId="0" borderId="3" xfId="0" applyFont="1" applyBorder="1" applyAlignment="1">
      <alignment horizontal="center"/>
    </xf>
    <xf numFmtId="0" fontId="11" fillId="0" borderId="3" xfId="0" applyFont="1" applyBorder="1" applyAlignment="1">
      <alignment horizontal="right"/>
    </xf>
    <xf numFmtId="0" fontId="12" fillId="4" borderId="6" xfId="0" applyFont="1" applyFill="1" applyBorder="1" applyAlignment="1">
      <alignment horizontal="left" vertical="center"/>
    </xf>
    <xf numFmtId="0" fontId="12" fillId="4" borderId="6" xfId="0" applyFont="1" applyFill="1" applyBorder="1" applyAlignment="1">
      <alignment horizontal="center" vertical="center"/>
    </xf>
    <xf numFmtId="0" fontId="13" fillId="3" borderId="6" xfId="0" applyFont="1" applyFill="1" applyBorder="1" applyAlignment="1">
      <alignment horizontal="center" vertical="center" wrapText="1"/>
    </xf>
    <xf numFmtId="0" fontId="12" fillId="5" borderId="6" xfId="0" applyFont="1" applyFill="1" applyBorder="1" applyAlignment="1">
      <alignment horizontal="left" vertical="center"/>
    </xf>
    <xf numFmtId="0" fontId="12" fillId="5" borderId="6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vertical="center"/>
    </xf>
    <xf numFmtId="0" fontId="13" fillId="0" borderId="6" xfId="0" applyFont="1" applyBorder="1" applyAlignment="1">
      <alignment vertical="center"/>
    </xf>
    <xf numFmtId="0" fontId="16" fillId="0" borderId="3" xfId="0" applyFont="1" applyBorder="1" applyAlignment="1">
      <alignment horizontal="left" vertical="center"/>
    </xf>
    <xf numFmtId="0" fontId="16" fillId="0" borderId="0" xfId="0" applyFont="1" applyAlignment="1">
      <alignment vertical="center"/>
    </xf>
    <xf numFmtId="0" fontId="13" fillId="0" borderId="6" xfId="0" applyFont="1" applyBorder="1" applyAlignment="1">
      <alignment horizontal="center" vertical="center" wrapText="1"/>
    </xf>
    <xf numFmtId="14" fontId="32" fillId="0" borderId="6" xfId="0" applyNumberFormat="1" applyFont="1" applyBorder="1" applyAlignment="1">
      <alignment horizontal="center" vertical="center"/>
    </xf>
    <xf numFmtId="1" fontId="28" fillId="0" borderId="0" xfId="0" applyNumberFormat="1" applyFont="1" applyAlignment="1">
      <alignment horizontal="right"/>
    </xf>
    <xf numFmtId="0" fontId="31" fillId="12" borderId="6" xfId="0" applyFont="1" applyFill="1" applyBorder="1" applyAlignment="1" applyProtection="1">
      <alignment horizontal="center" vertical="center" readingOrder="1"/>
      <protection locked="0"/>
    </xf>
    <xf numFmtId="0" fontId="15" fillId="0" borderId="0" xfId="0" applyFont="1" applyAlignment="1">
      <alignment vertical="center"/>
    </xf>
    <xf numFmtId="0" fontId="13" fillId="0" borderId="6" xfId="0" applyFont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/>
    </xf>
    <xf numFmtId="0" fontId="28" fillId="0" borderId="0" xfId="0" applyFont="1" applyAlignment="1">
      <alignment horizontal="center"/>
    </xf>
    <xf numFmtId="1" fontId="3" fillId="0" borderId="19" xfId="11" applyNumberFormat="1" applyBorder="1" applyAlignment="1">
      <alignment horizontal="center" vertical="center"/>
    </xf>
    <xf numFmtId="1" fontId="22" fillId="0" borderId="23" xfId="11" applyNumberFormat="1" applyFont="1" applyBorder="1" applyAlignment="1">
      <alignment horizontal="center" vertical="center"/>
    </xf>
    <xf numFmtId="10" fontId="11" fillId="4" borderId="6" xfId="0" applyNumberFormat="1" applyFont="1" applyFill="1" applyBorder="1" applyAlignment="1">
      <alignment horizontal="right" vertical="center"/>
    </xf>
    <xf numFmtId="10" fontId="11" fillId="5" borderId="6" xfId="0" applyNumberFormat="1" applyFont="1" applyFill="1" applyBorder="1" applyAlignment="1">
      <alignment horizontal="right" vertical="center"/>
    </xf>
    <xf numFmtId="0" fontId="22" fillId="0" borderId="3" xfId="11" applyFont="1"/>
    <xf numFmtId="0" fontId="32" fillId="0" borderId="6" xfId="0" applyFont="1" applyBorder="1" applyAlignment="1">
      <alignment horizontal="right" vertical="center"/>
    </xf>
    <xf numFmtId="0" fontId="10" fillId="0" borderId="5" xfId="0" applyFont="1" applyBorder="1" applyAlignment="1">
      <alignment horizontal="center" vertical="center" wrapText="1"/>
    </xf>
    <xf numFmtId="0" fontId="22" fillId="0" borderId="39" xfId="11" applyFont="1" applyBorder="1" applyAlignment="1">
      <alignment horizontal="center"/>
    </xf>
    <xf numFmtId="0" fontId="21" fillId="9" borderId="31" xfId="11" applyFont="1" applyFill="1" applyBorder="1" applyAlignment="1">
      <alignment horizontal="center" vertical="center" wrapText="1"/>
    </xf>
    <xf numFmtId="0" fontId="24" fillId="10" borderId="34" xfId="11" applyFont="1" applyFill="1" applyBorder="1" applyAlignment="1">
      <alignment horizontal="center"/>
    </xf>
    <xf numFmtId="0" fontId="22" fillId="0" borderId="40" xfId="11" applyFont="1" applyBorder="1" applyAlignment="1">
      <alignment horizontal="center"/>
    </xf>
    <xf numFmtId="0" fontId="22" fillId="15" borderId="33" xfId="11" applyFont="1" applyFill="1" applyBorder="1" applyAlignment="1">
      <alignment horizontal="center" vertical="center"/>
    </xf>
    <xf numFmtId="1" fontId="22" fillId="0" borderId="21" xfId="11" applyNumberFormat="1" applyFont="1" applyBorder="1" applyAlignment="1">
      <alignment horizontal="center" vertical="center"/>
    </xf>
    <xf numFmtId="0" fontId="25" fillId="0" borderId="6" xfId="8" applyFont="1" applyBorder="1"/>
    <xf numFmtId="0" fontId="3" fillId="0" borderId="30" xfId="11" applyBorder="1" applyAlignment="1">
      <alignment horizontal="center" vertical="center"/>
    </xf>
    <xf numFmtId="0" fontId="3" fillId="0" borderId="19" xfId="11" applyBorder="1" applyAlignment="1">
      <alignment horizontal="center" vertical="center"/>
    </xf>
    <xf numFmtId="0" fontId="24" fillId="16" borderId="16" xfId="11" applyFont="1" applyFill="1" applyBorder="1" applyAlignment="1">
      <alignment horizontal="center"/>
    </xf>
    <xf numFmtId="0" fontId="23" fillId="7" borderId="3" xfId="11" applyFont="1" applyFill="1" applyAlignment="1">
      <alignment horizontal="center" vertical="center"/>
    </xf>
    <xf numFmtId="0" fontId="11" fillId="5" borderId="6" xfId="0" applyFont="1" applyFill="1" applyBorder="1" applyAlignment="1">
      <alignment horizontal="center" vertical="center"/>
    </xf>
    <xf numFmtId="14" fontId="0" fillId="0" borderId="0" xfId="0" applyNumberFormat="1"/>
    <xf numFmtId="0" fontId="0" fillId="0" borderId="0" xfId="0" applyAlignment="1">
      <alignment horizontal="center" readingOrder="1"/>
    </xf>
    <xf numFmtId="0" fontId="0" fillId="0" borderId="1" xfId="0" applyBorder="1"/>
    <xf numFmtId="0" fontId="0" fillId="0" borderId="3" xfId="0" applyBorder="1"/>
    <xf numFmtId="0" fontId="37" fillId="13" borderId="1" xfId="0" applyFont="1" applyFill="1" applyBorder="1" applyAlignment="1">
      <alignment wrapText="1"/>
    </xf>
    <xf numFmtId="0" fontId="12" fillId="17" borderId="5" xfId="0" applyFont="1" applyFill="1" applyBorder="1" applyAlignment="1">
      <alignment vertical="center"/>
    </xf>
    <xf numFmtId="0" fontId="11" fillId="17" borderId="1" xfId="0" applyFont="1" applyFill="1" applyBorder="1" applyAlignment="1">
      <alignment horizontal="center" vertical="center"/>
    </xf>
    <xf numFmtId="1" fontId="12" fillId="17" borderId="1" xfId="0" applyNumberFormat="1" applyFont="1" applyFill="1" applyBorder="1" applyAlignment="1">
      <alignment horizontal="center" vertical="center"/>
    </xf>
    <xf numFmtId="0" fontId="11" fillId="17" borderId="6" xfId="0" applyFont="1" applyFill="1" applyBorder="1" applyAlignment="1">
      <alignment horizontal="right" vertical="center"/>
    </xf>
    <xf numFmtId="0" fontId="11" fillId="17" borderId="7" xfId="0" applyFont="1" applyFill="1" applyBorder="1" applyAlignment="1">
      <alignment horizontal="center" vertical="center"/>
    </xf>
    <xf numFmtId="1" fontId="11" fillId="17" borderId="6" xfId="0" applyNumberFormat="1" applyFont="1" applyFill="1" applyBorder="1" applyAlignment="1">
      <alignment horizontal="center" vertical="center"/>
    </xf>
    <xf numFmtId="0" fontId="11" fillId="17" borderId="0" xfId="0" applyFont="1" applyFill="1" applyAlignment="1">
      <alignment vertical="center"/>
    </xf>
    <xf numFmtId="0" fontId="12" fillId="17" borderId="2" xfId="0" applyFont="1" applyFill="1" applyBorder="1" applyAlignment="1">
      <alignment horizontal="center" vertical="center"/>
    </xf>
    <xf numFmtId="0" fontId="38" fillId="18" borderId="3" xfId="0" applyFont="1" applyFill="1" applyBorder="1" applyAlignment="1">
      <alignment horizontal="center" vertical="center"/>
    </xf>
    <xf numFmtId="0" fontId="13" fillId="19" borderId="6" xfId="0" applyFont="1" applyFill="1" applyBorder="1" applyAlignment="1">
      <alignment horizontal="center" vertical="center" wrapText="1"/>
    </xf>
    <xf numFmtId="14" fontId="29" fillId="0" borderId="3" xfId="12" applyNumberFormat="1" applyFont="1" applyAlignment="1" applyProtection="1">
      <alignment horizontal="center" vertical="center" wrapText="1" readingOrder="1"/>
    </xf>
    <xf numFmtId="1" fontId="12" fillId="17" borderId="37" xfId="0" applyNumberFormat="1" applyFont="1" applyFill="1" applyBorder="1" applyAlignment="1">
      <alignment horizontal="center" vertical="center"/>
    </xf>
    <xf numFmtId="1" fontId="12" fillId="17" borderId="4" xfId="0" applyNumberFormat="1" applyFont="1" applyFill="1" applyBorder="1" applyAlignment="1">
      <alignment horizontal="center" vertical="center"/>
    </xf>
    <xf numFmtId="1" fontId="10" fillId="2" borderId="4" xfId="0" applyNumberFormat="1" applyFont="1" applyFill="1" applyBorder="1" applyAlignment="1">
      <alignment horizontal="center" vertical="center"/>
    </xf>
    <xf numFmtId="1" fontId="10" fillId="8" borderId="3" xfId="0" applyNumberFormat="1" applyFont="1" applyFill="1" applyBorder="1" applyAlignment="1">
      <alignment horizontal="center" vertical="center"/>
    </xf>
    <xf numFmtId="0" fontId="11" fillId="0" borderId="6" xfId="0" applyNumberFormat="1" applyFont="1" applyFill="1" applyBorder="1" applyAlignment="1">
      <alignment horizontal="center" vertical="center"/>
    </xf>
    <xf numFmtId="0" fontId="11" fillId="4" borderId="6" xfId="0" applyNumberFormat="1" applyFont="1" applyFill="1" applyBorder="1" applyAlignment="1">
      <alignment horizontal="center" vertical="center"/>
    </xf>
    <xf numFmtId="0" fontId="11" fillId="21" borderId="6" xfId="0" applyFont="1" applyFill="1" applyBorder="1" applyAlignment="1">
      <alignment horizontal="left" vertical="center"/>
    </xf>
    <xf numFmtId="0" fontId="11" fillId="21" borderId="6" xfId="0" applyFont="1" applyFill="1" applyBorder="1" applyAlignment="1">
      <alignment horizontal="center" vertical="center"/>
    </xf>
    <xf numFmtId="1" fontId="11" fillId="21" borderId="6" xfId="0" applyNumberFormat="1" applyFont="1" applyFill="1" applyBorder="1" applyAlignment="1">
      <alignment horizontal="center" vertical="center"/>
    </xf>
    <xf numFmtId="10" fontId="11" fillId="21" borderId="6" xfId="0" applyNumberFormat="1" applyFont="1" applyFill="1" applyBorder="1" applyAlignment="1">
      <alignment horizontal="right" vertical="center"/>
    </xf>
    <xf numFmtId="0" fontId="11" fillId="21" borderId="6" xfId="0" applyNumberFormat="1" applyFont="1" applyFill="1" applyBorder="1" applyAlignment="1">
      <alignment horizontal="center" vertical="center"/>
    </xf>
    <xf numFmtId="0" fontId="11" fillId="21" borderId="0" xfId="0" applyFont="1" applyFill="1"/>
    <xf numFmtId="1" fontId="12" fillId="21" borderId="6" xfId="0" applyNumberFormat="1" applyFont="1" applyFill="1" applyBorder="1" applyAlignment="1">
      <alignment horizontal="center" vertical="center"/>
    </xf>
    <xf numFmtId="0" fontId="12" fillId="22" borderId="6" xfId="0" applyFont="1" applyFill="1" applyBorder="1" applyAlignment="1">
      <alignment horizontal="left" vertical="center"/>
    </xf>
    <xf numFmtId="0" fontId="12" fillId="22" borderId="6" xfId="0" applyFont="1" applyFill="1" applyBorder="1" applyAlignment="1">
      <alignment horizontal="center" vertical="center"/>
    </xf>
    <xf numFmtId="1" fontId="11" fillId="22" borderId="6" xfId="0" applyNumberFormat="1" applyFont="1" applyFill="1" applyBorder="1" applyAlignment="1">
      <alignment horizontal="center" vertical="center"/>
    </xf>
    <xf numFmtId="10" fontId="11" fillId="22" borderId="6" xfId="0" applyNumberFormat="1" applyFont="1" applyFill="1" applyBorder="1" applyAlignment="1">
      <alignment horizontal="right" vertical="center"/>
    </xf>
    <xf numFmtId="0" fontId="11" fillId="22" borderId="6" xfId="0" applyNumberFormat="1" applyFont="1" applyFill="1" applyBorder="1" applyAlignment="1">
      <alignment horizontal="center" vertical="center"/>
    </xf>
    <xf numFmtId="0" fontId="11" fillId="22" borderId="0" xfId="0" applyFont="1" applyFill="1"/>
    <xf numFmtId="0" fontId="11" fillId="23" borderId="3" xfId="0" applyFont="1" applyFill="1" applyBorder="1" applyAlignment="1">
      <alignment horizontal="right"/>
    </xf>
    <xf numFmtId="9" fontId="11" fillId="23" borderId="6" xfId="0" applyNumberFormat="1" applyFont="1" applyFill="1" applyBorder="1" applyAlignment="1">
      <alignment horizontal="right" vertical="center"/>
    </xf>
    <xf numFmtId="10" fontId="13" fillId="23" borderId="6" xfId="0" applyNumberFormat="1" applyFont="1" applyFill="1" applyBorder="1" applyAlignment="1">
      <alignment horizontal="right" vertical="center"/>
    </xf>
    <xf numFmtId="0" fontId="11" fillId="23" borderId="3" xfId="0" applyFont="1" applyFill="1" applyBorder="1" applyAlignment="1">
      <alignment horizontal="center" vertical="center"/>
    </xf>
    <xf numFmtId="0" fontId="10" fillId="23" borderId="3" xfId="0" applyFont="1" applyFill="1" applyBorder="1" applyAlignment="1">
      <alignment horizontal="center" vertical="center" wrapText="1"/>
    </xf>
    <xf numFmtId="9" fontId="11" fillId="23" borderId="3" xfId="0" applyNumberFormat="1" applyFont="1" applyFill="1" applyBorder="1" applyAlignment="1">
      <alignment horizontal="right" vertical="center"/>
    </xf>
    <xf numFmtId="10" fontId="13" fillId="23" borderId="3" xfId="0" applyNumberFormat="1" applyFont="1" applyFill="1" applyBorder="1" applyAlignment="1">
      <alignment horizontal="right" vertical="center"/>
    </xf>
    <xf numFmtId="0" fontId="11" fillId="23" borderId="3" xfId="0" applyFont="1" applyFill="1" applyBorder="1" applyAlignment="1">
      <alignment horizontal="right" vertical="center"/>
    </xf>
    <xf numFmtId="0" fontId="11" fillId="23" borderId="0" xfId="0" applyFont="1" applyFill="1" applyAlignment="1">
      <alignment horizontal="right"/>
    </xf>
    <xf numFmtId="0" fontId="11" fillId="24" borderId="6" xfId="0" applyFont="1" applyFill="1" applyBorder="1" applyAlignment="1">
      <alignment horizontal="left" vertical="center"/>
    </xf>
    <xf numFmtId="0" fontId="11" fillId="24" borderId="6" xfId="0" applyFont="1" applyFill="1" applyBorder="1" applyAlignment="1">
      <alignment horizontal="center" vertical="center"/>
    </xf>
    <xf numFmtId="1" fontId="11" fillId="24" borderId="6" xfId="0" applyNumberFormat="1" applyFont="1" applyFill="1" applyBorder="1" applyAlignment="1">
      <alignment horizontal="center" vertical="center"/>
    </xf>
    <xf numFmtId="10" fontId="11" fillId="24" borderId="6" xfId="0" applyNumberFormat="1" applyFont="1" applyFill="1" applyBorder="1" applyAlignment="1">
      <alignment horizontal="right" vertical="center"/>
    </xf>
    <xf numFmtId="0" fontId="11" fillId="24" borderId="6" xfId="0" applyNumberFormat="1" applyFont="1" applyFill="1" applyBorder="1" applyAlignment="1">
      <alignment horizontal="center" vertical="center"/>
    </xf>
    <xf numFmtId="0" fontId="11" fillId="24" borderId="0" xfId="0" applyFont="1" applyFill="1"/>
    <xf numFmtId="0" fontId="8" fillId="6" borderId="44" xfId="0" applyFont="1" applyFill="1" applyBorder="1" applyAlignment="1">
      <alignment horizontal="center" vertical="center"/>
    </xf>
    <xf numFmtId="0" fontId="8" fillId="6" borderId="45" xfId="0" applyFont="1" applyFill="1" applyBorder="1" applyAlignment="1">
      <alignment horizontal="center" vertical="center"/>
    </xf>
    <xf numFmtId="0" fontId="8" fillId="6" borderId="46" xfId="0" applyFont="1" applyFill="1" applyBorder="1" applyAlignment="1">
      <alignment horizontal="center" vertical="center"/>
    </xf>
    <xf numFmtId="0" fontId="39" fillId="0" borderId="18" xfId="11" applyFont="1" applyBorder="1" applyAlignment="1">
      <alignment horizontal="center"/>
    </xf>
    <xf numFmtId="0" fontId="11" fillId="0" borderId="0" xfId="0" applyFont="1" applyAlignment="1">
      <alignment horizontal="center" vertical="center"/>
    </xf>
    <xf numFmtId="10" fontId="11" fillId="17" borderId="37" xfId="0" applyNumberFormat="1" applyFont="1" applyFill="1" applyBorder="1" applyAlignment="1">
      <alignment horizontal="right" vertical="center"/>
    </xf>
    <xf numFmtId="10" fontId="11" fillId="17" borderId="4" xfId="0" applyNumberFormat="1" applyFont="1" applyFill="1" applyBorder="1" applyAlignment="1">
      <alignment horizontal="right" vertical="center"/>
    </xf>
    <xf numFmtId="0" fontId="24" fillId="10" borderId="50" xfId="11" applyFont="1" applyFill="1" applyBorder="1" applyAlignment="1">
      <alignment horizontal="center"/>
    </xf>
    <xf numFmtId="0" fontId="3" fillId="0" borderId="7" xfId="11" applyBorder="1" applyAlignment="1">
      <alignment horizontal="center"/>
    </xf>
    <xf numFmtId="0" fontId="22" fillId="0" borderId="51" xfId="11" applyFont="1" applyBorder="1" applyAlignment="1">
      <alignment horizontal="center"/>
    </xf>
    <xf numFmtId="0" fontId="42" fillId="0" borderId="52" xfId="0" applyFont="1" applyBorder="1" applyAlignment="1">
      <alignment vertical="center"/>
    </xf>
    <xf numFmtId="0" fontId="42" fillId="0" borderId="53" xfId="0" applyFont="1" applyBorder="1" applyAlignment="1">
      <alignment vertical="center"/>
    </xf>
    <xf numFmtId="14" fontId="42" fillId="0" borderId="53" xfId="0" applyNumberFormat="1" applyFont="1" applyBorder="1" applyAlignment="1">
      <alignment vertical="center"/>
    </xf>
    <xf numFmtId="0" fontId="42" fillId="0" borderId="54" xfId="0" applyFont="1" applyBorder="1" applyAlignment="1">
      <alignment vertical="center"/>
    </xf>
    <xf numFmtId="0" fontId="42" fillId="0" borderId="55" xfId="0" applyFont="1" applyBorder="1" applyAlignment="1">
      <alignment vertical="center"/>
    </xf>
    <xf numFmtId="0" fontId="42" fillId="0" borderId="1" xfId="0" applyFont="1" applyBorder="1" applyAlignment="1">
      <alignment vertical="center"/>
    </xf>
    <xf numFmtId="14" fontId="42" fillId="0" borderId="1" xfId="0" applyNumberFormat="1" applyFont="1" applyBorder="1" applyAlignment="1">
      <alignment vertical="center"/>
    </xf>
    <xf numFmtId="0" fontId="42" fillId="0" borderId="56" xfId="0" applyFont="1" applyBorder="1" applyAlignment="1">
      <alignment vertical="center"/>
    </xf>
    <xf numFmtId="0" fontId="42" fillId="0" borderId="57" xfId="0" applyFont="1" applyBorder="1" applyAlignment="1">
      <alignment vertical="center"/>
    </xf>
    <xf numFmtId="0" fontId="42" fillId="0" borderId="58" xfId="0" applyFont="1" applyBorder="1" applyAlignment="1">
      <alignment vertical="center"/>
    </xf>
    <xf numFmtId="14" fontId="42" fillId="0" borderId="58" xfId="0" applyNumberFormat="1" applyFont="1" applyBorder="1" applyAlignment="1">
      <alignment vertical="center"/>
    </xf>
    <xf numFmtId="0" fontId="42" fillId="0" borderId="59" xfId="0" applyFont="1" applyBorder="1" applyAlignment="1">
      <alignment vertical="center"/>
    </xf>
    <xf numFmtId="0" fontId="11" fillId="5" borderId="6" xfId="0" applyNumberFormat="1" applyFont="1" applyFill="1" applyBorder="1" applyAlignment="1">
      <alignment horizontal="center" vertical="center"/>
    </xf>
    <xf numFmtId="1" fontId="11" fillId="0" borderId="3" xfId="0" applyNumberFormat="1" applyFont="1" applyBorder="1" applyAlignment="1">
      <alignment horizontal="center" vertical="center"/>
    </xf>
    <xf numFmtId="22" fontId="0" fillId="0" borderId="0" xfId="0" applyNumberFormat="1"/>
    <xf numFmtId="0" fontId="36" fillId="0" borderId="41" xfId="0" applyFont="1" applyBorder="1" applyAlignment="1" applyProtection="1">
      <alignment horizontal="center" vertical="center" wrapText="1" readingOrder="1"/>
      <protection locked="0"/>
    </xf>
    <xf numFmtId="0" fontId="10" fillId="0" borderId="6" xfId="0" applyFont="1" applyFill="1" applyBorder="1" applyAlignment="1">
      <alignment horizontal="center" vertical="center" wrapText="1"/>
    </xf>
    <xf numFmtId="0" fontId="13" fillId="22" borderId="9" xfId="0" applyFont="1" applyFill="1" applyBorder="1" applyAlignment="1">
      <alignment horizontal="center" vertical="center" wrapText="1"/>
    </xf>
    <xf numFmtId="0" fontId="29" fillId="0" borderId="41" xfId="0" applyFont="1" applyBorder="1" applyAlignment="1" applyProtection="1">
      <alignment horizontal="left" vertical="center" wrapText="1" readingOrder="1"/>
      <protection locked="0"/>
    </xf>
    <xf numFmtId="0" fontId="21" fillId="25" borderId="32" xfId="0" applyFont="1" applyFill="1" applyBorder="1" applyAlignment="1">
      <alignment horizontal="center" vertical="center" wrapText="1" readingOrder="1"/>
    </xf>
    <xf numFmtId="0" fontId="0" fillId="0" borderId="0" xfId="0" applyAlignment="1">
      <alignment horizontal="center"/>
    </xf>
    <xf numFmtId="14" fontId="43" fillId="0" borderId="0" xfId="0" applyNumberFormat="1" applyFont="1"/>
    <xf numFmtId="0" fontId="38" fillId="26" borderId="3" xfId="0" applyFont="1" applyFill="1" applyBorder="1" applyAlignment="1">
      <alignment horizontal="center" vertical="center"/>
    </xf>
    <xf numFmtId="1" fontId="22" fillId="0" borderId="62" xfId="11" applyNumberFormat="1" applyFont="1" applyBorder="1" applyAlignment="1">
      <alignment horizontal="center"/>
    </xf>
    <xf numFmtId="1" fontId="22" fillId="0" borderId="61" xfId="11" applyNumberFormat="1" applyFont="1" applyBorder="1" applyAlignment="1">
      <alignment horizontal="center"/>
    </xf>
    <xf numFmtId="1" fontId="22" fillId="0" borderId="63" xfId="11" applyNumberFormat="1" applyFont="1" applyBorder="1" applyAlignment="1">
      <alignment horizontal="center"/>
    </xf>
    <xf numFmtId="0" fontId="22" fillId="0" borderId="63" xfId="11" applyFont="1" applyBorder="1" applyAlignment="1">
      <alignment horizontal="center"/>
    </xf>
    <xf numFmtId="0" fontId="22" fillId="0" borderId="62" xfId="11" applyFont="1" applyBorder="1" applyAlignment="1">
      <alignment horizontal="center"/>
    </xf>
    <xf numFmtId="1" fontId="22" fillId="0" borderId="64" xfId="11" applyNumberFormat="1" applyFont="1" applyBorder="1" applyAlignment="1">
      <alignment horizontal="center"/>
    </xf>
    <xf numFmtId="0" fontId="22" fillId="0" borderId="65" xfId="11" applyFont="1" applyBorder="1" applyAlignment="1">
      <alignment horizontal="center"/>
    </xf>
    <xf numFmtId="1" fontId="22" fillId="0" borderId="67" xfId="11" applyNumberFormat="1" applyFont="1" applyBorder="1" applyAlignment="1">
      <alignment horizontal="center"/>
    </xf>
    <xf numFmtId="1" fontId="22" fillId="0" borderId="66" xfId="11" applyNumberFormat="1" applyFont="1" applyBorder="1" applyAlignment="1">
      <alignment horizontal="center"/>
    </xf>
    <xf numFmtId="0" fontId="25" fillId="0" borderId="6" xfId="11" applyFont="1" applyFill="1" applyBorder="1" applyAlignment="1">
      <alignment horizontal="left"/>
    </xf>
    <xf numFmtId="0" fontId="25" fillId="0" borderId="8" xfId="11" applyFont="1" applyFill="1" applyBorder="1" applyAlignment="1">
      <alignment horizontal="left"/>
    </xf>
    <xf numFmtId="0" fontId="25" fillId="0" borderId="6" xfId="11" applyFont="1" applyFill="1" applyBorder="1" applyAlignment="1">
      <alignment horizontal="center" vertical="center"/>
    </xf>
    <xf numFmtId="0" fontId="25" fillId="0" borderId="18" xfId="11" applyFont="1" applyFill="1" applyBorder="1" applyAlignment="1">
      <alignment horizontal="center"/>
    </xf>
    <xf numFmtId="0" fontId="25" fillId="0" borderId="6" xfId="11" applyFont="1" applyFill="1" applyBorder="1" applyAlignment="1">
      <alignment horizontal="center"/>
    </xf>
    <xf numFmtId="0" fontId="25" fillId="0" borderId="32" xfId="11" applyFont="1" applyFill="1" applyBorder="1" applyAlignment="1">
      <alignment horizontal="center"/>
    </xf>
    <xf numFmtId="1" fontId="25" fillId="0" borderId="19" xfId="4" applyNumberFormat="1" applyFont="1" applyFill="1" applyBorder="1" applyAlignment="1">
      <alignment horizontal="center"/>
    </xf>
    <xf numFmtId="1" fontId="25" fillId="0" borderId="68" xfId="11" applyNumberFormat="1" applyFont="1" applyFill="1" applyBorder="1" applyAlignment="1">
      <alignment horizontal="center"/>
    </xf>
    <xf numFmtId="1" fontId="25" fillId="0" borderId="1" xfId="11" applyNumberFormat="1" applyFont="1" applyFill="1" applyBorder="1" applyAlignment="1">
      <alignment horizontal="center"/>
    </xf>
    <xf numFmtId="1" fontId="25" fillId="0" borderId="60" xfId="11" applyNumberFormat="1" applyFont="1" applyFill="1" applyBorder="1" applyAlignment="1">
      <alignment horizontal="center"/>
    </xf>
    <xf numFmtId="0" fontId="25" fillId="0" borderId="7" xfId="11" applyFont="1" applyFill="1" applyBorder="1" applyAlignment="1">
      <alignment horizontal="center"/>
    </xf>
    <xf numFmtId="164" fontId="25" fillId="0" borderId="3" xfId="11" applyNumberFormat="1" applyFont="1" applyFill="1" applyAlignment="1">
      <alignment horizontal="center"/>
    </xf>
    <xf numFmtId="1" fontId="25" fillId="0" borderId="18" xfId="11" applyNumberFormat="1" applyFont="1" applyFill="1" applyBorder="1" applyAlignment="1">
      <alignment horizontal="center" vertical="center"/>
    </xf>
    <xf numFmtId="1" fontId="25" fillId="0" borderId="19" xfId="11" applyNumberFormat="1" applyFont="1" applyFill="1" applyBorder="1" applyAlignment="1">
      <alignment horizontal="center" vertical="center"/>
    </xf>
    <xf numFmtId="0" fontId="25" fillId="0" borderId="3" xfId="11" applyFont="1" applyFill="1"/>
    <xf numFmtId="0" fontId="25" fillId="0" borderId="68" xfId="11" applyFont="1" applyFill="1" applyBorder="1" applyAlignment="1">
      <alignment horizontal="center"/>
    </xf>
    <xf numFmtId="0" fontId="25" fillId="0" borderId="1" xfId="11" applyFont="1" applyFill="1" applyBorder="1" applyAlignment="1">
      <alignment horizontal="center"/>
    </xf>
    <xf numFmtId="0" fontId="25" fillId="0" borderId="60" xfId="11" applyFont="1" applyFill="1" applyBorder="1" applyAlignment="1">
      <alignment horizontal="center"/>
    </xf>
    <xf numFmtId="0" fontId="25" fillId="0" borderId="15" xfId="11" applyFont="1" applyFill="1" applyBorder="1" applyAlignment="1">
      <alignment horizontal="center"/>
    </xf>
    <xf numFmtId="0" fontId="25" fillId="0" borderId="9" xfId="11" applyFont="1" applyFill="1" applyBorder="1" applyAlignment="1">
      <alignment horizontal="center"/>
    </xf>
    <xf numFmtId="0" fontId="25" fillId="0" borderId="35" xfId="11" applyFont="1" applyFill="1" applyBorder="1" applyAlignment="1">
      <alignment horizontal="center"/>
    </xf>
    <xf numFmtId="0" fontId="25" fillId="0" borderId="50" xfId="11" applyFont="1" applyFill="1" applyBorder="1" applyAlignment="1">
      <alignment horizontal="center"/>
    </xf>
    <xf numFmtId="1" fontId="25" fillId="0" borderId="16" xfId="4" applyNumberFormat="1" applyFont="1" applyFill="1" applyBorder="1" applyAlignment="1">
      <alignment horizontal="center"/>
    </xf>
    <xf numFmtId="0" fontId="39" fillId="0" borderId="7" xfId="11" applyFont="1" applyBorder="1" applyAlignment="1">
      <alignment horizontal="center"/>
    </xf>
    <xf numFmtId="1" fontId="25" fillId="0" borderId="5" xfId="11" applyNumberFormat="1" applyFont="1" applyFill="1" applyBorder="1" applyAlignment="1">
      <alignment horizontal="center"/>
    </xf>
    <xf numFmtId="0" fontId="25" fillId="0" borderId="5" xfId="11" applyFont="1" applyFill="1" applyBorder="1" applyAlignment="1">
      <alignment horizontal="center"/>
    </xf>
    <xf numFmtId="0" fontId="22" fillId="0" borderId="69" xfId="11" applyFont="1" applyBorder="1" applyAlignment="1">
      <alignment horizontal="center"/>
    </xf>
    <xf numFmtId="1" fontId="22" fillId="0" borderId="65" xfId="11" applyNumberFormat="1" applyFont="1" applyBorder="1" applyAlignment="1">
      <alignment horizontal="center"/>
    </xf>
    <xf numFmtId="0" fontId="22" fillId="0" borderId="70" xfId="11" applyFont="1" applyBorder="1" applyAlignment="1">
      <alignment horizontal="center"/>
    </xf>
    <xf numFmtId="1" fontId="25" fillId="0" borderId="20" xfId="11" applyNumberFormat="1" applyFont="1" applyFill="1" applyBorder="1" applyAlignment="1">
      <alignment horizontal="center" vertical="center"/>
    </xf>
    <xf numFmtId="1" fontId="22" fillId="0" borderId="24" xfId="11" applyNumberFormat="1" applyFont="1" applyBorder="1" applyAlignment="1">
      <alignment horizontal="center" vertical="center"/>
    </xf>
    <xf numFmtId="0" fontId="22" fillId="15" borderId="6" xfId="11" applyFont="1" applyFill="1" applyBorder="1" applyAlignment="1">
      <alignment horizontal="center" vertical="center"/>
    </xf>
    <xf numFmtId="1" fontId="25" fillId="0" borderId="6" xfId="11" applyNumberFormat="1" applyFont="1" applyFill="1" applyBorder="1" applyAlignment="1">
      <alignment horizontal="center" vertical="center"/>
    </xf>
    <xf numFmtId="2" fontId="25" fillId="0" borderId="20" xfId="11" applyNumberFormat="1" applyFont="1" applyFill="1" applyBorder="1" applyAlignment="1">
      <alignment horizontal="center"/>
    </xf>
    <xf numFmtId="2" fontId="25" fillId="0" borderId="17" xfId="11" applyNumberFormat="1" applyFont="1" applyFill="1" applyBorder="1" applyAlignment="1">
      <alignment horizontal="center"/>
    </xf>
    <xf numFmtId="2" fontId="25" fillId="0" borderId="25" xfId="11" applyNumberFormat="1" applyFont="1" applyFill="1" applyBorder="1" applyAlignment="1">
      <alignment horizontal="center"/>
    </xf>
    <xf numFmtId="2" fontId="25" fillId="0" borderId="71" xfId="11" applyNumberFormat="1" applyFont="1" applyFill="1" applyBorder="1" applyAlignment="1">
      <alignment horizontal="center"/>
    </xf>
    <xf numFmtId="1" fontId="3" fillId="0" borderId="18" xfId="11" applyNumberFormat="1" applyFill="1" applyBorder="1" applyAlignment="1">
      <alignment horizontal="center" vertical="center"/>
    </xf>
    <xf numFmtId="1" fontId="3" fillId="0" borderId="20" xfId="11" applyNumberFormat="1" applyFill="1" applyBorder="1" applyAlignment="1">
      <alignment horizontal="center" vertical="center"/>
    </xf>
    <xf numFmtId="1" fontId="3" fillId="0" borderId="19" xfId="11" applyNumberFormat="1" applyFill="1" applyBorder="1" applyAlignment="1">
      <alignment horizontal="center" vertical="center"/>
    </xf>
    <xf numFmtId="1" fontId="22" fillId="0" borderId="39" xfId="11" applyNumberFormat="1" applyFont="1" applyBorder="1" applyAlignment="1">
      <alignment horizontal="center" vertical="center"/>
    </xf>
    <xf numFmtId="1" fontId="22" fillId="0" borderId="72" xfId="11" applyNumberFormat="1" applyFont="1" applyBorder="1" applyAlignment="1">
      <alignment horizontal="center" vertical="center"/>
    </xf>
    <xf numFmtId="1" fontId="22" fillId="0" borderId="22" xfId="11" applyNumberFormat="1" applyFont="1" applyBorder="1" applyAlignment="1">
      <alignment horizontal="center" vertical="center"/>
    </xf>
    <xf numFmtId="1" fontId="22" fillId="0" borderId="36" xfId="11" applyNumberFormat="1" applyFont="1" applyBorder="1" applyAlignment="1">
      <alignment horizontal="center" vertical="center"/>
    </xf>
    <xf numFmtId="1" fontId="3" fillId="0" borderId="32" xfId="11" applyNumberFormat="1" applyFill="1" applyBorder="1" applyAlignment="1">
      <alignment horizontal="center" vertical="center"/>
    </xf>
    <xf numFmtId="1" fontId="3" fillId="0" borderId="6" xfId="11" applyNumberFormat="1" applyFill="1" applyBorder="1" applyAlignment="1">
      <alignment horizontal="center" vertical="center"/>
    </xf>
    <xf numFmtId="2" fontId="25" fillId="0" borderId="34" xfId="11" applyNumberFormat="1" applyFont="1" applyFill="1" applyBorder="1" applyAlignment="1">
      <alignment horizontal="center"/>
    </xf>
    <xf numFmtId="1" fontId="25" fillId="0" borderId="32" xfId="11" applyNumberFormat="1" applyFont="1" applyFill="1" applyBorder="1" applyAlignment="1">
      <alignment horizontal="center" vertical="center"/>
    </xf>
    <xf numFmtId="0" fontId="22" fillId="15" borderId="73" xfId="11" applyFont="1" applyFill="1" applyBorder="1" applyAlignment="1">
      <alignment horizontal="center" vertical="center"/>
    </xf>
    <xf numFmtId="0" fontId="23" fillId="15" borderId="3" xfId="11" applyFont="1" applyFill="1" applyAlignment="1">
      <alignment horizontal="center" vertical="center"/>
    </xf>
    <xf numFmtId="9" fontId="25" fillId="0" borderId="20" xfId="11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0" fontId="16" fillId="0" borderId="0" xfId="0" applyFont="1"/>
    <xf numFmtId="0" fontId="16" fillId="0" borderId="0" xfId="0" applyFont="1" applyAlignment="1">
      <alignment horizontal="left"/>
    </xf>
    <xf numFmtId="1" fontId="16" fillId="0" borderId="0" xfId="0" applyNumberFormat="1" applyFont="1" applyAlignment="1">
      <alignment horizontal="right"/>
    </xf>
    <xf numFmtId="0" fontId="16" fillId="0" borderId="3" xfId="0" applyFont="1" applyBorder="1"/>
    <xf numFmtId="0" fontId="1" fillId="0" borderId="3" xfId="11" applyFont="1" applyAlignment="1">
      <alignment horizontal="center"/>
    </xf>
    <xf numFmtId="164" fontId="1" fillId="0" borderId="3" xfId="11" applyNumberFormat="1" applyFont="1" applyAlignment="1">
      <alignment horizontal="center"/>
    </xf>
    <xf numFmtId="0" fontId="1" fillId="0" borderId="3" xfId="11" applyFont="1"/>
    <xf numFmtId="0" fontId="26" fillId="11" borderId="1" xfId="0" applyFont="1" applyFill="1" applyBorder="1" applyAlignment="1" applyProtection="1">
      <alignment horizontal="center" vertical="center" readingOrder="1"/>
      <protection locked="0"/>
    </xf>
    <xf numFmtId="0" fontId="26" fillId="11" borderId="47" xfId="0" applyFont="1" applyFill="1" applyBorder="1" applyAlignment="1" applyProtection="1">
      <alignment horizontal="center" vertical="center" readingOrder="1"/>
      <protection locked="0"/>
    </xf>
    <xf numFmtId="0" fontId="21" fillId="9" borderId="12" xfId="11" applyFont="1" applyFill="1" applyBorder="1" applyAlignment="1">
      <alignment horizontal="center" vertical="center" wrapText="1"/>
    </xf>
    <xf numFmtId="0" fontId="26" fillId="11" borderId="1" xfId="0" applyFont="1" applyFill="1" applyBorder="1" applyAlignment="1" applyProtection="1">
      <alignment horizontal="center" vertical="center" wrapText="1" readingOrder="1"/>
      <protection locked="0"/>
    </xf>
    <xf numFmtId="0" fontId="29" fillId="0" borderId="41" xfId="0" applyFont="1" applyBorder="1" applyAlignment="1" applyProtection="1">
      <alignment vertical="center" wrapText="1" readingOrder="1"/>
      <protection locked="0"/>
    </xf>
    <xf numFmtId="0" fontId="29" fillId="0" borderId="41" xfId="0" applyFont="1" applyBorder="1" applyAlignment="1" applyProtection="1">
      <alignment horizontal="center" vertical="center" wrapText="1" readingOrder="1"/>
      <protection locked="0"/>
    </xf>
    <xf numFmtId="0" fontId="0" fillId="7" borderId="0" xfId="0" applyFill="1" applyAlignment="1">
      <alignment horizontal="center"/>
    </xf>
    <xf numFmtId="0" fontId="13" fillId="17" borderId="6" xfId="0" applyFont="1" applyFill="1" applyBorder="1" applyAlignment="1">
      <alignment horizontal="center" vertical="center" wrapText="1"/>
    </xf>
    <xf numFmtId="0" fontId="10" fillId="24" borderId="6" xfId="0" applyFont="1" applyFill="1" applyBorder="1" applyAlignment="1">
      <alignment horizontal="center" vertical="center" wrapText="1"/>
    </xf>
    <xf numFmtId="0" fontId="10" fillId="21" borderId="6" xfId="0" applyFont="1" applyFill="1" applyBorder="1" applyAlignment="1">
      <alignment horizontal="center" vertical="center" wrapText="1"/>
    </xf>
    <xf numFmtId="0" fontId="10" fillId="20" borderId="6" xfId="0" applyFont="1" applyFill="1" applyBorder="1" applyAlignment="1">
      <alignment horizontal="center" vertical="center" wrapText="1"/>
    </xf>
    <xf numFmtId="0" fontId="26" fillId="11" borderId="1" xfId="0" applyFont="1" applyFill="1" applyBorder="1" applyAlignment="1" applyProtection="1">
      <alignment horizontal="center" vertical="center" readingOrder="1"/>
      <protection locked="0"/>
    </xf>
    <xf numFmtId="0" fontId="7" fillId="0" borderId="38" xfId="0" applyFont="1" applyBorder="1" applyAlignment="1" applyProtection="1">
      <alignment vertical="top"/>
      <protection locked="0"/>
    </xf>
    <xf numFmtId="0" fontId="7" fillId="0" borderId="5" xfId="0" applyFont="1" applyBorder="1" applyAlignment="1" applyProtection="1">
      <alignment vertical="top"/>
      <protection locked="0"/>
    </xf>
    <xf numFmtId="0" fontId="26" fillId="11" borderId="47" xfId="0" applyFont="1" applyFill="1" applyBorder="1" applyAlignment="1" applyProtection="1">
      <alignment horizontal="center" vertical="center" readingOrder="1"/>
      <protection locked="0"/>
    </xf>
    <xf numFmtId="0" fontId="7" fillId="0" borderId="48" xfId="0" applyFont="1" applyFill="1" applyBorder="1" applyAlignment="1" applyProtection="1">
      <alignment vertical="top"/>
      <protection locked="0"/>
    </xf>
    <xf numFmtId="0" fontId="7" fillId="0" borderId="49" xfId="0" applyFont="1" applyFill="1" applyBorder="1" applyAlignment="1" applyProtection="1">
      <alignment vertical="top"/>
      <protection locked="0"/>
    </xf>
    <xf numFmtId="0" fontId="21" fillId="9" borderId="11" xfId="11" applyFont="1" applyFill="1" applyBorder="1" applyAlignment="1">
      <alignment horizontal="center" vertical="center" wrapText="1"/>
    </xf>
    <xf numFmtId="0" fontId="21" fillId="9" borderId="12" xfId="11" applyFont="1" applyFill="1" applyBorder="1" applyAlignment="1">
      <alignment horizontal="center" vertical="center" wrapText="1"/>
    </xf>
    <xf numFmtId="0" fontId="21" fillId="9" borderId="13" xfId="11" applyFont="1" applyFill="1" applyBorder="1" applyAlignment="1">
      <alignment horizontal="center" vertical="center" wrapText="1"/>
    </xf>
    <xf numFmtId="0" fontId="23" fillId="7" borderId="10" xfId="11" applyFont="1" applyFill="1" applyBorder="1" applyAlignment="1">
      <alignment horizontal="center" vertical="center"/>
    </xf>
    <xf numFmtId="0" fontId="23" fillId="15" borderId="10" xfId="11" applyFont="1" applyFill="1" applyBorder="1" applyAlignment="1">
      <alignment horizontal="center" vertical="center"/>
    </xf>
    <xf numFmtId="0" fontId="21" fillId="9" borderId="26" xfId="11" applyFont="1" applyFill="1" applyBorder="1" applyAlignment="1">
      <alignment horizontal="center" vertical="center" wrapText="1"/>
    </xf>
    <xf numFmtId="0" fontId="21" fillId="9" borderId="27" xfId="11" applyFont="1" applyFill="1" applyBorder="1" applyAlignment="1">
      <alignment horizontal="center" vertical="center" wrapText="1"/>
    </xf>
    <xf numFmtId="0" fontId="21" fillId="14" borderId="29" xfId="11" applyFont="1" applyFill="1" applyBorder="1" applyAlignment="1">
      <alignment horizontal="center" vertical="center"/>
    </xf>
    <xf numFmtId="0" fontId="21" fillId="14" borderId="12" xfId="11" applyFont="1" applyFill="1" applyBorder="1" applyAlignment="1">
      <alignment horizontal="center" vertical="center"/>
    </xf>
    <xf numFmtId="0" fontId="21" fillId="14" borderId="30" xfId="11" applyFont="1" applyFill="1" applyBorder="1" applyAlignment="1">
      <alignment horizontal="center" vertical="center"/>
    </xf>
    <xf numFmtId="0" fontId="26" fillId="11" borderId="1" xfId="0" applyFont="1" applyFill="1" applyBorder="1" applyAlignment="1" applyProtection="1">
      <alignment horizontal="center" vertical="center" wrapText="1" readingOrder="1"/>
      <protection locked="0"/>
    </xf>
    <xf numFmtId="0" fontId="7" fillId="0" borderId="38" xfId="0" applyFont="1" applyBorder="1" applyAlignment="1" applyProtection="1">
      <alignment vertical="top" wrapText="1"/>
      <protection locked="0"/>
    </xf>
    <xf numFmtId="0" fontId="7" fillId="0" borderId="5" xfId="0" applyFont="1" applyBorder="1" applyAlignment="1" applyProtection="1">
      <alignment vertical="top" wrapText="1"/>
      <protection locked="0"/>
    </xf>
    <xf numFmtId="0" fontId="29" fillId="0" borderId="41" xfId="0" applyFont="1" applyBorder="1" applyAlignment="1" applyProtection="1">
      <alignment vertical="center" wrapText="1" readingOrder="1"/>
      <protection locked="0"/>
    </xf>
    <xf numFmtId="0" fontId="0" fillId="0" borderId="43" xfId="0" applyBorder="1" applyAlignment="1" applyProtection="1">
      <alignment vertical="top" wrapText="1"/>
      <protection locked="0"/>
    </xf>
    <xf numFmtId="0" fontId="0" fillId="0" borderId="42" xfId="0" applyBorder="1" applyAlignment="1" applyProtection="1">
      <alignment vertical="top" wrapText="1"/>
      <protection locked="0"/>
    </xf>
    <xf numFmtId="0" fontId="29" fillId="0" borderId="41" xfId="0" applyFont="1" applyBorder="1" applyAlignment="1" applyProtection="1">
      <alignment horizontal="center" vertical="center" wrapText="1" readingOrder="1"/>
      <protection locked="0"/>
    </xf>
  </cellXfs>
  <cellStyles count="28">
    <cellStyle name="Normal" xfId="0" builtinId="0"/>
    <cellStyle name="Normal 10" xfId="12" xr:uid="{00000000-0005-0000-0000-000001000000}"/>
    <cellStyle name="Normal 11" xfId="16" xr:uid="{00000000-0005-0000-0000-000002000000}"/>
    <cellStyle name="Normal 12" xfId="17" xr:uid="{00000000-0005-0000-0000-000003000000}"/>
    <cellStyle name="Normal 13" xfId="18" xr:uid="{00000000-0005-0000-0000-000004000000}"/>
    <cellStyle name="Normal 14" xfId="19" xr:uid="{00000000-0005-0000-0000-000005000000}"/>
    <cellStyle name="Normal 15" xfId="20" xr:uid="{00000000-0005-0000-0000-000006000000}"/>
    <cellStyle name="Normal 16" xfId="21" xr:uid="{00000000-0005-0000-0000-000007000000}"/>
    <cellStyle name="Normal 17" xfId="22" xr:uid="{00000000-0005-0000-0000-000008000000}"/>
    <cellStyle name="Normal 18" xfId="23" xr:uid="{00000000-0005-0000-0000-000009000000}"/>
    <cellStyle name="Normal 19" xfId="24" xr:uid="{00000000-0005-0000-0000-00000A000000}"/>
    <cellStyle name="Normal 2" xfId="1" xr:uid="{00000000-0005-0000-0000-00000B000000}"/>
    <cellStyle name="Normal 2 2" xfId="27" xr:uid="{8C2E5AFB-FC90-4F18-A828-AF3FE43502A2}"/>
    <cellStyle name="Normal 2 3" xfId="26" xr:uid="{AEDBB123-03ED-42AA-80F9-D8DB9901F503}"/>
    <cellStyle name="Normal 20" xfId="25" xr:uid="{E61097AC-B24D-4A21-80EA-D82A422FE6D3}"/>
    <cellStyle name="Normal 3" xfId="2" xr:uid="{00000000-0005-0000-0000-00000C000000}"/>
    <cellStyle name="Normal 4" xfId="3" xr:uid="{00000000-0005-0000-0000-00000D000000}"/>
    <cellStyle name="Normal 5" xfId="4" xr:uid="{00000000-0005-0000-0000-00000E000000}"/>
    <cellStyle name="Normal 5 2" xfId="9" xr:uid="{00000000-0005-0000-0000-00000F000000}"/>
    <cellStyle name="Normal 5 3" xfId="11" xr:uid="{00000000-0005-0000-0000-000010000000}"/>
    <cellStyle name="Normal 5 3 2" xfId="13" xr:uid="{00000000-0005-0000-0000-000011000000}"/>
    <cellStyle name="Normal 5 4" xfId="14" xr:uid="{00000000-0005-0000-0000-000012000000}"/>
    <cellStyle name="Normal 6" xfId="5" xr:uid="{00000000-0005-0000-0000-000013000000}"/>
    <cellStyle name="Normal 7" xfId="6" xr:uid="{00000000-0005-0000-0000-000014000000}"/>
    <cellStyle name="Normal 8" xfId="7" xr:uid="{00000000-0005-0000-0000-000015000000}"/>
    <cellStyle name="Normal 9" xfId="8" xr:uid="{00000000-0005-0000-0000-000016000000}"/>
    <cellStyle name="Normal 9 2" xfId="15" xr:uid="{00000000-0005-0000-0000-000017000000}"/>
    <cellStyle name="Porcentaje 2" xfId="10" xr:uid="{00000000-0005-0000-0000-000019000000}"/>
  </cellStyles>
  <dxfs count="9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CC99FF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9</xdr:col>
      <xdr:colOff>0</xdr:colOff>
      <xdr:row>23</xdr:row>
      <xdr:rowOff>266700</xdr:rowOff>
    </xdr:to>
    <xdr:sp macro="" textlink="">
      <xdr:nvSpPr>
        <xdr:cNvPr id="1031" name="Rectangle 7" hidden="1">
          <a:extLst>
            <a:ext uri="{FF2B5EF4-FFF2-40B4-BE49-F238E27FC236}">
              <a16:creationId xmlns:a16="http://schemas.microsoft.com/office/drawing/2014/main" id="{00000000-0008-0000-0500-00000704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N25"/>
  <sheetViews>
    <sheetView topLeftCell="A4" workbookViewId="0">
      <selection activeCell="F28" sqref="F28"/>
    </sheetView>
  </sheetViews>
  <sheetFormatPr defaultColWidth="9.140625" defaultRowHeight="15"/>
  <cols>
    <col min="2" max="2" width="45.5703125" bestFit="1" customWidth="1"/>
    <col min="5" max="5" width="15.28515625" customWidth="1"/>
    <col min="6" max="6" width="11.140625" customWidth="1"/>
    <col min="7" max="7" width="12.42578125" customWidth="1"/>
    <col min="8" max="8" width="12.5703125" customWidth="1"/>
    <col min="9" max="9" width="11.28515625" customWidth="1"/>
    <col min="11" max="11" width="12.7109375" customWidth="1"/>
    <col min="12" max="12" width="14" customWidth="1"/>
  </cols>
  <sheetData>
    <row r="3" spans="1:14">
      <c r="B3" s="251" t="s">
        <v>0</v>
      </c>
      <c r="C3" s="251"/>
      <c r="D3" s="251"/>
      <c r="E3" s="251"/>
      <c r="F3" s="251"/>
      <c r="G3" s="251"/>
      <c r="H3" s="251"/>
      <c r="I3" s="251"/>
      <c r="J3" s="251"/>
      <c r="K3" s="251"/>
      <c r="L3" s="251"/>
      <c r="M3" s="251"/>
      <c r="N3" s="251"/>
    </row>
    <row r="4" spans="1:14">
      <c r="B4" s="97"/>
      <c r="C4" s="97"/>
      <c r="D4" s="97"/>
      <c r="E4" s="97"/>
      <c r="F4" s="97"/>
      <c r="G4" s="97"/>
      <c r="H4" s="97"/>
      <c r="I4" s="97"/>
      <c r="J4" s="97"/>
      <c r="K4" s="97"/>
      <c r="L4" s="97"/>
      <c r="M4" s="97"/>
    </row>
    <row r="5" spans="1:14" ht="32.25" customHeight="1">
      <c r="A5" s="97"/>
      <c r="B5" s="98" t="s">
        <v>1</v>
      </c>
      <c r="C5" s="98" t="s">
        <v>2</v>
      </c>
      <c r="D5" s="98" t="s">
        <v>3</v>
      </c>
      <c r="E5" s="98" t="s">
        <v>4</v>
      </c>
      <c r="F5" s="98" t="s">
        <v>5</v>
      </c>
      <c r="G5" s="98" t="s">
        <v>6</v>
      </c>
      <c r="H5" s="98" t="s">
        <v>7</v>
      </c>
      <c r="I5" s="98" t="s">
        <v>8</v>
      </c>
      <c r="J5" s="98" t="s">
        <v>9</v>
      </c>
      <c r="K5" s="98" t="s">
        <v>10</v>
      </c>
      <c r="L5" s="98" t="s">
        <v>11</v>
      </c>
      <c r="M5" s="98" t="s">
        <v>12</v>
      </c>
      <c r="N5" s="97"/>
    </row>
    <row r="6" spans="1:14">
      <c r="A6" s="97"/>
      <c r="B6" s="96" t="s">
        <v>13</v>
      </c>
      <c r="C6" s="96">
        <f>PREGRADO!C3</f>
        <v>80</v>
      </c>
      <c r="D6" s="96">
        <v>0</v>
      </c>
      <c r="E6" s="96">
        <v>0</v>
      </c>
      <c r="F6" s="96">
        <v>1</v>
      </c>
      <c r="G6" s="96">
        <v>15</v>
      </c>
      <c r="H6" s="96">
        <v>1</v>
      </c>
      <c r="I6" s="96">
        <v>2</v>
      </c>
      <c r="J6" s="96">
        <v>66</v>
      </c>
      <c r="K6" s="96">
        <v>1</v>
      </c>
      <c r="L6" s="96">
        <v>4</v>
      </c>
      <c r="M6" s="96">
        <f>SUM(D6:L6)</f>
        <v>90</v>
      </c>
      <c r="N6" s="97">
        <f>C6</f>
        <v>80</v>
      </c>
    </row>
    <row r="7" spans="1:14">
      <c r="A7" s="97"/>
      <c r="B7" s="96" t="s">
        <v>14</v>
      </c>
      <c r="C7" s="96">
        <f>PREGRADO!C5</f>
        <v>30</v>
      </c>
      <c r="D7" s="96">
        <v>1</v>
      </c>
      <c r="E7" s="96">
        <v>0</v>
      </c>
      <c r="F7" s="96">
        <v>1</v>
      </c>
      <c r="G7" s="96">
        <v>5</v>
      </c>
      <c r="H7" s="96">
        <v>1</v>
      </c>
      <c r="I7" s="96">
        <v>2</v>
      </c>
      <c r="J7" s="96">
        <v>17</v>
      </c>
      <c r="K7" s="96">
        <v>1</v>
      </c>
      <c r="L7" s="96">
        <v>2</v>
      </c>
      <c r="M7" s="96">
        <f t="shared" ref="M7:M22" si="0">SUM(D7:L7)</f>
        <v>30</v>
      </c>
      <c r="N7" s="97">
        <f t="shared" ref="N7:N22" si="1">C7</f>
        <v>30</v>
      </c>
    </row>
    <row r="8" spans="1:14">
      <c r="A8" s="97"/>
      <c r="B8" s="96" t="s">
        <v>15</v>
      </c>
      <c r="C8" s="96">
        <f>PREGRADO!C10</f>
        <v>25</v>
      </c>
      <c r="D8" s="96">
        <v>0</v>
      </c>
      <c r="E8" s="96">
        <v>0</v>
      </c>
      <c r="F8" s="96">
        <v>1</v>
      </c>
      <c r="G8" s="96">
        <v>5</v>
      </c>
      <c r="H8" s="96">
        <v>1</v>
      </c>
      <c r="I8" s="96">
        <v>2</v>
      </c>
      <c r="J8" s="96">
        <v>14</v>
      </c>
      <c r="K8" s="96">
        <v>1</v>
      </c>
      <c r="L8" s="96">
        <v>1</v>
      </c>
      <c r="M8" s="96">
        <f t="shared" si="0"/>
        <v>25</v>
      </c>
      <c r="N8" s="97">
        <f t="shared" si="1"/>
        <v>25</v>
      </c>
    </row>
    <row r="9" spans="1:14">
      <c r="A9" s="97"/>
      <c r="B9" s="96" t="s">
        <v>16</v>
      </c>
      <c r="C9" s="96">
        <f>PREGRADO!C4</f>
        <v>38</v>
      </c>
      <c r="D9" s="96">
        <v>0</v>
      </c>
      <c r="E9" s="96">
        <v>0</v>
      </c>
      <c r="F9" s="96">
        <v>1</v>
      </c>
      <c r="G9" s="96">
        <v>5</v>
      </c>
      <c r="H9" s="96">
        <v>1</v>
      </c>
      <c r="I9" s="96">
        <v>2</v>
      </c>
      <c r="J9" s="96">
        <v>18</v>
      </c>
      <c r="K9" s="96">
        <v>1</v>
      </c>
      <c r="L9" s="96">
        <v>2</v>
      </c>
      <c r="M9" s="96">
        <f t="shared" si="0"/>
        <v>30</v>
      </c>
      <c r="N9" s="97">
        <f t="shared" si="1"/>
        <v>38</v>
      </c>
    </row>
    <row r="10" spans="1:14">
      <c r="A10" s="97"/>
      <c r="B10" s="96" t="s">
        <v>17</v>
      </c>
      <c r="C10" s="96">
        <f>PREGRADO!C14</f>
        <v>70</v>
      </c>
      <c r="D10" s="96">
        <v>0</v>
      </c>
      <c r="E10" s="96">
        <v>0</v>
      </c>
      <c r="F10" s="96">
        <v>1</v>
      </c>
      <c r="G10" s="96">
        <v>10</v>
      </c>
      <c r="H10" s="96">
        <v>1</v>
      </c>
      <c r="I10" s="96">
        <v>2</v>
      </c>
      <c r="J10" s="96">
        <v>32</v>
      </c>
      <c r="K10" s="96">
        <v>1</v>
      </c>
      <c r="L10" s="96">
        <v>3</v>
      </c>
      <c r="M10" s="96">
        <f t="shared" si="0"/>
        <v>50</v>
      </c>
      <c r="N10" s="97">
        <f t="shared" si="1"/>
        <v>70</v>
      </c>
    </row>
    <row r="11" spans="1:14">
      <c r="A11" s="97"/>
      <c r="B11" s="96" t="s">
        <v>18</v>
      </c>
      <c r="C11" s="96">
        <f>PREGRADO!C11</f>
        <v>30</v>
      </c>
      <c r="D11" s="96">
        <v>0</v>
      </c>
      <c r="E11" s="96">
        <v>0</v>
      </c>
      <c r="F11" s="96">
        <v>1</v>
      </c>
      <c r="G11" s="96">
        <v>3</v>
      </c>
      <c r="H11" s="96">
        <v>1</v>
      </c>
      <c r="I11" s="96">
        <v>0</v>
      </c>
      <c r="J11" s="96">
        <v>19</v>
      </c>
      <c r="K11" s="96">
        <v>0</v>
      </c>
      <c r="L11" s="96">
        <v>1</v>
      </c>
      <c r="M11" s="96">
        <f t="shared" si="0"/>
        <v>25</v>
      </c>
      <c r="N11" s="97">
        <f t="shared" si="1"/>
        <v>30</v>
      </c>
    </row>
    <row r="12" spans="1:14">
      <c r="A12" s="97"/>
      <c r="B12" s="96" t="s">
        <v>19</v>
      </c>
      <c r="C12" s="96">
        <f>PREGRADO!C12</f>
        <v>0</v>
      </c>
      <c r="D12" s="96">
        <v>0</v>
      </c>
      <c r="E12" s="96">
        <v>0</v>
      </c>
      <c r="F12" s="96">
        <v>1</v>
      </c>
      <c r="G12" s="96">
        <v>3</v>
      </c>
      <c r="H12" s="96">
        <v>1</v>
      </c>
      <c r="I12" s="96">
        <v>0</v>
      </c>
      <c r="J12" s="96">
        <v>19</v>
      </c>
      <c r="K12" s="96">
        <v>0</v>
      </c>
      <c r="L12" s="96">
        <v>1</v>
      </c>
      <c r="M12" s="96">
        <f t="shared" si="0"/>
        <v>25</v>
      </c>
      <c r="N12" s="97">
        <f t="shared" si="1"/>
        <v>0</v>
      </c>
    </row>
    <row r="13" spans="1:14">
      <c r="A13" s="97"/>
      <c r="B13" s="96" t="s">
        <v>20</v>
      </c>
      <c r="C13" s="96">
        <f>PREGRADO!C13</f>
        <v>0</v>
      </c>
      <c r="D13" s="96">
        <v>0</v>
      </c>
      <c r="E13" s="96">
        <v>0</v>
      </c>
      <c r="F13" s="96">
        <v>1</v>
      </c>
      <c r="G13" s="96">
        <v>2</v>
      </c>
      <c r="H13" s="96">
        <v>1</v>
      </c>
      <c r="I13" s="96">
        <v>0</v>
      </c>
      <c r="J13" s="96">
        <v>15</v>
      </c>
      <c r="K13" s="96">
        <v>0</v>
      </c>
      <c r="L13" s="96">
        <v>1</v>
      </c>
      <c r="M13" s="96">
        <f t="shared" si="0"/>
        <v>20</v>
      </c>
      <c r="N13" s="97">
        <f t="shared" si="1"/>
        <v>0</v>
      </c>
    </row>
    <row r="14" spans="1:14">
      <c r="A14" s="97"/>
      <c r="B14" s="96" t="s">
        <v>21</v>
      </c>
      <c r="C14" s="96">
        <f>PREGRADO!C15</f>
        <v>30</v>
      </c>
      <c r="D14" s="96">
        <v>0</v>
      </c>
      <c r="E14" s="96">
        <v>0</v>
      </c>
      <c r="F14" s="96">
        <v>1</v>
      </c>
      <c r="G14" s="96">
        <v>5</v>
      </c>
      <c r="H14" s="96">
        <v>1</v>
      </c>
      <c r="I14" s="96">
        <v>1</v>
      </c>
      <c r="J14" s="96">
        <v>10</v>
      </c>
      <c r="K14" s="96">
        <v>1</v>
      </c>
      <c r="L14" s="96">
        <v>1</v>
      </c>
      <c r="M14" s="96">
        <f t="shared" si="0"/>
        <v>20</v>
      </c>
      <c r="N14" s="97">
        <f t="shared" si="1"/>
        <v>30</v>
      </c>
    </row>
    <row r="15" spans="1:14">
      <c r="A15" s="97"/>
      <c r="B15" s="96" t="s">
        <v>22</v>
      </c>
      <c r="C15" s="96">
        <f>PREGRADO!C6</f>
        <v>70</v>
      </c>
      <c r="D15" s="96">
        <v>1</v>
      </c>
      <c r="E15" s="96">
        <v>0</v>
      </c>
      <c r="F15" s="96">
        <v>1</v>
      </c>
      <c r="G15" s="96">
        <v>8</v>
      </c>
      <c r="H15" s="96">
        <v>1</v>
      </c>
      <c r="I15" s="96">
        <v>1</v>
      </c>
      <c r="J15" s="96">
        <v>45</v>
      </c>
      <c r="K15" s="96">
        <v>1</v>
      </c>
      <c r="L15" s="96">
        <v>2</v>
      </c>
      <c r="M15" s="96">
        <f t="shared" si="0"/>
        <v>60</v>
      </c>
      <c r="N15" s="97">
        <f t="shared" si="1"/>
        <v>70</v>
      </c>
    </row>
    <row r="16" spans="1:14">
      <c r="A16" s="97"/>
      <c r="B16" s="96" t="s">
        <v>23</v>
      </c>
      <c r="C16" s="96">
        <f>PREGRADO!C7</f>
        <v>25</v>
      </c>
      <c r="D16" s="96">
        <v>1</v>
      </c>
      <c r="E16" s="96">
        <v>0</v>
      </c>
      <c r="F16" s="96">
        <v>1</v>
      </c>
      <c r="G16" s="96">
        <v>5</v>
      </c>
      <c r="H16" s="96">
        <v>1</v>
      </c>
      <c r="I16" s="96">
        <v>1</v>
      </c>
      <c r="J16" s="96">
        <v>14</v>
      </c>
      <c r="K16" s="96">
        <v>1</v>
      </c>
      <c r="L16" s="96">
        <v>1</v>
      </c>
      <c r="M16" s="96">
        <f t="shared" si="0"/>
        <v>25</v>
      </c>
      <c r="N16" s="97">
        <f t="shared" si="1"/>
        <v>25</v>
      </c>
    </row>
    <row r="17" spans="1:14">
      <c r="A17" s="97"/>
      <c r="B17" s="96" t="s">
        <v>24</v>
      </c>
      <c r="C17" s="96">
        <f>PREGRADO!C8</f>
        <v>30</v>
      </c>
      <c r="D17" s="96">
        <v>2</v>
      </c>
      <c r="E17" s="96">
        <v>0</v>
      </c>
      <c r="F17" s="96">
        <v>1</v>
      </c>
      <c r="G17" s="96">
        <v>6</v>
      </c>
      <c r="H17" s="96">
        <v>1</v>
      </c>
      <c r="I17" s="96">
        <v>1</v>
      </c>
      <c r="J17" s="96">
        <v>16</v>
      </c>
      <c r="K17" s="96">
        <v>1</v>
      </c>
      <c r="L17" s="96">
        <v>2</v>
      </c>
      <c r="M17" s="96">
        <f t="shared" si="0"/>
        <v>30</v>
      </c>
      <c r="N17" s="97">
        <f t="shared" si="1"/>
        <v>30</v>
      </c>
    </row>
    <row r="18" spans="1:14">
      <c r="A18" s="97"/>
      <c r="B18" s="96" t="s">
        <v>25</v>
      </c>
      <c r="C18" s="96">
        <f>PREGRADO!C9</f>
        <v>20</v>
      </c>
      <c r="D18" s="96">
        <v>0</v>
      </c>
      <c r="E18" s="96">
        <v>0</v>
      </c>
      <c r="F18" s="96">
        <v>1</v>
      </c>
      <c r="G18" s="96">
        <v>5</v>
      </c>
      <c r="H18" s="96">
        <v>1</v>
      </c>
      <c r="I18" s="96">
        <v>1</v>
      </c>
      <c r="J18" s="96">
        <v>10</v>
      </c>
      <c r="K18" s="96">
        <v>1</v>
      </c>
      <c r="L18" s="96">
        <v>1</v>
      </c>
      <c r="M18" s="96">
        <f t="shared" si="0"/>
        <v>20</v>
      </c>
      <c r="N18" s="97">
        <f t="shared" si="1"/>
        <v>20</v>
      </c>
    </row>
    <row r="19" spans="1:14">
      <c r="A19" s="97"/>
      <c r="B19" s="96" t="s">
        <v>26</v>
      </c>
      <c r="C19" s="96">
        <f>PREGRADO!C19</f>
        <v>40</v>
      </c>
      <c r="D19" s="96">
        <v>0</v>
      </c>
      <c r="E19" s="96">
        <v>0</v>
      </c>
      <c r="F19" s="96">
        <v>0</v>
      </c>
      <c r="G19" s="96">
        <v>0</v>
      </c>
      <c r="H19" s="96">
        <v>0</v>
      </c>
      <c r="I19" s="96">
        <v>0</v>
      </c>
      <c r="J19" s="96">
        <v>38</v>
      </c>
      <c r="K19" s="96">
        <v>0</v>
      </c>
      <c r="L19" s="96">
        <v>0</v>
      </c>
      <c r="M19" s="96">
        <f t="shared" si="0"/>
        <v>38</v>
      </c>
      <c r="N19" s="97">
        <f t="shared" si="1"/>
        <v>40</v>
      </c>
    </row>
    <row r="20" spans="1:14">
      <c r="A20" s="97"/>
      <c r="B20" s="96" t="s">
        <v>27</v>
      </c>
      <c r="C20" s="96">
        <f>PREGRADO!C20</f>
        <v>40</v>
      </c>
      <c r="D20" s="96">
        <v>0</v>
      </c>
      <c r="E20" s="96">
        <v>0</v>
      </c>
      <c r="F20" s="96">
        <v>0</v>
      </c>
      <c r="G20" s="96">
        <v>0</v>
      </c>
      <c r="H20" s="96">
        <v>0</v>
      </c>
      <c r="I20" s="96">
        <v>0</v>
      </c>
      <c r="J20" s="96">
        <v>30</v>
      </c>
      <c r="K20" s="96">
        <v>0</v>
      </c>
      <c r="L20" s="96">
        <v>0</v>
      </c>
      <c r="M20" s="96">
        <f t="shared" si="0"/>
        <v>30</v>
      </c>
      <c r="N20" s="97">
        <f t="shared" si="1"/>
        <v>40</v>
      </c>
    </row>
    <row r="21" spans="1:14">
      <c r="A21" s="97"/>
      <c r="B21" s="96" t="s">
        <v>28</v>
      </c>
      <c r="C21" s="96" t="e">
        <f>PREGRADO!#REF!</f>
        <v>#REF!</v>
      </c>
      <c r="D21" s="96">
        <v>0</v>
      </c>
      <c r="E21" s="96">
        <v>0</v>
      </c>
      <c r="F21" s="96">
        <v>0</v>
      </c>
      <c r="G21" s="96">
        <v>0</v>
      </c>
      <c r="H21" s="96">
        <v>0</v>
      </c>
      <c r="I21" s="96">
        <v>0</v>
      </c>
      <c r="J21" s="96">
        <v>38</v>
      </c>
      <c r="K21" s="96">
        <v>0</v>
      </c>
      <c r="L21" s="96">
        <v>0</v>
      </c>
      <c r="M21" s="96">
        <f t="shared" si="0"/>
        <v>38</v>
      </c>
      <c r="N21" s="97" t="e">
        <f t="shared" si="1"/>
        <v>#REF!</v>
      </c>
    </row>
    <row r="22" spans="1:14">
      <c r="A22" s="97"/>
      <c r="B22" s="96" t="s">
        <v>29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0</v>
      </c>
      <c r="I22" s="96">
        <v>0</v>
      </c>
      <c r="J22" s="96">
        <v>0</v>
      </c>
      <c r="K22" s="96">
        <v>0</v>
      </c>
      <c r="L22" s="96">
        <v>0</v>
      </c>
      <c r="M22" s="96">
        <f t="shared" si="0"/>
        <v>0</v>
      </c>
      <c r="N22" s="97">
        <f t="shared" si="1"/>
        <v>0</v>
      </c>
    </row>
    <row r="23" spans="1:14">
      <c r="A23" s="97"/>
      <c r="B23" s="96"/>
      <c r="C23" s="96"/>
      <c r="D23" s="96"/>
      <c r="E23" s="96"/>
      <c r="F23" s="96"/>
      <c r="G23" s="96"/>
      <c r="H23" s="96"/>
      <c r="I23" s="96"/>
      <c r="J23" s="96"/>
      <c r="K23" s="96"/>
      <c r="L23" s="96"/>
      <c r="M23" s="96"/>
      <c r="N23" s="97"/>
    </row>
    <row r="24" spans="1:14">
      <c r="A24" s="97"/>
      <c r="B24" s="96"/>
      <c r="C24" s="96" t="e">
        <f>SUM(C6:C23)</f>
        <v>#REF!</v>
      </c>
      <c r="D24" s="96">
        <f t="shared" ref="D24:M24" si="2">SUM(D6:D23)</f>
        <v>5</v>
      </c>
      <c r="E24" s="96">
        <f t="shared" si="2"/>
        <v>0</v>
      </c>
      <c r="F24" s="96">
        <f t="shared" si="2"/>
        <v>13</v>
      </c>
      <c r="G24" s="96">
        <f t="shared" si="2"/>
        <v>77</v>
      </c>
      <c r="H24" s="96">
        <f t="shared" si="2"/>
        <v>13</v>
      </c>
      <c r="I24" s="96">
        <f t="shared" si="2"/>
        <v>15</v>
      </c>
      <c r="J24" s="96">
        <f t="shared" si="2"/>
        <v>401</v>
      </c>
      <c r="K24" s="96">
        <f t="shared" si="2"/>
        <v>10</v>
      </c>
      <c r="L24" s="96">
        <f t="shared" si="2"/>
        <v>22</v>
      </c>
      <c r="M24" s="96">
        <f t="shared" si="2"/>
        <v>556</v>
      </c>
      <c r="N24" s="97">
        <v>556</v>
      </c>
    </row>
    <row r="25" spans="1:14">
      <c r="B25" s="97"/>
      <c r="C25" s="97"/>
      <c r="D25" s="97"/>
      <c r="E25" s="97"/>
      <c r="F25" s="97"/>
      <c r="G25" s="97"/>
      <c r="H25" s="97"/>
      <c r="I25" s="97"/>
      <c r="J25" s="97"/>
      <c r="K25" s="97"/>
      <c r="L25" s="97"/>
      <c r="M25" s="97"/>
    </row>
  </sheetData>
  <mergeCells count="1">
    <mergeCell ref="B3:N3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1"/>
    <pageSetUpPr fitToPage="1"/>
  </sheetPr>
  <dimension ref="A1:BH66"/>
  <sheetViews>
    <sheetView topLeftCell="A26" zoomScale="80" zoomScaleNormal="80" workbookViewId="0">
      <pane xSplit="1" topLeftCell="Z34" activePane="topRight" state="frozen"/>
      <selection pane="topRight" activeCell="AL34" sqref="AL34"/>
      <selection activeCell="A26" sqref="A26"/>
    </sheetView>
  </sheetViews>
  <sheetFormatPr defaultColWidth="11.42578125" defaultRowHeight="15"/>
  <cols>
    <col min="1" max="1" width="47.140625" style="22" customWidth="1"/>
    <col min="2" max="2" width="8.5703125" style="36" customWidth="1"/>
    <col min="3" max="7" width="5.7109375" style="27" customWidth="1"/>
    <col min="8" max="8" width="6.7109375" style="27" hidden="1" customWidth="1"/>
    <col min="9" max="9" width="4.5703125" style="27" hidden="1" customWidth="1"/>
    <col min="10" max="10" width="6.28515625" style="27" hidden="1" customWidth="1"/>
    <col min="11" max="11" width="4.5703125" style="27" hidden="1" customWidth="1"/>
    <col min="12" max="13" width="5" style="27" hidden="1" customWidth="1"/>
    <col min="14" max="14" width="6.7109375" style="27" hidden="1" customWidth="1"/>
    <col min="15" max="15" width="5.5703125" style="27" hidden="1" customWidth="1"/>
    <col min="16" max="16" width="6.28515625" style="27" hidden="1" customWidth="1"/>
    <col min="17" max="17" width="4.42578125" style="27" hidden="1" customWidth="1"/>
    <col min="18" max="20" width="5.7109375" style="27" hidden="1" customWidth="1"/>
    <col min="21" max="25" width="5.7109375" style="27" customWidth="1"/>
    <col min="26" max="26" width="6.7109375" style="27" customWidth="1"/>
    <col min="27" max="31" width="5.7109375" style="27" customWidth="1"/>
    <col min="32" max="32" width="6" style="27" customWidth="1"/>
    <col min="33" max="37" width="5.7109375" style="27" customWidth="1"/>
    <col min="38" max="38" width="6.7109375" style="27" customWidth="1"/>
    <col min="39" max="43" width="5.7109375" style="27" customWidth="1"/>
    <col min="44" max="44" width="6.5703125" style="27" customWidth="1"/>
    <col min="45" max="45" width="4.85546875" style="27" customWidth="1"/>
    <col min="46" max="51" width="13.85546875" style="27" customWidth="1"/>
    <col min="52" max="52" width="6.28515625" style="22" customWidth="1"/>
    <col min="53" max="53" width="5.85546875" style="22" customWidth="1"/>
    <col min="54" max="54" width="6.28515625" style="22" bestFit="1" customWidth="1"/>
    <col min="55" max="57" width="5.7109375" style="22" customWidth="1"/>
    <col min="58" max="58" width="6.5703125" style="22" customWidth="1"/>
    <col min="59" max="16384" width="11.42578125" style="22"/>
  </cols>
  <sheetData>
    <row r="1" spans="1:58" ht="19.5" thickBot="1">
      <c r="A1" s="92" t="s">
        <v>3175</v>
      </c>
      <c r="B1" s="265" t="s">
        <v>3176</v>
      </c>
      <c r="C1" s="265"/>
      <c r="D1" s="265"/>
      <c r="E1" s="265"/>
      <c r="F1" s="265"/>
      <c r="G1" s="265"/>
      <c r="H1" s="265"/>
      <c r="I1" s="265"/>
      <c r="J1" s="265"/>
      <c r="K1" s="265"/>
      <c r="L1" s="265"/>
      <c r="M1" s="265"/>
      <c r="N1" s="265"/>
      <c r="O1" s="265"/>
      <c r="P1" s="265"/>
      <c r="Q1" s="265"/>
      <c r="R1" s="265"/>
      <c r="S1" s="265"/>
      <c r="T1" s="265"/>
      <c r="U1" s="265"/>
      <c r="V1" s="265"/>
      <c r="W1" s="265"/>
      <c r="X1" s="265"/>
      <c r="Y1" s="265"/>
      <c r="Z1" s="265"/>
      <c r="AA1" s="265"/>
      <c r="AB1" s="265"/>
      <c r="AC1" s="265"/>
      <c r="AD1" s="265"/>
      <c r="AE1" s="265"/>
      <c r="AF1" s="265"/>
      <c r="AG1" s="265"/>
      <c r="AH1" s="265"/>
      <c r="AI1" s="265"/>
      <c r="AJ1" s="265"/>
      <c r="AK1" s="265"/>
      <c r="AL1" s="265"/>
      <c r="AM1" s="265"/>
      <c r="AN1" s="265"/>
      <c r="AO1" s="265"/>
      <c r="AP1" s="265"/>
      <c r="AQ1" s="265"/>
      <c r="AR1" s="265"/>
      <c r="AS1" s="242"/>
      <c r="AT1" s="242"/>
      <c r="AU1" s="242"/>
      <c r="AV1" s="242"/>
      <c r="AW1" s="242"/>
      <c r="AX1" s="242"/>
      <c r="AY1" s="242"/>
      <c r="AZ1" s="242"/>
    </row>
    <row r="2" spans="1:58" ht="75" customHeight="1">
      <c r="A2" s="267" t="s">
        <v>34</v>
      </c>
      <c r="B2" s="267" t="s">
        <v>2396</v>
      </c>
      <c r="C2" s="262" t="s">
        <v>3</v>
      </c>
      <c r="D2" s="263"/>
      <c r="E2" s="263"/>
      <c r="F2" s="263"/>
      <c r="G2" s="264"/>
      <c r="H2" s="247"/>
      <c r="I2" s="262" t="s">
        <v>3177</v>
      </c>
      <c r="J2" s="263"/>
      <c r="K2" s="263"/>
      <c r="L2" s="263"/>
      <c r="M2" s="264"/>
      <c r="N2" s="247"/>
      <c r="O2" s="262" t="s">
        <v>3178</v>
      </c>
      <c r="P2" s="263"/>
      <c r="Q2" s="263"/>
      <c r="R2" s="263"/>
      <c r="S2" s="264"/>
      <c r="T2" s="247"/>
      <c r="U2" s="262" t="s">
        <v>3179</v>
      </c>
      <c r="V2" s="263"/>
      <c r="W2" s="263"/>
      <c r="X2" s="263"/>
      <c r="Y2" s="264"/>
      <c r="Z2" s="247"/>
      <c r="AA2" s="262" t="s">
        <v>3180</v>
      </c>
      <c r="AB2" s="263"/>
      <c r="AC2" s="263"/>
      <c r="AD2" s="263"/>
      <c r="AE2" s="264"/>
      <c r="AF2" s="23"/>
      <c r="AG2" s="262" t="s">
        <v>3181</v>
      </c>
      <c r="AH2" s="263"/>
      <c r="AI2" s="263"/>
      <c r="AJ2" s="263"/>
      <c r="AK2" s="264"/>
      <c r="AL2" s="23"/>
      <c r="AM2" s="262" t="s">
        <v>3182</v>
      </c>
      <c r="AN2" s="263"/>
      <c r="AO2" s="263"/>
      <c r="AP2" s="263"/>
      <c r="AQ2" s="264"/>
      <c r="AR2" s="83"/>
      <c r="AS2" s="242"/>
      <c r="AT2" s="269" t="s">
        <v>3183</v>
      </c>
      <c r="AU2" s="270"/>
      <c r="AV2" s="270"/>
      <c r="AW2" s="270"/>
      <c r="AX2" s="270"/>
      <c r="AY2" s="271"/>
      <c r="BA2" s="262" t="s">
        <v>3184</v>
      </c>
      <c r="BB2" s="263"/>
      <c r="BC2" s="263"/>
      <c r="BD2" s="263"/>
      <c r="BE2" s="264"/>
      <c r="BF2" s="83"/>
    </row>
    <row r="3" spans="1:58" ht="15.75" thickBot="1">
      <c r="A3" s="268"/>
      <c r="B3" s="268"/>
      <c r="C3" s="24" t="s">
        <v>3185</v>
      </c>
      <c r="D3" s="151" t="s">
        <v>3186</v>
      </c>
      <c r="E3" s="25" t="s">
        <v>3187</v>
      </c>
      <c r="F3" s="47" t="s">
        <v>3188</v>
      </c>
      <c r="G3" s="91" t="s">
        <v>3189</v>
      </c>
      <c r="H3" s="26"/>
      <c r="I3" s="24" t="s">
        <v>3185</v>
      </c>
      <c r="J3" s="151" t="s">
        <v>3186</v>
      </c>
      <c r="K3" s="25" t="s">
        <v>3187</v>
      </c>
      <c r="L3" s="47" t="s">
        <v>3188</v>
      </c>
      <c r="M3" s="91" t="s">
        <v>3189</v>
      </c>
      <c r="N3" s="84"/>
      <c r="O3" s="151" t="s">
        <v>3185</v>
      </c>
      <c r="P3" s="151" t="s">
        <v>3186</v>
      </c>
      <c r="Q3" s="25" t="s">
        <v>3187</v>
      </c>
      <c r="R3" s="47" t="s">
        <v>3188</v>
      </c>
      <c r="S3" s="91" t="s">
        <v>3189</v>
      </c>
      <c r="T3" s="26"/>
      <c r="U3" s="24" t="s">
        <v>3185</v>
      </c>
      <c r="V3" s="151" t="s">
        <v>3186</v>
      </c>
      <c r="W3" s="25" t="s">
        <v>3187</v>
      </c>
      <c r="X3" s="47" t="s">
        <v>3188</v>
      </c>
      <c r="Y3" s="91" t="s">
        <v>3189</v>
      </c>
      <c r="Z3" s="26"/>
      <c r="AA3" s="24" t="s">
        <v>3185</v>
      </c>
      <c r="AB3" s="151" t="s">
        <v>3186</v>
      </c>
      <c r="AC3" s="25" t="s">
        <v>3187</v>
      </c>
      <c r="AD3" s="47" t="s">
        <v>3188</v>
      </c>
      <c r="AE3" s="91" t="s">
        <v>3189</v>
      </c>
      <c r="AF3" s="26"/>
      <c r="AG3" s="24" t="s">
        <v>3185</v>
      </c>
      <c r="AH3" s="151" t="s">
        <v>3186</v>
      </c>
      <c r="AI3" s="25" t="s">
        <v>3187</v>
      </c>
      <c r="AJ3" s="47" t="s">
        <v>3188</v>
      </c>
      <c r="AK3" s="91" t="s">
        <v>3189</v>
      </c>
      <c r="AL3" s="26"/>
      <c r="AM3" s="24" t="s">
        <v>3185</v>
      </c>
      <c r="AN3" s="151" t="s">
        <v>3186</v>
      </c>
      <c r="AO3" s="25" t="s">
        <v>3187</v>
      </c>
      <c r="AP3" s="47" t="s">
        <v>3188</v>
      </c>
      <c r="AQ3" s="91" t="s">
        <v>3189</v>
      </c>
      <c r="AR3" s="84"/>
      <c r="AS3" s="242"/>
      <c r="AT3" s="86" t="s">
        <v>3190</v>
      </c>
      <c r="AU3" s="217" t="s">
        <v>3191</v>
      </c>
      <c r="AV3" s="217" t="s">
        <v>3192</v>
      </c>
      <c r="AW3" s="217" t="s">
        <v>3193</v>
      </c>
      <c r="AX3" s="217" t="s">
        <v>3194</v>
      </c>
      <c r="AY3" s="234" t="s">
        <v>3195</v>
      </c>
      <c r="BA3" s="24" t="s">
        <v>3185</v>
      </c>
      <c r="BB3" s="151" t="s">
        <v>3186</v>
      </c>
      <c r="BC3" s="25" t="s">
        <v>3187</v>
      </c>
      <c r="BD3" s="47" t="s">
        <v>3188</v>
      </c>
      <c r="BE3" s="91" t="s">
        <v>3189</v>
      </c>
      <c r="BF3" s="84"/>
    </row>
    <row r="4" spans="1:58">
      <c r="A4" s="187" t="s">
        <v>13</v>
      </c>
      <c r="B4" s="188">
        <v>90</v>
      </c>
      <c r="C4" s="189">
        <v>11</v>
      </c>
      <c r="D4" s="196">
        <v>9</v>
      </c>
      <c r="E4" s="190">
        <v>3</v>
      </c>
      <c r="F4" s="191">
        <v>3</v>
      </c>
      <c r="G4" s="192">
        <v>3</v>
      </c>
      <c r="H4" s="221">
        <f>IFERROR(G4/$B4,0)</f>
        <v>3.3333333333333333E-2</v>
      </c>
      <c r="I4" s="193">
        <v>0</v>
      </c>
      <c r="J4" s="210">
        <v>0</v>
      </c>
      <c r="K4" s="194">
        <v>0</v>
      </c>
      <c r="L4" s="194">
        <v>0</v>
      </c>
      <c r="M4" s="195">
        <v>0</v>
      </c>
      <c r="N4" s="221">
        <f>IFERROR(M4/$B4,0)</f>
        <v>0</v>
      </c>
      <c r="O4" s="196">
        <v>40</v>
      </c>
      <c r="P4" s="196">
        <v>39</v>
      </c>
      <c r="Q4" s="190">
        <v>26</v>
      </c>
      <c r="R4" s="191">
        <v>25</v>
      </c>
      <c r="S4" s="192">
        <v>25</v>
      </c>
      <c r="T4" s="221">
        <f>IFERROR(S4/$B4,0)</f>
        <v>0.27777777777777779</v>
      </c>
      <c r="U4" s="189">
        <v>24</v>
      </c>
      <c r="V4" s="196">
        <v>21</v>
      </c>
      <c r="W4" s="190">
        <v>20</v>
      </c>
      <c r="X4" s="191">
        <v>17</v>
      </c>
      <c r="Y4" s="192">
        <v>17</v>
      </c>
      <c r="Z4" s="221">
        <f>IFERROR(Y4/$B4,0)</f>
        <v>0.18888888888888888</v>
      </c>
      <c r="AA4" s="189"/>
      <c r="AB4" s="196"/>
      <c r="AC4" s="190"/>
      <c r="AD4" s="191"/>
      <c r="AE4" s="192">
        <v>0</v>
      </c>
      <c r="AF4" s="221">
        <f>IFERROR(AE4/$B4,0)</f>
        <v>0</v>
      </c>
      <c r="AG4" s="189">
        <v>33</v>
      </c>
      <c r="AH4" s="196">
        <v>29</v>
      </c>
      <c r="AI4" s="190">
        <v>28</v>
      </c>
      <c r="AJ4" s="191">
        <v>27</v>
      </c>
      <c r="AK4" s="192">
        <v>27</v>
      </c>
      <c r="AL4" s="221">
        <f>IFERROR(AK4/$B4,0)</f>
        <v>0.3</v>
      </c>
      <c r="AM4" s="189">
        <v>39</v>
      </c>
      <c r="AN4" s="196">
        <v>38</v>
      </c>
      <c r="AO4" s="190">
        <v>18</v>
      </c>
      <c r="AP4" s="191">
        <v>18</v>
      </c>
      <c r="AQ4" s="192">
        <v>18</v>
      </c>
      <c r="AR4" s="221">
        <f>IFERROR(AQ4/$B4,0)</f>
        <v>0.2</v>
      </c>
      <c r="AS4" s="197"/>
      <c r="AT4" s="198">
        <f>B4</f>
        <v>90</v>
      </c>
      <c r="AU4" s="215">
        <f>C4+I4+O4+U4+AA4+AG4+AM4+BA4</f>
        <v>147</v>
      </c>
      <c r="AV4" s="218">
        <f>D4+J4+P4+V4+AB4+AH4+AN4+BB4</f>
        <v>136</v>
      </c>
      <c r="AW4" s="218">
        <f>E4+K4+Q4+W4+AC4+AI4+AO4+BC4</f>
        <v>95</v>
      </c>
      <c r="AX4" s="218">
        <f>F4+L4+R4+X4+AD4+AJ4+AP4+BD4</f>
        <v>90</v>
      </c>
      <c r="AY4" s="199">
        <f>G4+M4+S4+Y4+AE4+AK4+AQ4+BE4</f>
        <v>90</v>
      </c>
      <c r="AZ4" s="200"/>
      <c r="BA4" s="189">
        <v>0</v>
      </c>
      <c r="BB4" s="196">
        <v>0</v>
      </c>
      <c r="BC4" s="190">
        <v>0</v>
      </c>
      <c r="BD4" s="191">
        <v>0</v>
      </c>
      <c r="BE4" s="192">
        <v>0</v>
      </c>
      <c r="BF4" s="221">
        <f>IFERROR(BE4/$B4,0)</f>
        <v>0</v>
      </c>
    </row>
    <row r="5" spans="1:58">
      <c r="A5" s="186" t="s">
        <v>3196</v>
      </c>
      <c r="B5" s="188">
        <v>0</v>
      </c>
      <c r="C5" s="189">
        <v>1</v>
      </c>
      <c r="D5" s="196">
        <v>1</v>
      </c>
      <c r="E5" s="190">
        <v>0</v>
      </c>
      <c r="F5" s="191">
        <v>0</v>
      </c>
      <c r="G5" s="192">
        <v>0</v>
      </c>
      <c r="H5" s="221">
        <f t="shared" ref="H5:H21" si="0">IFERROR(G5/$B5,0)</f>
        <v>0</v>
      </c>
      <c r="I5" s="193">
        <v>0</v>
      </c>
      <c r="J5" s="210">
        <v>0</v>
      </c>
      <c r="K5" s="194">
        <v>0</v>
      </c>
      <c r="L5" s="194">
        <v>0</v>
      </c>
      <c r="M5" s="195">
        <v>0</v>
      </c>
      <c r="N5" s="221">
        <f t="shared" ref="N5:N21" si="1">IFERROR(M5/$B5,0)</f>
        <v>0</v>
      </c>
      <c r="O5" s="196">
        <v>0</v>
      </c>
      <c r="P5" s="196">
        <v>0</v>
      </c>
      <c r="Q5" s="190">
        <v>0</v>
      </c>
      <c r="R5" s="191">
        <v>0</v>
      </c>
      <c r="S5" s="192">
        <v>0</v>
      </c>
      <c r="T5" s="221">
        <f t="shared" ref="T5:T21" si="2">IFERROR(S5/$B5,0)</f>
        <v>0</v>
      </c>
      <c r="U5" s="189">
        <v>0</v>
      </c>
      <c r="V5" s="196">
        <v>0</v>
      </c>
      <c r="W5" s="190">
        <v>0</v>
      </c>
      <c r="X5" s="191">
        <v>0</v>
      </c>
      <c r="Y5" s="192">
        <v>0</v>
      </c>
      <c r="Z5" s="221">
        <f t="shared" ref="Z5:Z21" si="3">IFERROR(Y5/$B5,0)</f>
        <v>0</v>
      </c>
      <c r="AA5" s="189"/>
      <c r="AB5" s="196"/>
      <c r="AC5" s="190"/>
      <c r="AD5" s="191"/>
      <c r="AE5" s="192">
        <v>0</v>
      </c>
      <c r="AF5" s="221">
        <f t="shared" ref="AF5:AF21" si="4">IFERROR(AE5/$B5,0)</f>
        <v>0</v>
      </c>
      <c r="AG5" s="189">
        <v>0</v>
      </c>
      <c r="AH5" s="196">
        <v>0</v>
      </c>
      <c r="AI5" s="190">
        <v>0</v>
      </c>
      <c r="AJ5" s="191">
        <v>0</v>
      </c>
      <c r="AK5" s="192">
        <v>0</v>
      </c>
      <c r="AL5" s="221">
        <f t="shared" ref="AL5:AL21" si="5">IFERROR(AK5/$B5,0)</f>
        <v>0</v>
      </c>
      <c r="AM5" s="189">
        <v>0</v>
      </c>
      <c r="AN5" s="196">
        <v>0</v>
      </c>
      <c r="AO5" s="190">
        <v>0</v>
      </c>
      <c r="AP5" s="191">
        <v>0</v>
      </c>
      <c r="AQ5" s="192">
        <v>0</v>
      </c>
      <c r="AR5" s="221">
        <f t="shared" ref="AR5:AR21" si="6">IFERROR(AQ5/$B5,0)</f>
        <v>0</v>
      </c>
      <c r="AS5" s="197"/>
      <c r="AT5" s="198">
        <f t="shared" ref="AT5:AT21" si="7">B5</f>
        <v>0</v>
      </c>
      <c r="AU5" s="215">
        <f t="shared" ref="AU5:AU21" si="8">C5+I5+O5+U5+AA5+AG5+AM5+BA5</f>
        <v>1</v>
      </c>
      <c r="AV5" s="218">
        <f t="shared" ref="AV5:AV21" si="9">D5+J5+P5+V5+AB5+AH5+AN5+BB5</f>
        <v>1</v>
      </c>
      <c r="AW5" s="218">
        <f t="shared" ref="AW5:AW21" si="10">E5+K5+Q5+W5+AC5+AI5+AO5+BC5</f>
        <v>0</v>
      </c>
      <c r="AX5" s="233">
        <f t="shared" ref="AX5:AX21" si="11">F5+L5+R5+X5+AD5+AJ5+AP5+BD5</f>
        <v>0</v>
      </c>
      <c r="AY5" s="199">
        <f t="shared" ref="AY5:AY21" si="12">G5+M5+S5+Y5+AE5+AK5+AQ5+BE5</f>
        <v>0</v>
      </c>
      <c r="AZ5" s="200"/>
      <c r="BA5" s="189">
        <v>0</v>
      </c>
      <c r="BB5" s="196">
        <v>0</v>
      </c>
      <c r="BC5" s="190">
        <v>0</v>
      </c>
      <c r="BD5" s="191">
        <v>0</v>
      </c>
      <c r="BE5" s="192">
        <v>0</v>
      </c>
      <c r="BF5" s="221">
        <f t="shared" ref="BF5:BF21" si="13">IFERROR(BE5/$B5,0)</f>
        <v>0</v>
      </c>
    </row>
    <row r="6" spans="1:58">
      <c r="A6" s="186" t="s">
        <v>14</v>
      </c>
      <c r="B6" s="188">
        <v>39</v>
      </c>
      <c r="C6" s="189">
        <v>13</v>
      </c>
      <c r="D6" s="196">
        <v>12</v>
      </c>
      <c r="E6" s="190">
        <v>6</v>
      </c>
      <c r="F6" s="191">
        <v>5</v>
      </c>
      <c r="G6" s="192">
        <v>5</v>
      </c>
      <c r="H6" s="221">
        <f t="shared" si="0"/>
        <v>0.12820512820512819</v>
      </c>
      <c r="I6" s="193">
        <v>0</v>
      </c>
      <c r="J6" s="210">
        <v>0</v>
      </c>
      <c r="K6" s="194">
        <v>0</v>
      </c>
      <c r="L6" s="194">
        <v>0</v>
      </c>
      <c r="M6" s="195">
        <v>0</v>
      </c>
      <c r="N6" s="221">
        <f t="shared" si="1"/>
        <v>0</v>
      </c>
      <c r="O6" s="196">
        <v>22</v>
      </c>
      <c r="P6" s="196">
        <v>21</v>
      </c>
      <c r="Q6" s="190">
        <v>12</v>
      </c>
      <c r="R6" s="191">
        <v>12</v>
      </c>
      <c r="S6" s="192">
        <v>12</v>
      </c>
      <c r="T6" s="221">
        <f t="shared" si="2"/>
        <v>0.30769230769230771</v>
      </c>
      <c r="U6" s="189">
        <v>8</v>
      </c>
      <c r="V6" s="196">
        <v>7</v>
      </c>
      <c r="W6" s="190">
        <v>5</v>
      </c>
      <c r="X6" s="191">
        <v>5</v>
      </c>
      <c r="Y6" s="192">
        <v>5</v>
      </c>
      <c r="Z6" s="221">
        <f t="shared" si="3"/>
        <v>0.12820512820512819</v>
      </c>
      <c r="AA6" s="189"/>
      <c r="AB6" s="196"/>
      <c r="AC6" s="190"/>
      <c r="AD6" s="191"/>
      <c r="AE6" s="192">
        <v>0</v>
      </c>
      <c r="AF6" s="221">
        <f t="shared" si="4"/>
        <v>0</v>
      </c>
      <c r="AG6" s="189">
        <v>17</v>
      </c>
      <c r="AH6" s="196">
        <v>14</v>
      </c>
      <c r="AI6" s="190">
        <v>8</v>
      </c>
      <c r="AJ6" s="191">
        <v>8</v>
      </c>
      <c r="AK6" s="192">
        <v>8</v>
      </c>
      <c r="AL6" s="221">
        <f t="shared" si="5"/>
        <v>0.20512820512820512</v>
      </c>
      <c r="AM6" s="189">
        <v>21</v>
      </c>
      <c r="AN6" s="196">
        <v>20</v>
      </c>
      <c r="AO6" s="190">
        <v>9</v>
      </c>
      <c r="AP6" s="191">
        <v>9</v>
      </c>
      <c r="AQ6" s="192">
        <v>9</v>
      </c>
      <c r="AR6" s="221">
        <f t="shared" si="6"/>
        <v>0.23076923076923078</v>
      </c>
      <c r="AS6" s="197"/>
      <c r="AT6" s="198">
        <f t="shared" si="7"/>
        <v>39</v>
      </c>
      <c r="AU6" s="215">
        <f t="shared" si="8"/>
        <v>83</v>
      </c>
      <c r="AV6" s="218">
        <f t="shared" si="9"/>
        <v>76</v>
      </c>
      <c r="AW6" s="218">
        <f t="shared" si="10"/>
        <v>40</v>
      </c>
      <c r="AX6" s="233">
        <f t="shared" si="11"/>
        <v>39</v>
      </c>
      <c r="AY6" s="199">
        <f t="shared" si="12"/>
        <v>39</v>
      </c>
      <c r="AZ6" s="200"/>
      <c r="BA6" s="189">
        <v>2</v>
      </c>
      <c r="BB6" s="196">
        <v>2</v>
      </c>
      <c r="BC6" s="190">
        <v>0</v>
      </c>
      <c r="BD6" s="191">
        <v>0</v>
      </c>
      <c r="BE6" s="192">
        <v>0</v>
      </c>
      <c r="BF6" s="221">
        <f t="shared" si="13"/>
        <v>0</v>
      </c>
    </row>
    <row r="7" spans="1:58">
      <c r="A7" s="186" t="s">
        <v>15</v>
      </c>
      <c r="B7" s="188">
        <v>26</v>
      </c>
      <c r="C7" s="189">
        <v>1</v>
      </c>
      <c r="D7" s="196">
        <v>1</v>
      </c>
      <c r="E7" s="190">
        <v>0</v>
      </c>
      <c r="F7" s="191">
        <v>0</v>
      </c>
      <c r="G7" s="192">
        <v>0</v>
      </c>
      <c r="H7" s="221">
        <f t="shared" si="0"/>
        <v>0</v>
      </c>
      <c r="I7" s="201">
        <v>1</v>
      </c>
      <c r="J7" s="211">
        <v>0</v>
      </c>
      <c r="K7" s="202">
        <v>0</v>
      </c>
      <c r="L7" s="202">
        <v>0</v>
      </c>
      <c r="M7" s="203">
        <v>0</v>
      </c>
      <c r="N7" s="221">
        <f t="shared" si="1"/>
        <v>0</v>
      </c>
      <c r="O7" s="196">
        <v>12</v>
      </c>
      <c r="P7" s="196">
        <v>12</v>
      </c>
      <c r="Q7" s="190">
        <v>8</v>
      </c>
      <c r="R7" s="191">
        <v>8</v>
      </c>
      <c r="S7" s="192">
        <v>8</v>
      </c>
      <c r="T7" s="221">
        <f t="shared" si="2"/>
        <v>0.30769230769230771</v>
      </c>
      <c r="U7" s="189">
        <v>5</v>
      </c>
      <c r="V7" s="196">
        <v>5</v>
      </c>
      <c r="W7" s="190">
        <v>4</v>
      </c>
      <c r="X7" s="191">
        <v>4</v>
      </c>
      <c r="Y7" s="192">
        <v>4</v>
      </c>
      <c r="Z7" s="221">
        <f t="shared" si="3"/>
        <v>0.15384615384615385</v>
      </c>
      <c r="AA7" s="189"/>
      <c r="AB7" s="196"/>
      <c r="AC7" s="190"/>
      <c r="AD7" s="191"/>
      <c r="AE7" s="192">
        <v>0</v>
      </c>
      <c r="AF7" s="221">
        <f t="shared" si="4"/>
        <v>0</v>
      </c>
      <c r="AG7" s="189">
        <v>9</v>
      </c>
      <c r="AH7" s="196">
        <v>9</v>
      </c>
      <c r="AI7" s="190">
        <v>8</v>
      </c>
      <c r="AJ7" s="191">
        <v>8</v>
      </c>
      <c r="AK7" s="192">
        <v>8</v>
      </c>
      <c r="AL7" s="221">
        <f t="shared" si="5"/>
        <v>0.30769230769230771</v>
      </c>
      <c r="AM7" s="189">
        <v>6</v>
      </c>
      <c r="AN7" s="196">
        <v>5</v>
      </c>
      <c r="AO7" s="190">
        <v>5</v>
      </c>
      <c r="AP7" s="191">
        <v>5</v>
      </c>
      <c r="AQ7" s="192">
        <v>5</v>
      </c>
      <c r="AR7" s="221">
        <f t="shared" si="6"/>
        <v>0.19230769230769232</v>
      </c>
      <c r="AS7" s="197"/>
      <c r="AT7" s="198">
        <f t="shared" si="7"/>
        <v>26</v>
      </c>
      <c r="AU7" s="215">
        <f t="shared" si="8"/>
        <v>35</v>
      </c>
      <c r="AV7" s="218">
        <f t="shared" si="9"/>
        <v>33</v>
      </c>
      <c r="AW7" s="218">
        <f t="shared" si="10"/>
        <v>26</v>
      </c>
      <c r="AX7" s="233">
        <f t="shared" si="11"/>
        <v>26</v>
      </c>
      <c r="AY7" s="199">
        <f t="shared" si="12"/>
        <v>26</v>
      </c>
      <c r="AZ7" s="200"/>
      <c r="BA7" s="189">
        <v>1</v>
      </c>
      <c r="BB7" s="196">
        <v>1</v>
      </c>
      <c r="BC7" s="190">
        <v>1</v>
      </c>
      <c r="BD7" s="191">
        <v>1</v>
      </c>
      <c r="BE7" s="192">
        <v>1</v>
      </c>
      <c r="BF7" s="221">
        <f t="shared" si="13"/>
        <v>3.8461538461538464E-2</v>
      </c>
    </row>
    <row r="8" spans="1:58">
      <c r="A8" s="186" t="s">
        <v>16</v>
      </c>
      <c r="B8" s="188">
        <v>36</v>
      </c>
      <c r="C8" s="189">
        <v>6</v>
      </c>
      <c r="D8" s="196">
        <v>4</v>
      </c>
      <c r="E8" s="190">
        <v>1</v>
      </c>
      <c r="F8" s="191">
        <v>1</v>
      </c>
      <c r="G8" s="192">
        <v>1</v>
      </c>
      <c r="H8" s="221">
        <f t="shared" si="0"/>
        <v>2.7777777777777776E-2</v>
      </c>
      <c r="I8" s="193">
        <v>0</v>
      </c>
      <c r="J8" s="210">
        <v>0</v>
      </c>
      <c r="K8" s="194">
        <v>0</v>
      </c>
      <c r="L8" s="194">
        <v>0</v>
      </c>
      <c r="M8" s="195">
        <v>0</v>
      </c>
      <c r="N8" s="221">
        <f t="shared" si="1"/>
        <v>0</v>
      </c>
      <c r="O8" s="196">
        <v>33</v>
      </c>
      <c r="P8" s="196">
        <v>30</v>
      </c>
      <c r="Q8" s="190">
        <v>16</v>
      </c>
      <c r="R8" s="191">
        <v>16</v>
      </c>
      <c r="S8" s="192">
        <v>16</v>
      </c>
      <c r="T8" s="221">
        <f t="shared" si="2"/>
        <v>0.44444444444444442</v>
      </c>
      <c r="U8" s="189">
        <v>12</v>
      </c>
      <c r="V8" s="196">
        <v>12</v>
      </c>
      <c r="W8" s="190">
        <v>8</v>
      </c>
      <c r="X8" s="191">
        <v>8</v>
      </c>
      <c r="Y8" s="192">
        <v>8</v>
      </c>
      <c r="Z8" s="221">
        <f t="shared" si="3"/>
        <v>0.22222222222222221</v>
      </c>
      <c r="AA8" s="189"/>
      <c r="AB8" s="196"/>
      <c r="AC8" s="190"/>
      <c r="AD8" s="191"/>
      <c r="AE8" s="192">
        <v>0</v>
      </c>
      <c r="AF8" s="221">
        <f t="shared" si="4"/>
        <v>0</v>
      </c>
      <c r="AG8" s="189">
        <v>17</v>
      </c>
      <c r="AH8" s="196">
        <v>15</v>
      </c>
      <c r="AI8" s="190">
        <v>5</v>
      </c>
      <c r="AJ8" s="191">
        <v>4</v>
      </c>
      <c r="AK8" s="192">
        <v>4</v>
      </c>
      <c r="AL8" s="221">
        <f t="shared" si="5"/>
        <v>0.1111111111111111</v>
      </c>
      <c r="AM8" s="189">
        <v>14</v>
      </c>
      <c r="AN8" s="196">
        <v>12</v>
      </c>
      <c r="AO8" s="190">
        <v>8</v>
      </c>
      <c r="AP8" s="191">
        <v>7</v>
      </c>
      <c r="AQ8" s="192">
        <v>7</v>
      </c>
      <c r="AR8" s="221">
        <f t="shared" si="6"/>
        <v>0.19444444444444445</v>
      </c>
      <c r="AS8" s="197"/>
      <c r="AT8" s="198">
        <f t="shared" si="7"/>
        <v>36</v>
      </c>
      <c r="AU8" s="215">
        <f t="shared" si="8"/>
        <v>82</v>
      </c>
      <c r="AV8" s="218">
        <f t="shared" si="9"/>
        <v>73</v>
      </c>
      <c r="AW8" s="218">
        <f t="shared" si="10"/>
        <v>38</v>
      </c>
      <c r="AX8" s="233">
        <f t="shared" si="11"/>
        <v>36</v>
      </c>
      <c r="AY8" s="199">
        <f t="shared" si="12"/>
        <v>36</v>
      </c>
      <c r="AZ8" s="200"/>
      <c r="BA8" s="189">
        <v>0</v>
      </c>
      <c r="BB8" s="196">
        <v>0</v>
      </c>
      <c r="BC8" s="190">
        <v>0</v>
      </c>
      <c r="BD8" s="191">
        <v>0</v>
      </c>
      <c r="BE8" s="192">
        <v>0</v>
      </c>
      <c r="BF8" s="221">
        <f t="shared" si="13"/>
        <v>0</v>
      </c>
    </row>
    <row r="9" spans="1:58">
      <c r="A9" s="186" t="s">
        <v>17</v>
      </c>
      <c r="B9" s="188">
        <v>71</v>
      </c>
      <c r="C9" s="189">
        <v>11</v>
      </c>
      <c r="D9" s="196">
        <v>9</v>
      </c>
      <c r="E9" s="190">
        <v>6</v>
      </c>
      <c r="F9" s="191">
        <v>6</v>
      </c>
      <c r="G9" s="192">
        <v>6</v>
      </c>
      <c r="H9" s="221">
        <f t="shared" si="0"/>
        <v>8.4507042253521125E-2</v>
      </c>
      <c r="I9" s="201">
        <v>1</v>
      </c>
      <c r="J9" s="211">
        <v>1</v>
      </c>
      <c r="K9" s="202">
        <v>0</v>
      </c>
      <c r="L9" s="202">
        <v>0</v>
      </c>
      <c r="M9" s="203">
        <v>0</v>
      </c>
      <c r="N9" s="221">
        <f t="shared" si="1"/>
        <v>0</v>
      </c>
      <c r="O9" s="196">
        <v>44</v>
      </c>
      <c r="P9" s="196">
        <v>41</v>
      </c>
      <c r="Q9" s="190">
        <v>20</v>
      </c>
      <c r="R9" s="191">
        <v>19</v>
      </c>
      <c r="S9" s="192">
        <v>19</v>
      </c>
      <c r="T9" s="221">
        <f t="shared" si="2"/>
        <v>0.26760563380281688</v>
      </c>
      <c r="U9" s="189">
        <v>28</v>
      </c>
      <c r="V9" s="196">
        <v>28</v>
      </c>
      <c r="W9" s="190">
        <v>17</v>
      </c>
      <c r="X9" s="191">
        <v>17</v>
      </c>
      <c r="Y9" s="192">
        <v>17</v>
      </c>
      <c r="Z9" s="221">
        <f t="shared" si="3"/>
        <v>0.23943661971830985</v>
      </c>
      <c r="AA9" s="189"/>
      <c r="AB9" s="196"/>
      <c r="AC9" s="190"/>
      <c r="AD9" s="191"/>
      <c r="AE9" s="192">
        <v>0</v>
      </c>
      <c r="AF9" s="221">
        <f t="shared" si="4"/>
        <v>0</v>
      </c>
      <c r="AG9" s="189">
        <v>43</v>
      </c>
      <c r="AH9" s="196">
        <v>40</v>
      </c>
      <c r="AI9" s="190">
        <v>22</v>
      </c>
      <c r="AJ9" s="191">
        <v>20</v>
      </c>
      <c r="AK9" s="192">
        <v>20</v>
      </c>
      <c r="AL9" s="221">
        <f t="shared" si="5"/>
        <v>0.28169014084507044</v>
      </c>
      <c r="AM9" s="189">
        <v>31</v>
      </c>
      <c r="AN9" s="196">
        <v>28</v>
      </c>
      <c r="AO9" s="190">
        <v>9</v>
      </c>
      <c r="AP9" s="191">
        <v>9</v>
      </c>
      <c r="AQ9" s="192">
        <v>9</v>
      </c>
      <c r="AR9" s="221">
        <f t="shared" si="6"/>
        <v>0.12676056338028169</v>
      </c>
      <c r="AS9" s="197"/>
      <c r="AT9" s="198">
        <f t="shared" si="7"/>
        <v>71</v>
      </c>
      <c r="AU9" s="215">
        <f t="shared" si="8"/>
        <v>161</v>
      </c>
      <c r="AV9" s="218">
        <f t="shared" si="9"/>
        <v>148</v>
      </c>
      <c r="AW9" s="218">
        <f t="shared" si="10"/>
        <v>74</v>
      </c>
      <c r="AX9" s="233">
        <f t="shared" si="11"/>
        <v>71</v>
      </c>
      <c r="AY9" s="199">
        <f t="shared" si="12"/>
        <v>71</v>
      </c>
      <c r="AZ9" s="200"/>
      <c r="BA9" s="189">
        <v>3</v>
      </c>
      <c r="BB9" s="196">
        <v>1</v>
      </c>
      <c r="BC9" s="190">
        <v>0</v>
      </c>
      <c r="BD9" s="191">
        <v>0</v>
      </c>
      <c r="BE9" s="192">
        <v>0</v>
      </c>
      <c r="BF9" s="221">
        <f t="shared" si="13"/>
        <v>0</v>
      </c>
    </row>
    <row r="10" spans="1:58">
      <c r="A10" s="186" t="s">
        <v>3197</v>
      </c>
      <c r="B10" s="188">
        <v>0</v>
      </c>
      <c r="C10" s="189">
        <v>3</v>
      </c>
      <c r="D10" s="196">
        <v>2</v>
      </c>
      <c r="E10" s="190">
        <v>0</v>
      </c>
      <c r="F10" s="191">
        <v>0</v>
      </c>
      <c r="G10" s="192">
        <v>0</v>
      </c>
      <c r="H10" s="221">
        <f t="shared" si="0"/>
        <v>0</v>
      </c>
      <c r="I10" s="193">
        <v>0</v>
      </c>
      <c r="J10" s="210">
        <v>0</v>
      </c>
      <c r="K10" s="194">
        <v>0</v>
      </c>
      <c r="L10" s="194">
        <v>0</v>
      </c>
      <c r="M10" s="195">
        <v>0</v>
      </c>
      <c r="N10" s="221">
        <f t="shared" si="1"/>
        <v>0</v>
      </c>
      <c r="O10" s="196">
        <v>0</v>
      </c>
      <c r="P10" s="196">
        <v>0</v>
      </c>
      <c r="Q10" s="190">
        <v>0</v>
      </c>
      <c r="R10" s="191">
        <v>0</v>
      </c>
      <c r="S10" s="192">
        <v>0</v>
      </c>
      <c r="T10" s="221">
        <f t="shared" si="2"/>
        <v>0</v>
      </c>
      <c r="U10" s="189">
        <v>0</v>
      </c>
      <c r="V10" s="196">
        <v>0</v>
      </c>
      <c r="W10" s="190">
        <v>0</v>
      </c>
      <c r="X10" s="191">
        <v>0</v>
      </c>
      <c r="Y10" s="192">
        <v>0</v>
      </c>
      <c r="Z10" s="221">
        <f t="shared" si="3"/>
        <v>0</v>
      </c>
      <c r="AA10" s="189"/>
      <c r="AB10" s="196"/>
      <c r="AC10" s="190"/>
      <c r="AD10" s="191"/>
      <c r="AE10" s="192">
        <v>0</v>
      </c>
      <c r="AF10" s="221">
        <f t="shared" si="4"/>
        <v>0</v>
      </c>
      <c r="AG10" s="189">
        <v>0</v>
      </c>
      <c r="AH10" s="196">
        <v>0</v>
      </c>
      <c r="AI10" s="190">
        <v>0</v>
      </c>
      <c r="AJ10" s="191">
        <v>0</v>
      </c>
      <c r="AK10" s="192">
        <v>0</v>
      </c>
      <c r="AL10" s="221">
        <f t="shared" si="5"/>
        <v>0</v>
      </c>
      <c r="AM10" s="189">
        <v>0</v>
      </c>
      <c r="AN10" s="196">
        <v>0</v>
      </c>
      <c r="AO10" s="190">
        <v>0</v>
      </c>
      <c r="AP10" s="191">
        <v>0</v>
      </c>
      <c r="AQ10" s="192">
        <v>0</v>
      </c>
      <c r="AR10" s="221">
        <f t="shared" si="6"/>
        <v>0</v>
      </c>
      <c r="AS10" s="197"/>
      <c r="AT10" s="198">
        <f t="shared" si="7"/>
        <v>0</v>
      </c>
      <c r="AU10" s="215">
        <f t="shared" si="8"/>
        <v>3</v>
      </c>
      <c r="AV10" s="218">
        <f t="shared" si="9"/>
        <v>2</v>
      </c>
      <c r="AW10" s="218">
        <f t="shared" si="10"/>
        <v>0</v>
      </c>
      <c r="AX10" s="233">
        <f t="shared" si="11"/>
        <v>0</v>
      </c>
      <c r="AY10" s="199">
        <f t="shared" si="12"/>
        <v>0</v>
      </c>
      <c r="AZ10" s="200"/>
      <c r="BA10" s="189">
        <v>0</v>
      </c>
      <c r="BB10" s="196">
        <v>0</v>
      </c>
      <c r="BC10" s="190">
        <v>0</v>
      </c>
      <c r="BD10" s="191">
        <v>0</v>
      </c>
      <c r="BE10" s="192">
        <v>0</v>
      </c>
      <c r="BF10" s="221">
        <f t="shared" si="13"/>
        <v>0</v>
      </c>
    </row>
    <row r="11" spans="1:58">
      <c r="A11" s="186" t="s">
        <v>18</v>
      </c>
      <c r="B11" s="188">
        <v>30</v>
      </c>
      <c r="C11" s="189">
        <v>3</v>
      </c>
      <c r="D11" s="196">
        <v>2</v>
      </c>
      <c r="E11" s="190">
        <v>0</v>
      </c>
      <c r="F11" s="191">
        <v>0</v>
      </c>
      <c r="G11" s="192">
        <v>0</v>
      </c>
      <c r="H11" s="221">
        <f t="shared" si="0"/>
        <v>0</v>
      </c>
      <c r="I11" s="193">
        <v>0</v>
      </c>
      <c r="J11" s="210">
        <v>0</v>
      </c>
      <c r="K11" s="194">
        <v>0</v>
      </c>
      <c r="L11" s="194">
        <v>0</v>
      </c>
      <c r="M11" s="195">
        <v>0</v>
      </c>
      <c r="N11" s="221">
        <f t="shared" si="1"/>
        <v>0</v>
      </c>
      <c r="O11" s="196">
        <v>15</v>
      </c>
      <c r="P11" s="196">
        <v>13</v>
      </c>
      <c r="Q11" s="190">
        <v>9</v>
      </c>
      <c r="R11" s="191">
        <v>9</v>
      </c>
      <c r="S11" s="192">
        <v>9</v>
      </c>
      <c r="T11" s="221">
        <f t="shared" si="2"/>
        <v>0.3</v>
      </c>
      <c r="U11" s="189">
        <v>9</v>
      </c>
      <c r="V11" s="196">
        <v>9</v>
      </c>
      <c r="W11" s="190">
        <v>8</v>
      </c>
      <c r="X11" s="191">
        <v>8</v>
      </c>
      <c r="Y11" s="192">
        <v>8</v>
      </c>
      <c r="Z11" s="221">
        <f t="shared" si="3"/>
        <v>0.26666666666666666</v>
      </c>
      <c r="AA11" s="189"/>
      <c r="AB11" s="196"/>
      <c r="AC11" s="190"/>
      <c r="AD11" s="191"/>
      <c r="AE11" s="192">
        <v>0</v>
      </c>
      <c r="AF11" s="221">
        <f t="shared" si="4"/>
        <v>0</v>
      </c>
      <c r="AG11" s="189">
        <v>15</v>
      </c>
      <c r="AH11" s="196">
        <v>15</v>
      </c>
      <c r="AI11" s="190">
        <v>9</v>
      </c>
      <c r="AJ11" s="191">
        <v>9</v>
      </c>
      <c r="AK11" s="192">
        <v>9</v>
      </c>
      <c r="AL11" s="221">
        <f t="shared" si="5"/>
        <v>0.3</v>
      </c>
      <c r="AM11" s="189">
        <v>12</v>
      </c>
      <c r="AN11" s="196">
        <v>12</v>
      </c>
      <c r="AO11" s="190">
        <v>4</v>
      </c>
      <c r="AP11" s="191">
        <v>4</v>
      </c>
      <c r="AQ11" s="192">
        <v>4</v>
      </c>
      <c r="AR11" s="221">
        <f t="shared" si="6"/>
        <v>0.13333333333333333</v>
      </c>
      <c r="AS11" s="197"/>
      <c r="AT11" s="198">
        <f t="shared" si="7"/>
        <v>30</v>
      </c>
      <c r="AU11" s="215">
        <f t="shared" si="8"/>
        <v>54</v>
      </c>
      <c r="AV11" s="218">
        <f t="shared" si="9"/>
        <v>51</v>
      </c>
      <c r="AW11" s="218">
        <f t="shared" si="10"/>
        <v>30</v>
      </c>
      <c r="AX11" s="233">
        <f t="shared" si="11"/>
        <v>30</v>
      </c>
      <c r="AY11" s="199">
        <f t="shared" si="12"/>
        <v>30</v>
      </c>
      <c r="AZ11" s="200"/>
      <c r="BA11" s="189">
        <v>0</v>
      </c>
      <c r="BB11" s="196">
        <v>0</v>
      </c>
      <c r="BC11" s="190">
        <v>0</v>
      </c>
      <c r="BD11" s="191">
        <v>0</v>
      </c>
      <c r="BE11" s="192">
        <v>0</v>
      </c>
      <c r="BF11" s="221">
        <f t="shared" si="13"/>
        <v>0</v>
      </c>
    </row>
    <row r="12" spans="1:58">
      <c r="A12" s="186" t="s">
        <v>19</v>
      </c>
      <c r="B12" s="188">
        <v>26</v>
      </c>
      <c r="C12" s="189">
        <v>0</v>
      </c>
      <c r="D12" s="196">
        <v>0</v>
      </c>
      <c r="E12" s="190">
        <v>0</v>
      </c>
      <c r="F12" s="191">
        <v>0</v>
      </c>
      <c r="G12" s="192">
        <v>0</v>
      </c>
      <c r="H12" s="221">
        <f t="shared" si="0"/>
        <v>0</v>
      </c>
      <c r="I12" s="193">
        <v>0</v>
      </c>
      <c r="J12" s="210">
        <v>0</v>
      </c>
      <c r="K12" s="194">
        <v>0</v>
      </c>
      <c r="L12" s="194">
        <v>0</v>
      </c>
      <c r="M12" s="195">
        <v>0</v>
      </c>
      <c r="N12" s="221">
        <f t="shared" si="1"/>
        <v>0</v>
      </c>
      <c r="O12" s="196">
        <v>17</v>
      </c>
      <c r="P12" s="196">
        <v>17</v>
      </c>
      <c r="Q12" s="190">
        <v>13</v>
      </c>
      <c r="R12" s="191">
        <v>10</v>
      </c>
      <c r="S12" s="192">
        <v>10</v>
      </c>
      <c r="T12" s="221">
        <f t="shared" si="2"/>
        <v>0.38461538461538464</v>
      </c>
      <c r="U12" s="189">
        <v>5</v>
      </c>
      <c r="V12" s="196">
        <v>4</v>
      </c>
      <c r="W12" s="190">
        <v>4</v>
      </c>
      <c r="X12" s="191">
        <v>3</v>
      </c>
      <c r="Y12" s="192">
        <v>3</v>
      </c>
      <c r="Z12" s="221">
        <f t="shared" si="3"/>
        <v>0.11538461538461539</v>
      </c>
      <c r="AA12" s="189"/>
      <c r="AB12" s="196"/>
      <c r="AC12" s="190"/>
      <c r="AD12" s="191"/>
      <c r="AE12" s="192">
        <v>0</v>
      </c>
      <c r="AF12" s="221">
        <f t="shared" si="4"/>
        <v>0</v>
      </c>
      <c r="AG12" s="189">
        <v>9</v>
      </c>
      <c r="AH12" s="196">
        <v>9</v>
      </c>
      <c r="AI12" s="190">
        <v>9</v>
      </c>
      <c r="AJ12" s="191">
        <v>9</v>
      </c>
      <c r="AK12" s="192">
        <v>9</v>
      </c>
      <c r="AL12" s="221">
        <f t="shared" si="5"/>
        <v>0.34615384615384615</v>
      </c>
      <c r="AM12" s="189">
        <v>7</v>
      </c>
      <c r="AN12" s="196">
        <v>7</v>
      </c>
      <c r="AO12" s="190">
        <v>4</v>
      </c>
      <c r="AP12" s="191">
        <v>4</v>
      </c>
      <c r="AQ12" s="192">
        <v>4</v>
      </c>
      <c r="AR12" s="221">
        <f t="shared" si="6"/>
        <v>0.15384615384615385</v>
      </c>
      <c r="AS12" s="197"/>
      <c r="AT12" s="198">
        <f t="shared" si="7"/>
        <v>26</v>
      </c>
      <c r="AU12" s="215">
        <f t="shared" si="8"/>
        <v>38</v>
      </c>
      <c r="AV12" s="218">
        <f t="shared" si="9"/>
        <v>37</v>
      </c>
      <c r="AW12" s="218">
        <f t="shared" si="10"/>
        <v>30</v>
      </c>
      <c r="AX12" s="233">
        <f t="shared" si="11"/>
        <v>26</v>
      </c>
      <c r="AY12" s="199">
        <f t="shared" si="12"/>
        <v>26</v>
      </c>
      <c r="AZ12" s="200"/>
      <c r="BA12" s="189">
        <v>0</v>
      </c>
      <c r="BB12" s="196">
        <v>0</v>
      </c>
      <c r="BC12" s="190">
        <v>0</v>
      </c>
      <c r="BD12" s="191">
        <v>0</v>
      </c>
      <c r="BE12" s="192">
        <v>0</v>
      </c>
      <c r="BF12" s="221">
        <f t="shared" si="13"/>
        <v>0</v>
      </c>
    </row>
    <row r="13" spans="1:58">
      <c r="A13" s="186" t="s">
        <v>20</v>
      </c>
      <c r="B13" s="188">
        <v>20</v>
      </c>
      <c r="C13" s="189">
        <v>1</v>
      </c>
      <c r="D13" s="196">
        <v>1</v>
      </c>
      <c r="E13" s="190">
        <v>0</v>
      </c>
      <c r="F13" s="191">
        <v>0</v>
      </c>
      <c r="G13" s="192">
        <v>0</v>
      </c>
      <c r="H13" s="221">
        <f t="shared" si="0"/>
        <v>0</v>
      </c>
      <c r="I13" s="193">
        <v>0</v>
      </c>
      <c r="J13" s="210">
        <v>0</v>
      </c>
      <c r="K13" s="194">
        <v>0</v>
      </c>
      <c r="L13" s="194">
        <v>0</v>
      </c>
      <c r="M13" s="195">
        <v>0</v>
      </c>
      <c r="N13" s="221">
        <f t="shared" si="1"/>
        <v>0</v>
      </c>
      <c r="O13" s="196">
        <v>4</v>
      </c>
      <c r="P13" s="196">
        <v>3</v>
      </c>
      <c r="Q13" s="190">
        <v>2</v>
      </c>
      <c r="R13" s="191">
        <v>2</v>
      </c>
      <c r="S13" s="192">
        <v>2</v>
      </c>
      <c r="T13" s="221">
        <f t="shared" si="2"/>
        <v>0.1</v>
      </c>
      <c r="U13" s="189">
        <v>5</v>
      </c>
      <c r="V13" s="196">
        <v>4</v>
      </c>
      <c r="W13" s="190">
        <v>3</v>
      </c>
      <c r="X13" s="191">
        <v>3</v>
      </c>
      <c r="Y13" s="192">
        <v>3</v>
      </c>
      <c r="Z13" s="221">
        <f t="shared" si="3"/>
        <v>0.15</v>
      </c>
      <c r="AA13" s="189"/>
      <c r="AB13" s="196"/>
      <c r="AC13" s="190"/>
      <c r="AD13" s="191"/>
      <c r="AE13" s="192">
        <v>0</v>
      </c>
      <c r="AF13" s="221">
        <f t="shared" si="4"/>
        <v>0</v>
      </c>
      <c r="AG13" s="189">
        <v>14</v>
      </c>
      <c r="AH13" s="196">
        <v>12</v>
      </c>
      <c r="AI13" s="190">
        <v>12</v>
      </c>
      <c r="AJ13" s="191">
        <v>11</v>
      </c>
      <c r="AK13" s="192">
        <v>11</v>
      </c>
      <c r="AL13" s="221">
        <f t="shared" si="5"/>
        <v>0.55000000000000004</v>
      </c>
      <c r="AM13" s="189">
        <v>4</v>
      </c>
      <c r="AN13" s="196">
        <v>4</v>
      </c>
      <c r="AO13" s="190">
        <v>4</v>
      </c>
      <c r="AP13" s="191">
        <v>4</v>
      </c>
      <c r="AQ13" s="192">
        <v>4</v>
      </c>
      <c r="AR13" s="221">
        <f t="shared" si="6"/>
        <v>0.2</v>
      </c>
      <c r="AS13" s="197"/>
      <c r="AT13" s="198">
        <f t="shared" si="7"/>
        <v>20</v>
      </c>
      <c r="AU13" s="215">
        <f t="shared" si="8"/>
        <v>28</v>
      </c>
      <c r="AV13" s="218">
        <f t="shared" si="9"/>
        <v>24</v>
      </c>
      <c r="AW13" s="218">
        <f t="shared" si="10"/>
        <v>21</v>
      </c>
      <c r="AX13" s="233">
        <f t="shared" si="11"/>
        <v>20</v>
      </c>
      <c r="AY13" s="199">
        <f t="shared" si="12"/>
        <v>20</v>
      </c>
      <c r="AZ13" s="200"/>
      <c r="BA13" s="189">
        <v>0</v>
      </c>
      <c r="BB13" s="196">
        <v>0</v>
      </c>
      <c r="BC13" s="190">
        <v>0</v>
      </c>
      <c r="BD13" s="191">
        <v>0</v>
      </c>
      <c r="BE13" s="192">
        <v>0</v>
      </c>
      <c r="BF13" s="221">
        <f t="shared" si="13"/>
        <v>0</v>
      </c>
    </row>
    <row r="14" spans="1:58">
      <c r="A14" s="186" t="s">
        <v>21</v>
      </c>
      <c r="B14" s="188">
        <v>31</v>
      </c>
      <c r="C14" s="189">
        <v>4</v>
      </c>
      <c r="D14" s="196">
        <v>4</v>
      </c>
      <c r="E14" s="190">
        <v>2</v>
      </c>
      <c r="F14" s="191">
        <v>2</v>
      </c>
      <c r="G14" s="192">
        <v>2</v>
      </c>
      <c r="H14" s="221">
        <f t="shared" si="0"/>
        <v>6.4516129032258063E-2</v>
      </c>
      <c r="I14" s="193">
        <v>0</v>
      </c>
      <c r="J14" s="210">
        <v>0</v>
      </c>
      <c r="K14" s="194">
        <v>0</v>
      </c>
      <c r="L14" s="194">
        <v>0</v>
      </c>
      <c r="M14" s="195">
        <v>0</v>
      </c>
      <c r="N14" s="221">
        <f t="shared" si="1"/>
        <v>0</v>
      </c>
      <c r="O14" s="196">
        <v>24</v>
      </c>
      <c r="P14" s="196">
        <v>24</v>
      </c>
      <c r="Q14" s="190">
        <v>8</v>
      </c>
      <c r="R14" s="191">
        <v>6</v>
      </c>
      <c r="S14" s="192">
        <v>6</v>
      </c>
      <c r="T14" s="221">
        <f t="shared" si="2"/>
        <v>0.19354838709677419</v>
      </c>
      <c r="U14" s="189">
        <v>11</v>
      </c>
      <c r="V14" s="196">
        <v>11</v>
      </c>
      <c r="W14" s="190">
        <v>5</v>
      </c>
      <c r="X14" s="191">
        <v>5</v>
      </c>
      <c r="Y14" s="192">
        <v>5</v>
      </c>
      <c r="Z14" s="221">
        <f t="shared" si="3"/>
        <v>0.16129032258064516</v>
      </c>
      <c r="AA14" s="189"/>
      <c r="AB14" s="196"/>
      <c r="AC14" s="190"/>
      <c r="AD14" s="191"/>
      <c r="AE14" s="192">
        <v>0</v>
      </c>
      <c r="AF14" s="221">
        <f t="shared" si="4"/>
        <v>0</v>
      </c>
      <c r="AG14" s="189">
        <v>11</v>
      </c>
      <c r="AH14" s="196">
        <v>10</v>
      </c>
      <c r="AI14" s="190">
        <v>6</v>
      </c>
      <c r="AJ14" s="191">
        <v>5</v>
      </c>
      <c r="AK14" s="192">
        <v>5</v>
      </c>
      <c r="AL14" s="221">
        <f t="shared" si="5"/>
        <v>0.16129032258064516</v>
      </c>
      <c r="AM14" s="189">
        <v>46</v>
      </c>
      <c r="AN14" s="196">
        <v>42</v>
      </c>
      <c r="AO14" s="190">
        <v>12</v>
      </c>
      <c r="AP14" s="191">
        <v>12</v>
      </c>
      <c r="AQ14" s="192">
        <v>12</v>
      </c>
      <c r="AR14" s="221">
        <f t="shared" si="6"/>
        <v>0.38709677419354838</v>
      </c>
      <c r="AS14" s="197"/>
      <c r="AT14" s="198">
        <f t="shared" si="7"/>
        <v>31</v>
      </c>
      <c r="AU14" s="215">
        <f t="shared" si="8"/>
        <v>105</v>
      </c>
      <c r="AV14" s="218">
        <f t="shared" si="9"/>
        <v>100</v>
      </c>
      <c r="AW14" s="218">
        <f t="shared" si="10"/>
        <v>34</v>
      </c>
      <c r="AX14" s="233">
        <f t="shared" si="11"/>
        <v>31</v>
      </c>
      <c r="AY14" s="199">
        <f t="shared" si="12"/>
        <v>31</v>
      </c>
      <c r="AZ14" s="200"/>
      <c r="BA14" s="189">
        <v>9</v>
      </c>
      <c r="BB14" s="196">
        <v>9</v>
      </c>
      <c r="BC14" s="190">
        <v>1</v>
      </c>
      <c r="BD14" s="191">
        <v>1</v>
      </c>
      <c r="BE14" s="192">
        <v>1</v>
      </c>
      <c r="BF14" s="221">
        <f t="shared" si="13"/>
        <v>3.2258064516129031E-2</v>
      </c>
    </row>
    <row r="15" spans="1:58">
      <c r="A15" s="186" t="s">
        <v>22</v>
      </c>
      <c r="B15" s="188">
        <v>73</v>
      </c>
      <c r="C15" s="189">
        <v>28</v>
      </c>
      <c r="D15" s="196">
        <v>23</v>
      </c>
      <c r="E15" s="190">
        <v>8</v>
      </c>
      <c r="F15" s="191">
        <v>7</v>
      </c>
      <c r="G15" s="192">
        <v>7</v>
      </c>
      <c r="H15" s="221">
        <f t="shared" si="0"/>
        <v>9.5890410958904104E-2</v>
      </c>
      <c r="I15" s="201">
        <v>1</v>
      </c>
      <c r="J15" s="211">
        <v>1</v>
      </c>
      <c r="K15" s="202">
        <v>1</v>
      </c>
      <c r="L15" s="202">
        <v>1</v>
      </c>
      <c r="M15" s="203">
        <v>1</v>
      </c>
      <c r="N15" s="221">
        <f t="shared" si="1"/>
        <v>1.3698630136986301E-2</v>
      </c>
      <c r="O15" s="196">
        <v>44</v>
      </c>
      <c r="P15" s="196">
        <v>39</v>
      </c>
      <c r="Q15" s="190">
        <v>25</v>
      </c>
      <c r="R15" s="191">
        <v>25</v>
      </c>
      <c r="S15" s="192">
        <v>25</v>
      </c>
      <c r="T15" s="221">
        <f t="shared" si="2"/>
        <v>0.34246575342465752</v>
      </c>
      <c r="U15" s="189">
        <v>16</v>
      </c>
      <c r="V15" s="196">
        <v>16</v>
      </c>
      <c r="W15" s="190">
        <v>14</v>
      </c>
      <c r="X15" s="191">
        <v>14</v>
      </c>
      <c r="Y15" s="192">
        <v>14</v>
      </c>
      <c r="Z15" s="221">
        <f t="shared" si="3"/>
        <v>0.19178082191780821</v>
      </c>
      <c r="AA15" s="189"/>
      <c r="AB15" s="196"/>
      <c r="AC15" s="190"/>
      <c r="AD15" s="191"/>
      <c r="AE15" s="192">
        <v>0</v>
      </c>
      <c r="AF15" s="221">
        <f t="shared" si="4"/>
        <v>0</v>
      </c>
      <c r="AG15" s="189">
        <v>36</v>
      </c>
      <c r="AH15" s="196">
        <v>36</v>
      </c>
      <c r="AI15" s="190">
        <v>17</v>
      </c>
      <c r="AJ15" s="191">
        <v>17</v>
      </c>
      <c r="AK15" s="192">
        <v>17</v>
      </c>
      <c r="AL15" s="221">
        <f t="shared" si="5"/>
        <v>0.23287671232876711</v>
      </c>
      <c r="AM15" s="189">
        <v>39</v>
      </c>
      <c r="AN15" s="196">
        <v>36</v>
      </c>
      <c r="AO15" s="190">
        <v>9</v>
      </c>
      <c r="AP15" s="191">
        <v>8</v>
      </c>
      <c r="AQ15" s="192">
        <v>8</v>
      </c>
      <c r="AR15" s="221">
        <f t="shared" si="6"/>
        <v>0.1095890410958904</v>
      </c>
      <c r="AS15" s="197"/>
      <c r="AT15" s="198">
        <f t="shared" si="7"/>
        <v>73</v>
      </c>
      <c r="AU15" s="215">
        <f t="shared" si="8"/>
        <v>165</v>
      </c>
      <c r="AV15" s="218">
        <f t="shared" si="9"/>
        <v>152</v>
      </c>
      <c r="AW15" s="218">
        <f t="shared" si="10"/>
        <v>75</v>
      </c>
      <c r="AX15" s="233">
        <f t="shared" si="11"/>
        <v>73</v>
      </c>
      <c r="AY15" s="199">
        <f t="shared" si="12"/>
        <v>73</v>
      </c>
      <c r="AZ15" s="200"/>
      <c r="BA15" s="189">
        <v>1</v>
      </c>
      <c r="BB15" s="196">
        <v>1</v>
      </c>
      <c r="BC15" s="190">
        <v>1</v>
      </c>
      <c r="BD15" s="191">
        <v>1</v>
      </c>
      <c r="BE15" s="192">
        <v>1</v>
      </c>
      <c r="BF15" s="221">
        <f t="shared" si="13"/>
        <v>1.3698630136986301E-2</v>
      </c>
    </row>
    <row r="16" spans="1:58">
      <c r="A16" s="186" t="s">
        <v>23</v>
      </c>
      <c r="B16" s="188">
        <v>27</v>
      </c>
      <c r="C16" s="189">
        <v>5</v>
      </c>
      <c r="D16" s="196">
        <v>4</v>
      </c>
      <c r="E16" s="190">
        <v>3</v>
      </c>
      <c r="F16" s="191">
        <v>3</v>
      </c>
      <c r="G16" s="192">
        <v>3</v>
      </c>
      <c r="H16" s="221">
        <f t="shared" si="0"/>
        <v>0.1111111111111111</v>
      </c>
      <c r="I16" s="193">
        <v>0</v>
      </c>
      <c r="J16" s="210">
        <v>0</v>
      </c>
      <c r="K16" s="194">
        <v>0</v>
      </c>
      <c r="L16" s="194">
        <v>0</v>
      </c>
      <c r="M16" s="195">
        <v>0</v>
      </c>
      <c r="N16" s="221">
        <f t="shared" si="1"/>
        <v>0</v>
      </c>
      <c r="O16" s="196">
        <v>8</v>
      </c>
      <c r="P16" s="196">
        <v>8</v>
      </c>
      <c r="Q16" s="190">
        <v>4</v>
      </c>
      <c r="R16" s="191">
        <v>4</v>
      </c>
      <c r="S16" s="192">
        <v>4</v>
      </c>
      <c r="T16" s="221">
        <f t="shared" si="2"/>
        <v>0.14814814814814814</v>
      </c>
      <c r="U16" s="189">
        <v>5</v>
      </c>
      <c r="V16" s="196">
        <v>5</v>
      </c>
      <c r="W16" s="190">
        <v>4</v>
      </c>
      <c r="X16" s="191">
        <v>4</v>
      </c>
      <c r="Y16" s="192">
        <v>4</v>
      </c>
      <c r="Z16" s="221">
        <f t="shared" si="3"/>
        <v>0.14814814814814814</v>
      </c>
      <c r="AA16" s="189"/>
      <c r="AB16" s="196"/>
      <c r="AC16" s="190"/>
      <c r="AD16" s="191"/>
      <c r="AE16" s="192">
        <v>0</v>
      </c>
      <c r="AF16" s="221">
        <f t="shared" si="4"/>
        <v>0</v>
      </c>
      <c r="AG16" s="189">
        <v>12</v>
      </c>
      <c r="AH16" s="196">
        <v>12</v>
      </c>
      <c r="AI16" s="190">
        <v>12</v>
      </c>
      <c r="AJ16" s="191">
        <v>12</v>
      </c>
      <c r="AK16" s="192">
        <v>12</v>
      </c>
      <c r="AL16" s="221">
        <f t="shared" si="5"/>
        <v>0.44444444444444442</v>
      </c>
      <c r="AM16" s="189">
        <v>5</v>
      </c>
      <c r="AN16" s="196">
        <v>5</v>
      </c>
      <c r="AO16" s="190">
        <v>4</v>
      </c>
      <c r="AP16" s="191">
        <v>4</v>
      </c>
      <c r="AQ16" s="192">
        <v>4</v>
      </c>
      <c r="AR16" s="221">
        <f t="shared" si="6"/>
        <v>0.14814814814814814</v>
      </c>
      <c r="AS16" s="197"/>
      <c r="AT16" s="198">
        <f t="shared" si="7"/>
        <v>27</v>
      </c>
      <c r="AU16" s="215">
        <f t="shared" si="8"/>
        <v>35</v>
      </c>
      <c r="AV16" s="218">
        <f t="shared" si="9"/>
        <v>34</v>
      </c>
      <c r="AW16" s="218">
        <f t="shared" si="10"/>
        <v>27</v>
      </c>
      <c r="AX16" s="233">
        <f t="shared" si="11"/>
        <v>27</v>
      </c>
      <c r="AY16" s="199">
        <f t="shared" si="12"/>
        <v>27</v>
      </c>
      <c r="AZ16" s="200"/>
      <c r="BA16" s="189">
        <v>0</v>
      </c>
      <c r="BB16" s="196">
        <v>0</v>
      </c>
      <c r="BC16" s="190">
        <v>0</v>
      </c>
      <c r="BD16" s="191">
        <v>0</v>
      </c>
      <c r="BE16" s="192">
        <v>0</v>
      </c>
      <c r="BF16" s="221">
        <f t="shared" si="13"/>
        <v>0</v>
      </c>
    </row>
    <row r="17" spans="1:58">
      <c r="A17" s="186" t="s">
        <v>24</v>
      </c>
      <c r="B17" s="188">
        <v>33</v>
      </c>
      <c r="C17" s="189">
        <v>10</v>
      </c>
      <c r="D17" s="196">
        <v>9</v>
      </c>
      <c r="E17" s="190">
        <v>5</v>
      </c>
      <c r="F17" s="191">
        <v>5</v>
      </c>
      <c r="G17" s="192">
        <v>5</v>
      </c>
      <c r="H17" s="221">
        <f t="shared" si="0"/>
        <v>0.15151515151515152</v>
      </c>
      <c r="I17" s="193">
        <v>0</v>
      </c>
      <c r="J17" s="210">
        <v>0</v>
      </c>
      <c r="K17" s="194">
        <v>0</v>
      </c>
      <c r="L17" s="194">
        <v>0</v>
      </c>
      <c r="M17" s="195">
        <v>0</v>
      </c>
      <c r="N17" s="221">
        <f t="shared" si="1"/>
        <v>0</v>
      </c>
      <c r="O17" s="196">
        <v>17</v>
      </c>
      <c r="P17" s="196">
        <v>16</v>
      </c>
      <c r="Q17" s="190">
        <v>10</v>
      </c>
      <c r="R17" s="191">
        <v>9</v>
      </c>
      <c r="S17" s="192">
        <v>9</v>
      </c>
      <c r="T17" s="221">
        <f t="shared" si="2"/>
        <v>0.27272727272727271</v>
      </c>
      <c r="U17" s="189">
        <v>6</v>
      </c>
      <c r="V17" s="196">
        <v>6</v>
      </c>
      <c r="W17" s="190">
        <v>6</v>
      </c>
      <c r="X17" s="191">
        <v>6</v>
      </c>
      <c r="Y17" s="192">
        <v>6</v>
      </c>
      <c r="Z17" s="221">
        <f t="shared" si="3"/>
        <v>0.18181818181818182</v>
      </c>
      <c r="AA17" s="189"/>
      <c r="AB17" s="196"/>
      <c r="AC17" s="190"/>
      <c r="AD17" s="191"/>
      <c r="AE17" s="192">
        <v>0</v>
      </c>
      <c r="AF17" s="221">
        <f t="shared" si="4"/>
        <v>0</v>
      </c>
      <c r="AG17" s="189">
        <v>27</v>
      </c>
      <c r="AH17" s="196">
        <v>26</v>
      </c>
      <c r="AI17" s="190">
        <v>10</v>
      </c>
      <c r="AJ17" s="191">
        <v>10</v>
      </c>
      <c r="AK17" s="192">
        <v>10</v>
      </c>
      <c r="AL17" s="221">
        <f t="shared" si="5"/>
        <v>0.30303030303030304</v>
      </c>
      <c r="AM17" s="189">
        <v>15</v>
      </c>
      <c r="AN17" s="196">
        <v>13</v>
      </c>
      <c r="AO17" s="190">
        <v>3</v>
      </c>
      <c r="AP17" s="191">
        <v>3</v>
      </c>
      <c r="AQ17" s="192">
        <v>3</v>
      </c>
      <c r="AR17" s="221">
        <f t="shared" si="6"/>
        <v>9.0909090909090912E-2</v>
      </c>
      <c r="AS17" s="197"/>
      <c r="AT17" s="198">
        <f t="shared" si="7"/>
        <v>33</v>
      </c>
      <c r="AU17" s="215">
        <f t="shared" si="8"/>
        <v>75</v>
      </c>
      <c r="AV17" s="218">
        <f t="shared" si="9"/>
        <v>70</v>
      </c>
      <c r="AW17" s="218">
        <f t="shared" si="10"/>
        <v>34</v>
      </c>
      <c r="AX17" s="233">
        <f t="shared" si="11"/>
        <v>33</v>
      </c>
      <c r="AY17" s="199">
        <f t="shared" si="12"/>
        <v>33</v>
      </c>
      <c r="AZ17" s="200"/>
      <c r="BA17" s="189">
        <v>0</v>
      </c>
      <c r="BB17" s="196">
        <v>0</v>
      </c>
      <c r="BC17" s="190">
        <v>0</v>
      </c>
      <c r="BD17" s="191">
        <v>0</v>
      </c>
      <c r="BE17" s="192">
        <v>0</v>
      </c>
      <c r="BF17" s="221">
        <f t="shared" si="13"/>
        <v>0</v>
      </c>
    </row>
    <row r="18" spans="1:58">
      <c r="A18" s="186" t="s">
        <v>25</v>
      </c>
      <c r="B18" s="188">
        <v>20</v>
      </c>
      <c r="C18" s="189">
        <v>1</v>
      </c>
      <c r="D18" s="196">
        <v>0</v>
      </c>
      <c r="E18" s="190">
        <v>0</v>
      </c>
      <c r="F18" s="191">
        <v>0</v>
      </c>
      <c r="G18" s="192">
        <v>0</v>
      </c>
      <c r="H18" s="221">
        <f t="shared" si="0"/>
        <v>0</v>
      </c>
      <c r="I18" s="193">
        <v>0</v>
      </c>
      <c r="J18" s="210">
        <v>0</v>
      </c>
      <c r="K18" s="194">
        <v>0</v>
      </c>
      <c r="L18" s="194">
        <v>0</v>
      </c>
      <c r="M18" s="195">
        <v>0</v>
      </c>
      <c r="N18" s="221">
        <f t="shared" si="1"/>
        <v>0</v>
      </c>
      <c r="O18" s="196">
        <v>10</v>
      </c>
      <c r="P18" s="196">
        <v>10</v>
      </c>
      <c r="Q18" s="190">
        <v>8</v>
      </c>
      <c r="R18" s="191">
        <v>8</v>
      </c>
      <c r="S18" s="192">
        <v>8</v>
      </c>
      <c r="T18" s="221">
        <f t="shared" si="2"/>
        <v>0.4</v>
      </c>
      <c r="U18" s="189">
        <v>2</v>
      </c>
      <c r="V18" s="196">
        <v>2</v>
      </c>
      <c r="W18" s="190">
        <v>2</v>
      </c>
      <c r="X18" s="191">
        <v>2</v>
      </c>
      <c r="Y18" s="192">
        <v>2</v>
      </c>
      <c r="Z18" s="221">
        <f t="shared" si="3"/>
        <v>0.1</v>
      </c>
      <c r="AA18" s="189"/>
      <c r="AB18" s="196"/>
      <c r="AC18" s="190"/>
      <c r="AD18" s="191"/>
      <c r="AE18" s="192">
        <v>0</v>
      </c>
      <c r="AF18" s="221">
        <f t="shared" si="4"/>
        <v>0</v>
      </c>
      <c r="AG18" s="189">
        <v>7</v>
      </c>
      <c r="AH18" s="196">
        <v>7</v>
      </c>
      <c r="AI18" s="190">
        <v>7</v>
      </c>
      <c r="AJ18" s="191">
        <v>7</v>
      </c>
      <c r="AK18" s="192">
        <v>7</v>
      </c>
      <c r="AL18" s="221">
        <f t="shared" si="5"/>
        <v>0.35</v>
      </c>
      <c r="AM18" s="189">
        <v>1</v>
      </c>
      <c r="AN18" s="196">
        <v>1</v>
      </c>
      <c r="AO18" s="190">
        <v>1</v>
      </c>
      <c r="AP18" s="191">
        <v>1</v>
      </c>
      <c r="AQ18" s="192">
        <v>1</v>
      </c>
      <c r="AR18" s="221">
        <f t="shared" si="6"/>
        <v>0.05</v>
      </c>
      <c r="AS18" s="197"/>
      <c r="AT18" s="198">
        <f t="shared" si="7"/>
        <v>20</v>
      </c>
      <c r="AU18" s="215">
        <f t="shared" si="8"/>
        <v>21</v>
      </c>
      <c r="AV18" s="218">
        <f t="shared" si="9"/>
        <v>20</v>
      </c>
      <c r="AW18" s="218">
        <f t="shared" si="10"/>
        <v>18</v>
      </c>
      <c r="AX18" s="233">
        <f t="shared" si="11"/>
        <v>18</v>
      </c>
      <c r="AY18" s="199">
        <f t="shared" si="12"/>
        <v>18</v>
      </c>
      <c r="AZ18" s="200"/>
      <c r="BA18" s="189">
        <v>0</v>
      </c>
      <c r="BB18" s="196">
        <v>0</v>
      </c>
      <c r="BC18" s="190">
        <v>0</v>
      </c>
      <c r="BD18" s="191">
        <v>0</v>
      </c>
      <c r="BE18" s="192">
        <v>0</v>
      </c>
      <c r="BF18" s="221">
        <f t="shared" si="13"/>
        <v>0</v>
      </c>
    </row>
    <row r="19" spans="1:58">
      <c r="A19" s="186" t="s">
        <v>3198</v>
      </c>
      <c r="B19" s="188">
        <v>0</v>
      </c>
      <c r="C19" s="189">
        <v>19</v>
      </c>
      <c r="D19" s="196">
        <v>2</v>
      </c>
      <c r="E19" s="190">
        <v>0</v>
      </c>
      <c r="F19" s="191">
        <v>0</v>
      </c>
      <c r="G19" s="192">
        <v>0</v>
      </c>
      <c r="H19" s="221">
        <f t="shared" si="0"/>
        <v>0</v>
      </c>
      <c r="I19" s="193">
        <v>0</v>
      </c>
      <c r="J19" s="210">
        <v>0</v>
      </c>
      <c r="K19" s="194">
        <v>0</v>
      </c>
      <c r="L19" s="194">
        <v>0</v>
      </c>
      <c r="M19" s="195">
        <v>0</v>
      </c>
      <c r="N19" s="221">
        <f t="shared" si="1"/>
        <v>0</v>
      </c>
      <c r="O19" s="196">
        <v>0</v>
      </c>
      <c r="P19" s="196">
        <v>0</v>
      </c>
      <c r="Q19" s="190">
        <v>0</v>
      </c>
      <c r="R19" s="191">
        <v>0</v>
      </c>
      <c r="S19" s="192">
        <v>0</v>
      </c>
      <c r="T19" s="221">
        <f t="shared" si="2"/>
        <v>0</v>
      </c>
      <c r="U19" s="189">
        <v>0</v>
      </c>
      <c r="V19" s="196">
        <v>0</v>
      </c>
      <c r="W19" s="190">
        <v>0</v>
      </c>
      <c r="X19" s="191">
        <v>0</v>
      </c>
      <c r="Y19" s="192">
        <v>0</v>
      </c>
      <c r="Z19" s="221">
        <f t="shared" si="3"/>
        <v>0</v>
      </c>
      <c r="AA19" s="189"/>
      <c r="AB19" s="196"/>
      <c r="AC19" s="190"/>
      <c r="AD19" s="191"/>
      <c r="AE19" s="192">
        <v>0</v>
      </c>
      <c r="AF19" s="221">
        <f t="shared" si="4"/>
        <v>0</v>
      </c>
      <c r="AG19" s="189">
        <v>0</v>
      </c>
      <c r="AH19" s="196">
        <v>0</v>
      </c>
      <c r="AI19" s="190">
        <v>0</v>
      </c>
      <c r="AJ19" s="191">
        <v>0</v>
      </c>
      <c r="AK19" s="192">
        <v>0</v>
      </c>
      <c r="AL19" s="221">
        <f t="shared" si="5"/>
        <v>0</v>
      </c>
      <c r="AM19" s="189">
        <v>0</v>
      </c>
      <c r="AN19" s="196">
        <v>0</v>
      </c>
      <c r="AO19" s="190">
        <v>0</v>
      </c>
      <c r="AP19" s="191">
        <v>0</v>
      </c>
      <c r="AQ19" s="192">
        <v>0</v>
      </c>
      <c r="AR19" s="221">
        <f t="shared" si="6"/>
        <v>0</v>
      </c>
      <c r="AS19" s="197"/>
      <c r="AT19" s="198">
        <f t="shared" si="7"/>
        <v>0</v>
      </c>
      <c r="AU19" s="215">
        <f t="shared" si="8"/>
        <v>19</v>
      </c>
      <c r="AV19" s="218">
        <f t="shared" si="9"/>
        <v>2</v>
      </c>
      <c r="AW19" s="218">
        <f t="shared" si="10"/>
        <v>0</v>
      </c>
      <c r="AX19" s="233">
        <f t="shared" si="11"/>
        <v>0</v>
      </c>
      <c r="AY19" s="199">
        <f t="shared" si="12"/>
        <v>0</v>
      </c>
      <c r="AZ19" s="200"/>
      <c r="BA19" s="189">
        <v>0</v>
      </c>
      <c r="BB19" s="196">
        <v>0</v>
      </c>
      <c r="BC19" s="190">
        <v>0</v>
      </c>
      <c r="BD19" s="191">
        <v>0</v>
      </c>
      <c r="BE19" s="192">
        <v>0</v>
      </c>
      <c r="BF19" s="221">
        <f t="shared" si="13"/>
        <v>0</v>
      </c>
    </row>
    <row r="20" spans="1:58">
      <c r="A20" s="186" t="s">
        <v>3199</v>
      </c>
      <c r="B20" s="188">
        <v>0</v>
      </c>
      <c r="C20" s="189">
        <v>3</v>
      </c>
      <c r="D20" s="196">
        <v>1</v>
      </c>
      <c r="E20" s="190">
        <v>0</v>
      </c>
      <c r="F20" s="191">
        <v>0</v>
      </c>
      <c r="G20" s="192">
        <v>0</v>
      </c>
      <c r="H20" s="221">
        <f t="shared" si="0"/>
        <v>0</v>
      </c>
      <c r="I20" s="193">
        <v>0</v>
      </c>
      <c r="J20" s="210">
        <v>0</v>
      </c>
      <c r="K20" s="194">
        <v>0</v>
      </c>
      <c r="L20" s="194">
        <v>0</v>
      </c>
      <c r="M20" s="195">
        <v>0</v>
      </c>
      <c r="N20" s="221">
        <f t="shared" si="1"/>
        <v>0</v>
      </c>
      <c r="O20" s="196">
        <v>0</v>
      </c>
      <c r="P20" s="196">
        <v>0</v>
      </c>
      <c r="Q20" s="190">
        <v>0</v>
      </c>
      <c r="R20" s="191">
        <v>0</v>
      </c>
      <c r="S20" s="192">
        <v>0</v>
      </c>
      <c r="T20" s="221">
        <f t="shared" si="2"/>
        <v>0</v>
      </c>
      <c r="U20" s="189">
        <v>0</v>
      </c>
      <c r="V20" s="196">
        <v>0</v>
      </c>
      <c r="W20" s="190">
        <v>0</v>
      </c>
      <c r="X20" s="191">
        <v>0</v>
      </c>
      <c r="Y20" s="192">
        <v>0</v>
      </c>
      <c r="Z20" s="221">
        <f t="shared" si="3"/>
        <v>0</v>
      </c>
      <c r="AA20" s="189"/>
      <c r="AB20" s="196"/>
      <c r="AC20" s="190"/>
      <c r="AD20" s="191"/>
      <c r="AE20" s="192">
        <v>0</v>
      </c>
      <c r="AF20" s="221">
        <f t="shared" si="4"/>
        <v>0</v>
      </c>
      <c r="AG20" s="189">
        <v>0</v>
      </c>
      <c r="AH20" s="196">
        <v>0</v>
      </c>
      <c r="AI20" s="190">
        <v>0</v>
      </c>
      <c r="AJ20" s="191">
        <v>0</v>
      </c>
      <c r="AK20" s="192">
        <v>0</v>
      </c>
      <c r="AL20" s="221">
        <f t="shared" si="5"/>
        <v>0</v>
      </c>
      <c r="AM20" s="189">
        <v>0</v>
      </c>
      <c r="AN20" s="196">
        <v>0</v>
      </c>
      <c r="AO20" s="190">
        <v>0</v>
      </c>
      <c r="AP20" s="191">
        <v>0</v>
      </c>
      <c r="AQ20" s="192">
        <v>0</v>
      </c>
      <c r="AR20" s="221">
        <f t="shared" si="6"/>
        <v>0</v>
      </c>
      <c r="AS20" s="197"/>
      <c r="AT20" s="198">
        <f t="shared" si="7"/>
        <v>0</v>
      </c>
      <c r="AU20" s="215">
        <f t="shared" si="8"/>
        <v>3</v>
      </c>
      <c r="AV20" s="218">
        <f t="shared" si="9"/>
        <v>1</v>
      </c>
      <c r="AW20" s="218">
        <f t="shared" si="10"/>
        <v>0</v>
      </c>
      <c r="AX20" s="233">
        <f t="shared" si="11"/>
        <v>0</v>
      </c>
      <c r="AY20" s="199">
        <f t="shared" si="12"/>
        <v>0</v>
      </c>
      <c r="AZ20" s="200"/>
      <c r="BA20" s="189">
        <v>0</v>
      </c>
      <c r="BB20" s="196">
        <v>0</v>
      </c>
      <c r="BC20" s="190">
        <v>0</v>
      </c>
      <c r="BD20" s="191">
        <v>0</v>
      </c>
      <c r="BE20" s="192">
        <v>0</v>
      </c>
      <c r="BF20" s="221">
        <f t="shared" si="13"/>
        <v>0</v>
      </c>
    </row>
    <row r="21" spans="1:58">
      <c r="A21" s="186" t="s">
        <v>3200</v>
      </c>
      <c r="B21" s="188">
        <v>0</v>
      </c>
      <c r="C21" s="204">
        <v>6</v>
      </c>
      <c r="D21" s="207">
        <v>2</v>
      </c>
      <c r="E21" s="205">
        <v>0</v>
      </c>
      <c r="F21" s="206">
        <v>0</v>
      </c>
      <c r="G21" s="192">
        <v>0</v>
      </c>
      <c r="H21" s="221">
        <f t="shared" si="0"/>
        <v>0</v>
      </c>
      <c r="I21" s="193">
        <v>0</v>
      </c>
      <c r="J21" s="210">
        <v>0</v>
      </c>
      <c r="K21" s="194">
        <v>0</v>
      </c>
      <c r="L21" s="194">
        <v>0</v>
      </c>
      <c r="M21" s="195">
        <v>0</v>
      </c>
      <c r="N21" s="221">
        <f t="shared" si="1"/>
        <v>0</v>
      </c>
      <c r="O21" s="207">
        <v>0</v>
      </c>
      <c r="P21" s="207">
        <v>0</v>
      </c>
      <c r="Q21" s="205">
        <v>0</v>
      </c>
      <c r="R21" s="206">
        <v>0</v>
      </c>
      <c r="S21" s="208">
        <v>0</v>
      </c>
      <c r="T21" s="221">
        <f t="shared" si="2"/>
        <v>0</v>
      </c>
      <c r="U21" s="204">
        <v>0</v>
      </c>
      <c r="V21" s="207">
        <v>0</v>
      </c>
      <c r="W21" s="205">
        <v>0</v>
      </c>
      <c r="X21" s="206">
        <v>0</v>
      </c>
      <c r="Y21" s="208">
        <v>0</v>
      </c>
      <c r="Z21" s="221">
        <f t="shared" si="3"/>
        <v>0</v>
      </c>
      <c r="AA21" s="204"/>
      <c r="AB21" s="207"/>
      <c r="AC21" s="205"/>
      <c r="AD21" s="206"/>
      <c r="AE21" s="208">
        <v>0</v>
      </c>
      <c r="AF21" s="221">
        <f t="shared" si="4"/>
        <v>0</v>
      </c>
      <c r="AG21" s="204">
        <v>0</v>
      </c>
      <c r="AH21" s="207">
        <v>0</v>
      </c>
      <c r="AI21" s="205">
        <v>0</v>
      </c>
      <c r="AJ21" s="206">
        <v>0</v>
      </c>
      <c r="AK21" s="208">
        <v>0</v>
      </c>
      <c r="AL21" s="221">
        <f t="shared" si="5"/>
        <v>0</v>
      </c>
      <c r="AM21" s="204">
        <v>0</v>
      </c>
      <c r="AN21" s="207">
        <v>0</v>
      </c>
      <c r="AO21" s="205">
        <v>0</v>
      </c>
      <c r="AP21" s="191">
        <v>0</v>
      </c>
      <c r="AQ21" s="208">
        <v>0</v>
      </c>
      <c r="AR21" s="221">
        <f t="shared" si="6"/>
        <v>0</v>
      </c>
      <c r="AS21" s="197"/>
      <c r="AT21" s="198">
        <f t="shared" si="7"/>
        <v>0</v>
      </c>
      <c r="AU21" s="215">
        <f t="shared" si="8"/>
        <v>6</v>
      </c>
      <c r="AV21" s="218">
        <f t="shared" si="9"/>
        <v>2</v>
      </c>
      <c r="AW21" s="218">
        <f t="shared" si="10"/>
        <v>0</v>
      </c>
      <c r="AX21" s="233">
        <f t="shared" si="11"/>
        <v>0</v>
      </c>
      <c r="AY21" s="199">
        <f t="shared" si="12"/>
        <v>0</v>
      </c>
      <c r="AZ21" s="200"/>
      <c r="BA21" s="189">
        <v>0</v>
      </c>
      <c r="BB21" s="196">
        <v>0</v>
      </c>
      <c r="BC21" s="205">
        <v>0</v>
      </c>
      <c r="BD21" s="206">
        <v>0</v>
      </c>
      <c r="BE21" s="208">
        <v>0</v>
      </c>
      <c r="BF21" s="221">
        <f t="shared" si="13"/>
        <v>0</v>
      </c>
    </row>
    <row r="22" spans="1:58" s="79" customFormat="1" ht="15.75" thickBot="1">
      <c r="A22" s="34" t="s">
        <v>3201</v>
      </c>
      <c r="B22" s="31">
        <f>SUM(B4:B21)</f>
        <v>522</v>
      </c>
      <c r="C22" s="180">
        <f>SUM(C4:C21)</f>
        <v>126</v>
      </c>
      <c r="D22" s="180">
        <f t="shared" ref="D22:G22" si="14">SUM(D4:D21)</f>
        <v>86</v>
      </c>
      <c r="E22" s="181">
        <f t="shared" si="14"/>
        <v>34</v>
      </c>
      <c r="F22" s="181">
        <f t="shared" si="14"/>
        <v>32</v>
      </c>
      <c r="G22" s="182">
        <f t="shared" si="14"/>
        <v>32</v>
      </c>
      <c r="H22" s="184"/>
      <c r="I22" s="185">
        <f>SUM(I4:I21)</f>
        <v>3</v>
      </c>
      <c r="J22" s="179">
        <f>SUM(J4:J21)</f>
        <v>2</v>
      </c>
      <c r="K22" s="177">
        <f>SUM(K4:K21)</f>
        <v>1</v>
      </c>
      <c r="L22" s="177">
        <f>SUM(L4:L21)</f>
        <v>1</v>
      </c>
      <c r="M22" s="178">
        <f>SUM(M4:M21)</f>
        <v>1</v>
      </c>
      <c r="N22" s="213"/>
      <c r="O22" s="180">
        <f>SUM(O4:O21)</f>
        <v>290</v>
      </c>
      <c r="P22" s="180">
        <f>SUM(P4:P21)</f>
        <v>273</v>
      </c>
      <c r="Q22" s="181">
        <f>SUM(Q4:Q21)</f>
        <v>161</v>
      </c>
      <c r="R22" s="181">
        <f>SUM(R4:R21)</f>
        <v>153</v>
      </c>
      <c r="S22" s="178">
        <f>SUM(S4:S21)</f>
        <v>153</v>
      </c>
      <c r="T22" s="183"/>
      <c r="U22" s="212">
        <f>SUM(U4:U21)</f>
        <v>136</v>
      </c>
      <c r="V22" s="180">
        <f>SUM(V4:V21)</f>
        <v>130</v>
      </c>
      <c r="W22" s="181">
        <f>SUM(W4:W21)</f>
        <v>100</v>
      </c>
      <c r="X22" s="181">
        <f>SUM(X4:X21)</f>
        <v>96</v>
      </c>
      <c r="Y22" s="178">
        <f>SUM(Y4:Y21)</f>
        <v>96</v>
      </c>
      <c r="Z22" s="183"/>
      <c r="AA22" s="180">
        <f>SUM(AA4:AA21)</f>
        <v>0</v>
      </c>
      <c r="AB22" s="180">
        <f>SUM(AB4:AB21)</f>
        <v>0</v>
      </c>
      <c r="AC22" s="181">
        <f>SUM(AC4:AC21)</f>
        <v>0</v>
      </c>
      <c r="AD22" s="181">
        <f>SUM(AD4:AD21)</f>
        <v>0</v>
      </c>
      <c r="AE22" s="178">
        <f>SUM(AE4:AE21)</f>
        <v>0</v>
      </c>
      <c r="AF22" s="183"/>
      <c r="AG22" s="180">
        <f>SUM(AG4:AG21)</f>
        <v>250</v>
      </c>
      <c r="AH22" s="181">
        <f>SUM(AH4:AH21)</f>
        <v>234</v>
      </c>
      <c r="AI22" s="181">
        <f>SUM(AI4:AI21)</f>
        <v>153</v>
      </c>
      <c r="AJ22" s="181">
        <f>SUM(AJ4:AJ21)</f>
        <v>147</v>
      </c>
      <c r="AK22" s="178">
        <f>SUM(AK4:AK21)</f>
        <v>147</v>
      </c>
      <c r="AL22" s="183"/>
      <c r="AM22" s="180">
        <f>SUM(AM4:AM21)</f>
        <v>240</v>
      </c>
      <c r="AN22" s="181">
        <f>SUM(AN4:AN21)</f>
        <v>223</v>
      </c>
      <c r="AO22" s="181">
        <f>SUM(AO4:AO21)</f>
        <v>90</v>
      </c>
      <c r="AP22" s="181">
        <f>SUM(AP4:AP21)</f>
        <v>88</v>
      </c>
      <c r="AQ22" s="178">
        <f>SUM(AQ4:AQ21)</f>
        <v>88</v>
      </c>
      <c r="AR22" s="82"/>
      <c r="AS22" s="243"/>
      <c r="AT22" s="87">
        <f>SUM(AT4:AT21)</f>
        <v>522</v>
      </c>
      <c r="AU22" s="216">
        <f t="shared" ref="AU22:AX22" si="15">SUM(AU4:AU21)</f>
        <v>1061</v>
      </c>
      <c r="AV22" s="229">
        <f t="shared" si="15"/>
        <v>962</v>
      </c>
      <c r="AW22" s="228">
        <f t="shared" si="15"/>
        <v>542</v>
      </c>
      <c r="AX22" s="228">
        <f t="shared" si="15"/>
        <v>520</v>
      </c>
      <c r="AY22" s="76">
        <f>SUM(AY4:AY21)</f>
        <v>520</v>
      </c>
      <c r="BA22" s="214">
        <v>16</v>
      </c>
      <c r="BB22" s="181">
        <v>14</v>
      </c>
      <c r="BC22" s="181">
        <v>3</v>
      </c>
      <c r="BD22" s="181">
        <v>3</v>
      </c>
      <c r="BE22" s="178">
        <v>3</v>
      </c>
      <c r="BF22" s="82"/>
    </row>
    <row r="23" spans="1:58"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>
        <f>O22+U22</f>
        <v>426</v>
      </c>
      <c r="S23" s="36"/>
      <c r="T23" s="36"/>
      <c r="U23" s="36"/>
      <c r="V23" s="36"/>
      <c r="W23" s="36"/>
      <c r="X23" s="36"/>
      <c r="Y23" s="36"/>
      <c r="Z23" s="36"/>
      <c r="AA23" s="36"/>
      <c r="AB23" s="36"/>
      <c r="AC23" s="36"/>
      <c r="AD23" s="36"/>
      <c r="AE23" s="36"/>
      <c r="AF23" s="36"/>
      <c r="AG23" s="36"/>
      <c r="AH23" s="36"/>
      <c r="AI23" s="36"/>
      <c r="AJ23" s="36"/>
      <c r="AK23" s="36"/>
      <c r="AL23" s="36"/>
      <c r="AM23" s="36"/>
      <c r="AN23" s="36"/>
      <c r="AO23" s="36"/>
      <c r="AP23" s="36"/>
      <c r="AQ23" s="36"/>
      <c r="AR23" s="36"/>
      <c r="AS23" s="242"/>
      <c r="AT23" s="36"/>
      <c r="AU23" s="36"/>
      <c r="AV23" s="36"/>
      <c r="AW23" s="36"/>
      <c r="AX23" s="36"/>
    </row>
    <row r="24" spans="1:58" ht="15.75" customHeight="1"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G24" s="36"/>
      <c r="AH24" s="36"/>
      <c r="AI24" s="36"/>
      <c r="AJ24" s="36"/>
      <c r="AK24" s="36"/>
      <c r="AL24" s="36"/>
      <c r="AM24" s="36"/>
      <c r="AN24" s="36"/>
      <c r="AO24" s="36"/>
      <c r="AP24" s="36"/>
      <c r="AQ24" s="36"/>
      <c r="AR24" s="36"/>
      <c r="AS24" s="36"/>
      <c r="AT24" s="36"/>
      <c r="AU24" s="36"/>
      <c r="AV24" s="36"/>
      <c r="AW24" s="36"/>
      <c r="AX24" s="36"/>
    </row>
    <row r="25" spans="1:58" ht="19.5" thickBot="1">
      <c r="A25" s="92" t="s">
        <v>3202</v>
      </c>
      <c r="B25" s="265" t="s">
        <v>3176</v>
      </c>
      <c r="C25" s="265"/>
      <c r="D25" s="265"/>
      <c r="E25" s="265"/>
      <c r="F25" s="265"/>
      <c r="G25" s="265"/>
      <c r="H25" s="265"/>
      <c r="I25" s="265"/>
      <c r="J25" s="265"/>
      <c r="K25" s="265"/>
      <c r="L25" s="265"/>
      <c r="M25" s="265"/>
      <c r="N25" s="265"/>
      <c r="O25" s="265"/>
      <c r="P25" s="265"/>
      <c r="Q25" s="265"/>
      <c r="R25" s="265"/>
      <c r="S25" s="265"/>
      <c r="T25" s="265"/>
      <c r="U25" s="265"/>
      <c r="V25" s="265"/>
      <c r="W25" s="265"/>
      <c r="X25" s="265"/>
      <c r="Y25" s="265"/>
      <c r="Z25" s="265"/>
      <c r="AA25" s="265"/>
      <c r="AB25" s="265"/>
      <c r="AC25" s="265"/>
      <c r="AD25" s="265"/>
      <c r="AE25" s="265"/>
      <c r="AF25" s="265"/>
      <c r="AG25" s="265"/>
      <c r="AH25" s="265"/>
      <c r="AI25" s="265"/>
      <c r="AJ25" s="265"/>
      <c r="AK25" s="265"/>
      <c r="AL25" s="265"/>
      <c r="AM25" s="265"/>
      <c r="AN25" s="265"/>
      <c r="AO25" s="265"/>
      <c r="AP25" s="265"/>
      <c r="AQ25" s="265"/>
      <c r="AR25" s="265"/>
      <c r="AS25" s="36"/>
      <c r="AT25" s="36"/>
      <c r="AU25" s="36"/>
      <c r="AV25" s="36"/>
      <c r="AW25" s="36"/>
      <c r="AX25" s="36"/>
    </row>
    <row r="26" spans="1:58" ht="61.5" customHeight="1">
      <c r="A26" s="267" t="s">
        <v>34</v>
      </c>
      <c r="B26" s="267" t="s">
        <v>2396</v>
      </c>
      <c r="C26" s="262"/>
      <c r="D26" s="263"/>
      <c r="E26" s="263"/>
      <c r="F26" s="263"/>
      <c r="G26" s="264"/>
      <c r="H26" s="247"/>
      <c r="I26" s="247"/>
      <c r="J26" s="247"/>
      <c r="K26" s="247"/>
      <c r="L26" s="247"/>
      <c r="M26" s="247"/>
      <c r="N26" s="247"/>
      <c r="O26" s="262"/>
      <c r="P26" s="263"/>
      <c r="Q26" s="263"/>
      <c r="R26" s="263"/>
      <c r="S26" s="264"/>
      <c r="T26" s="247"/>
      <c r="U26" s="262" t="s">
        <v>3203</v>
      </c>
      <c r="V26" s="263"/>
      <c r="W26" s="263"/>
      <c r="X26" s="263"/>
      <c r="Y26" s="264"/>
      <c r="Z26" s="247"/>
      <c r="AA26" s="262"/>
      <c r="AB26" s="263"/>
      <c r="AC26" s="263"/>
      <c r="AD26" s="263"/>
      <c r="AE26" s="264"/>
      <c r="AF26" s="23"/>
      <c r="AG26" s="262" t="s">
        <v>3204</v>
      </c>
      <c r="AH26" s="263"/>
      <c r="AI26" s="263"/>
      <c r="AJ26" s="263"/>
      <c r="AK26" s="264"/>
      <c r="AL26" s="23"/>
      <c r="AM26" s="262" t="s">
        <v>3205</v>
      </c>
      <c r="AN26" s="263"/>
      <c r="AO26" s="263"/>
      <c r="AP26" s="263"/>
      <c r="AQ26" s="264"/>
      <c r="AR26" s="83"/>
      <c r="AS26" s="36"/>
      <c r="AT26" s="269" t="s">
        <v>3183</v>
      </c>
      <c r="AU26" s="270"/>
      <c r="AV26" s="270"/>
      <c r="AW26" s="270"/>
      <c r="AX26" s="270"/>
      <c r="AY26" s="271"/>
    </row>
    <row r="27" spans="1:58" ht="16.5" customHeight="1" thickBot="1">
      <c r="A27" s="268"/>
      <c r="B27" s="268"/>
      <c r="C27" s="24" t="s">
        <v>3185</v>
      </c>
      <c r="D27" s="151" t="s">
        <v>3186</v>
      </c>
      <c r="E27" s="25" t="s">
        <v>3187</v>
      </c>
      <c r="F27" s="47" t="s">
        <v>3188</v>
      </c>
      <c r="G27" s="91" t="s">
        <v>3189</v>
      </c>
      <c r="H27" s="26"/>
      <c r="I27" s="24" t="s">
        <v>3185</v>
      </c>
      <c r="J27" s="151" t="s">
        <v>3186</v>
      </c>
      <c r="K27" s="25" t="s">
        <v>3187</v>
      </c>
      <c r="L27" s="47" t="s">
        <v>3188</v>
      </c>
      <c r="M27" s="91" t="s">
        <v>3189</v>
      </c>
      <c r="N27" s="26"/>
      <c r="O27" s="24" t="s">
        <v>3185</v>
      </c>
      <c r="P27" s="151" t="s">
        <v>3186</v>
      </c>
      <c r="Q27" s="25" t="s">
        <v>3187</v>
      </c>
      <c r="R27" s="47" t="s">
        <v>3188</v>
      </c>
      <c r="S27" s="91" t="s">
        <v>3189</v>
      </c>
      <c r="T27" s="26"/>
      <c r="U27" s="24" t="s">
        <v>3185</v>
      </c>
      <c r="V27" s="151" t="s">
        <v>3186</v>
      </c>
      <c r="W27" s="25" t="s">
        <v>3187</v>
      </c>
      <c r="X27" s="47" t="s">
        <v>3188</v>
      </c>
      <c r="Y27" s="91" t="s">
        <v>3189</v>
      </c>
      <c r="Z27" s="26"/>
      <c r="AA27" s="24" t="s">
        <v>3185</v>
      </c>
      <c r="AB27" s="151" t="s">
        <v>3186</v>
      </c>
      <c r="AC27" s="25" t="s">
        <v>3187</v>
      </c>
      <c r="AD27" s="47" t="s">
        <v>3188</v>
      </c>
      <c r="AE27" s="91" t="s">
        <v>3189</v>
      </c>
      <c r="AF27" s="26"/>
      <c r="AG27" s="24" t="s">
        <v>3185</v>
      </c>
      <c r="AH27" s="151" t="s">
        <v>3186</v>
      </c>
      <c r="AI27" s="25" t="s">
        <v>3187</v>
      </c>
      <c r="AJ27" s="47" t="s">
        <v>3188</v>
      </c>
      <c r="AK27" s="91" t="s">
        <v>3189</v>
      </c>
      <c r="AL27" s="26"/>
      <c r="AM27" s="24" t="s">
        <v>3185</v>
      </c>
      <c r="AN27" s="151" t="s">
        <v>3186</v>
      </c>
      <c r="AO27" s="25" t="s">
        <v>3187</v>
      </c>
      <c r="AP27" s="47" t="s">
        <v>3188</v>
      </c>
      <c r="AQ27" s="91" t="s">
        <v>3189</v>
      </c>
      <c r="AR27" s="84"/>
      <c r="AS27" s="36"/>
      <c r="AT27" s="86" t="s">
        <v>3190</v>
      </c>
      <c r="AU27" s="217" t="s">
        <v>3191</v>
      </c>
      <c r="AV27" s="217" t="s">
        <v>3192</v>
      </c>
      <c r="AW27" s="217" t="s">
        <v>3193</v>
      </c>
      <c r="AX27" s="217" t="s">
        <v>3194</v>
      </c>
      <c r="AY27" s="234" t="s">
        <v>3195</v>
      </c>
    </row>
    <row r="28" spans="1:58">
      <c r="A28" s="88" t="s">
        <v>26</v>
      </c>
      <c r="B28" s="89">
        <v>41</v>
      </c>
      <c r="C28" s="29"/>
      <c r="D28" s="152"/>
      <c r="E28" s="28"/>
      <c r="F28" s="37"/>
      <c r="G28" s="38">
        <v>0</v>
      </c>
      <c r="H28" s="221">
        <f t="shared" ref="H28:H31" si="16">IFERROR(G28/$B28,0)</f>
        <v>0</v>
      </c>
      <c r="I28" s="29"/>
      <c r="J28" s="152"/>
      <c r="K28" s="28"/>
      <c r="L28" s="37"/>
      <c r="M28" s="38">
        <v>0</v>
      </c>
      <c r="N28" s="221">
        <f t="shared" ref="N28:N31" si="17">IFERROR(M28/$B28,0)</f>
        <v>0</v>
      </c>
      <c r="O28" s="29"/>
      <c r="P28" s="152"/>
      <c r="Q28" s="28"/>
      <c r="R28" s="37"/>
      <c r="S28" s="38">
        <v>0</v>
      </c>
      <c r="T28" s="221">
        <f t="shared" ref="T28:T31" si="18">IFERROR(S28/$B28,0)</f>
        <v>0</v>
      </c>
      <c r="U28" s="29">
        <v>37</v>
      </c>
      <c r="V28" s="152">
        <v>23</v>
      </c>
      <c r="W28" s="28">
        <v>20</v>
      </c>
      <c r="X28" s="37">
        <v>17</v>
      </c>
      <c r="Y28" s="38">
        <v>17</v>
      </c>
      <c r="Z28" s="221">
        <f t="shared" ref="Z28:Z31" si="19">IFERROR(Y28/$B28,0)</f>
        <v>0.41463414634146339</v>
      </c>
      <c r="AA28" s="29"/>
      <c r="AB28" s="152"/>
      <c r="AC28" s="28"/>
      <c r="AD28" s="37"/>
      <c r="AE28" s="38">
        <v>0</v>
      </c>
      <c r="AF28" s="221">
        <f t="shared" ref="AF28:AF31" si="20">IFERROR(AE28/$B28,0)</f>
        <v>0</v>
      </c>
      <c r="AG28" s="29">
        <v>28</v>
      </c>
      <c r="AH28" s="152">
        <v>19</v>
      </c>
      <c r="AI28" s="28">
        <v>17</v>
      </c>
      <c r="AJ28" s="37">
        <v>17</v>
      </c>
      <c r="AK28" s="38">
        <v>17</v>
      </c>
      <c r="AL28" s="221">
        <f t="shared" ref="AL28:AL31" si="21">IFERROR(AK28/$B28,0)</f>
        <v>0.41463414634146339</v>
      </c>
      <c r="AM28" s="29">
        <v>14</v>
      </c>
      <c r="AN28" s="152">
        <v>8</v>
      </c>
      <c r="AO28" s="28">
        <v>7</v>
      </c>
      <c r="AP28" s="37">
        <v>7</v>
      </c>
      <c r="AQ28" s="38">
        <v>7</v>
      </c>
      <c r="AR28" s="221">
        <f t="shared" ref="AR28:AR31" si="22">IFERROR(AQ28/$B28,0)</f>
        <v>0.17073170731707318</v>
      </c>
      <c r="AS28" s="36"/>
      <c r="AT28" s="223">
        <f>B28</f>
        <v>41</v>
      </c>
      <c r="AU28" s="224">
        <f t="shared" ref="AU28:AY31" si="23">C28+I28+O28+U28+AA28+AG28+AM28+BA28</f>
        <v>79</v>
      </c>
      <c r="AV28" s="230">
        <f t="shared" si="23"/>
        <v>50</v>
      </c>
      <c r="AW28" s="231">
        <f t="shared" si="23"/>
        <v>44</v>
      </c>
      <c r="AX28" s="231">
        <f t="shared" si="23"/>
        <v>41</v>
      </c>
      <c r="AY28" s="225">
        <f t="shared" si="23"/>
        <v>41</v>
      </c>
    </row>
    <row r="29" spans="1:58">
      <c r="A29" s="88" t="s">
        <v>27</v>
      </c>
      <c r="B29" s="90">
        <v>39</v>
      </c>
      <c r="C29" s="29"/>
      <c r="D29" s="152"/>
      <c r="E29" s="28"/>
      <c r="F29" s="37"/>
      <c r="G29" s="38">
        <v>0</v>
      </c>
      <c r="H29" s="221">
        <f t="shared" si="16"/>
        <v>0</v>
      </c>
      <c r="I29" s="29"/>
      <c r="J29" s="152"/>
      <c r="K29" s="28"/>
      <c r="L29" s="37"/>
      <c r="M29" s="38">
        <v>0</v>
      </c>
      <c r="N29" s="221">
        <f t="shared" si="17"/>
        <v>0</v>
      </c>
      <c r="O29" s="29"/>
      <c r="P29" s="152"/>
      <c r="Q29" s="28"/>
      <c r="R29" s="37"/>
      <c r="S29" s="38">
        <v>0</v>
      </c>
      <c r="T29" s="221">
        <f t="shared" si="18"/>
        <v>0</v>
      </c>
      <c r="U29" s="29">
        <v>23</v>
      </c>
      <c r="V29" s="152">
        <v>22</v>
      </c>
      <c r="W29" s="28">
        <v>20</v>
      </c>
      <c r="X29" s="37">
        <v>17</v>
      </c>
      <c r="Y29" s="38">
        <v>17</v>
      </c>
      <c r="Z29" s="221">
        <f t="shared" si="19"/>
        <v>0.4358974358974359</v>
      </c>
      <c r="AA29" s="29"/>
      <c r="AB29" s="152"/>
      <c r="AC29" s="28"/>
      <c r="AD29" s="37"/>
      <c r="AE29" s="38">
        <v>0</v>
      </c>
      <c r="AF29" s="221">
        <f t="shared" si="20"/>
        <v>0</v>
      </c>
      <c r="AG29" s="29">
        <v>20</v>
      </c>
      <c r="AH29" s="152">
        <v>16</v>
      </c>
      <c r="AI29" s="28">
        <v>16</v>
      </c>
      <c r="AJ29" s="37">
        <v>16</v>
      </c>
      <c r="AK29" s="38">
        <v>16</v>
      </c>
      <c r="AL29" s="221">
        <f t="shared" si="21"/>
        <v>0.41025641025641024</v>
      </c>
      <c r="AM29" s="29">
        <v>9</v>
      </c>
      <c r="AN29" s="152">
        <v>8</v>
      </c>
      <c r="AO29" s="28">
        <v>8</v>
      </c>
      <c r="AP29" s="37">
        <v>6</v>
      </c>
      <c r="AQ29" s="38">
        <v>6</v>
      </c>
      <c r="AR29" s="221">
        <f t="shared" si="22"/>
        <v>0.15384615384615385</v>
      </c>
      <c r="AS29" s="36"/>
      <c r="AT29" s="223">
        <f t="shared" ref="AT29:AT31" si="24">B29</f>
        <v>39</v>
      </c>
      <c r="AU29" s="224">
        <f t="shared" si="23"/>
        <v>52</v>
      </c>
      <c r="AV29" s="230">
        <f t="shared" si="23"/>
        <v>46</v>
      </c>
      <c r="AW29" s="231">
        <f t="shared" si="23"/>
        <v>44</v>
      </c>
      <c r="AX29" s="231">
        <f t="shared" si="23"/>
        <v>39</v>
      </c>
      <c r="AY29" s="225">
        <f t="shared" si="23"/>
        <v>39</v>
      </c>
    </row>
    <row r="30" spans="1:58">
      <c r="A30" s="88" t="s">
        <v>29</v>
      </c>
      <c r="B30" s="90">
        <v>0</v>
      </c>
      <c r="C30" s="29"/>
      <c r="D30" s="152"/>
      <c r="E30" s="28"/>
      <c r="F30" s="37"/>
      <c r="G30" s="38">
        <v>0</v>
      </c>
      <c r="H30" s="221">
        <f t="shared" si="16"/>
        <v>0</v>
      </c>
      <c r="I30" s="29"/>
      <c r="J30" s="152"/>
      <c r="K30" s="28"/>
      <c r="L30" s="37"/>
      <c r="M30" s="38">
        <v>0</v>
      </c>
      <c r="N30" s="221">
        <f t="shared" si="17"/>
        <v>0</v>
      </c>
      <c r="O30" s="29"/>
      <c r="P30" s="152"/>
      <c r="Q30" s="28"/>
      <c r="R30" s="37"/>
      <c r="S30" s="38">
        <v>0</v>
      </c>
      <c r="T30" s="221">
        <f t="shared" si="18"/>
        <v>0</v>
      </c>
      <c r="U30" s="29">
        <v>0</v>
      </c>
      <c r="V30" s="152">
        <v>0</v>
      </c>
      <c r="W30" s="28">
        <v>0</v>
      </c>
      <c r="X30" s="37">
        <v>0</v>
      </c>
      <c r="Y30" s="38">
        <v>0</v>
      </c>
      <c r="Z30" s="221">
        <f t="shared" si="19"/>
        <v>0</v>
      </c>
      <c r="AA30" s="29"/>
      <c r="AB30" s="152"/>
      <c r="AC30" s="28"/>
      <c r="AD30" s="37"/>
      <c r="AE30" s="38">
        <v>0</v>
      </c>
      <c r="AF30" s="221">
        <f t="shared" si="20"/>
        <v>0</v>
      </c>
      <c r="AG30" s="29">
        <v>0</v>
      </c>
      <c r="AH30" s="152">
        <v>0</v>
      </c>
      <c r="AI30" s="28">
        <v>0</v>
      </c>
      <c r="AJ30" s="37">
        <v>0</v>
      </c>
      <c r="AK30" s="38">
        <v>0</v>
      </c>
      <c r="AL30" s="221">
        <f t="shared" si="21"/>
        <v>0</v>
      </c>
      <c r="AM30" s="29">
        <v>0</v>
      </c>
      <c r="AN30" s="152">
        <v>0</v>
      </c>
      <c r="AO30" s="28">
        <v>0</v>
      </c>
      <c r="AP30" s="37">
        <v>0</v>
      </c>
      <c r="AQ30" s="38">
        <v>0</v>
      </c>
      <c r="AR30" s="221">
        <f t="shared" si="22"/>
        <v>0</v>
      </c>
      <c r="AS30" s="36"/>
      <c r="AT30" s="223">
        <f t="shared" si="24"/>
        <v>0</v>
      </c>
      <c r="AU30" s="224">
        <f t="shared" si="23"/>
        <v>0</v>
      </c>
      <c r="AV30" s="230">
        <f t="shared" si="23"/>
        <v>0</v>
      </c>
      <c r="AW30" s="231">
        <f t="shared" si="23"/>
        <v>0</v>
      </c>
      <c r="AX30" s="231">
        <f t="shared" si="23"/>
        <v>0</v>
      </c>
      <c r="AY30" s="225">
        <f t="shared" si="23"/>
        <v>0</v>
      </c>
    </row>
    <row r="31" spans="1:58">
      <c r="A31" s="88" t="s">
        <v>28</v>
      </c>
      <c r="B31" s="90">
        <v>38</v>
      </c>
      <c r="C31" s="29"/>
      <c r="D31" s="152"/>
      <c r="E31" s="28"/>
      <c r="F31" s="37"/>
      <c r="G31" s="38">
        <v>0</v>
      </c>
      <c r="H31" s="221">
        <f t="shared" si="16"/>
        <v>0</v>
      </c>
      <c r="I31" s="29"/>
      <c r="J31" s="152"/>
      <c r="K31" s="28"/>
      <c r="L31" s="37"/>
      <c r="M31" s="38">
        <v>0</v>
      </c>
      <c r="N31" s="221">
        <f t="shared" si="17"/>
        <v>0</v>
      </c>
      <c r="O31" s="29"/>
      <c r="P31" s="152"/>
      <c r="Q31" s="28"/>
      <c r="R31" s="37"/>
      <c r="S31" s="38">
        <v>0</v>
      </c>
      <c r="T31" s="221">
        <f t="shared" si="18"/>
        <v>0</v>
      </c>
      <c r="U31" s="147">
        <v>31</v>
      </c>
      <c r="V31" s="209">
        <v>24</v>
      </c>
      <c r="W31" s="28">
        <v>19</v>
      </c>
      <c r="X31" s="37">
        <v>14</v>
      </c>
      <c r="Y31" s="38">
        <v>14</v>
      </c>
      <c r="Z31" s="221">
        <f t="shared" si="19"/>
        <v>0.36842105263157893</v>
      </c>
      <c r="AA31" s="29"/>
      <c r="AB31" s="152"/>
      <c r="AC31" s="28"/>
      <c r="AD31" s="37"/>
      <c r="AE31" s="38">
        <v>0</v>
      </c>
      <c r="AF31" s="221">
        <f t="shared" si="20"/>
        <v>0</v>
      </c>
      <c r="AG31" s="29">
        <v>24</v>
      </c>
      <c r="AH31" s="152">
        <v>20</v>
      </c>
      <c r="AI31" s="28">
        <v>20</v>
      </c>
      <c r="AJ31" s="37">
        <v>18</v>
      </c>
      <c r="AK31" s="38">
        <v>18</v>
      </c>
      <c r="AL31" s="221">
        <f t="shared" si="21"/>
        <v>0.47368421052631576</v>
      </c>
      <c r="AM31" s="29">
        <v>8</v>
      </c>
      <c r="AN31" s="152">
        <v>8</v>
      </c>
      <c r="AO31" s="28">
        <v>6</v>
      </c>
      <c r="AP31" s="37">
        <v>6</v>
      </c>
      <c r="AQ31" s="38">
        <v>6</v>
      </c>
      <c r="AR31" s="221">
        <f t="shared" si="22"/>
        <v>0.15789473684210525</v>
      </c>
      <c r="AS31" s="36"/>
      <c r="AT31" s="223">
        <f t="shared" si="24"/>
        <v>38</v>
      </c>
      <c r="AU31" s="224">
        <f t="shared" si="23"/>
        <v>63</v>
      </c>
      <c r="AV31" s="230">
        <f t="shared" si="23"/>
        <v>52</v>
      </c>
      <c r="AW31" s="231">
        <f t="shared" si="23"/>
        <v>45</v>
      </c>
      <c r="AX31" s="231">
        <f t="shared" si="23"/>
        <v>38</v>
      </c>
      <c r="AY31" s="225">
        <f t="shared" si="23"/>
        <v>38</v>
      </c>
    </row>
    <row r="32" spans="1:58" s="79" customFormat="1" ht="15.75" thickBot="1">
      <c r="A32" s="34" t="s">
        <v>3201</v>
      </c>
      <c r="B32" s="30">
        <f>SUM(B28:B31)</f>
        <v>118</v>
      </c>
      <c r="C32" s="33">
        <f>SUM(C28:C31)</f>
        <v>0</v>
      </c>
      <c r="D32" s="153">
        <f t="shared" ref="D32:G32" si="25">SUM(D28:D31)</f>
        <v>0</v>
      </c>
      <c r="E32" s="30">
        <f t="shared" si="25"/>
        <v>0</v>
      </c>
      <c r="F32" s="30">
        <f t="shared" si="25"/>
        <v>0</v>
      </c>
      <c r="G32" s="35">
        <f t="shared" si="25"/>
        <v>0</v>
      </c>
      <c r="H32" s="32"/>
      <c r="I32" s="33">
        <f>SUM(I28:I31)</f>
        <v>0</v>
      </c>
      <c r="J32" s="153">
        <f t="shared" ref="J32" si="26">SUM(J28:J31)</f>
        <v>0</v>
      </c>
      <c r="K32" s="30">
        <f t="shared" ref="K32" si="27">SUM(K28:K31)</f>
        <v>0</v>
      </c>
      <c r="L32" s="30">
        <f t="shared" ref="L32" si="28">SUM(L28:L31)</f>
        <v>0</v>
      </c>
      <c r="M32" s="35">
        <f t="shared" ref="M32" si="29">SUM(M28:M31)</f>
        <v>0</v>
      </c>
      <c r="N32" s="32"/>
      <c r="O32" s="33">
        <f>SUM(O28:O31)</f>
        <v>0</v>
      </c>
      <c r="P32" s="153">
        <f t="shared" ref="P32" si="30">SUM(P28:P31)</f>
        <v>0</v>
      </c>
      <c r="Q32" s="30">
        <f t="shared" ref="Q32" si="31">SUM(Q28:Q31)</f>
        <v>0</v>
      </c>
      <c r="R32" s="30">
        <f t="shared" ref="R32" si="32">SUM(R28:R31)</f>
        <v>0</v>
      </c>
      <c r="S32" s="35">
        <f t="shared" ref="S32" si="33">SUM(S28:S31)</f>
        <v>0</v>
      </c>
      <c r="T32" s="32"/>
      <c r="U32" s="33">
        <f>SUM(U28:U31)</f>
        <v>91</v>
      </c>
      <c r="V32" s="153">
        <f t="shared" ref="V32" si="34">SUM(V28:V31)</f>
        <v>69</v>
      </c>
      <c r="W32" s="30">
        <f t="shared" ref="W32" si="35">SUM(W28:W31)</f>
        <v>59</v>
      </c>
      <c r="X32" s="30">
        <f t="shared" ref="X32" si="36">SUM(X28:X31)</f>
        <v>48</v>
      </c>
      <c r="Y32" s="35">
        <f t="shared" ref="Y32" si="37">SUM(Y28:Y31)</f>
        <v>48</v>
      </c>
      <c r="Z32" s="32"/>
      <c r="AA32" s="33">
        <f>SUM(AA28:AA31)</f>
        <v>0</v>
      </c>
      <c r="AB32" s="153">
        <f t="shared" ref="AB32" si="38">SUM(AB28:AB31)</f>
        <v>0</v>
      </c>
      <c r="AC32" s="30">
        <f t="shared" ref="AC32" si="39">SUM(AC28:AC31)</f>
        <v>0</v>
      </c>
      <c r="AD32" s="30">
        <f t="shared" ref="AD32" si="40">SUM(AD28:AD31)</f>
        <v>0</v>
      </c>
      <c r="AE32" s="35">
        <f t="shared" ref="AE32" si="41">SUM(AE28:AE31)</f>
        <v>0</v>
      </c>
      <c r="AF32" s="32"/>
      <c r="AG32" s="33">
        <f>SUM(AG28:AG31)</f>
        <v>72</v>
      </c>
      <c r="AH32" s="153">
        <f t="shared" ref="AH32" si="42">SUM(AH28:AH31)</f>
        <v>55</v>
      </c>
      <c r="AI32" s="30">
        <f t="shared" ref="AI32" si="43">SUM(AI28:AI31)</f>
        <v>53</v>
      </c>
      <c r="AJ32" s="30">
        <f t="shared" ref="AJ32" si="44">SUM(AJ28:AJ31)</f>
        <v>51</v>
      </c>
      <c r="AK32" s="35">
        <f t="shared" ref="AK32" si="45">SUM(AK28:AK31)</f>
        <v>51</v>
      </c>
      <c r="AL32" s="32"/>
      <c r="AM32" s="33">
        <f>SUM(AM28:AM31)</f>
        <v>31</v>
      </c>
      <c r="AN32" s="153">
        <f t="shared" ref="AN32" si="46">SUM(AN28:AN31)</f>
        <v>24</v>
      </c>
      <c r="AO32" s="30">
        <f t="shared" ref="AO32" si="47">SUM(AO28:AO31)</f>
        <v>21</v>
      </c>
      <c r="AP32" s="30">
        <f t="shared" ref="AP32" si="48">SUM(AP28:AP31)</f>
        <v>19</v>
      </c>
      <c r="AQ32" s="35">
        <f t="shared" ref="AQ32" si="49">SUM(AQ28:AQ31)</f>
        <v>19</v>
      </c>
      <c r="AR32" s="85"/>
      <c r="AS32" s="36"/>
      <c r="AT32" s="227">
        <f>SUM(AT28:AT31)</f>
        <v>118</v>
      </c>
      <c r="AU32" s="229">
        <f t="shared" ref="AU32" si="50">SUM(AU28:AU31)</f>
        <v>194</v>
      </c>
      <c r="AV32" s="229">
        <f t="shared" ref="AV32" si="51">SUM(AV28:AV31)</f>
        <v>148</v>
      </c>
      <c r="AW32" s="228">
        <f t="shared" ref="AW32:AX32" si="52">SUM(AW28:AW31)</f>
        <v>133</v>
      </c>
      <c r="AX32" s="228">
        <f t="shared" si="52"/>
        <v>118</v>
      </c>
      <c r="AY32" s="226">
        <f t="shared" ref="AY32" si="53">SUM(AY28:AY31)</f>
        <v>118</v>
      </c>
    </row>
    <row r="33" spans="1:51">
      <c r="A33" s="244"/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  <c r="AB33" s="36"/>
      <c r="AC33" s="36"/>
      <c r="AD33" s="36"/>
      <c r="AE33" s="36"/>
      <c r="AF33" s="36"/>
      <c r="AG33" s="36"/>
      <c r="AH33" s="36"/>
      <c r="AI33" s="36"/>
      <c r="AJ33" s="36"/>
      <c r="AK33" s="36"/>
      <c r="AL33" s="36"/>
      <c r="AM33" s="36"/>
      <c r="AN33" s="36"/>
      <c r="AO33" s="36"/>
      <c r="AP33" s="36"/>
      <c r="AQ33" s="36"/>
      <c r="AR33" s="36"/>
      <c r="AS33" s="36"/>
      <c r="AT33" s="36"/>
      <c r="AU33" s="36"/>
      <c r="AV33" s="36"/>
      <c r="AW33" s="36"/>
      <c r="AX33" s="36"/>
    </row>
    <row r="34" spans="1:51"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  <c r="AA34" s="36"/>
      <c r="AB34" s="36"/>
      <c r="AC34" s="36"/>
      <c r="AD34" s="36"/>
      <c r="AE34" s="36"/>
      <c r="AF34" s="36"/>
      <c r="AG34" s="36"/>
      <c r="AH34" s="36"/>
      <c r="AI34" s="36"/>
      <c r="AJ34" s="36"/>
      <c r="AK34" s="36"/>
      <c r="AL34" s="36"/>
    </row>
    <row r="35" spans="1:51" ht="19.5" thickBot="1">
      <c r="A35" s="235" t="s">
        <v>3175</v>
      </c>
      <c r="B35" s="266" t="s">
        <v>3206</v>
      </c>
      <c r="C35" s="266"/>
      <c r="D35" s="266"/>
      <c r="E35" s="266"/>
      <c r="F35" s="266"/>
      <c r="G35" s="266"/>
      <c r="H35" s="266"/>
      <c r="I35" s="266"/>
      <c r="J35" s="266"/>
      <c r="K35" s="266"/>
      <c r="L35" s="266"/>
      <c r="M35" s="266"/>
      <c r="N35" s="266"/>
      <c r="O35" s="266"/>
      <c r="P35" s="266"/>
      <c r="Q35" s="266"/>
      <c r="R35" s="266"/>
      <c r="S35" s="266"/>
      <c r="T35" s="266"/>
      <c r="U35" s="266"/>
      <c r="V35" s="266"/>
      <c r="W35" s="266"/>
      <c r="X35" s="266"/>
      <c r="Y35" s="266"/>
      <c r="Z35" s="266"/>
      <c r="AA35" s="266"/>
      <c r="AB35" s="266"/>
      <c r="AC35" s="266"/>
      <c r="AD35" s="266"/>
      <c r="AE35" s="266"/>
      <c r="AF35" s="266"/>
      <c r="AG35" s="266"/>
      <c r="AH35" s="266"/>
      <c r="AI35" s="266"/>
      <c r="AJ35" s="266"/>
      <c r="AK35" s="266"/>
      <c r="AL35" s="266"/>
      <c r="AM35" s="266"/>
      <c r="AN35" s="266"/>
      <c r="AO35" s="266"/>
      <c r="AP35" s="266"/>
      <c r="AQ35" s="266"/>
      <c r="AR35" s="266"/>
      <c r="AS35" s="242"/>
      <c r="AT35" s="242"/>
      <c r="AU35" s="242"/>
      <c r="AV35" s="242"/>
      <c r="AW35" s="242"/>
      <c r="AX35" s="242"/>
      <c r="AY35" s="242"/>
    </row>
    <row r="36" spans="1:51" ht="75" customHeight="1">
      <c r="A36" s="267" t="s">
        <v>34</v>
      </c>
      <c r="B36" s="267" t="s">
        <v>2393</v>
      </c>
      <c r="C36" s="262" t="s">
        <v>3</v>
      </c>
      <c r="D36" s="263"/>
      <c r="E36" s="263"/>
      <c r="F36" s="263"/>
      <c r="G36" s="264"/>
      <c r="H36" s="247"/>
      <c r="I36" s="262" t="s">
        <v>3177</v>
      </c>
      <c r="J36" s="263"/>
      <c r="K36" s="263"/>
      <c r="L36" s="263"/>
      <c r="M36" s="264"/>
      <c r="N36" s="247"/>
      <c r="O36" s="262" t="s">
        <v>3207</v>
      </c>
      <c r="P36" s="263"/>
      <c r="Q36" s="263"/>
      <c r="R36" s="263"/>
      <c r="S36" s="264"/>
      <c r="T36" s="247"/>
      <c r="U36" s="262" t="s">
        <v>3208</v>
      </c>
      <c r="V36" s="263"/>
      <c r="W36" s="263"/>
      <c r="X36" s="263"/>
      <c r="Y36" s="264"/>
      <c r="Z36" s="247"/>
      <c r="AA36" s="262" t="s">
        <v>3209</v>
      </c>
      <c r="AB36" s="263"/>
      <c r="AC36" s="263"/>
      <c r="AD36" s="263"/>
      <c r="AE36" s="264"/>
      <c r="AF36" s="23"/>
      <c r="AG36" s="262" t="s">
        <v>3210</v>
      </c>
      <c r="AH36" s="263"/>
      <c r="AI36" s="263"/>
      <c r="AJ36" s="263"/>
      <c r="AK36" s="264"/>
      <c r="AL36" s="23"/>
      <c r="AM36" s="262" t="s">
        <v>3211</v>
      </c>
      <c r="AN36" s="263"/>
      <c r="AO36" s="263"/>
      <c r="AP36" s="263"/>
      <c r="AQ36" s="264"/>
      <c r="AR36" s="83"/>
      <c r="AS36" s="242"/>
      <c r="AT36" s="269" t="s">
        <v>3183</v>
      </c>
      <c r="AU36" s="270"/>
      <c r="AV36" s="270"/>
      <c r="AW36" s="270"/>
      <c r="AX36" s="270"/>
      <c r="AY36" s="271"/>
    </row>
    <row r="37" spans="1:51" ht="15.75" thickBot="1">
      <c r="A37" s="268"/>
      <c r="B37" s="268"/>
      <c r="C37" s="24" t="s">
        <v>3185</v>
      </c>
      <c r="D37" s="151" t="s">
        <v>3186</v>
      </c>
      <c r="E37" s="25" t="s">
        <v>3187</v>
      </c>
      <c r="F37" s="47" t="s">
        <v>3188</v>
      </c>
      <c r="G37" s="91" t="s">
        <v>3189</v>
      </c>
      <c r="H37" s="26"/>
      <c r="I37" s="24" t="s">
        <v>3185</v>
      </c>
      <c r="J37" s="151" t="s">
        <v>3186</v>
      </c>
      <c r="K37" s="25" t="s">
        <v>3187</v>
      </c>
      <c r="L37" s="47" t="s">
        <v>3188</v>
      </c>
      <c r="M37" s="91" t="s">
        <v>3189</v>
      </c>
      <c r="N37" s="84"/>
      <c r="O37" s="24" t="s">
        <v>3185</v>
      </c>
      <c r="P37" s="151" t="s">
        <v>3186</v>
      </c>
      <c r="Q37" s="25" t="s">
        <v>3187</v>
      </c>
      <c r="R37" s="47" t="s">
        <v>3188</v>
      </c>
      <c r="S37" s="91" t="s">
        <v>3189</v>
      </c>
      <c r="T37" s="26"/>
      <c r="U37" s="24" t="s">
        <v>3185</v>
      </c>
      <c r="V37" s="151" t="s">
        <v>3186</v>
      </c>
      <c r="W37" s="25" t="s">
        <v>3187</v>
      </c>
      <c r="X37" s="47" t="s">
        <v>3188</v>
      </c>
      <c r="Y37" s="91" t="s">
        <v>3189</v>
      </c>
      <c r="Z37" s="26"/>
      <c r="AA37" s="24" t="s">
        <v>3185</v>
      </c>
      <c r="AB37" s="151" t="s">
        <v>3186</v>
      </c>
      <c r="AC37" s="25" t="s">
        <v>3187</v>
      </c>
      <c r="AD37" s="47" t="s">
        <v>3188</v>
      </c>
      <c r="AE37" s="91" t="s">
        <v>3189</v>
      </c>
      <c r="AF37" s="26"/>
      <c r="AG37" s="24" t="s">
        <v>3185</v>
      </c>
      <c r="AH37" s="151" t="s">
        <v>3186</v>
      </c>
      <c r="AI37" s="25" t="s">
        <v>3187</v>
      </c>
      <c r="AJ37" s="47" t="s">
        <v>3188</v>
      </c>
      <c r="AK37" s="91" t="s">
        <v>3189</v>
      </c>
      <c r="AL37" s="26"/>
      <c r="AM37" s="24" t="s">
        <v>3185</v>
      </c>
      <c r="AN37" s="151" t="s">
        <v>3186</v>
      </c>
      <c r="AO37" s="25" t="s">
        <v>3187</v>
      </c>
      <c r="AP37" s="47" t="s">
        <v>3188</v>
      </c>
      <c r="AQ37" s="91" t="s">
        <v>3189</v>
      </c>
      <c r="AR37" s="84"/>
      <c r="AS37" s="242"/>
      <c r="AT37" s="86" t="s">
        <v>3190</v>
      </c>
      <c r="AU37" s="217" t="s">
        <v>3191</v>
      </c>
      <c r="AV37" s="217" t="s">
        <v>3192</v>
      </c>
      <c r="AW37" s="217" t="s">
        <v>3193</v>
      </c>
      <c r="AX37" s="217" t="s">
        <v>3194</v>
      </c>
      <c r="AY37" s="234" t="s">
        <v>3195</v>
      </c>
    </row>
    <row r="38" spans="1:51">
      <c r="A38" s="187" t="s">
        <v>13</v>
      </c>
      <c r="B38" s="188">
        <f>IFERROR(VLOOKUP(A38,PREGRADO!$B$3:$C$15,2,FALSE),0)</f>
        <v>80</v>
      </c>
      <c r="C38" s="189"/>
      <c r="D38" s="196"/>
      <c r="E38" s="190"/>
      <c r="F38" s="191"/>
      <c r="G38" s="192">
        <v>2</v>
      </c>
      <c r="H38" s="219"/>
      <c r="I38" s="193"/>
      <c r="J38" s="210"/>
      <c r="K38" s="194"/>
      <c r="L38" s="194"/>
      <c r="M38" s="192">
        <f>$B38*N4</f>
        <v>0</v>
      </c>
      <c r="N38" s="221"/>
      <c r="O38" s="196"/>
      <c r="P38" s="196"/>
      <c r="Q38" s="190"/>
      <c r="R38" s="191"/>
      <c r="S38" s="192">
        <v>0</v>
      </c>
      <c r="T38" s="219"/>
      <c r="U38" s="189">
        <f>COUNTIF(INSCRITOS23MAY!K:K,A38)</f>
        <v>10</v>
      </c>
      <c r="V38" s="196">
        <f>W38</f>
        <v>10</v>
      </c>
      <c r="W38" s="190">
        <v>10</v>
      </c>
      <c r="X38" s="191">
        <f>COUNTIFS('MAT202'!B:B,A38,'MAT202'!V:V,"ADM - EXAMEN TEST DAHC 2020-II (25-ABRIL-20)")</f>
        <v>10</v>
      </c>
      <c r="Y38" s="192">
        <v>10</v>
      </c>
      <c r="Z38" s="236"/>
      <c r="AA38" s="189">
        <f>COUNTIF(INSCRITOS20JUN!K:K,A38)</f>
        <v>12</v>
      </c>
      <c r="AB38" s="196"/>
      <c r="AC38" s="190"/>
      <c r="AD38" s="191"/>
      <c r="AE38" s="192">
        <v>23</v>
      </c>
      <c r="AF38" s="236">
        <f>IFERROR(AA38/AE38,"")</f>
        <v>0.52173913043478259</v>
      </c>
      <c r="AG38" s="189"/>
      <c r="AH38" s="196"/>
      <c r="AI38" s="190"/>
      <c r="AJ38" s="191"/>
      <c r="AK38" s="192">
        <v>25</v>
      </c>
      <c r="AL38" s="219"/>
      <c r="AM38" s="189"/>
      <c r="AN38" s="196"/>
      <c r="AO38" s="190"/>
      <c r="AP38" s="191"/>
      <c r="AQ38" s="192">
        <f>ROUNDDOWN($B38*AR4+$B38*$T4*0.2+$B38*$H4*0.2,0)</f>
        <v>20</v>
      </c>
      <c r="AR38" s="221"/>
      <c r="AS38" s="197"/>
      <c r="AT38" s="198">
        <f>B38</f>
        <v>80</v>
      </c>
      <c r="AU38" s="215">
        <f>C38+I38+O38+U38+AA38+AG38+AM38+BA38</f>
        <v>22</v>
      </c>
      <c r="AV38" s="218">
        <f>D38+J38+P38+V38+AB38+AH38+AN38+BB38</f>
        <v>10</v>
      </c>
      <c r="AW38" s="218">
        <f>E38+K38+Q38+W38+AC38+AI38+AO38+BC38</f>
        <v>10</v>
      </c>
      <c r="AX38" s="218">
        <f>F38+L38+R38+X38+AD38+AJ38+AP38+BD38</f>
        <v>10</v>
      </c>
      <c r="AY38" s="199">
        <f>G38+M38+S38+Y38+AE38+AK38+AQ38+BE38</f>
        <v>80</v>
      </c>
    </row>
    <row r="39" spans="1:51" hidden="1">
      <c r="A39" s="186" t="s">
        <v>3196</v>
      </c>
      <c r="B39" s="188">
        <f>IFERROR(VLOOKUP(A39,PREGRADO!$B$3:$C$15,2,FALSE),0)</f>
        <v>0</v>
      </c>
      <c r="C39" s="189"/>
      <c r="D39" s="196"/>
      <c r="E39" s="190"/>
      <c r="F39" s="191"/>
      <c r="G39" s="192">
        <v>0</v>
      </c>
      <c r="H39" s="219"/>
      <c r="I39" s="193"/>
      <c r="J39" s="210"/>
      <c r="K39" s="194"/>
      <c r="L39" s="194"/>
      <c r="M39" s="192">
        <f t="shared" ref="M39:M55" si="54">$B39*N5</f>
        <v>0</v>
      </c>
      <c r="N39" s="221"/>
      <c r="O39" s="196"/>
      <c r="P39" s="196"/>
      <c r="Q39" s="190"/>
      <c r="R39" s="191"/>
      <c r="S39" s="192">
        <v>0</v>
      </c>
      <c r="T39" s="219"/>
      <c r="U39" s="189">
        <f>COUNTIF(INSCRITOS23MAY!K:K,A39)</f>
        <v>0</v>
      </c>
      <c r="V39" s="196">
        <f t="shared" ref="V39:V51" si="55">W39</f>
        <v>0</v>
      </c>
      <c r="W39" s="190"/>
      <c r="X39" s="191">
        <f>COUNTIFS('MAT202'!B:B,A39,'MAT202'!V:V,"ADM - EXAMEN TEST DAHC 2020-II (25-ABRIL-20)")</f>
        <v>0</v>
      </c>
      <c r="Y39" s="192">
        <f t="shared" ref="Y39:Y55" si="56">ROUND($B39*Z5+$B39*$T5*0.1,0)</f>
        <v>0</v>
      </c>
      <c r="Z39" s="236"/>
      <c r="AA39" s="189">
        <f>COUNTIF(INSCRITOS20JUN!K:K,A39)</f>
        <v>0</v>
      </c>
      <c r="AB39" s="196"/>
      <c r="AC39" s="190"/>
      <c r="AD39" s="191"/>
      <c r="AE39" s="192">
        <f t="shared" ref="AE39:AE55" si="57">ROUNDDOWN($B39*AF5+$B39*$T5*0.3+$B39*$BF5,0)</f>
        <v>0</v>
      </c>
      <c r="AF39" s="236" t="str">
        <f t="shared" ref="AF39:AF55" si="58">IFERROR(AA39/AE39,"")</f>
        <v/>
      </c>
      <c r="AG39" s="189"/>
      <c r="AH39" s="196"/>
      <c r="AI39" s="190"/>
      <c r="AJ39" s="191"/>
      <c r="AK39" s="192">
        <f t="shared" ref="AK39:AK55" si="59">ROUND($B39*AL5+$B39*$T5*0.5+$B39*$H5*0.8,0)</f>
        <v>0</v>
      </c>
      <c r="AL39" s="219"/>
      <c r="AM39" s="189"/>
      <c r="AN39" s="196"/>
      <c r="AO39" s="190"/>
      <c r="AP39" s="191"/>
      <c r="AQ39" s="192">
        <f t="shared" ref="AQ39:AQ55" si="60">ROUNDDOWN($B39*AR5+$B39*$T5*0.2+$B39*$H5*0.2,0)</f>
        <v>0</v>
      </c>
      <c r="AR39" s="221"/>
      <c r="AS39" s="197"/>
      <c r="AT39" s="198">
        <f t="shared" ref="AT39:AT55" si="61">B39</f>
        <v>0</v>
      </c>
      <c r="AU39" s="215">
        <f t="shared" ref="AU39:AU55" si="62">C39+I39+O39+U39+AA39+AG39+AM39+BA39</f>
        <v>0</v>
      </c>
      <c r="AV39" s="218">
        <f t="shared" ref="AV39:AV55" si="63">D39+J39+P39+V39+AB39+AH39+AN39+BB39</f>
        <v>0</v>
      </c>
      <c r="AW39" s="218">
        <f t="shared" ref="AW39:AW55" si="64">E39+K39+Q39+W39+AC39+AI39+AO39+BC39</f>
        <v>0</v>
      </c>
      <c r="AX39" s="233">
        <f t="shared" ref="AX39:AX55" si="65">F39+L39+R39+X39+AD39+AJ39+AP39+BD39</f>
        <v>0</v>
      </c>
      <c r="AY39" s="199">
        <f t="shared" ref="AY39:AY55" si="66">G39+M39+S39+Y39+AE39+AK39+AQ39+BE39</f>
        <v>0</v>
      </c>
    </row>
    <row r="40" spans="1:51">
      <c r="A40" s="186" t="s">
        <v>14</v>
      </c>
      <c r="B40" s="188">
        <f>IFERROR(VLOOKUP(A40,PREGRADO!$B$3:$C$15,2,FALSE),0)</f>
        <v>30</v>
      </c>
      <c r="C40" s="189"/>
      <c r="D40" s="196"/>
      <c r="E40" s="190"/>
      <c r="F40" s="191"/>
      <c r="G40" s="192">
        <v>3</v>
      </c>
      <c r="H40" s="219"/>
      <c r="I40" s="193"/>
      <c r="J40" s="210"/>
      <c r="K40" s="194"/>
      <c r="L40" s="194"/>
      <c r="M40" s="192">
        <f t="shared" si="54"/>
        <v>0</v>
      </c>
      <c r="N40" s="221"/>
      <c r="O40" s="196"/>
      <c r="P40" s="196"/>
      <c r="Q40" s="190"/>
      <c r="R40" s="191"/>
      <c r="S40" s="192">
        <v>0</v>
      </c>
      <c r="T40" s="219"/>
      <c r="U40" s="189">
        <f>COUNTIF(INSCRITOS23MAY!K:K,A40)</f>
        <v>9</v>
      </c>
      <c r="V40" s="196">
        <v>9</v>
      </c>
      <c r="W40" s="190">
        <v>8</v>
      </c>
      <c r="X40" s="191">
        <f>COUNTIFS('MAT202'!B:B,A40,'MAT202'!V:V,"ADM - EXAMEN TEST DAHC 2020-II (25-ABRIL-20)")</f>
        <v>8</v>
      </c>
      <c r="Y40" s="192">
        <v>8</v>
      </c>
      <c r="Z40" s="236"/>
      <c r="AA40" s="189">
        <f>COUNTIF(INSCRITOS20JUN!K:K,A40)</f>
        <v>17</v>
      </c>
      <c r="AB40" s="196"/>
      <c r="AC40" s="190"/>
      <c r="AD40" s="191"/>
      <c r="AE40" s="192">
        <v>8</v>
      </c>
      <c r="AF40" s="236">
        <f t="shared" si="58"/>
        <v>2.125</v>
      </c>
      <c r="AG40" s="189"/>
      <c r="AH40" s="196"/>
      <c r="AI40" s="190"/>
      <c r="AJ40" s="191"/>
      <c r="AK40" s="192">
        <v>7</v>
      </c>
      <c r="AL40" s="219"/>
      <c r="AM40" s="189"/>
      <c r="AN40" s="196"/>
      <c r="AO40" s="190"/>
      <c r="AP40" s="191"/>
      <c r="AQ40" s="192">
        <v>4</v>
      </c>
      <c r="AR40" s="221"/>
      <c r="AS40" s="197"/>
      <c r="AT40" s="198">
        <f t="shared" si="61"/>
        <v>30</v>
      </c>
      <c r="AU40" s="215">
        <f t="shared" si="62"/>
        <v>26</v>
      </c>
      <c r="AV40" s="218">
        <f t="shared" si="63"/>
        <v>9</v>
      </c>
      <c r="AW40" s="218">
        <f t="shared" si="64"/>
        <v>8</v>
      </c>
      <c r="AX40" s="233">
        <f t="shared" si="65"/>
        <v>8</v>
      </c>
      <c r="AY40" s="199">
        <f t="shared" si="66"/>
        <v>30</v>
      </c>
    </row>
    <row r="41" spans="1:51">
      <c r="A41" s="186" t="s">
        <v>15</v>
      </c>
      <c r="B41" s="188">
        <f>IFERROR(VLOOKUP(A41,PREGRADO!$B$3:$C$15,2,FALSE),0)</f>
        <v>25</v>
      </c>
      <c r="C41" s="189"/>
      <c r="D41" s="196"/>
      <c r="E41" s="190"/>
      <c r="F41" s="191"/>
      <c r="G41" s="192">
        <v>0</v>
      </c>
      <c r="H41" s="219"/>
      <c r="I41" s="201"/>
      <c r="J41" s="211"/>
      <c r="K41" s="202"/>
      <c r="L41" s="202"/>
      <c r="M41" s="192">
        <f t="shared" si="54"/>
        <v>0</v>
      </c>
      <c r="N41" s="221"/>
      <c r="O41" s="196"/>
      <c r="P41" s="196"/>
      <c r="Q41" s="190"/>
      <c r="R41" s="191"/>
      <c r="S41" s="192">
        <v>0</v>
      </c>
      <c r="T41" s="219"/>
      <c r="U41" s="189">
        <f>COUNTIF(INSCRITOS23MAY!K:K,A41)</f>
        <v>4</v>
      </c>
      <c r="V41" s="196">
        <f t="shared" si="55"/>
        <v>4</v>
      </c>
      <c r="W41" s="190">
        <v>4</v>
      </c>
      <c r="X41" s="191">
        <f>COUNTIFS('MAT202'!B:B,A41,'MAT202'!V:V,"ADM - EXAMEN TEST DAHC 2020-II (25-ABRIL-20)")</f>
        <v>3</v>
      </c>
      <c r="Y41" s="192">
        <v>4</v>
      </c>
      <c r="Z41" s="236"/>
      <c r="AA41" s="189">
        <f>COUNTIF(INSCRITOS20JUN!K:K,A41)</f>
        <v>2</v>
      </c>
      <c r="AB41" s="196"/>
      <c r="AC41" s="190"/>
      <c r="AD41" s="191"/>
      <c r="AE41" s="192">
        <v>8</v>
      </c>
      <c r="AF41" s="236">
        <f t="shared" si="58"/>
        <v>0.25</v>
      </c>
      <c r="AG41" s="189"/>
      <c r="AH41" s="196"/>
      <c r="AI41" s="190"/>
      <c r="AJ41" s="191"/>
      <c r="AK41" s="192">
        <v>7</v>
      </c>
      <c r="AL41" s="219"/>
      <c r="AM41" s="189"/>
      <c r="AN41" s="196"/>
      <c r="AO41" s="190"/>
      <c r="AP41" s="191"/>
      <c r="AQ41" s="192">
        <f t="shared" si="60"/>
        <v>6</v>
      </c>
      <c r="AR41" s="221"/>
      <c r="AS41" s="197"/>
      <c r="AT41" s="198">
        <f t="shared" si="61"/>
        <v>25</v>
      </c>
      <c r="AU41" s="215">
        <f t="shared" si="62"/>
        <v>6</v>
      </c>
      <c r="AV41" s="218">
        <f t="shared" si="63"/>
        <v>4</v>
      </c>
      <c r="AW41" s="218">
        <f t="shared" si="64"/>
        <v>4</v>
      </c>
      <c r="AX41" s="233">
        <f t="shared" si="65"/>
        <v>3</v>
      </c>
      <c r="AY41" s="199">
        <f t="shared" si="66"/>
        <v>25</v>
      </c>
    </row>
    <row r="42" spans="1:51">
      <c r="A42" s="186" t="s">
        <v>16</v>
      </c>
      <c r="B42" s="188">
        <f>IFERROR(VLOOKUP(A42,PREGRADO!$B$3:$C$15,2,FALSE),0)</f>
        <v>38</v>
      </c>
      <c r="C42" s="189"/>
      <c r="D42" s="196"/>
      <c r="E42" s="190"/>
      <c r="F42" s="191"/>
      <c r="G42" s="192">
        <v>0</v>
      </c>
      <c r="H42" s="219"/>
      <c r="I42" s="193"/>
      <c r="J42" s="210"/>
      <c r="K42" s="194"/>
      <c r="L42" s="194"/>
      <c r="M42" s="192">
        <f t="shared" si="54"/>
        <v>0</v>
      </c>
      <c r="N42" s="221"/>
      <c r="O42" s="196"/>
      <c r="P42" s="196"/>
      <c r="Q42" s="190"/>
      <c r="R42" s="191"/>
      <c r="S42" s="192">
        <v>0</v>
      </c>
      <c r="T42" s="219"/>
      <c r="U42" s="189">
        <f>COUNTIF(INSCRITOS23MAY!K:K,A42)</f>
        <v>5</v>
      </c>
      <c r="V42" s="196">
        <f t="shared" si="55"/>
        <v>5</v>
      </c>
      <c r="W42" s="190">
        <v>5</v>
      </c>
      <c r="X42" s="191">
        <f>COUNTIFS('MAT202'!B:B,A42,'MAT202'!V:V,"ADM - EXAMEN TEST DAHC 2020-II (25-ABRIL-20)")</f>
        <v>4</v>
      </c>
      <c r="Y42" s="192">
        <v>5</v>
      </c>
      <c r="Z42" s="236"/>
      <c r="AA42" s="189">
        <f>COUNTIF(INSCRITOS20JUN!K:K,A42)</f>
        <v>10</v>
      </c>
      <c r="AB42" s="196"/>
      <c r="AC42" s="190"/>
      <c r="AD42" s="191"/>
      <c r="AE42" s="192">
        <v>12</v>
      </c>
      <c r="AF42" s="236">
        <f t="shared" si="58"/>
        <v>0.83333333333333337</v>
      </c>
      <c r="AG42" s="189"/>
      <c r="AH42" s="196"/>
      <c r="AI42" s="190"/>
      <c r="AJ42" s="191"/>
      <c r="AK42" s="192">
        <v>12</v>
      </c>
      <c r="AL42" s="219"/>
      <c r="AM42" s="189"/>
      <c r="AN42" s="196"/>
      <c r="AO42" s="190"/>
      <c r="AP42" s="191"/>
      <c r="AQ42" s="192">
        <v>9</v>
      </c>
      <c r="AR42" s="221"/>
      <c r="AS42" s="197"/>
      <c r="AT42" s="198">
        <f t="shared" si="61"/>
        <v>38</v>
      </c>
      <c r="AU42" s="215">
        <f t="shared" si="62"/>
        <v>15</v>
      </c>
      <c r="AV42" s="218">
        <f t="shared" si="63"/>
        <v>5</v>
      </c>
      <c r="AW42" s="218">
        <f t="shared" si="64"/>
        <v>5</v>
      </c>
      <c r="AX42" s="233">
        <f t="shared" si="65"/>
        <v>4</v>
      </c>
      <c r="AY42" s="199">
        <f t="shared" si="66"/>
        <v>38</v>
      </c>
    </row>
    <row r="43" spans="1:51">
      <c r="A43" s="186" t="s">
        <v>17</v>
      </c>
      <c r="B43" s="188">
        <f>IFERROR(VLOOKUP(A43,PREGRADO!$B$3:$C$15,2,FALSE),0)</f>
        <v>70</v>
      </c>
      <c r="C43" s="189"/>
      <c r="D43" s="196"/>
      <c r="E43" s="190"/>
      <c r="F43" s="191"/>
      <c r="G43" s="192">
        <v>1</v>
      </c>
      <c r="H43" s="219"/>
      <c r="I43" s="201"/>
      <c r="J43" s="211"/>
      <c r="K43" s="202"/>
      <c r="L43" s="202"/>
      <c r="M43" s="192">
        <f t="shared" si="54"/>
        <v>0</v>
      </c>
      <c r="N43" s="221"/>
      <c r="O43" s="196"/>
      <c r="P43" s="196"/>
      <c r="Q43" s="190"/>
      <c r="R43" s="191"/>
      <c r="S43" s="192">
        <v>0</v>
      </c>
      <c r="T43" s="219"/>
      <c r="U43" s="189">
        <f>COUNTIF(INSCRITOS23MAY!K:K,A43)</f>
        <v>23</v>
      </c>
      <c r="V43" s="196">
        <f t="shared" si="55"/>
        <v>23</v>
      </c>
      <c r="W43" s="190">
        <v>23</v>
      </c>
      <c r="X43" s="191">
        <f>COUNTIFS('MAT202'!B:B,A43,'MAT202'!V:V,"ADM - EXAMEN TEST DAHC 2020-II (25-ABRIL-20)")</f>
        <v>23</v>
      </c>
      <c r="Y43" s="192">
        <v>23</v>
      </c>
      <c r="Z43" s="236"/>
      <c r="AA43" s="189">
        <f>COUNTIF(INSCRITOS20JUN!K:K,A43)</f>
        <v>27</v>
      </c>
      <c r="AB43" s="196"/>
      <c r="AC43" s="190"/>
      <c r="AD43" s="191"/>
      <c r="AE43" s="192">
        <v>19</v>
      </c>
      <c r="AF43" s="236">
        <f t="shared" si="58"/>
        <v>1.4210526315789473</v>
      </c>
      <c r="AG43" s="189"/>
      <c r="AH43" s="196"/>
      <c r="AI43" s="190"/>
      <c r="AJ43" s="191"/>
      <c r="AK43" s="192">
        <v>15</v>
      </c>
      <c r="AL43" s="219"/>
      <c r="AM43" s="189"/>
      <c r="AN43" s="196"/>
      <c r="AO43" s="190"/>
      <c r="AP43" s="191"/>
      <c r="AQ43" s="192">
        <v>12</v>
      </c>
      <c r="AR43" s="221"/>
      <c r="AS43" s="197"/>
      <c r="AT43" s="198">
        <f t="shared" si="61"/>
        <v>70</v>
      </c>
      <c r="AU43" s="215">
        <f t="shared" si="62"/>
        <v>50</v>
      </c>
      <c r="AV43" s="218">
        <f t="shared" si="63"/>
        <v>23</v>
      </c>
      <c r="AW43" s="218">
        <f t="shared" si="64"/>
        <v>23</v>
      </c>
      <c r="AX43" s="233">
        <f t="shared" si="65"/>
        <v>23</v>
      </c>
      <c r="AY43" s="199">
        <f t="shared" si="66"/>
        <v>70</v>
      </c>
    </row>
    <row r="44" spans="1:51" hidden="1">
      <c r="A44" s="186" t="s">
        <v>3197</v>
      </c>
      <c r="B44" s="188">
        <f>IFERROR(VLOOKUP(A44,PREGRADO!$B$3:$C$15,2,FALSE),0)</f>
        <v>0</v>
      </c>
      <c r="C44" s="189"/>
      <c r="D44" s="196"/>
      <c r="E44" s="190"/>
      <c r="F44" s="191"/>
      <c r="G44" s="192">
        <v>0</v>
      </c>
      <c r="H44" s="219"/>
      <c r="I44" s="193"/>
      <c r="J44" s="210"/>
      <c r="K44" s="194"/>
      <c r="L44" s="194"/>
      <c r="M44" s="192">
        <f t="shared" si="54"/>
        <v>0</v>
      </c>
      <c r="N44" s="221"/>
      <c r="O44" s="196"/>
      <c r="P44" s="196"/>
      <c r="Q44" s="190"/>
      <c r="R44" s="191"/>
      <c r="S44" s="192">
        <v>0</v>
      </c>
      <c r="T44" s="219"/>
      <c r="U44" s="189">
        <f>COUNTIF(INSCRITOS23MAY!K:K,A44)</f>
        <v>0</v>
      </c>
      <c r="V44" s="196">
        <f t="shared" si="55"/>
        <v>0</v>
      </c>
      <c r="W44" s="190"/>
      <c r="X44" s="191">
        <f>COUNTIFS('MAT202'!B:B,A44,'MAT202'!V:V,"ADM - EXAMEN TEST DAHC 2020-II (25-ABRIL-20)")</f>
        <v>0</v>
      </c>
      <c r="Y44" s="192">
        <f t="shared" si="56"/>
        <v>0</v>
      </c>
      <c r="Z44" s="236"/>
      <c r="AA44" s="189">
        <f>COUNTIF(INSCRITOS20JUN!K:K,A44)</f>
        <v>0</v>
      </c>
      <c r="AB44" s="196"/>
      <c r="AC44" s="190"/>
      <c r="AD44" s="191"/>
      <c r="AE44" s="192">
        <f t="shared" si="57"/>
        <v>0</v>
      </c>
      <c r="AF44" s="236" t="str">
        <f t="shared" si="58"/>
        <v/>
      </c>
      <c r="AG44" s="189"/>
      <c r="AH44" s="196"/>
      <c r="AI44" s="190"/>
      <c r="AJ44" s="191"/>
      <c r="AK44" s="192">
        <f t="shared" si="59"/>
        <v>0</v>
      </c>
      <c r="AL44" s="219"/>
      <c r="AM44" s="189"/>
      <c r="AN44" s="196"/>
      <c r="AO44" s="190"/>
      <c r="AP44" s="191"/>
      <c r="AQ44" s="192">
        <f t="shared" si="60"/>
        <v>0</v>
      </c>
      <c r="AR44" s="221"/>
      <c r="AS44" s="197"/>
      <c r="AT44" s="198">
        <f t="shared" si="61"/>
        <v>0</v>
      </c>
      <c r="AU44" s="215">
        <f t="shared" si="62"/>
        <v>0</v>
      </c>
      <c r="AV44" s="218">
        <f t="shared" si="63"/>
        <v>0</v>
      </c>
      <c r="AW44" s="218">
        <f t="shared" si="64"/>
        <v>0</v>
      </c>
      <c r="AX44" s="233">
        <f t="shared" si="65"/>
        <v>0</v>
      </c>
      <c r="AY44" s="199">
        <f t="shared" si="66"/>
        <v>0</v>
      </c>
    </row>
    <row r="45" spans="1:51">
      <c r="A45" s="186" t="s">
        <v>18</v>
      </c>
      <c r="B45" s="188">
        <f>IFERROR(VLOOKUP(A45,PREGRADO!$B$3:$C$15,2,FALSE),0)</f>
        <v>30</v>
      </c>
      <c r="C45" s="189"/>
      <c r="D45" s="196"/>
      <c r="E45" s="190"/>
      <c r="F45" s="191"/>
      <c r="G45" s="192">
        <v>0</v>
      </c>
      <c r="H45" s="219"/>
      <c r="I45" s="193"/>
      <c r="J45" s="210"/>
      <c r="K45" s="194"/>
      <c r="L45" s="194"/>
      <c r="M45" s="192">
        <f t="shared" si="54"/>
        <v>0</v>
      </c>
      <c r="N45" s="221"/>
      <c r="O45" s="196"/>
      <c r="P45" s="196"/>
      <c r="Q45" s="190"/>
      <c r="R45" s="191"/>
      <c r="S45" s="192">
        <v>0</v>
      </c>
      <c r="T45" s="219"/>
      <c r="U45" s="189">
        <f>COUNTIF(INSCRITOS23MAY!K:K,A45)</f>
        <v>7</v>
      </c>
      <c r="V45" s="196">
        <f t="shared" si="55"/>
        <v>7</v>
      </c>
      <c r="W45" s="190">
        <v>7</v>
      </c>
      <c r="X45" s="191">
        <f>COUNTIFS('MAT202'!B:B,A45,'MAT202'!V:V,"ADM - EXAMEN TEST DAHC 2020-II (25-ABRIL-20)")</f>
        <v>7</v>
      </c>
      <c r="Y45" s="192">
        <v>7</v>
      </c>
      <c r="Z45" s="236"/>
      <c r="AA45" s="189">
        <f>COUNTIF(INSCRITOS20JUN!K:K,A45)</f>
        <v>7</v>
      </c>
      <c r="AB45" s="196"/>
      <c r="AC45" s="190"/>
      <c r="AD45" s="191"/>
      <c r="AE45" s="192">
        <v>10</v>
      </c>
      <c r="AF45" s="236">
        <f t="shared" si="58"/>
        <v>0.7</v>
      </c>
      <c r="AG45" s="189"/>
      <c r="AH45" s="196"/>
      <c r="AI45" s="190"/>
      <c r="AJ45" s="191"/>
      <c r="AK45" s="192">
        <v>8</v>
      </c>
      <c r="AL45" s="219"/>
      <c r="AM45" s="189"/>
      <c r="AN45" s="196"/>
      <c r="AO45" s="190"/>
      <c r="AP45" s="191"/>
      <c r="AQ45" s="192">
        <f t="shared" si="60"/>
        <v>5</v>
      </c>
      <c r="AR45" s="221"/>
      <c r="AS45" s="197"/>
      <c r="AT45" s="198">
        <f t="shared" si="61"/>
        <v>30</v>
      </c>
      <c r="AU45" s="215">
        <f t="shared" si="62"/>
        <v>14</v>
      </c>
      <c r="AV45" s="218">
        <f t="shared" si="63"/>
        <v>7</v>
      </c>
      <c r="AW45" s="218">
        <f t="shared" si="64"/>
        <v>7</v>
      </c>
      <c r="AX45" s="233">
        <f t="shared" si="65"/>
        <v>7</v>
      </c>
      <c r="AY45" s="199">
        <f t="shared" si="66"/>
        <v>30</v>
      </c>
    </row>
    <row r="46" spans="1:51" hidden="1">
      <c r="A46" s="186" t="s">
        <v>19</v>
      </c>
      <c r="B46" s="188">
        <f>IFERROR(VLOOKUP(A46,PREGRADO!$B$3:$C$15,2,FALSE),0)</f>
        <v>0</v>
      </c>
      <c r="C46" s="189"/>
      <c r="D46" s="196"/>
      <c r="E46" s="190"/>
      <c r="F46" s="191"/>
      <c r="G46" s="192">
        <v>0</v>
      </c>
      <c r="H46" s="219"/>
      <c r="I46" s="193"/>
      <c r="J46" s="210"/>
      <c r="K46" s="194"/>
      <c r="L46" s="194"/>
      <c r="M46" s="192">
        <f t="shared" si="54"/>
        <v>0</v>
      </c>
      <c r="N46" s="221"/>
      <c r="O46" s="196"/>
      <c r="P46" s="196"/>
      <c r="Q46" s="190"/>
      <c r="R46" s="191"/>
      <c r="S46" s="192">
        <v>0</v>
      </c>
      <c r="T46" s="219"/>
      <c r="U46" s="189">
        <f>COUNTIF(INSCRITOS23MAY!K:K,A46)</f>
        <v>0</v>
      </c>
      <c r="V46" s="196">
        <f t="shared" si="55"/>
        <v>0</v>
      </c>
      <c r="W46" s="190"/>
      <c r="X46" s="191">
        <f>COUNTIFS('MAT202'!B:B,A46,'MAT202'!V:V,"ADM - EXAMEN TEST DAHC 2020-II (25-ABRIL-20)")</f>
        <v>0</v>
      </c>
      <c r="Y46" s="192">
        <f t="shared" si="56"/>
        <v>0</v>
      </c>
      <c r="Z46" s="236"/>
      <c r="AA46" s="189">
        <f>COUNTIF(INSCRITOS20JUN!K:K,A46)</f>
        <v>0</v>
      </c>
      <c r="AB46" s="196"/>
      <c r="AC46" s="190"/>
      <c r="AD46" s="191"/>
      <c r="AE46" s="192">
        <f t="shared" si="57"/>
        <v>0</v>
      </c>
      <c r="AF46" s="236" t="str">
        <f t="shared" si="58"/>
        <v/>
      </c>
      <c r="AG46" s="189"/>
      <c r="AH46" s="196"/>
      <c r="AI46" s="190"/>
      <c r="AJ46" s="191"/>
      <c r="AK46" s="192">
        <f t="shared" si="59"/>
        <v>0</v>
      </c>
      <c r="AL46" s="219"/>
      <c r="AM46" s="189"/>
      <c r="AN46" s="196"/>
      <c r="AO46" s="190"/>
      <c r="AP46" s="191"/>
      <c r="AQ46" s="192">
        <f t="shared" si="60"/>
        <v>0</v>
      </c>
      <c r="AR46" s="221"/>
      <c r="AS46" s="197"/>
      <c r="AT46" s="198">
        <f t="shared" si="61"/>
        <v>0</v>
      </c>
      <c r="AU46" s="215">
        <f t="shared" si="62"/>
        <v>0</v>
      </c>
      <c r="AV46" s="218">
        <f t="shared" si="63"/>
        <v>0</v>
      </c>
      <c r="AW46" s="218">
        <f t="shared" si="64"/>
        <v>0</v>
      </c>
      <c r="AX46" s="233">
        <f t="shared" si="65"/>
        <v>0</v>
      </c>
      <c r="AY46" s="199">
        <f t="shared" si="66"/>
        <v>0</v>
      </c>
    </row>
    <row r="47" spans="1:51" hidden="1">
      <c r="A47" s="186" t="s">
        <v>20</v>
      </c>
      <c r="B47" s="188">
        <f>IFERROR(VLOOKUP(A47,PREGRADO!$B$3:$C$15,2,FALSE),0)</f>
        <v>0</v>
      </c>
      <c r="C47" s="189"/>
      <c r="D47" s="196"/>
      <c r="E47" s="190"/>
      <c r="F47" s="191"/>
      <c r="G47" s="192">
        <v>0</v>
      </c>
      <c r="H47" s="219"/>
      <c r="I47" s="193"/>
      <c r="J47" s="210"/>
      <c r="K47" s="194"/>
      <c r="L47" s="194"/>
      <c r="M47" s="192">
        <f t="shared" si="54"/>
        <v>0</v>
      </c>
      <c r="N47" s="221"/>
      <c r="O47" s="196"/>
      <c r="P47" s="196"/>
      <c r="Q47" s="190"/>
      <c r="R47" s="191"/>
      <c r="S47" s="192">
        <v>0</v>
      </c>
      <c r="T47" s="219"/>
      <c r="U47" s="189">
        <f>COUNTIF(INSCRITOS23MAY!K:K,A47)</f>
        <v>0</v>
      </c>
      <c r="V47" s="196">
        <f t="shared" si="55"/>
        <v>0</v>
      </c>
      <c r="W47" s="190"/>
      <c r="X47" s="191">
        <f>COUNTIFS('MAT202'!B:B,A47,'MAT202'!V:V,"ADM - EXAMEN TEST DAHC 2020-II (25-ABRIL-20)")</f>
        <v>0</v>
      </c>
      <c r="Y47" s="192">
        <f t="shared" si="56"/>
        <v>0</v>
      </c>
      <c r="Z47" s="236"/>
      <c r="AA47" s="189">
        <f>COUNTIF(INSCRITOS20JUN!K:K,A47)</f>
        <v>0</v>
      </c>
      <c r="AB47" s="196"/>
      <c r="AC47" s="190"/>
      <c r="AD47" s="191"/>
      <c r="AE47" s="192">
        <f t="shared" si="57"/>
        <v>0</v>
      </c>
      <c r="AF47" s="236" t="str">
        <f t="shared" si="58"/>
        <v/>
      </c>
      <c r="AG47" s="189"/>
      <c r="AH47" s="196"/>
      <c r="AI47" s="190"/>
      <c r="AJ47" s="191"/>
      <c r="AK47" s="192">
        <f t="shared" si="59"/>
        <v>0</v>
      </c>
      <c r="AL47" s="219"/>
      <c r="AM47" s="189"/>
      <c r="AN47" s="196"/>
      <c r="AO47" s="190"/>
      <c r="AP47" s="191"/>
      <c r="AQ47" s="192">
        <f t="shared" si="60"/>
        <v>0</v>
      </c>
      <c r="AR47" s="221"/>
      <c r="AS47" s="197"/>
      <c r="AT47" s="198">
        <f t="shared" si="61"/>
        <v>0</v>
      </c>
      <c r="AU47" s="215">
        <f t="shared" si="62"/>
        <v>0</v>
      </c>
      <c r="AV47" s="218">
        <f t="shared" si="63"/>
        <v>0</v>
      </c>
      <c r="AW47" s="218">
        <f t="shared" si="64"/>
        <v>0</v>
      </c>
      <c r="AX47" s="233">
        <f t="shared" si="65"/>
        <v>0</v>
      </c>
      <c r="AY47" s="199">
        <f t="shared" si="66"/>
        <v>0</v>
      </c>
    </row>
    <row r="48" spans="1:51">
      <c r="A48" s="186" t="s">
        <v>21</v>
      </c>
      <c r="B48" s="188">
        <f>IFERROR(VLOOKUP(A48,PREGRADO!$B$3:$C$15,2,FALSE),0)</f>
        <v>30</v>
      </c>
      <c r="C48" s="189"/>
      <c r="D48" s="196"/>
      <c r="E48" s="190"/>
      <c r="F48" s="191"/>
      <c r="G48" s="192">
        <v>0</v>
      </c>
      <c r="H48" s="219"/>
      <c r="I48" s="193"/>
      <c r="J48" s="210"/>
      <c r="K48" s="194"/>
      <c r="L48" s="194"/>
      <c r="M48" s="192">
        <f t="shared" si="54"/>
        <v>0</v>
      </c>
      <c r="N48" s="221"/>
      <c r="O48" s="196"/>
      <c r="P48" s="196"/>
      <c r="Q48" s="190"/>
      <c r="R48" s="191"/>
      <c r="S48" s="192">
        <v>0</v>
      </c>
      <c r="T48" s="219"/>
      <c r="U48" s="189">
        <f>COUNTIF(INSCRITOS23MAY!K:K,A48)</f>
        <v>16</v>
      </c>
      <c r="V48" s="196">
        <v>16</v>
      </c>
      <c r="W48" s="190">
        <v>12</v>
      </c>
      <c r="X48" s="191">
        <f>COUNTIFS('MAT202'!B:B,A48,'MAT202'!V:V,"ADM - EXAMEN TEST DAHC 2020-II (25-ABRIL-20)")</f>
        <v>11</v>
      </c>
      <c r="Y48" s="192">
        <v>12</v>
      </c>
      <c r="Z48" s="236"/>
      <c r="AA48" s="189">
        <f>COUNTIF(INSCRITOS20JUN!K:K,A48)</f>
        <v>14</v>
      </c>
      <c r="AB48" s="196"/>
      <c r="AC48" s="190"/>
      <c r="AD48" s="191"/>
      <c r="AE48" s="192">
        <v>8</v>
      </c>
      <c r="AF48" s="236">
        <f t="shared" si="58"/>
        <v>1.75</v>
      </c>
      <c r="AG48" s="189"/>
      <c r="AH48" s="196"/>
      <c r="AI48" s="190"/>
      <c r="AJ48" s="191"/>
      <c r="AK48" s="192">
        <v>5</v>
      </c>
      <c r="AL48" s="219"/>
      <c r="AM48" s="189"/>
      <c r="AN48" s="196"/>
      <c r="AO48" s="190"/>
      <c r="AP48" s="191"/>
      <c r="AQ48" s="192">
        <v>5</v>
      </c>
      <c r="AR48" s="221"/>
      <c r="AS48" s="197"/>
      <c r="AT48" s="198">
        <f t="shared" si="61"/>
        <v>30</v>
      </c>
      <c r="AU48" s="215">
        <f t="shared" si="62"/>
        <v>30</v>
      </c>
      <c r="AV48" s="218">
        <f t="shared" si="63"/>
        <v>16</v>
      </c>
      <c r="AW48" s="218">
        <f t="shared" si="64"/>
        <v>12</v>
      </c>
      <c r="AX48" s="233">
        <f t="shared" si="65"/>
        <v>11</v>
      </c>
      <c r="AY48" s="199">
        <f t="shared" si="66"/>
        <v>30</v>
      </c>
    </row>
    <row r="49" spans="1:60">
      <c r="A49" s="186" t="s">
        <v>22</v>
      </c>
      <c r="B49" s="188">
        <f>IFERROR(VLOOKUP(A49,PREGRADO!$B$3:$C$15,2,FALSE),0)</f>
        <v>70</v>
      </c>
      <c r="C49" s="189"/>
      <c r="D49" s="196"/>
      <c r="E49" s="190"/>
      <c r="F49" s="191"/>
      <c r="G49" s="192">
        <v>9</v>
      </c>
      <c r="H49" s="219"/>
      <c r="I49" s="201"/>
      <c r="J49" s="211"/>
      <c r="K49" s="202"/>
      <c r="L49" s="202"/>
      <c r="M49" s="192">
        <v>0</v>
      </c>
      <c r="N49" s="221"/>
      <c r="O49" s="196"/>
      <c r="P49" s="196"/>
      <c r="Q49" s="190"/>
      <c r="R49" s="191"/>
      <c r="S49" s="192">
        <v>0</v>
      </c>
      <c r="T49" s="219"/>
      <c r="U49" s="189">
        <f>COUNTIF(INSCRITOS23MAY!K:K,A49)</f>
        <v>17</v>
      </c>
      <c r="V49" s="196">
        <v>17</v>
      </c>
      <c r="W49" s="190">
        <v>16</v>
      </c>
      <c r="X49" s="191">
        <f>COUNTIFS('MAT202'!B:B,A49,'MAT202'!V:V,"ADM - EXAMEN TEST DAHC 2020-II (25-ABRIL-20)")</f>
        <v>15</v>
      </c>
      <c r="Y49" s="192">
        <v>16</v>
      </c>
      <c r="Z49" s="236"/>
      <c r="AA49" s="189">
        <f>COUNTIF(INSCRITOS20JUN!K:K,A49)</f>
        <v>12</v>
      </c>
      <c r="AB49" s="196"/>
      <c r="AC49" s="190"/>
      <c r="AD49" s="191"/>
      <c r="AE49" s="192">
        <v>17</v>
      </c>
      <c r="AF49" s="236">
        <f t="shared" si="58"/>
        <v>0.70588235294117652</v>
      </c>
      <c r="AG49" s="189"/>
      <c r="AH49" s="196"/>
      <c r="AI49" s="190"/>
      <c r="AJ49" s="191"/>
      <c r="AK49" s="192">
        <v>15</v>
      </c>
      <c r="AL49" s="219"/>
      <c r="AM49" s="189"/>
      <c r="AN49" s="196"/>
      <c r="AO49" s="190"/>
      <c r="AP49" s="191"/>
      <c r="AQ49" s="192">
        <f t="shared" si="60"/>
        <v>13</v>
      </c>
      <c r="AR49" s="221"/>
      <c r="AS49" s="197"/>
      <c r="AT49" s="198">
        <f t="shared" si="61"/>
        <v>70</v>
      </c>
      <c r="AU49" s="215">
        <f t="shared" si="62"/>
        <v>29</v>
      </c>
      <c r="AV49" s="218">
        <f t="shared" si="63"/>
        <v>17</v>
      </c>
      <c r="AW49" s="218">
        <f t="shared" si="64"/>
        <v>16</v>
      </c>
      <c r="AX49" s="233">
        <f t="shared" si="65"/>
        <v>15</v>
      </c>
      <c r="AY49" s="199">
        <f t="shared" si="66"/>
        <v>70</v>
      </c>
    </row>
    <row r="50" spans="1:60">
      <c r="A50" s="186" t="s">
        <v>23</v>
      </c>
      <c r="B50" s="188">
        <f>IFERROR(VLOOKUP(A50,PREGRADO!$B$3:$C$15,2,FALSE),0)</f>
        <v>25</v>
      </c>
      <c r="C50" s="189"/>
      <c r="D50" s="196"/>
      <c r="E50" s="190"/>
      <c r="F50" s="191"/>
      <c r="G50" s="192">
        <v>2</v>
      </c>
      <c r="H50" s="219"/>
      <c r="I50" s="193"/>
      <c r="J50" s="210"/>
      <c r="K50" s="194"/>
      <c r="L50" s="194"/>
      <c r="M50" s="192">
        <f t="shared" si="54"/>
        <v>0</v>
      </c>
      <c r="N50" s="221"/>
      <c r="O50" s="196"/>
      <c r="P50" s="196"/>
      <c r="Q50" s="190"/>
      <c r="R50" s="191"/>
      <c r="S50" s="192">
        <v>0</v>
      </c>
      <c r="T50" s="219"/>
      <c r="U50" s="189">
        <f>COUNTIF(INSCRITOS23MAY!K:K,A50)</f>
        <v>5</v>
      </c>
      <c r="V50" s="196">
        <v>5</v>
      </c>
      <c r="W50" s="190">
        <v>4</v>
      </c>
      <c r="X50" s="191">
        <f>COUNTIFS('MAT202'!B:B,A50,'MAT202'!V:V,"ADM - EXAMEN TEST DAHC 2020-II (25-ABRIL-20)")</f>
        <v>4</v>
      </c>
      <c r="Y50" s="192">
        <f t="shared" si="56"/>
        <v>4</v>
      </c>
      <c r="Z50" s="236"/>
      <c r="AA50" s="189">
        <f>COUNTIF(INSCRITOS20JUN!K:K,A50)</f>
        <v>9</v>
      </c>
      <c r="AB50" s="196"/>
      <c r="AC50" s="190"/>
      <c r="AD50" s="191"/>
      <c r="AE50" s="192">
        <v>8</v>
      </c>
      <c r="AF50" s="236">
        <f t="shared" si="58"/>
        <v>1.125</v>
      </c>
      <c r="AG50" s="189"/>
      <c r="AH50" s="196"/>
      <c r="AI50" s="190"/>
      <c r="AJ50" s="191"/>
      <c r="AK50" s="192">
        <v>7</v>
      </c>
      <c r="AL50" s="219"/>
      <c r="AM50" s="189"/>
      <c r="AN50" s="196"/>
      <c r="AO50" s="190"/>
      <c r="AP50" s="191"/>
      <c r="AQ50" s="192">
        <v>4</v>
      </c>
      <c r="AR50" s="221"/>
      <c r="AS50" s="197"/>
      <c r="AT50" s="198">
        <f t="shared" si="61"/>
        <v>25</v>
      </c>
      <c r="AU50" s="215">
        <f t="shared" si="62"/>
        <v>14</v>
      </c>
      <c r="AV50" s="218">
        <f t="shared" si="63"/>
        <v>5</v>
      </c>
      <c r="AW50" s="218">
        <f t="shared" si="64"/>
        <v>4</v>
      </c>
      <c r="AX50" s="233">
        <f t="shared" si="65"/>
        <v>4</v>
      </c>
      <c r="AY50" s="199">
        <f t="shared" si="66"/>
        <v>25</v>
      </c>
    </row>
    <row r="51" spans="1:60">
      <c r="A51" s="186" t="s">
        <v>24</v>
      </c>
      <c r="B51" s="188">
        <f>IFERROR(VLOOKUP(A51,PREGRADO!$B$3:$C$15,2,FALSE),0)</f>
        <v>30</v>
      </c>
      <c r="C51" s="189"/>
      <c r="D51" s="196"/>
      <c r="E51" s="190"/>
      <c r="F51" s="191"/>
      <c r="G51" s="192">
        <v>1</v>
      </c>
      <c r="H51" s="219"/>
      <c r="I51" s="193"/>
      <c r="J51" s="210"/>
      <c r="K51" s="194"/>
      <c r="L51" s="194"/>
      <c r="M51" s="192">
        <f t="shared" si="54"/>
        <v>0</v>
      </c>
      <c r="N51" s="221"/>
      <c r="O51" s="196"/>
      <c r="P51" s="196"/>
      <c r="Q51" s="190"/>
      <c r="R51" s="191"/>
      <c r="S51" s="192">
        <v>0</v>
      </c>
      <c r="T51" s="219"/>
      <c r="U51" s="189">
        <f>COUNTIF(INSCRITOS23MAY!K:K,A51)</f>
        <v>2</v>
      </c>
      <c r="V51" s="196">
        <f t="shared" si="55"/>
        <v>2</v>
      </c>
      <c r="W51" s="190">
        <v>2</v>
      </c>
      <c r="X51" s="191">
        <f>COUNTIFS('MAT202'!B:B,A51,'MAT202'!V:V,"ADM - EXAMEN TEST DAHC 2020-II (25-ABRIL-20)")</f>
        <v>1</v>
      </c>
      <c r="Y51" s="192">
        <v>2</v>
      </c>
      <c r="Z51" s="236"/>
      <c r="AA51" s="189">
        <f>COUNTIF(INSCRITOS20JUN!K:K,A51)</f>
        <v>3</v>
      </c>
      <c r="AB51" s="196"/>
      <c r="AC51" s="190"/>
      <c r="AD51" s="191"/>
      <c r="AE51" s="192">
        <v>10</v>
      </c>
      <c r="AF51" s="236">
        <f t="shared" si="58"/>
        <v>0.3</v>
      </c>
      <c r="AG51" s="189"/>
      <c r="AH51" s="196"/>
      <c r="AI51" s="190"/>
      <c r="AJ51" s="191"/>
      <c r="AK51" s="192">
        <v>12</v>
      </c>
      <c r="AL51" s="219"/>
      <c r="AM51" s="189"/>
      <c r="AN51" s="196"/>
      <c r="AO51" s="190"/>
      <c r="AP51" s="191"/>
      <c r="AQ51" s="192">
        <f t="shared" si="60"/>
        <v>5</v>
      </c>
      <c r="AR51" s="221"/>
      <c r="AS51" s="197"/>
      <c r="AT51" s="198">
        <f t="shared" si="61"/>
        <v>30</v>
      </c>
      <c r="AU51" s="215">
        <f t="shared" si="62"/>
        <v>5</v>
      </c>
      <c r="AV51" s="218">
        <f t="shared" si="63"/>
        <v>2</v>
      </c>
      <c r="AW51" s="218">
        <f t="shared" si="64"/>
        <v>2</v>
      </c>
      <c r="AX51" s="233">
        <f t="shared" si="65"/>
        <v>1</v>
      </c>
      <c r="AY51" s="199">
        <f t="shared" si="66"/>
        <v>30</v>
      </c>
    </row>
    <row r="52" spans="1:60">
      <c r="A52" s="186" t="s">
        <v>25</v>
      </c>
      <c r="B52" s="188">
        <f>IFERROR(VLOOKUP(A52,PREGRADO!$B$3:$C$15,2,FALSE),0)</f>
        <v>20</v>
      </c>
      <c r="C52" s="189"/>
      <c r="D52" s="196"/>
      <c r="E52" s="190"/>
      <c r="F52" s="191"/>
      <c r="G52" s="192">
        <v>1</v>
      </c>
      <c r="H52" s="219"/>
      <c r="I52" s="193"/>
      <c r="J52" s="210"/>
      <c r="K52" s="194"/>
      <c r="L52" s="194"/>
      <c r="M52" s="192">
        <f t="shared" si="54"/>
        <v>0</v>
      </c>
      <c r="N52" s="221"/>
      <c r="O52" s="196"/>
      <c r="P52" s="196"/>
      <c r="Q52" s="190"/>
      <c r="R52" s="191"/>
      <c r="S52" s="192">
        <v>0</v>
      </c>
      <c r="T52" s="219"/>
      <c r="U52" s="189">
        <f>COUNTIF(INSCRITOS23MAY!K:K,A52)</f>
        <v>5</v>
      </c>
      <c r="V52" s="196">
        <v>5</v>
      </c>
      <c r="W52" s="190">
        <v>4</v>
      </c>
      <c r="X52" s="191">
        <f>COUNTIFS('MAT202'!B:B,A52,'MAT202'!V:V,"ADM - EXAMEN TEST DAHC 2020-II (25-ABRIL-20)")</f>
        <v>4</v>
      </c>
      <c r="Y52" s="192">
        <v>4</v>
      </c>
      <c r="Z52" s="236"/>
      <c r="AA52" s="189">
        <f>COUNTIF(INSCRITOS20JUN!K:K,A52)</f>
        <v>3</v>
      </c>
      <c r="AB52" s="196"/>
      <c r="AC52" s="190"/>
      <c r="AD52" s="191"/>
      <c r="AE52" s="192">
        <v>6</v>
      </c>
      <c r="AF52" s="236">
        <f t="shared" si="58"/>
        <v>0.5</v>
      </c>
      <c r="AG52" s="189"/>
      <c r="AH52" s="196"/>
      <c r="AI52" s="190"/>
      <c r="AJ52" s="191"/>
      <c r="AK52" s="192">
        <v>6</v>
      </c>
      <c r="AL52" s="219"/>
      <c r="AM52" s="189"/>
      <c r="AN52" s="196"/>
      <c r="AO52" s="190"/>
      <c r="AP52" s="191"/>
      <c r="AQ52" s="192">
        <v>3</v>
      </c>
      <c r="AR52" s="221"/>
      <c r="AS52" s="197"/>
      <c r="AT52" s="198">
        <f t="shared" si="61"/>
        <v>20</v>
      </c>
      <c r="AU52" s="215">
        <f t="shared" si="62"/>
        <v>8</v>
      </c>
      <c r="AV52" s="218">
        <f t="shared" si="63"/>
        <v>5</v>
      </c>
      <c r="AW52" s="218">
        <f t="shared" si="64"/>
        <v>4</v>
      </c>
      <c r="AX52" s="233">
        <f t="shared" si="65"/>
        <v>4</v>
      </c>
      <c r="AY52" s="199">
        <f t="shared" si="66"/>
        <v>20</v>
      </c>
    </row>
    <row r="53" spans="1:60" hidden="1">
      <c r="A53" s="186" t="s">
        <v>3198</v>
      </c>
      <c r="B53" s="188">
        <f>IFERROR(VLOOKUP(A53,PREGRADO!$B$3:$C$15,2,FALSE),0)</f>
        <v>0</v>
      </c>
      <c r="C53" s="189"/>
      <c r="D53" s="196"/>
      <c r="E53" s="190"/>
      <c r="F53" s="191"/>
      <c r="G53" s="192">
        <v>0</v>
      </c>
      <c r="H53" s="219"/>
      <c r="I53" s="193"/>
      <c r="J53" s="210"/>
      <c r="K53" s="194"/>
      <c r="L53" s="194"/>
      <c r="M53" s="192">
        <f t="shared" si="54"/>
        <v>0</v>
      </c>
      <c r="N53" s="221"/>
      <c r="O53" s="196"/>
      <c r="P53" s="196"/>
      <c r="Q53" s="190"/>
      <c r="R53" s="191"/>
      <c r="S53" s="192">
        <v>0</v>
      </c>
      <c r="T53" s="219"/>
      <c r="U53" s="189">
        <f>COUNTIF(INSCRITOS23MAY!K:K,A53)</f>
        <v>0</v>
      </c>
      <c r="V53" s="196"/>
      <c r="W53" s="190"/>
      <c r="X53" s="191"/>
      <c r="Y53" s="192">
        <f t="shared" si="56"/>
        <v>0</v>
      </c>
      <c r="Z53" s="236" t="str">
        <f t="shared" ref="Z39:Z55" si="67">IFERROR(U53/Y53,"")</f>
        <v/>
      </c>
      <c r="AA53" s="189">
        <f>COUNTIF(INSCRITOS20JUN!K:K,A53)</f>
        <v>0</v>
      </c>
      <c r="AB53" s="196"/>
      <c r="AC53" s="190"/>
      <c r="AD53" s="191"/>
      <c r="AE53" s="192">
        <f t="shared" si="57"/>
        <v>0</v>
      </c>
      <c r="AF53" s="236" t="str">
        <f t="shared" si="58"/>
        <v/>
      </c>
      <c r="AG53" s="189"/>
      <c r="AH53" s="196"/>
      <c r="AI53" s="190"/>
      <c r="AJ53" s="191"/>
      <c r="AK53" s="192">
        <f t="shared" si="59"/>
        <v>0</v>
      </c>
      <c r="AL53" s="219"/>
      <c r="AM53" s="189"/>
      <c r="AN53" s="196"/>
      <c r="AO53" s="190"/>
      <c r="AP53" s="191"/>
      <c r="AQ53" s="192">
        <f t="shared" si="60"/>
        <v>0</v>
      </c>
      <c r="AR53" s="221"/>
      <c r="AS53" s="197"/>
      <c r="AT53" s="198">
        <f t="shared" si="61"/>
        <v>0</v>
      </c>
      <c r="AU53" s="215">
        <f t="shared" si="62"/>
        <v>0</v>
      </c>
      <c r="AV53" s="218">
        <f t="shared" si="63"/>
        <v>0</v>
      </c>
      <c r="AW53" s="218">
        <f t="shared" si="64"/>
        <v>0</v>
      </c>
      <c r="AX53" s="233">
        <f t="shared" si="65"/>
        <v>0</v>
      </c>
      <c r="AY53" s="199">
        <f t="shared" si="66"/>
        <v>0</v>
      </c>
    </row>
    <row r="54" spans="1:60" hidden="1">
      <c r="A54" s="186" t="s">
        <v>3199</v>
      </c>
      <c r="B54" s="188">
        <f>IFERROR(VLOOKUP(A54,PREGRADO!$B$3:$C$15,2,FALSE),0)</f>
        <v>0</v>
      </c>
      <c r="C54" s="189"/>
      <c r="D54" s="196"/>
      <c r="E54" s="190"/>
      <c r="F54" s="191"/>
      <c r="G54" s="192">
        <v>0</v>
      </c>
      <c r="H54" s="219"/>
      <c r="I54" s="193"/>
      <c r="J54" s="210"/>
      <c r="K54" s="194"/>
      <c r="L54" s="194"/>
      <c r="M54" s="192">
        <f t="shared" si="54"/>
        <v>0</v>
      </c>
      <c r="N54" s="221"/>
      <c r="O54" s="196"/>
      <c r="P54" s="196"/>
      <c r="Q54" s="190"/>
      <c r="R54" s="191"/>
      <c r="S54" s="192">
        <v>0</v>
      </c>
      <c r="T54" s="219"/>
      <c r="U54" s="189">
        <f>COUNTIF(INSCRITOS23MAY!K:K,A54)</f>
        <v>0</v>
      </c>
      <c r="V54" s="196"/>
      <c r="W54" s="190"/>
      <c r="X54" s="191"/>
      <c r="Y54" s="192">
        <f t="shared" si="56"/>
        <v>0</v>
      </c>
      <c r="Z54" s="236" t="str">
        <f t="shared" si="67"/>
        <v/>
      </c>
      <c r="AA54" s="189">
        <f>COUNTIF(INSCRITOS20JUN!K:K,A54)</f>
        <v>0</v>
      </c>
      <c r="AB54" s="196"/>
      <c r="AC54" s="190"/>
      <c r="AD54" s="191"/>
      <c r="AE54" s="192">
        <f t="shared" si="57"/>
        <v>0</v>
      </c>
      <c r="AF54" s="236" t="str">
        <f t="shared" si="58"/>
        <v/>
      </c>
      <c r="AG54" s="189"/>
      <c r="AH54" s="196"/>
      <c r="AI54" s="190"/>
      <c r="AJ54" s="191"/>
      <c r="AK54" s="192">
        <f t="shared" si="59"/>
        <v>0</v>
      </c>
      <c r="AL54" s="219"/>
      <c r="AM54" s="189"/>
      <c r="AN54" s="196"/>
      <c r="AO54" s="190"/>
      <c r="AP54" s="191"/>
      <c r="AQ54" s="192">
        <f t="shared" si="60"/>
        <v>0</v>
      </c>
      <c r="AR54" s="221"/>
      <c r="AS54" s="197"/>
      <c r="AT54" s="198">
        <f t="shared" si="61"/>
        <v>0</v>
      </c>
      <c r="AU54" s="215">
        <f t="shared" si="62"/>
        <v>0</v>
      </c>
      <c r="AV54" s="218">
        <f t="shared" si="63"/>
        <v>0</v>
      </c>
      <c r="AW54" s="218">
        <f t="shared" si="64"/>
        <v>0</v>
      </c>
      <c r="AX54" s="233">
        <f t="shared" si="65"/>
        <v>0</v>
      </c>
      <c r="AY54" s="199">
        <f t="shared" si="66"/>
        <v>0</v>
      </c>
    </row>
    <row r="55" spans="1:60" hidden="1">
      <c r="A55" s="186" t="s">
        <v>3200</v>
      </c>
      <c r="B55" s="188">
        <f>IFERROR(VLOOKUP(A55,PREGRADO!$B$3:$C$15,2,FALSE),0)</f>
        <v>0</v>
      </c>
      <c r="C55" s="189"/>
      <c r="D55" s="207"/>
      <c r="E55" s="205"/>
      <c r="F55" s="206"/>
      <c r="G55" s="192">
        <v>0</v>
      </c>
      <c r="H55" s="220"/>
      <c r="I55" s="193"/>
      <c r="J55" s="210"/>
      <c r="K55" s="194"/>
      <c r="L55" s="194"/>
      <c r="M55" s="192">
        <f t="shared" si="54"/>
        <v>0</v>
      </c>
      <c r="N55" s="222"/>
      <c r="O55" s="207"/>
      <c r="P55" s="207"/>
      <c r="Q55" s="205"/>
      <c r="R55" s="206"/>
      <c r="S55" s="192">
        <v>0</v>
      </c>
      <c r="T55" s="220"/>
      <c r="U55" s="189">
        <f>COUNTIF(INSCRITOS23MAY!K:K,A55)</f>
        <v>0</v>
      </c>
      <c r="V55" s="207"/>
      <c r="W55" s="205"/>
      <c r="X55" s="206"/>
      <c r="Y55" s="192">
        <f t="shared" si="56"/>
        <v>0</v>
      </c>
      <c r="Z55" s="236" t="str">
        <f t="shared" si="67"/>
        <v/>
      </c>
      <c r="AA55" s="189">
        <f>COUNTIF(INSCRITOS20JUN!K:K,A55)</f>
        <v>0</v>
      </c>
      <c r="AB55" s="207"/>
      <c r="AC55" s="205"/>
      <c r="AD55" s="206"/>
      <c r="AE55" s="192">
        <f t="shared" si="57"/>
        <v>0</v>
      </c>
      <c r="AF55" s="236" t="str">
        <f t="shared" si="58"/>
        <v/>
      </c>
      <c r="AG55" s="204"/>
      <c r="AH55" s="207"/>
      <c r="AI55" s="205"/>
      <c r="AJ55" s="206"/>
      <c r="AK55" s="192">
        <f t="shared" si="59"/>
        <v>0</v>
      </c>
      <c r="AL55" s="220"/>
      <c r="AM55" s="204"/>
      <c r="AN55" s="207"/>
      <c r="AO55" s="205"/>
      <c r="AP55" s="191"/>
      <c r="AQ55" s="192">
        <f t="shared" si="60"/>
        <v>0</v>
      </c>
      <c r="AR55" s="221"/>
      <c r="AS55" s="197"/>
      <c r="AT55" s="198">
        <f t="shared" si="61"/>
        <v>0</v>
      </c>
      <c r="AU55" s="215">
        <f t="shared" si="62"/>
        <v>0</v>
      </c>
      <c r="AV55" s="218">
        <f t="shared" si="63"/>
        <v>0</v>
      </c>
      <c r="AW55" s="218">
        <f t="shared" si="64"/>
        <v>0</v>
      </c>
      <c r="AX55" s="233">
        <f t="shared" si="65"/>
        <v>0</v>
      </c>
      <c r="AY55" s="199">
        <f t="shared" si="66"/>
        <v>0</v>
      </c>
    </row>
    <row r="56" spans="1:60" s="79" customFormat="1" ht="15.75" thickBot="1">
      <c r="A56" s="34" t="s">
        <v>3201</v>
      </c>
      <c r="B56" s="31">
        <f>SUM(B38:B55)</f>
        <v>448</v>
      </c>
      <c r="C56" s="180">
        <f>SUM(C38:C55)</f>
        <v>0</v>
      </c>
      <c r="D56" s="180">
        <f t="shared" ref="D56" si="68">SUM(D38:D55)</f>
        <v>0</v>
      </c>
      <c r="E56" s="181">
        <f t="shared" ref="E56" si="69">SUM(E38:E55)</f>
        <v>0</v>
      </c>
      <c r="F56" s="181">
        <f t="shared" ref="F56" si="70">SUM(F38:F55)</f>
        <v>0</v>
      </c>
      <c r="G56" s="182">
        <f t="shared" ref="G56" si="71">SUM(G38:G55)</f>
        <v>19</v>
      </c>
      <c r="H56" s="184"/>
      <c r="I56" s="185">
        <f>SUM(I38:I55)</f>
        <v>0</v>
      </c>
      <c r="J56" s="179">
        <f>SUM(J38:J55)</f>
        <v>0</v>
      </c>
      <c r="K56" s="177">
        <f>SUM(K38:K55)</f>
        <v>0</v>
      </c>
      <c r="L56" s="177">
        <f>SUM(L38:L55)</f>
        <v>0</v>
      </c>
      <c r="M56" s="178">
        <f>SUM(M38:M55)</f>
        <v>0</v>
      </c>
      <c r="N56" s="213"/>
      <c r="O56" s="180">
        <f>SUM(O38:O55)</f>
        <v>0</v>
      </c>
      <c r="P56" s="180">
        <f>SUM(P38:P55)</f>
        <v>0</v>
      </c>
      <c r="Q56" s="181">
        <f>SUM(Q38:Q55)</f>
        <v>0</v>
      </c>
      <c r="R56" s="181">
        <f>SUM(R38:R55)</f>
        <v>0</v>
      </c>
      <c r="S56" s="178">
        <f>SUM(S38:S55)</f>
        <v>0</v>
      </c>
      <c r="T56" s="183"/>
      <c r="U56" s="212">
        <f>SUM(U38:U55)</f>
        <v>103</v>
      </c>
      <c r="V56" s="180">
        <f>SUM(V38:V55)</f>
        <v>103</v>
      </c>
      <c r="W56" s="181">
        <f>SUM(W38:W55)</f>
        <v>95</v>
      </c>
      <c r="X56" s="181">
        <f>SUM(X38:X55)</f>
        <v>90</v>
      </c>
      <c r="Y56" s="178">
        <f>SUM(Y38:Y55)</f>
        <v>95</v>
      </c>
      <c r="Z56" s="183"/>
      <c r="AA56" s="180">
        <f>SUM(AA38:AA55)</f>
        <v>116</v>
      </c>
      <c r="AB56" s="180">
        <f>SUM(AB38:AB55)</f>
        <v>0</v>
      </c>
      <c r="AC56" s="181">
        <f>SUM(AC38:AC55)</f>
        <v>0</v>
      </c>
      <c r="AD56" s="181">
        <f>SUM(AD38:AD55)</f>
        <v>0</v>
      </c>
      <c r="AE56" s="178">
        <f>SUM(AE38:AE55)</f>
        <v>129</v>
      </c>
      <c r="AF56" s="183"/>
      <c r="AG56" s="180">
        <f>SUM(AG38:AG55)</f>
        <v>0</v>
      </c>
      <c r="AH56" s="181">
        <f>SUM(AH38:AH55)</f>
        <v>0</v>
      </c>
      <c r="AI56" s="181">
        <f>SUM(AI38:AI55)</f>
        <v>0</v>
      </c>
      <c r="AJ56" s="181">
        <f>SUM(AJ38:AJ55)</f>
        <v>0</v>
      </c>
      <c r="AK56" s="178">
        <f>SUM(AK38:AK55)</f>
        <v>119</v>
      </c>
      <c r="AL56" s="183"/>
      <c r="AM56" s="180">
        <f>SUM(AM38:AM55)</f>
        <v>0</v>
      </c>
      <c r="AN56" s="181">
        <f>SUM(AN38:AN55)</f>
        <v>0</v>
      </c>
      <c r="AO56" s="181">
        <f>SUM(AO38:AO55)</f>
        <v>0</v>
      </c>
      <c r="AP56" s="181">
        <f>SUM(AP38:AP55)</f>
        <v>0</v>
      </c>
      <c r="AQ56" s="178">
        <f>SUM(AQ38:AQ55)</f>
        <v>86</v>
      </c>
      <c r="AR56" s="82"/>
      <c r="AS56" s="243"/>
      <c r="AT56" s="87">
        <f>SUM(AT38:AT55)</f>
        <v>448</v>
      </c>
      <c r="AU56" s="216">
        <f t="shared" ref="AU56" si="72">SUM(AU38:AU55)</f>
        <v>219</v>
      </c>
      <c r="AV56" s="229">
        <f t="shared" ref="AV56" si="73">SUM(AV38:AV55)</f>
        <v>103</v>
      </c>
      <c r="AW56" s="228">
        <f t="shared" ref="AW56:AX56" si="74">SUM(AW38:AW55)</f>
        <v>95</v>
      </c>
      <c r="AX56" s="228">
        <f t="shared" si="74"/>
        <v>90</v>
      </c>
      <c r="AY56" s="76">
        <f>SUM(AY38:AY55)</f>
        <v>448</v>
      </c>
      <c r="AZ56" s="22"/>
      <c r="BA56" s="22"/>
      <c r="BB56" s="22"/>
      <c r="BC56" s="22"/>
      <c r="BD56" s="22"/>
      <c r="BE56" s="22"/>
      <c r="BF56" s="22"/>
      <c r="BG56" s="22"/>
      <c r="BH56" s="22"/>
    </row>
    <row r="57" spans="1:60">
      <c r="C57" s="36"/>
      <c r="D57" s="36"/>
      <c r="E57" s="36"/>
      <c r="F57" s="36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36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36"/>
      <c r="AQ57" s="36"/>
      <c r="AR57" s="36"/>
      <c r="AS57" s="242"/>
      <c r="AT57" s="36"/>
      <c r="AU57" s="36"/>
      <c r="AV57" s="36"/>
      <c r="AW57" s="36"/>
      <c r="AX57" s="36"/>
    </row>
    <row r="58" spans="1:60" ht="15.75" customHeight="1">
      <c r="C58" s="36"/>
      <c r="D58" s="36"/>
      <c r="E58" s="36"/>
      <c r="F58" s="36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36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36"/>
      <c r="AQ58" s="36"/>
      <c r="AR58" s="36"/>
      <c r="AS58" s="36"/>
      <c r="AT58" s="36"/>
      <c r="AU58" s="36"/>
      <c r="AV58" s="36"/>
      <c r="AW58" s="36"/>
      <c r="AX58" s="36"/>
    </row>
    <row r="59" spans="1:60" ht="19.5" thickBot="1">
      <c r="A59" s="235" t="s">
        <v>3202</v>
      </c>
      <c r="B59" s="266" t="s">
        <v>3206</v>
      </c>
      <c r="C59" s="266"/>
      <c r="D59" s="266"/>
      <c r="E59" s="266"/>
      <c r="F59" s="266"/>
      <c r="G59" s="266"/>
      <c r="H59" s="266"/>
      <c r="I59" s="266"/>
      <c r="J59" s="266"/>
      <c r="K59" s="266"/>
      <c r="L59" s="266"/>
      <c r="M59" s="266"/>
      <c r="N59" s="266"/>
      <c r="O59" s="266"/>
      <c r="P59" s="266"/>
      <c r="Q59" s="266"/>
      <c r="R59" s="266"/>
      <c r="S59" s="266"/>
      <c r="T59" s="266"/>
      <c r="U59" s="266"/>
      <c r="V59" s="266"/>
      <c r="W59" s="266"/>
      <c r="X59" s="266"/>
      <c r="Y59" s="266"/>
      <c r="Z59" s="266"/>
      <c r="AA59" s="266"/>
      <c r="AB59" s="266"/>
      <c r="AC59" s="266"/>
      <c r="AD59" s="266"/>
      <c r="AE59" s="266"/>
      <c r="AF59" s="266"/>
      <c r="AG59" s="266"/>
      <c r="AH59" s="266"/>
      <c r="AI59" s="266"/>
      <c r="AJ59" s="266"/>
      <c r="AK59" s="266"/>
      <c r="AL59" s="266"/>
      <c r="AM59" s="266"/>
      <c r="AN59" s="266"/>
      <c r="AO59" s="266"/>
      <c r="AP59" s="266"/>
      <c r="AQ59" s="266"/>
      <c r="AR59" s="266"/>
      <c r="AS59" s="36"/>
      <c r="AT59" s="36"/>
      <c r="AU59" s="36"/>
      <c r="AV59" s="36"/>
      <c r="AW59" s="36"/>
      <c r="AX59" s="36"/>
    </row>
    <row r="60" spans="1:60" ht="61.5" customHeight="1">
      <c r="A60" s="267" t="s">
        <v>34</v>
      </c>
      <c r="B60" s="267" t="s">
        <v>2393</v>
      </c>
      <c r="C60" s="262"/>
      <c r="D60" s="263"/>
      <c r="E60" s="263"/>
      <c r="F60" s="263"/>
      <c r="G60" s="264"/>
      <c r="H60" s="247"/>
      <c r="I60" s="247"/>
      <c r="J60" s="247"/>
      <c r="K60" s="247"/>
      <c r="L60" s="247"/>
      <c r="M60" s="247"/>
      <c r="N60" s="247"/>
      <c r="O60" s="262"/>
      <c r="P60" s="263"/>
      <c r="Q60" s="263"/>
      <c r="R60" s="263"/>
      <c r="S60" s="264"/>
      <c r="T60" s="247"/>
      <c r="U60" s="262" t="s">
        <v>3212</v>
      </c>
      <c r="V60" s="263"/>
      <c r="W60" s="263"/>
      <c r="X60" s="263"/>
      <c r="Y60" s="264"/>
      <c r="Z60" s="247"/>
      <c r="AA60" s="262"/>
      <c r="AB60" s="263"/>
      <c r="AC60" s="263"/>
      <c r="AD60" s="263"/>
      <c r="AE60" s="264"/>
      <c r="AF60" s="23"/>
      <c r="AG60" s="262" t="s">
        <v>3213</v>
      </c>
      <c r="AH60" s="263"/>
      <c r="AI60" s="263"/>
      <c r="AJ60" s="263"/>
      <c r="AK60" s="264"/>
      <c r="AL60" s="23"/>
      <c r="AM60" s="262" t="s">
        <v>3214</v>
      </c>
      <c r="AN60" s="263"/>
      <c r="AO60" s="263"/>
      <c r="AP60" s="263"/>
      <c r="AQ60" s="264"/>
      <c r="AR60" s="83"/>
      <c r="AS60" s="36"/>
      <c r="AT60" s="269" t="s">
        <v>3183</v>
      </c>
      <c r="AU60" s="270"/>
      <c r="AV60" s="270"/>
      <c r="AW60" s="270"/>
      <c r="AX60" s="270"/>
      <c r="AY60" s="271"/>
    </row>
    <row r="61" spans="1:60" ht="16.5" customHeight="1" thickBot="1">
      <c r="A61" s="268"/>
      <c r="B61" s="268"/>
      <c r="C61" s="24" t="s">
        <v>3185</v>
      </c>
      <c r="D61" s="151" t="s">
        <v>3186</v>
      </c>
      <c r="E61" s="25" t="s">
        <v>3187</v>
      </c>
      <c r="F61" s="47" t="s">
        <v>3188</v>
      </c>
      <c r="G61" s="91" t="s">
        <v>3189</v>
      </c>
      <c r="H61" s="26"/>
      <c r="I61" s="24" t="s">
        <v>3185</v>
      </c>
      <c r="J61" s="151" t="s">
        <v>3186</v>
      </c>
      <c r="K61" s="25" t="s">
        <v>3187</v>
      </c>
      <c r="L61" s="47" t="s">
        <v>3188</v>
      </c>
      <c r="M61" s="91" t="s">
        <v>3189</v>
      </c>
      <c r="N61" s="26"/>
      <c r="O61" s="24" t="s">
        <v>3185</v>
      </c>
      <c r="P61" s="151" t="s">
        <v>3186</v>
      </c>
      <c r="Q61" s="25" t="s">
        <v>3187</v>
      </c>
      <c r="R61" s="47" t="s">
        <v>3188</v>
      </c>
      <c r="S61" s="91" t="s">
        <v>3189</v>
      </c>
      <c r="T61" s="26"/>
      <c r="U61" s="24" t="s">
        <v>3185</v>
      </c>
      <c r="V61" s="151" t="s">
        <v>3186</v>
      </c>
      <c r="W61" s="25" t="s">
        <v>3187</v>
      </c>
      <c r="X61" s="47" t="s">
        <v>3188</v>
      </c>
      <c r="Y61" s="91" t="s">
        <v>3189</v>
      </c>
      <c r="Z61" s="26"/>
      <c r="AA61" s="24" t="s">
        <v>3185</v>
      </c>
      <c r="AB61" s="151" t="s">
        <v>3186</v>
      </c>
      <c r="AC61" s="25" t="s">
        <v>3187</v>
      </c>
      <c r="AD61" s="47" t="s">
        <v>3188</v>
      </c>
      <c r="AE61" s="91" t="s">
        <v>3189</v>
      </c>
      <c r="AF61" s="26"/>
      <c r="AG61" s="24" t="s">
        <v>3185</v>
      </c>
      <c r="AH61" s="151" t="s">
        <v>3186</v>
      </c>
      <c r="AI61" s="25" t="s">
        <v>3187</v>
      </c>
      <c r="AJ61" s="47" t="s">
        <v>3188</v>
      </c>
      <c r="AK61" s="91" t="s">
        <v>3189</v>
      </c>
      <c r="AL61" s="26"/>
      <c r="AM61" s="24" t="s">
        <v>3185</v>
      </c>
      <c r="AN61" s="151" t="s">
        <v>3186</v>
      </c>
      <c r="AO61" s="25" t="s">
        <v>3187</v>
      </c>
      <c r="AP61" s="47" t="s">
        <v>3188</v>
      </c>
      <c r="AQ61" s="91" t="s">
        <v>3189</v>
      </c>
      <c r="AR61" s="84"/>
      <c r="AS61" s="36"/>
      <c r="AT61" s="86" t="s">
        <v>3190</v>
      </c>
      <c r="AU61" s="217" t="s">
        <v>3191</v>
      </c>
      <c r="AV61" s="217" t="s">
        <v>3192</v>
      </c>
      <c r="AW61" s="217" t="s">
        <v>3193</v>
      </c>
      <c r="AX61" s="217" t="s">
        <v>3194</v>
      </c>
      <c r="AY61" s="234" t="s">
        <v>3195</v>
      </c>
    </row>
    <row r="62" spans="1:60">
      <c r="A62" s="88" t="s">
        <v>26</v>
      </c>
      <c r="B62" s="89">
        <f>IFERROR(VLOOKUP(A62,PREGRADO!$B$19:$C$20,2,FALSE),0)</f>
        <v>40</v>
      </c>
      <c r="C62" s="29"/>
      <c r="D62" s="152"/>
      <c r="E62" s="28"/>
      <c r="F62" s="37"/>
      <c r="G62" s="192">
        <f t="shared" ref="G62:G65" si="75">$B62*H28</f>
        <v>0</v>
      </c>
      <c r="H62" s="220"/>
      <c r="I62" s="29"/>
      <c r="J62" s="152"/>
      <c r="K62" s="28"/>
      <c r="L62" s="37"/>
      <c r="M62" s="192">
        <f t="shared" ref="M62:M65" si="76">$B62*N28</f>
        <v>0</v>
      </c>
      <c r="N62" s="220"/>
      <c r="O62" s="29"/>
      <c r="P62" s="152"/>
      <c r="Q62" s="28"/>
      <c r="R62" s="37"/>
      <c r="S62" s="192">
        <f t="shared" ref="S62:S65" si="77">$B62*T28</f>
        <v>0</v>
      </c>
      <c r="T62" s="220"/>
      <c r="U62" s="29"/>
      <c r="V62" s="152"/>
      <c r="W62" s="28"/>
      <c r="X62" s="37"/>
      <c r="Y62" s="192">
        <f t="shared" ref="Y62:Y65" si="78">$B62*Z28</f>
        <v>16.585365853658537</v>
      </c>
      <c r="Z62" s="220"/>
      <c r="AA62" s="29"/>
      <c r="AB62" s="152"/>
      <c r="AC62" s="28"/>
      <c r="AD62" s="37"/>
      <c r="AE62" s="192">
        <f t="shared" ref="AE62:AE65" si="79">$B62*AF28</f>
        <v>0</v>
      </c>
      <c r="AF62" s="220"/>
      <c r="AG62" s="29"/>
      <c r="AH62" s="152"/>
      <c r="AI62" s="28"/>
      <c r="AJ62" s="37"/>
      <c r="AK62" s="192">
        <f t="shared" ref="AK62:AK65" si="80">$B62*AL28</f>
        <v>16.585365853658537</v>
      </c>
      <c r="AL62" s="220"/>
      <c r="AM62" s="29"/>
      <c r="AN62" s="152"/>
      <c r="AO62" s="28"/>
      <c r="AP62" s="37"/>
      <c r="AQ62" s="192">
        <f t="shared" ref="AQ62:AQ65" si="81">$B62*AR28</f>
        <v>6.8292682926829276</v>
      </c>
      <c r="AR62" s="232"/>
      <c r="AS62" s="36"/>
      <c r="AT62" s="223">
        <f>B62</f>
        <v>40</v>
      </c>
      <c r="AU62" s="224">
        <f t="shared" ref="AU62:AW65" si="82">C62+I62+O62+U62+AA62+AG62+AM62+BA62</f>
        <v>0</v>
      </c>
      <c r="AV62" s="230">
        <f t="shared" si="82"/>
        <v>0</v>
      </c>
      <c r="AW62" s="231">
        <f t="shared" si="82"/>
        <v>0</v>
      </c>
      <c r="AX62" s="230">
        <f t="shared" ref="AX62:AY65" si="83">F62+L62+R62+X62+AD62+AJ62+AP62+BD62</f>
        <v>0</v>
      </c>
      <c r="AY62" s="225">
        <f t="shared" si="83"/>
        <v>40</v>
      </c>
    </row>
    <row r="63" spans="1:60">
      <c r="A63" s="88" t="s">
        <v>27</v>
      </c>
      <c r="B63" s="90">
        <f>IFERROR(VLOOKUP(A63,PREGRADO!$B$19:$C$20,2,FALSE),0)</f>
        <v>40</v>
      </c>
      <c r="C63" s="29"/>
      <c r="D63" s="152"/>
      <c r="E63" s="28"/>
      <c r="F63" s="37"/>
      <c r="G63" s="192">
        <f t="shared" si="75"/>
        <v>0</v>
      </c>
      <c r="H63" s="220"/>
      <c r="I63" s="29"/>
      <c r="J63" s="152"/>
      <c r="K63" s="28"/>
      <c r="L63" s="37"/>
      <c r="M63" s="192">
        <f t="shared" si="76"/>
        <v>0</v>
      </c>
      <c r="N63" s="220"/>
      <c r="O63" s="29"/>
      <c r="P63" s="152"/>
      <c r="Q63" s="28"/>
      <c r="R63" s="37"/>
      <c r="S63" s="192">
        <f t="shared" si="77"/>
        <v>0</v>
      </c>
      <c r="T63" s="220"/>
      <c r="U63" s="29"/>
      <c r="V63" s="152"/>
      <c r="W63" s="28"/>
      <c r="X63" s="37"/>
      <c r="Y63" s="192">
        <f t="shared" si="78"/>
        <v>17.435897435897438</v>
      </c>
      <c r="Z63" s="220"/>
      <c r="AA63" s="29"/>
      <c r="AB63" s="152"/>
      <c r="AC63" s="28"/>
      <c r="AD63" s="37"/>
      <c r="AE63" s="192">
        <f t="shared" si="79"/>
        <v>0</v>
      </c>
      <c r="AF63" s="220"/>
      <c r="AG63" s="29"/>
      <c r="AH63" s="152"/>
      <c r="AI63" s="28"/>
      <c r="AJ63" s="37"/>
      <c r="AK63" s="192">
        <f t="shared" si="80"/>
        <v>16.410256410256409</v>
      </c>
      <c r="AL63" s="220"/>
      <c r="AM63" s="29"/>
      <c r="AN63" s="152"/>
      <c r="AO63" s="28"/>
      <c r="AP63" s="37"/>
      <c r="AQ63" s="192">
        <f t="shared" si="81"/>
        <v>6.1538461538461542</v>
      </c>
      <c r="AR63" s="232"/>
      <c r="AS63" s="36"/>
      <c r="AT63" s="223">
        <f t="shared" ref="AT63:AT65" si="84">B63</f>
        <v>40</v>
      </c>
      <c r="AU63" s="224">
        <f t="shared" si="82"/>
        <v>0</v>
      </c>
      <c r="AV63" s="230">
        <f t="shared" si="82"/>
        <v>0</v>
      </c>
      <c r="AW63" s="231">
        <f t="shared" si="82"/>
        <v>0</v>
      </c>
      <c r="AX63" s="230">
        <f t="shared" si="83"/>
        <v>0</v>
      </c>
      <c r="AY63" s="225">
        <f t="shared" si="83"/>
        <v>40</v>
      </c>
    </row>
    <row r="64" spans="1:60">
      <c r="A64" s="88" t="s">
        <v>29</v>
      </c>
      <c r="B64" s="90">
        <f>IFERROR(VLOOKUP(A64,PREGRADO!$B$19:$C$20,2,FALSE),0)</f>
        <v>0</v>
      </c>
      <c r="C64" s="29"/>
      <c r="D64" s="152"/>
      <c r="E64" s="28"/>
      <c r="F64" s="37"/>
      <c r="G64" s="192">
        <f t="shared" si="75"/>
        <v>0</v>
      </c>
      <c r="H64" s="220"/>
      <c r="I64" s="29"/>
      <c r="J64" s="152"/>
      <c r="K64" s="28"/>
      <c r="L64" s="37"/>
      <c r="M64" s="192">
        <f t="shared" si="76"/>
        <v>0</v>
      </c>
      <c r="N64" s="220"/>
      <c r="O64" s="29"/>
      <c r="P64" s="152"/>
      <c r="Q64" s="28"/>
      <c r="R64" s="37"/>
      <c r="S64" s="192">
        <f t="shared" si="77"/>
        <v>0</v>
      </c>
      <c r="T64" s="220"/>
      <c r="U64" s="29"/>
      <c r="V64" s="152"/>
      <c r="W64" s="28"/>
      <c r="X64" s="37"/>
      <c r="Y64" s="192">
        <f t="shared" si="78"/>
        <v>0</v>
      </c>
      <c r="Z64" s="220"/>
      <c r="AA64" s="29"/>
      <c r="AB64" s="152"/>
      <c r="AC64" s="28"/>
      <c r="AD64" s="37"/>
      <c r="AE64" s="192">
        <f t="shared" si="79"/>
        <v>0</v>
      </c>
      <c r="AF64" s="220"/>
      <c r="AG64" s="29"/>
      <c r="AH64" s="152"/>
      <c r="AI64" s="28"/>
      <c r="AJ64" s="37"/>
      <c r="AK64" s="192">
        <f t="shared" si="80"/>
        <v>0</v>
      </c>
      <c r="AL64" s="220"/>
      <c r="AM64" s="29"/>
      <c r="AN64" s="152"/>
      <c r="AO64" s="28"/>
      <c r="AP64" s="37"/>
      <c r="AQ64" s="192">
        <f t="shared" si="81"/>
        <v>0</v>
      </c>
      <c r="AR64" s="232"/>
      <c r="AS64" s="36"/>
      <c r="AT64" s="223">
        <f t="shared" si="84"/>
        <v>0</v>
      </c>
      <c r="AU64" s="224">
        <f t="shared" si="82"/>
        <v>0</v>
      </c>
      <c r="AV64" s="230">
        <f t="shared" si="82"/>
        <v>0</v>
      </c>
      <c r="AW64" s="231">
        <f t="shared" si="82"/>
        <v>0</v>
      </c>
      <c r="AX64" s="230">
        <f t="shared" si="83"/>
        <v>0</v>
      </c>
      <c r="AY64" s="75">
        <f t="shared" si="83"/>
        <v>0</v>
      </c>
    </row>
    <row r="65" spans="1:51">
      <c r="A65" s="88" t="s">
        <v>28</v>
      </c>
      <c r="B65" s="90">
        <f>IFERROR(VLOOKUP(A65,PREGRADO!$B$19:$C$20,2,FALSE),0)</f>
        <v>0</v>
      </c>
      <c r="C65" s="29"/>
      <c r="D65" s="152"/>
      <c r="E65" s="28"/>
      <c r="F65" s="37"/>
      <c r="G65" s="192">
        <f t="shared" si="75"/>
        <v>0</v>
      </c>
      <c r="H65" s="220"/>
      <c r="I65" s="29"/>
      <c r="J65" s="152"/>
      <c r="K65" s="28"/>
      <c r="L65" s="37"/>
      <c r="M65" s="192">
        <f t="shared" si="76"/>
        <v>0</v>
      </c>
      <c r="N65" s="220"/>
      <c r="O65" s="29"/>
      <c r="P65" s="152"/>
      <c r="Q65" s="28"/>
      <c r="R65" s="37"/>
      <c r="S65" s="192">
        <f t="shared" si="77"/>
        <v>0</v>
      </c>
      <c r="T65" s="220"/>
      <c r="U65" s="147"/>
      <c r="V65" s="209"/>
      <c r="W65" s="28"/>
      <c r="X65" s="37"/>
      <c r="Y65" s="192">
        <f t="shared" si="78"/>
        <v>0</v>
      </c>
      <c r="Z65" s="220"/>
      <c r="AA65" s="29"/>
      <c r="AB65" s="152"/>
      <c r="AC65" s="28"/>
      <c r="AD65" s="37"/>
      <c r="AE65" s="192">
        <f t="shared" si="79"/>
        <v>0</v>
      </c>
      <c r="AF65" s="220"/>
      <c r="AG65" s="29"/>
      <c r="AH65" s="152"/>
      <c r="AI65" s="28"/>
      <c r="AJ65" s="37"/>
      <c r="AK65" s="192">
        <f t="shared" si="80"/>
        <v>0</v>
      </c>
      <c r="AL65" s="220"/>
      <c r="AM65" s="29"/>
      <c r="AN65" s="152"/>
      <c r="AO65" s="28"/>
      <c r="AP65" s="37"/>
      <c r="AQ65" s="192">
        <f t="shared" si="81"/>
        <v>0</v>
      </c>
      <c r="AR65" s="232"/>
      <c r="AS65" s="36"/>
      <c r="AT65" s="223">
        <f t="shared" si="84"/>
        <v>0</v>
      </c>
      <c r="AU65" s="224">
        <f t="shared" si="82"/>
        <v>0</v>
      </c>
      <c r="AV65" s="230">
        <f t="shared" si="82"/>
        <v>0</v>
      </c>
      <c r="AW65" s="231">
        <f t="shared" si="82"/>
        <v>0</v>
      </c>
      <c r="AX65" s="230">
        <f t="shared" si="83"/>
        <v>0</v>
      </c>
      <c r="AY65" s="75">
        <f t="shared" si="83"/>
        <v>0</v>
      </c>
    </row>
    <row r="66" spans="1:51" s="79" customFormat="1" ht="15.75" thickBot="1">
      <c r="A66" s="34" t="s">
        <v>3201</v>
      </c>
      <c r="B66" s="30">
        <f>SUM(B62:B65)</f>
        <v>80</v>
      </c>
      <c r="C66" s="33">
        <f>SUM(C62:C65)</f>
        <v>0</v>
      </c>
      <c r="D66" s="153">
        <f t="shared" ref="D66" si="85">SUM(D62:D65)</f>
        <v>0</v>
      </c>
      <c r="E66" s="30">
        <f t="shared" ref="E66" si="86">SUM(E62:E65)</f>
        <v>0</v>
      </c>
      <c r="F66" s="30">
        <f t="shared" ref="F66" si="87">SUM(F62:F65)</f>
        <v>0</v>
      </c>
      <c r="G66" s="35">
        <f t="shared" ref="G66" si="88">SUM(G62:G65)</f>
        <v>0</v>
      </c>
      <c r="H66" s="32"/>
      <c r="I66" s="33">
        <f>SUM(I62:I65)</f>
        <v>0</v>
      </c>
      <c r="J66" s="153">
        <f t="shared" ref="J66" si="89">SUM(J62:J65)</f>
        <v>0</v>
      </c>
      <c r="K66" s="30">
        <f t="shared" ref="K66" si="90">SUM(K62:K65)</f>
        <v>0</v>
      </c>
      <c r="L66" s="30">
        <f t="shared" ref="L66" si="91">SUM(L62:L65)</f>
        <v>0</v>
      </c>
      <c r="M66" s="35">
        <f t="shared" ref="M66" si="92">SUM(M62:M65)</f>
        <v>0</v>
      </c>
      <c r="N66" s="32"/>
      <c r="O66" s="33">
        <f>SUM(O62:O65)</f>
        <v>0</v>
      </c>
      <c r="P66" s="153">
        <f t="shared" ref="P66" si="93">SUM(P62:P65)</f>
        <v>0</v>
      </c>
      <c r="Q66" s="30">
        <f t="shared" ref="Q66" si="94">SUM(Q62:Q65)</f>
        <v>0</v>
      </c>
      <c r="R66" s="30">
        <f t="shared" ref="R66" si="95">SUM(R62:R65)</f>
        <v>0</v>
      </c>
      <c r="S66" s="35">
        <f t="shared" ref="S66" si="96">SUM(S62:S65)</f>
        <v>0</v>
      </c>
      <c r="T66" s="32"/>
      <c r="U66" s="33">
        <f>SUM(U62:U65)</f>
        <v>0</v>
      </c>
      <c r="V66" s="153">
        <f t="shared" ref="V66" si="97">SUM(V62:V65)</f>
        <v>0</v>
      </c>
      <c r="W66" s="30">
        <f t="shared" ref="W66" si="98">SUM(W62:W65)</f>
        <v>0</v>
      </c>
      <c r="X66" s="30">
        <f t="shared" ref="X66" si="99">SUM(X62:X65)</f>
        <v>0</v>
      </c>
      <c r="Y66" s="35">
        <f t="shared" ref="Y66" si="100">SUM(Y62:Y65)</f>
        <v>34.021263289555975</v>
      </c>
      <c r="Z66" s="32"/>
      <c r="AA66" s="33">
        <f>SUM(AA62:AA65)</f>
        <v>0</v>
      </c>
      <c r="AB66" s="153">
        <f t="shared" ref="AB66" si="101">SUM(AB62:AB65)</f>
        <v>0</v>
      </c>
      <c r="AC66" s="30">
        <f t="shared" ref="AC66" si="102">SUM(AC62:AC65)</f>
        <v>0</v>
      </c>
      <c r="AD66" s="30">
        <f t="shared" ref="AD66" si="103">SUM(AD62:AD65)</f>
        <v>0</v>
      </c>
      <c r="AE66" s="35">
        <f t="shared" ref="AE66" si="104">SUM(AE62:AE65)</f>
        <v>0</v>
      </c>
      <c r="AF66" s="32"/>
      <c r="AG66" s="33">
        <f>SUM(AG62:AG65)</f>
        <v>0</v>
      </c>
      <c r="AH66" s="153">
        <f t="shared" ref="AH66" si="105">SUM(AH62:AH65)</f>
        <v>0</v>
      </c>
      <c r="AI66" s="30">
        <f t="shared" ref="AI66" si="106">SUM(AI62:AI65)</f>
        <v>0</v>
      </c>
      <c r="AJ66" s="30">
        <f t="shared" ref="AJ66" si="107">SUM(AJ62:AJ65)</f>
        <v>0</v>
      </c>
      <c r="AK66" s="35">
        <f t="shared" ref="AK66" si="108">SUM(AK62:AK65)</f>
        <v>32.995622263914946</v>
      </c>
      <c r="AL66" s="32"/>
      <c r="AM66" s="33">
        <f>SUM(AM62:AM65)</f>
        <v>0</v>
      </c>
      <c r="AN66" s="153">
        <f t="shared" ref="AN66" si="109">SUM(AN62:AN65)</f>
        <v>0</v>
      </c>
      <c r="AO66" s="30">
        <f t="shared" ref="AO66" si="110">SUM(AO62:AO65)</f>
        <v>0</v>
      </c>
      <c r="AP66" s="30">
        <f t="shared" ref="AP66" si="111">SUM(AP62:AP65)</f>
        <v>0</v>
      </c>
      <c r="AQ66" s="35">
        <f t="shared" ref="AQ66" si="112">SUM(AQ62:AQ65)</f>
        <v>12.983114446529083</v>
      </c>
      <c r="AR66" s="85"/>
      <c r="AS66" s="36"/>
      <c r="AT66" s="227">
        <f>SUM(AT62:AT65)</f>
        <v>80</v>
      </c>
      <c r="AU66" s="229">
        <f t="shared" ref="AU66" si="113">SUM(AU62:AU65)</f>
        <v>0</v>
      </c>
      <c r="AV66" s="229">
        <f t="shared" ref="AV66" si="114">SUM(AV62:AV65)</f>
        <v>0</v>
      </c>
      <c r="AW66" s="228">
        <f t="shared" ref="AW66:AX66" si="115">SUM(AW62:AW65)</f>
        <v>0</v>
      </c>
      <c r="AX66" s="228">
        <f t="shared" si="115"/>
        <v>0</v>
      </c>
      <c r="AY66" s="226">
        <f t="shared" ref="AY66" si="116">SUM(AY62:AY65)</f>
        <v>80</v>
      </c>
    </row>
  </sheetData>
  <mergeCells count="43">
    <mergeCell ref="AT36:AY36"/>
    <mergeCell ref="B59:AR59"/>
    <mergeCell ref="A60:A61"/>
    <mergeCell ref="B60:B61"/>
    <mergeCell ref="C60:G60"/>
    <mergeCell ref="O60:S60"/>
    <mergeCell ref="U60:Y60"/>
    <mergeCell ref="AA60:AE60"/>
    <mergeCell ref="AG60:AK60"/>
    <mergeCell ref="AM60:AQ60"/>
    <mergeCell ref="AT60:AY60"/>
    <mergeCell ref="O36:S36"/>
    <mergeCell ref="U36:Y36"/>
    <mergeCell ref="AA36:AE36"/>
    <mergeCell ref="AG36:AK36"/>
    <mergeCell ref="AM36:AQ36"/>
    <mergeCell ref="AT26:AY26"/>
    <mergeCell ref="A2:A3"/>
    <mergeCell ref="B2:B3"/>
    <mergeCell ref="O2:S2"/>
    <mergeCell ref="A26:A27"/>
    <mergeCell ref="B26:B27"/>
    <mergeCell ref="C26:G26"/>
    <mergeCell ref="O26:S26"/>
    <mergeCell ref="U26:Y26"/>
    <mergeCell ref="B25:AR25"/>
    <mergeCell ref="AA26:AE26"/>
    <mergeCell ref="AG26:AK26"/>
    <mergeCell ref="AM26:AQ26"/>
    <mergeCell ref="AT2:AY2"/>
    <mergeCell ref="AM2:AQ2"/>
    <mergeCell ref="U2:Y2"/>
    <mergeCell ref="B35:AR35"/>
    <mergeCell ref="A36:A37"/>
    <mergeCell ref="B36:B37"/>
    <mergeCell ref="C36:G36"/>
    <mergeCell ref="I36:M36"/>
    <mergeCell ref="BA2:BE2"/>
    <mergeCell ref="C2:G2"/>
    <mergeCell ref="AA2:AE2"/>
    <mergeCell ref="AG2:AK2"/>
    <mergeCell ref="B1:AR1"/>
    <mergeCell ref="I2:M2"/>
  </mergeCells>
  <conditionalFormatting sqref="AA38:AA55">
    <cfRule type="cellIs" dxfId="8" priority="7" operator="greaterThan">
      <formula>$AE38</formula>
    </cfRule>
    <cfRule type="cellIs" dxfId="7" priority="8" operator="equal">
      <formula>$AE38</formula>
    </cfRule>
    <cfRule type="cellIs" dxfId="6" priority="9" operator="lessThan">
      <formula>$AE38</formula>
    </cfRule>
  </conditionalFormatting>
  <conditionalFormatting sqref="AG38:AG55">
    <cfRule type="cellIs" dxfId="5" priority="4" operator="greaterThan">
      <formula>$AK38</formula>
    </cfRule>
    <cfRule type="cellIs" dxfId="4" priority="5" operator="equal">
      <formula>$AK38</formula>
    </cfRule>
    <cfRule type="cellIs" dxfId="3" priority="6" operator="lessThan">
      <formula>$AK38</formula>
    </cfRule>
  </conditionalFormatting>
  <conditionalFormatting sqref="AM38:AM55">
    <cfRule type="cellIs" dxfId="2" priority="1" operator="greaterThan">
      <formula>$AQ38</formula>
    </cfRule>
    <cfRule type="cellIs" dxfId="1" priority="2" operator="equal">
      <formula>$AQ38</formula>
    </cfRule>
    <cfRule type="cellIs" dxfId="0" priority="3" operator="lessThan">
      <formula>$AQ38</formula>
    </cfRule>
  </conditionalFormatting>
  <pageMargins left="0.25" right="0.25" top="0.75" bottom="0.75" header="0.3" footer="0.3"/>
  <pageSetup paperSize="9" scale="26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0000"/>
  </sheetPr>
  <dimension ref="A1:AG91"/>
  <sheetViews>
    <sheetView zoomScale="90" zoomScaleNormal="90" workbookViewId="0">
      <pane ySplit="1" topLeftCell="T2" activePane="bottomLeft" state="frozen"/>
      <selection pane="bottomLeft" activeCell="V2" sqref="V2"/>
      <selection activeCell="A268" sqref="A268:B268"/>
    </sheetView>
  </sheetViews>
  <sheetFormatPr defaultColWidth="14.42578125" defaultRowHeight="15" customHeight="1"/>
  <cols>
    <col min="1" max="1" width="5.7109375" style="74" customWidth="1"/>
    <col min="2" max="4" width="10.7109375" style="39" customWidth="1"/>
    <col min="5" max="5" width="27" style="39" customWidth="1"/>
    <col min="6" max="6" width="14.42578125" style="41"/>
    <col min="7" max="9" width="17.7109375" style="39" customWidth="1"/>
    <col min="10" max="12" width="3.5703125" style="68" customWidth="1"/>
    <col min="13" max="14" width="9" style="39" customWidth="1"/>
    <col min="15" max="15" width="22.7109375" style="39" customWidth="1"/>
    <col min="16" max="16" width="14" style="39" bestFit="1" customWidth="1"/>
    <col min="17" max="17" width="13" style="39" bestFit="1" customWidth="1"/>
    <col min="18" max="19" width="10.28515625" style="39" bestFit="1" customWidth="1"/>
    <col min="20" max="20" width="26.5703125" style="39" customWidth="1"/>
    <col min="21" max="21" width="20.140625" style="39" customWidth="1"/>
    <col min="22" max="22" width="47.85546875" style="39" customWidth="1"/>
    <col min="23" max="23" width="14.85546875" style="39" bestFit="1" customWidth="1"/>
    <col min="24" max="24" width="21.28515625" style="39" customWidth="1"/>
    <col min="25" max="25" width="15.42578125" style="39" bestFit="1" customWidth="1"/>
    <col min="26" max="26" width="14.5703125" style="39" bestFit="1" customWidth="1"/>
    <col min="27" max="27" width="14.140625" style="39" bestFit="1" customWidth="1"/>
    <col min="28" max="28" width="15.85546875" style="39" customWidth="1"/>
    <col min="29" max="29" width="14.42578125" style="65" hidden="1" customWidth="1"/>
    <col min="30" max="30" width="31.140625" style="64" hidden="1" customWidth="1"/>
    <col min="31" max="31" width="14.42578125" style="40" hidden="1" customWidth="1"/>
    <col min="32" max="32" width="43.85546875" style="40" hidden="1" customWidth="1"/>
    <col min="33" max="33" width="14.42578125" style="40" customWidth="1"/>
    <col min="34" max="16384" width="14.42578125" style="40"/>
  </cols>
  <sheetData>
    <row r="1" spans="1:33" s="48" customFormat="1" ht="24" customHeight="1">
      <c r="A1" s="248" t="s">
        <v>30</v>
      </c>
      <c r="B1" s="272" t="s">
        <v>2408</v>
      </c>
      <c r="C1" s="273"/>
      <c r="D1" s="274"/>
      <c r="E1" s="248" t="s">
        <v>35</v>
      </c>
      <c r="F1" s="248" t="s">
        <v>3215</v>
      </c>
      <c r="G1" s="248" t="s">
        <v>3216</v>
      </c>
      <c r="H1" s="248" t="s">
        <v>3217</v>
      </c>
      <c r="I1" s="248" t="s">
        <v>2426</v>
      </c>
      <c r="J1" s="272" t="s">
        <v>42</v>
      </c>
      <c r="K1" s="273"/>
      <c r="L1" s="274"/>
      <c r="M1" s="272" t="s">
        <v>2411</v>
      </c>
      <c r="N1" s="274"/>
      <c r="O1" s="248" t="s">
        <v>2412</v>
      </c>
      <c r="P1" s="248" t="s">
        <v>2413</v>
      </c>
      <c r="Q1" s="248" t="s">
        <v>2416</v>
      </c>
      <c r="R1" s="248" t="s">
        <v>2417</v>
      </c>
      <c r="S1" s="248" t="s">
        <v>3218</v>
      </c>
      <c r="T1" s="248" t="s">
        <v>2414</v>
      </c>
      <c r="U1" s="248" t="s">
        <v>3219</v>
      </c>
      <c r="V1" s="248" t="s">
        <v>2418</v>
      </c>
      <c r="W1" s="248" t="s">
        <v>2419</v>
      </c>
      <c r="X1" s="248" t="s">
        <v>3220</v>
      </c>
      <c r="Y1" s="248" t="s">
        <v>3221</v>
      </c>
      <c r="Z1" s="248" t="s">
        <v>2435</v>
      </c>
      <c r="AA1" s="248" t="s">
        <v>3222</v>
      </c>
      <c r="AB1" s="248" t="s">
        <v>2420</v>
      </c>
      <c r="AC1" s="69" t="s">
        <v>3223</v>
      </c>
      <c r="AD1" s="69" t="s">
        <v>3224</v>
      </c>
      <c r="AE1" s="69" t="s">
        <v>3225</v>
      </c>
      <c r="AF1" s="69" t="s">
        <v>3226</v>
      </c>
      <c r="AG1" s="73"/>
    </row>
    <row r="2" spans="1:33" ht="15" customHeight="1">
      <c r="A2" s="237">
        <v>1</v>
      </c>
      <c r="B2" s="238" t="s">
        <v>13</v>
      </c>
      <c r="C2" s="238"/>
      <c r="D2" s="238"/>
      <c r="E2" s="238" t="s">
        <v>9</v>
      </c>
      <c r="F2" s="239" t="s">
        <v>2669</v>
      </c>
      <c r="G2" s="238" t="s">
        <v>2661</v>
      </c>
      <c r="H2" s="238" t="s">
        <v>2662</v>
      </c>
      <c r="I2" s="238" t="s">
        <v>2668</v>
      </c>
      <c r="J2" s="240">
        <v>75925387</v>
      </c>
      <c r="K2" s="240"/>
      <c r="L2" s="240"/>
      <c r="M2" s="238" t="s">
        <v>2670</v>
      </c>
      <c r="N2" s="238"/>
      <c r="O2" s="238"/>
      <c r="P2" s="238" t="s">
        <v>3227</v>
      </c>
      <c r="Q2" s="238" t="s">
        <v>3228</v>
      </c>
      <c r="R2" s="238" t="s">
        <v>2471</v>
      </c>
      <c r="S2" s="238">
        <v>19</v>
      </c>
      <c r="T2" s="238"/>
      <c r="U2" s="238" t="s">
        <v>3227</v>
      </c>
      <c r="V2" s="238" t="s">
        <v>3229</v>
      </c>
      <c r="W2" s="238"/>
      <c r="X2" s="238" t="s">
        <v>2672</v>
      </c>
      <c r="Y2" s="238" t="s">
        <v>3230</v>
      </c>
      <c r="Z2" s="238" t="s">
        <v>2451</v>
      </c>
      <c r="AA2" s="238" t="s">
        <v>2455</v>
      </c>
      <c r="AB2" s="238" t="s">
        <v>3231</v>
      </c>
      <c r="AC2" s="65" t="s">
        <v>3232</v>
      </c>
      <c r="AE2" s="241">
        <v>2013</v>
      </c>
      <c r="AF2" s="241"/>
      <c r="AG2" s="241"/>
    </row>
    <row r="3" spans="1:33" ht="15" customHeight="1">
      <c r="A3" s="237">
        <v>2</v>
      </c>
      <c r="B3" s="238" t="s">
        <v>13</v>
      </c>
      <c r="C3" s="238"/>
      <c r="D3" s="238"/>
      <c r="E3" s="238" t="s">
        <v>9</v>
      </c>
      <c r="F3" s="239" t="s">
        <v>2727</v>
      </c>
      <c r="G3" s="238" t="s">
        <v>2725</v>
      </c>
      <c r="H3" s="238" t="s">
        <v>439</v>
      </c>
      <c r="I3" s="238" t="s">
        <v>2726</v>
      </c>
      <c r="J3" s="240">
        <v>71038463</v>
      </c>
      <c r="K3" s="240"/>
      <c r="L3" s="240"/>
      <c r="M3" s="238" t="s">
        <v>2728</v>
      </c>
      <c r="N3" s="238"/>
      <c r="O3" s="238"/>
      <c r="P3" s="238" t="s">
        <v>3233</v>
      </c>
      <c r="Q3" s="238" t="s">
        <v>3234</v>
      </c>
      <c r="R3" s="238" t="s">
        <v>2448</v>
      </c>
      <c r="S3" s="238">
        <v>19</v>
      </c>
      <c r="T3" s="238"/>
      <c r="U3" s="238" t="s">
        <v>3235</v>
      </c>
      <c r="V3" s="238" t="s">
        <v>3229</v>
      </c>
      <c r="W3" s="238"/>
      <c r="X3" s="238" t="s">
        <v>2454</v>
      </c>
      <c r="Y3" s="238" t="s">
        <v>3230</v>
      </c>
      <c r="Z3" s="238" t="s">
        <v>2451</v>
      </c>
      <c r="AA3" s="238" t="s">
        <v>2455</v>
      </c>
      <c r="AB3" s="238" t="s">
        <v>3231</v>
      </c>
      <c r="AC3" s="65" t="s">
        <v>3232</v>
      </c>
      <c r="AE3" s="241">
        <v>2017</v>
      </c>
      <c r="AF3" s="241"/>
      <c r="AG3" s="241"/>
    </row>
    <row r="4" spans="1:33" ht="15" customHeight="1">
      <c r="A4" s="237">
        <v>3</v>
      </c>
      <c r="B4" s="238" t="s">
        <v>13</v>
      </c>
      <c r="C4" s="238"/>
      <c r="D4" s="238"/>
      <c r="E4" s="238" t="s">
        <v>9</v>
      </c>
      <c r="F4" s="239" t="s">
        <v>2762</v>
      </c>
      <c r="G4" s="238" t="s">
        <v>2759</v>
      </c>
      <c r="H4" s="238" t="s">
        <v>2760</v>
      </c>
      <c r="I4" s="238" t="s">
        <v>2761</v>
      </c>
      <c r="J4" s="240">
        <v>71715111</v>
      </c>
      <c r="K4" s="240"/>
      <c r="L4" s="240"/>
      <c r="M4" s="238" t="s">
        <v>2763</v>
      </c>
      <c r="N4" s="238"/>
      <c r="O4" s="238"/>
      <c r="P4" s="238" t="s">
        <v>3236</v>
      </c>
      <c r="Q4" s="238" t="s">
        <v>3237</v>
      </c>
      <c r="R4" s="238" t="s">
        <v>2448</v>
      </c>
      <c r="S4" s="238">
        <v>17</v>
      </c>
      <c r="T4" s="238"/>
      <c r="U4" s="238" t="s">
        <v>3238</v>
      </c>
      <c r="V4" s="238" t="s">
        <v>3229</v>
      </c>
      <c r="W4" s="238"/>
      <c r="X4" s="238" t="s">
        <v>2765</v>
      </c>
      <c r="Y4" s="238" t="s">
        <v>3230</v>
      </c>
      <c r="Z4" s="238" t="s">
        <v>2451</v>
      </c>
      <c r="AA4" s="238" t="s">
        <v>2455</v>
      </c>
      <c r="AB4" s="238" t="s">
        <v>3231</v>
      </c>
      <c r="AC4" s="65" t="s">
        <v>3232</v>
      </c>
      <c r="AE4" s="241">
        <v>2019</v>
      </c>
      <c r="AF4" s="241"/>
      <c r="AG4" s="241"/>
    </row>
    <row r="5" spans="1:33" ht="15" customHeight="1">
      <c r="A5" s="237">
        <v>4</v>
      </c>
      <c r="B5" s="238" t="s">
        <v>13</v>
      </c>
      <c r="C5" s="238"/>
      <c r="D5" s="238"/>
      <c r="E5" s="238" t="s">
        <v>9</v>
      </c>
      <c r="F5" s="239" t="s">
        <v>2784</v>
      </c>
      <c r="G5" s="238" t="s">
        <v>772</v>
      </c>
      <c r="H5" s="238" t="s">
        <v>496</v>
      </c>
      <c r="I5" s="238" t="s">
        <v>2783</v>
      </c>
      <c r="J5" s="240">
        <v>74984624</v>
      </c>
      <c r="K5" s="240"/>
      <c r="L5" s="240"/>
      <c r="M5" s="238" t="s">
        <v>2785</v>
      </c>
      <c r="N5" s="238"/>
      <c r="O5" s="238"/>
      <c r="P5" s="238" t="s">
        <v>3239</v>
      </c>
      <c r="Q5" s="238" t="s">
        <v>3240</v>
      </c>
      <c r="R5" s="238" t="s">
        <v>2448</v>
      </c>
      <c r="S5" s="238">
        <v>18</v>
      </c>
      <c r="T5" s="238"/>
      <c r="U5" s="238" t="s">
        <v>3241</v>
      </c>
      <c r="V5" s="238" t="s">
        <v>3229</v>
      </c>
      <c r="W5" s="238"/>
      <c r="X5" s="238" t="s">
        <v>2758</v>
      </c>
      <c r="Y5" s="238" t="s">
        <v>3242</v>
      </c>
      <c r="Z5" s="238" t="s">
        <v>2451</v>
      </c>
      <c r="AA5" s="238" t="s">
        <v>2455</v>
      </c>
      <c r="AB5" s="238" t="s">
        <v>3231</v>
      </c>
      <c r="AC5" s="65" t="s">
        <v>3232</v>
      </c>
      <c r="AE5" s="241">
        <v>2019</v>
      </c>
      <c r="AF5" s="241"/>
      <c r="AG5" s="241"/>
    </row>
    <row r="6" spans="1:33" ht="15" customHeight="1">
      <c r="A6" s="237">
        <v>5</v>
      </c>
      <c r="B6" s="238" t="s">
        <v>13</v>
      </c>
      <c r="C6" s="238"/>
      <c r="D6" s="238"/>
      <c r="E6" s="238" t="s">
        <v>9</v>
      </c>
      <c r="F6" s="239" t="s">
        <v>2892</v>
      </c>
      <c r="G6" s="238" t="s">
        <v>799</v>
      </c>
      <c r="H6" s="238" t="s">
        <v>300</v>
      </c>
      <c r="I6" s="238" t="s">
        <v>2891</v>
      </c>
      <c r="J6" s="240">
        <v>72435974</v>
      </c>
      <c r="K6" s="240"/>
      <c r="L6" s="240"/>
      <c r="M6" s="238" t="s">
        <v>2893</v>
      </c>
      <c r="N6" s="238"/>
      <c r="O6" s="238"/>
      <c r="P6" s="238" t="s">
        <v>3243</v>
      </c>
      <c r="Q6" s="238" t="s">
        <v>3244</v>
      </c>
      <c r="R6" s="238" t="s">
        <v>2471</v>
      </c>
      <c r="S6" s="238">
        <v>17</v>
      </c>
      <c r="T6" s="238" t="s">
        <v>3245</v>
      </c>
      <c r="U6" s="238" t="s">
        <v>3246</v>
      </c>
      <c r="V6" s="238" t="s">
        <v>3229</v>
      </c>
      <c r="W6" s="238"/>
      <c r="X6" s="238" t="s">
        <v>2667</v>
      </c>
      <c r="Y6" s="238" t="s">
        <v>3230</v>
      </c>
      <c r="Z6" s="238" t="s">
        <v>2451</v>
      </c>
      <c r="AA6" s="238" t="s">
        <v>2455</v>
      </c>
      <c r="AB6" s="238" t="s">
        <v>3231</v>
      </c>
      <c r="AC6" s="65" t="s">
        <v>3232</v>
      </c>
      <c r="AE6" s="241">
        <v>2019</v>
      </c>
      <c r="AF6" s="241"/>
      <c r="AG6" s="241"/>
    </row>
    <row r="7" spans="1:33" ht="15" customHeight="1">
      <c r="A7" s="237">
        <v>6</v>
      </c>
      <c r="B7" s="238" t="s">
        <v>13</v>
      </c>
      <c r="C7" s="238"/>
      <c r="D7" s="238"/>
      <c r="E7" s="238" t="s">
        <v>9</v>
      </c>
      <c r="F7" s="239" t="s">
        <v>2973</v>
      </c>
      <c r="G7" s="238" t="s">
        <v>120</v>
      </c>
      <c r="H7" s="238" t="s">
        <v>136</v>
      </c>
      <c r="I7" s="238" t="s">
        <v>2972</v>
      </c>
      <c r="J7" s="240">
        <v>77027827</v>
      </c>
      <c r="K7" s="240"/>
      <c r="L7" s="240"/>
      <c r="M7" s="238" t="s">
        <v>2974</v>
      </c>
      <c r="N7" s="238"/>
      <c r="O7" s="238"/>
      <c r="P7" s="238" t="s">
        <v>3247</v>
      </c>
      <c r="Q7" s="238" t="s">
        <v>3248</v>
      </c>
      <c r="R7" s="238" t="s">
        <v>2448</v>
      </c>
      <c r="S7" s="238">
        <v>18</v>
      </c>
      <c r="T7" s="238"/>
      <c r="U7" s="238" t="s">
        <v>3249</v>
      </c>
      <c r="V7" s="238" t="s">
        <v>3229</v>
      </c>
      <c r="W7" s="238"/>
      <c r="X7" s="238" t="s">
        <v>2976</v>
      </c>
      <c r="Y7" s="238" t="s">
        <v>3242</v>
      </c>
      <c r="Z7" s="238" t="s">
        <v>2451</v>
      </c>
      <c r="AA7" s="238" t="s">
        <v>2455</v>
      </c>
      <c r="AB7" s="238" t="s">
        <v>3231</v>
      </c>
      <c r="AC7" s="65" t="s">
        <v>3232</v>
      </c>
      <c r="AE7" s="241">
        <v>2019</v>
      </c>
      <c r="AF7" s="241"/>
      <c r="AG7" s="241"/>
    </row>
    <row r="8" spans="1:33" ht="15" customHeight="1">
      <c r="A8" s="237">
        <v>7</v>
      </c>
      <c r="B8" s="238" t="s">
        <v>13</v>
      </c>
      <c r="C8" s="238"/>
      <c r="D8" s="238"/>
      <c r="E8" s="238" t="s">
        <v>9</v>
      </c>
      <c r="F8" s="239" t="s">
        <v>2998</v>
      </c>
      <c r="G8" s="238" t="s">
        <v>1590</v>
      </c>
      <c r="H8" s="238" t="s">
        <v>1274</v>
      </c>
      <c r="I8" s="238" t="s">
        <v>2997</v>
      </c>
      <c r="J8" s="240">
        <v>71029337</v>
      </c>
      <c r="K8" s="240"/>
      <c r="L8" s="240"/>
      <c r="M8" s="238" t="s">
        <v>2999</v>
      </c>
      <c r="N8" s="238"/>
      <c r="O8" s="238"/>
      <c r="P8" s="238" t="s">
        <v>3250</v>
      </c>
      <c r="Q8" s="238" t="s">
        <v>3251</v>
      </c>
      <c r="R8" s="238" t="s">
        <v>2471</v>
      </c>
      <c r="S8" s="238">
        <v>17</v>
      </c>
      <c r="T8" s="238"/>
      <c r="U8" s="238" t="s">
        <v>3252</v>
      </c>
      <c r="V8" s="238" t="s">
        <v>3229</v>
      </c>
      <c r="W8" s="238"/>
      <c r="X8" s="238" t="s">
        <v>2758</v>
      </c>
      <c r="Y8" s="238" t="s">
        <v>3242</v>
      </c>
      <c r="Z8" s="238" t="s">
        <v>2451</v>
      </c>
      <c r="AA8" s="238" t="s">
        <v>2455</v>
      </c>
      <c r="AB8" s="238" t="s">
        <v>3231</v>
      </c>
      <c r="AC8" s="65" t="s">
        <v>3232</v>
      </c>
      <c r="AE8" s="241">
        <v>2019</v>
      </c>
      <c r="AF8" s="241"/>
      <c r="AG8" s="241"/>
    </row>
    <row r="9" spans="1:33" ht="15" customHeight="1">
      <c r="A9" s="237">
        <v>8</v>
      </c>
      <c r="B9" s="238" t="s">
        <v>13</v>
      </c>
      <c r="C9" s="238"/>
      <c r="D9" s="238"/>
      <c r="E9" s="238" t="s">
        <v>9</v>
      </c>
      <c r="F9" s="239" t="s">
        <v>3034</v>
      </c>
      <c r="G9" s="238" t="s">
        <v>981</v>
      </c>
      <c r="H9" s="238" t="s">
        <v>140</v>
      </c>
      <c r="I9" s="238" t="s">
        <v>3033</v>
      </c>
      <c r="J9" s="240">
        <v>72812966</v>
      </c>
      <c r="K9" s="240"/>
      <c r="L9" s="240"/>
      <c r="M9" s="238" t="s">
        <v>3035</v>
      </c>
      <c r="N9" s="238"/>
      <c r="O9" s="238"/>
      <c r="P9" s="238" t="s">
        <v>3253</v>
      </c>
      <c r="Q9" s="238">
        <v>62</v>
      </c>
      <c r="R9" s="238" t="s">
        <v>2471</v>
      </c>
      <c r="S9" s="238">
        <v>17</v>
      </c>
      <c r="T9" s="238"/>
      <c r="U9" s="238" t="s">
        <v>3254</v>
      </c>
      <c r="V9" s="238" t="s">
        <v>3229</v>
      </c>
      <c r="W9" s="238"/>
      <c r="X9" s="238" t="s">
        <v>3037</v>
      </c>
      <c r="Y9" s="238" t="s">
        <v>3230</v>
      </c>
      <c r="Z9" s="238" t="s">
        <v>2451</v>
      </c>
      <c r="AA9" s="238" t="s">
        <v>2455</v>
      </c>
      <c r="AB9" s="238" t="s">
        <v>3231</v>
      </c>
      <c r="AC9" s="65" t="s">
        <v>3232</v>
      </c>
      <c r="AE9" s="241">
        <v>2019</v>
      </c>
      <c r="AF9" s="241"/>
      <c r="AG9" s="241"/>
    </row>
    <row r="10" spans="1:33" ht="15" customHeight="1">
      <c r="A10" s="237">
        <v>9</v>
      </c>
      <c r="B10" s="238" t="s">
        <v>13</v>
      </c>
      <c r="C10" s="238"/>
      <c r="D10" s="238"/>
      <c r="E10" s="238" t="s">
        <v>9</v>
      </c>
      <c r="F10" s="239" t="s">
        <v>3039</v>
      </c>
      <c r="G10" s="238" t="s">
        <v>128</v>
      </c>
      <c r="H10" s="238" t="s">
        <v>1996</v>
      </c>
      <c r="I10" s="238" t="s">
        <v>3038</v>
      </c>
      <c r="J10" s="240">
        <v>73022244</v>
      </c>
      <c r="K10" s="240"/>
      <c r="L10" s="240"/>
      <c r="M10" s="238" t="s">
        <v>3040</v>
      </c>
      <c r="N10" s="238"/>
      <c r="O10" s="238"/>
      <c r="P10" s="238" t="s">
        <v>3255</v>
      </c>
      <c r="Q10" s="238" t="s">
        <v>3256</v>
      </c>
      <c r="R10" s="238" t="s">
        <v>2471</v>
      </c>
      <c r="S10" s="238">
        <v>17</v>
      </c>
      <c r="T10" s="238"/>
      <c r="U10" s="238" t="s">
        <v>3255</v>
      </c>
      <c r="V10" s="238" t="s">
        <v>3229</v>
      </c>
      <c r="W10" s="238"/>
      <c r="X10" s="238" t="s">
        <v>2660</v>
      </c>
      <c r="Y10" s="238" t="s">
        <v>3242</v>
      </c>
      <c r="Z10" s="238" t="s">
        <v>2451</v>
      </c>
      <c r="AA10" s="238" t="s">
        <v>2455</v>
      </c>
      <c r="AB10" s="238" t="s">
        <v>3231</v>
      </c>
      <c r="AC10" s="65" t="s">
        <v>3232</v>
      </c>
      <c r="AE10" s="241">
        <v>2019</v>
      </c>
      <c r="AF10" s="241"/>
      <c r="AG10" s="241"/>
    </row>
    <row r="11" spans="1:33" ht="15" customHeight="1">
      <c r="A11" s="237">
        <v>10</v>
      </c>
      <c r="B11" s="238" t="s">
        <v>13</v>
      </c>
      <c r="C11" s="238"/>
      <c r="D11" s="238"/>
      <c r="E11" s="238" t="s">
        <v>9</v>
      </c>
      <c r="F11" s="239" t="s">
        <v>3109</v>
      </c>
      <c r="G11" s="238" t="s">
        <v>124</v>
      </c>
      <c r="H11" s="238" t="s">
        <v>3107</v>
      </c>
      <c r="I11" s="238" t="s">
        <v>3108</v>
      </c>
      <c r="J11" s="240">
        <v>73130605</v>
      </c>
      <c r="K11" s="240"/>
      <c r="L11" s="240"/>
      <c r="M11" s="238" t="s">
        <v>3110</v>
      </c>
      <c r="N11" s="238"/>
      <c r="O11" s="238"/>
      <c r="P11" s="238" t="s">
        <v>3257</v>
      </c>
      <c r="Q11" s="238" t="s">
        <v>3258</v>
      </c>
      <c r="R11" s="238" t="s">
        <v>2471</v>
      </c>
      <c r="S11" s="238">
        <v>17</v>
      </c>
      <c r="T11" s="238"/>
      <c r="U11" s="238" t="s">
        <v>3257</v>
      </c>
      <c r="V11" s="238" t="s">
        <v>3229</v>
      </c>
      <c r="W11" s="238"/>
      <c r="X11" s="238" t="s">
        <v>3112</v>
      </c>
      <c r="Y11" s="238" t="s">
        <v>3242</v>
      </c>
      <c r="Z11" s="238"/>
      <c r="AA11" s="238"/>
      <c r="AB11" s="238" t="s">
        <v>3231</v>
      </c>
      <c r="AC11" s="65" t="s">
        <v>3232</v>
      </c>
      <c r="AE11" s="241" t="s">
        <v>2713</v>
      </c>
      <c r="AF11" s="241"/>
      <c r="AG11" s="241"/>
    </row>
    <row r="12" spans="1:33" ht="15" customHeight="1">
      <c r="A12" s="237">
        <v>11</v>
      </c>
      <c r="B12" s="238" t="s">
        <v>14</v>
      </c>
      <c r="C12" s="238"/>
      <c r="D12" s="238"/>
      <c r="E12" s="238" t="s">
        <v>9</v>
      </c>
      <c r="F12" s="239" t="s">
        <v>2648</v>
      </c>
      <c r="G12" s="238" t="s">
        <v>1274</v>
      </c>
      <c r="H12" s="238" t="s">
        <v>2189</v>
      </c>
      <c r="I12" s="238" t="s">
        <v>2646</v>
      </c>
      <c r="J12" s="240">
        <v>71448680</v>
      </c>
      <c r="K12" s="240"/>
      <c r="L12" s="240"/>
      <c r="M12" s="238" t="s">
        <v>2649</v>
      </c>
      <c r="N12" s="238"/>
      <c r="O12" s="238"/>
      <c r="P12" s="238" t="s">
        <v>3259</v>
      </c>
      <c r="Q12" s="238" t="s">
        <v>3260</v>
      </c>
      <c r="R12" s="238" t="s">
        <v>2471</v>
      </c>
      <c r="S12" s="238">
        <v>17</v>
      </c>
      <c r="T12" s="238"/>
      <c r="U12" s="238" t="s">
        <v>3261</v>
      </c>
      <c r="V12" s="238" t="s">
        <v>3229</v>
      </c>
      <c r="W12" s="238"/>
      <c r="X12" s="238" t="s">
        <v>2651</v>
      </c>
      <c r="Y12" s="238" t="s">
        <v>3242</v>
      </c>
      <c r="Z12" s="238" t="s">
        <v>2451</v>
      </c>
      <c r="AA12" s="238" t="s">
        <v>2451</v>
      </c>
      <c r="AB12" s="238" t="s">
        <v>3231</v>
      </c>
      <c r="AC12" s="65" t="s">
        <v>3232</v>
      </c>
      <c r="AE12" s="241">
        <v>2019</v>
      </c>
      <c r="AF12" s="241"/>
      <c r="AG12" s="241"/>
    </row>
    <row r="13" spans="1:33" ht="15" customHeight="1">
      <c r="A13" s="237">
        <v>12</v>
      </c>
      <c r="B13" s="238" t="s">
        <v>14</v>
      </c>
      <c r="C13" s="238"/>
      <c r="D13" s="238"/>
      <c r="E13" s="238" t="s">
        <v>9</v>
      </c>
      <c r="F13" s="239" t="s">
        <v>2679</v>
      </c>
      <c r="G13" s="238" t="s">
        <v>209</v>
      </c>
      <c r="H13" s="238" t="s">
        <v>1569</v>
      </c>
      <c r="I13" s="238" t="s">
        <v>2678</v>
      </c>
      <c r="J13" s="240">
        <v>71313462</v>
      </c>
      <c r="K13" s="240"/>
      <c r="L13" s="240"/>
      <c r="M13" s="238" t="s">
        <v>3262</v>
      </c>
      <c r="N13" s="238"/>
      <c r="O13" s="238"/>
      <c r="P13" s="238" t="s">
        <v>3263</v>
      </c>
      <c r="Q13" s="238" t="s">
        <v>3264</v>
      </c>
      <c r="R13" s="238" t="s">
        <v>2471</v>
      </c>
      <c r="S13" s="238">
        <v>18</v>
      </c>
      <c r="T13" s="238" t="s">
        <v>3265</v>
      </c>
      <c r="U13" s="238" t="s">
        <v>3266</v>
      </c>
      <c r="V13" s="238" t="s">
        <v>3229</v>
      </c>
      <c r="W13" s="238"/>
      <c r="X13" s="238" t="s">
        <v>2682</v>
      </c>
      <c r="Y13" s="238" t="s">
        <v>3242</v>
      </c>
      <c r="Z13" s="238" t="s">
        <v>2451</v>
      </c>
      <c r="AA13" s="238" t="s">
        <v>2455</v>
      </c>
      <c r="AB13" s="238" t="s">
        <v>3231</v>
      </c>
      <c r="AC13" s="65" t="s">
        <v>3232</v>
      </c>
      <c r="AE13" s="241">
        <v>2019</v>
      </c>
      <c r="AF13" s="241"/>
      <c r="AG13" s="241"/>
    </row>
    <row r="14" spans="1:33" ht="15" customHeight="1">
      <c r="A14" s="237">
        <v>13</v>
      </c>
      <c r="B14" s="238" t="s">
        <v>14</v>
      </c>
      <c r="C14" s="238"/>
      <c r="D14" s="238"/>
      <c r="E14" s="238" t="s">
        <v>9</v>
      </c>
      <c r="F14" s="239" t="s">
        <v>2685</v>
      </c>
      <c r="G14" s="238" t="s">
        <v>2683</v>
      </c>
      <c r="H14" s="238" t="s">
        <v>147</v>
      </c>
      <c r="I14" s="238" t="s">
        <v>2684</v>
      </c>
      <c r="J14" s="240">
        <v>76767504</v>
      </c>
      <c r="K14" s="240"/>
      <c r="L14" s="240"/>
      <c r="M14" s="238" t="s">
        <v>2686</v>
      </c>
      <c r="N14" s="238"/>
      <c r="O14" s="238"/>
      <c r="P14" s="238" t="s">
        <v>3267</v>
      </c>
      <c r="Q14" s="238" t="s">
        <v>3234</v>
      </c>
      <c r="R14" s="238" t="s">
        <v>2471</v>
      </c>
      <c r="S14" s="238">
        <v>0</v>
      </c>
      <c r="T14" s="238"/>
      <c r="U14" s="238" t="s">
        <v>3268</v>
      </c>
      <c r="V14" s="238" t="s">
        <v>3229</v>
      </c>
      <c r="W14" s="238"/>
      <c r="X14" s="238" t="s">
        <v>2688</v>
      </c>
      <c r="Y14" s="238" t="s">
        <v>3230</v>
      </c>
      <c r="Z14" s="238" t="s">
        <v>2451</v>
      </c>
      <c r="AA14" s="238" t="s">
        <v>2455</v>
      </c>
      <c r="AB14" s="238" t="s">
        <v>3231</v>
      </c>
      <c r="AC14" s="65" t="s">
        <v>3232</v>
      </c>
      <c r="AE14" s="241">
        <v>2019</v>
      </c>
      <c r="AF14" s="241"/>
      <c r="AG14" s="241"/>
    </row>
    <row r="15" spans="1:33" ht="15" customHeight="1">
      <c r="A15" s="237">
        <v>14</v>
      </c>
      <c r="B15" s="238" t="s">
        <v>14</v>
      </c>
      <c r="C15" s="238"/>
      <c r="D15" s="238"/>
      <c r="E15" s="238" t="s">
        <v>9</v>
      </c>
      <c r="F15" s="239" t="s">
        <v>2768</v>
      </c>
      <c r="G15" s="238" t="s">
        <v>2766</v>
      </c>
      <c r="H15" s="238" t="s">
        <v>1766</v>
      </c>
      <c r="I15" s="238" t="s">
        <v>2767</v>
      </c>
      <c r="J15" s="240">
        <v>71985510</v>
      </c>
      <c r="K15" s="240"/>
      <c r="L15" s="240"/>
      <c r="M15" s="238" t="s">
        <v>2769</v>
      </c>
      <c r="N15" s="238"/>
      <c r="O15" s="238"/>
      <c r="P15" s="238" t="s">
        <v>3269</v>
      </c>
      <c r="Q15" s="238" t="s">
        <v>3270</v>
      </c>
      <c r="R15" s="238" t="s">
        <v>2448</v>
      </c>
      <c r="S15" s="238">
        <v>18</v>
      </c>
      <c r="T15" s="238"/>
      <c r="U15" s="238" t="s">
        <v>3271</v>
      </c>
      <c r="V15" s="238" t="s">
        <v>3229</v>
      </c>
      <c r="W15" s="238"/>
      <c r="X15" s="238" t="s">
        <v>2758</v>
      </c>
      <c r="Y15" s="238" t="s">
        <v>3242</v>
      </c>
      <c r="Z15" s="238" t="s">
        <v>2451</v>
      </c>
      <c r="AA15" s="238" t="s">
        <v>2455</v>
      </c>
      <c r="AB15" s="238" t="s">
        <v>3231</v>
      </c>
      <c r="AC15" s="65" t="s">
        <v>3232</v>
      </c>
      <c r="AE15" s="241">
        <v>2018</v>
      </c>
      <c r="AF15" s="241"/>
      <c r="AG15" s="241"/>
    </row>
    <row r="16" spans="1:33" ht="15" customHeight="1">
      <c r="A16" s="237">
        <v>15</v>
      </c>
      <c r="B16" s="238" t="s">
        <v>14</v>
      </c>
      <c r="C16" s="238"/>
      <c r="D16" s="238"/>
      <c r="E16" s="238" t="s">
        <v>9</v>
      </c>
      <c r="F16" s="239" t="s">
        <v>2908</v>
      </c>
      <c r="G16" s="238" t="s">
        <v>1141</v>
      </c>
      <c r="H16" s="238" t="s">
        <v>350</v>
      </c>
      <c r="I16" s="238" t="s">
        <v>2907</v>
      </c>
      <c r="J16" s="240">
        <v>71117779</v>
      </c>
      <c r="K16" s="240"/>
      <c r="L16" s="240"/>
      <c r="M16" s="238" t="s">
        <v>2909</v>
      </c>
      <c r="N16" s="238"/>
      <c r="O16" s="238"/>
      <c r="P16" s="238" t="s">
        <v>3272</v>
      </c>
      <c r="Q16" s="238" t="s">
        <v>3273</v>
      </c>
      <c r="R16" s="238" t="s">
        <v>2448</v>
      </c>
      <c r="S16" s="238">
        <v>18</v>
      </c>
      <c r="T16" s="238"/>
      <c r="U16" s="238" t="s">
        <v>3274</v>
      </c>
      <c r="V16" s="238" t="s">
        <v>3229</v>
      </c>
      <c r="W16" s="238"/>
      <c r="X16" s="238" t="s">
        <v>2911</v>
      </c>
      <c r="Y16" s="238" t="s">
        <v>3230</v>
      </c>
      <c r="Z16" s="238" t="s">
        <v>2521</v>
      </c>
      <c r="AA16" s="238" t="s">
        <v>2586</v>
      </c>
      <c r="AB16" s="238" t="s">
        <v>3231</v>
      </c>
      <c r="AC16" s="65" t="s">
        <v>3232</v>
      </c>
      <c r="AE16" s="241">
        <v>2018</v>
      </c>
      <c r="AF16" s="241"/>
      <c r="AG16" s="241"/>
    </row>
    <row r="17" spans="1:31" ht="15" customHeight="1">
      <c r="A17" s="237">
        <v>16</v>
      </c>
      <c r="B17" s="238" t="s">
        <v>14</v>
      </c>
      <c r="C17" s="238"/>
      <c r="D17" s="238"/>
      <c r="E17" s="238" t="s">
        <v>9</v>
      </c>
      <c r="F17" s="239" t="s">
        <v>2948</v>
      </c>
      <c r="G17" s="238" t="s">
        <v>2003</v>
      </c>
      <c r="H17" s="238" t="s">
        <v>706</v>
      </c>
      <c r="I17" s="238" t="s">
        <v>2947</v>
      </c>
      <c r="J17" s="240">
        <v>72640078</v>
      </c>
      <c r="K17" s="240"/>
      <c r="L17" s="240"/>
      <c r="M17" s="238" t="s">
        <v>2949</v>
      </c>
      <c r="N17" s="238"/>
      <c r="O17" s="238"/>
      <c r="P17" s="238" t="s">
        <v>3275</v>
      </c>
      <c r="Q17" s="238" t="s">
        <v>3276</v>
      </c>
      <c r="R17" s="238" t="s">
        <v>2471</v>
      </c>
      <c r="S17" s="238">
        <v>19</v>
      </c>
      <c r="T17" s="238"/>
      <c r="U17" s="238" t="s">
        <v>3277</v>
      </c>
      <c r="V17" s="238" t="s">
        <v>3229</v>
      </c>
      <c r="W17" s="238"/>
      <c r="X17" s="238" t="s">
        <v>2951</v>
      </c>
      <c r="Y17" s="238" t="s">
        <v>3242</v>
      </c>
      <c r="Z17" s="238" t="s">
        <v>2451</v>
      </c>
      <c r="AA17" s="238" t="s">
        <v>2451</v>
      </c>
      <c r="AB17" s="238" t="s">
        <v>3231</v>
      </c>
      <c r="AC17" s="65" t="s">
        <v>3232</v>
      </c>
      <c r="AE17" s="241">
        <v>2017</v>
      </c>
    </row>
    <row r="18" spans="1:31" ht="15" customHeight="1">
      <c r="A18" s="237">
        <v>17</v>
      </c>
      <c r="B18" s="238" t="s">
        <v>14</v>
      </c>
      <c r="C18" s="238"/>
      <c r="D18" s="238"/>
      <c r="E18" s="238" t="s">
        <v>9</v>
      </c>
      <c r="F18" s="239" t="s">
        <v>3008</v>
      </c>
      <c r="G18" s="238" t="s">
        <v>1991</v>
      </c>
      <c r="H18" s="238" t="s">
        <v>124</v>
      </c>
      <c r="I18" s="238" t="s">
        <v>3007</v>
      </c>
      <c r="J18" s="240">
        <v>73141852</v>
      </c>
      <c r="K18" s="240"/>
      <c r="L18" s="240"/>
      <c r="M18" s="238" t="s">
        <v>3009</v>
      </c>
      <c r="N18" s="238"/>
      <c r="O18" s="238"/>
      <c r="P18" s="238" t="s">
        <v>3278</v>
      </c>
      <c r="Q18" s="238" t="s">
        <v>3279</v>
      </c>
      <c r="R18" s="238" t="s">
        <v>2471</v>
      </c>
      <c r="S18" s="238">
        <v>17</v>
      </c>
      <c r="T18" s="238"/>
      <c r="U18" s="238" t="s">
        <v>3278</v>
      </c>
      <c r="V18" s="238" t="s">
        <v>3229</v>
      </c>
      <c r="W18" s="238"/>
      <c r="X18" s="238" t="s">
        <v>2485</v>
      </c>
      <c r="Y18" s="238" t="s">
        <v>3242</v>
      </c>
      <c r="Z18" s="238" t="s">
        <v>2451</v>
      </c>
      <c r="AA18" s="238" t="s">
        <v>2455</v>
      </c>
      <c r="AB18" s="238" t="s">
        <v>3231</v>
      </c>
      <c r="AC18" s="65" t="s">
        <v>3232</v>
      </c>
      <c r="AE18" s="241">
        <v>2019</v>
      </c>
    </row>
    <row r="19" spans="1:31" ht="15" customHeight="1">
      <c r="A19" s="237">
        <v>18</v>
      </c>
      <c r="B19" s="238" t="s">
        <v>14</v>
      </c>
      <c r="C19" s="238"/>
      <c r="D19" s="238"/>
      <c r="E19" s="238" t="s">
        <v>9</v>
      </c>
      <c r="F19" s="239" t="s">
        <v>3158</v>
      </c>
      <c r="G19" s="238" t="s">
        <v>569</v>
      </c>
      <c r="H19" s="238" t="s">
        <v>48</v>
      </c>
      <c r="I19" s="238" t="s">
        <v>3157</v>
      </c>
      <c r="J19" s="240">
        <v>76858255</v>
      </c>
      <c r="K19" s="240"/>
      <c r="L19" s="240"/>
      <c r="M19" s="238" t="s">
        <v>3159</v>
      </c>
      <c r="N19" s="238"/>
      <c r="O19" s="238"/>
      <c r="P19" s="238" t="s">
        <v>3280</v>
      </c>
      <c r="Q19" s="238" t="s">
        <v>3281</v>
      </c>
      <c r="R19" s="238" t="s">
        <v>2448</v>
      </c>
      <c r="S19" s="238">
        <v>19</v>
      </c>
      <c r="T19" s="238"/>
      <c r="U19" s="238" t="s">
        <v>3282</v>
      </c>
      <c r="V19" s="238" t="s">
        <v>3229</v>
      </c>
      <c r="W19" s="238"/>
      <c r="X19" s="238" t="s">
        <v>2520</v>
      </c>
      <c r="Y19" s="238" t="s">
        <v>3230</v>
      </c>
      <c r="Z19" s="238" t="s">
        <v>2521</v>
      </c>
      <c r="AA19" s="238" t="s">
        <v>2522</v>
      </c>
      <c r="AB19" s="238" t="s">
        <v>3231</v>
      </c>
      <c r="AC19" s="65" t="s">
        <v>3232</v>
      </c>
      <c r="AE19" s="241">
        <v>2018</v>
      </c>
    </row>
    <row r="20" spans="1:31" ht="15" customHeight="1">
      <c r="A20" s="237">
        <v>19</v>
      </c>
      <c r="B20" s="238" t="s">
        <v>15</v>
      </c>
      <c r="C20" s="238"/>
      <c r="D20" s="238"/>
      <c r="E20" s="238" t="s">
        <v>9</v>
      </c>
      <c r="F20" s="239" t="s">
        <v>2664</v>
      </c>
      <c r="G20" s="238" t="s">
        <v>2661</v>
      </c>
      <c r="H20" s="238" t="s">
        <v>2662</v>
      </c>
      <c r="I20" s="238" t="s">
        <v>2663</v>
      </c>
      <c r="J20" s="240">
        <v>75925386</v>
      </c>
      <c r="K20" s="240"/>
      <c r="L20" s="240"/>
      <c r="M20" s="238" t="s">
        <v>2665</v>
      </c>
      <c r="N20" s="238"/>
      <c r="O20" s="238"/>
      <c r="P20" s="238" t="s">
        <v>3283</v>
      </c>
      <c r="Q20" s="238" t="s">
        <v>3284</v>
      </c>
      <c r="R20" s="238" t="s">
        <v>2448</v>
      </c>
      <c r="S20" s="238">
        <v>23</v>
      </c>
      <c r="T20" s="238" t="s">
        <v>3285</v>
      </c>
      <c r="U20" s="238" t="s">
        <v>3286</v>
      </c>
      <c r="V20" s="238" t="s">
        <v>3229</v>
      </c>
      <c r="W20" s="238"/>
      <c r="X20" s="238" t="s">
        <v>2667</v>
      </c>
      <c r="Y20" s="238" t="s">
        <v>3230</v>
      </c>
      <c r="Z20" s="238" t="s">
        <v>2451</v>
      </c>
      <c r="AA20" s="238" t="s">
        <v>2455</v>
      </c>
      <c r="AB20" s="238" t="s">
        <v>3231</v>
      </c>
      <c r="AC20" s="65" t="s">
        <v>3232</v>
      </c>
      <c r="AE20" s="241">
        <v>2014</v>
      </c>
    </row>
    <row r="21" spans="1:31" ht="15" customHeight="1">
      <c r="A21" s="237">
        <v>20</v>
      </c>
      <c r="B21" s="238" t="s">
        <v>15</v>
      </c>
      <c r="C21" s="238"/>
      <c r="D21" s="238"/>
      <c r="E21" s="238" t="s">
        <v>9</v>
      </c>
      <c r="F21" s="239" t="s">
        <v>2697</v>
      </c>
      <c r="G21" s="238" t="s">
        <v>379</v>
      </c>
      <c r="H21" s="238" t="s">
        <v>2695</v>
      </c>
      <c r="I21" s="238" t="s">
        <v>2696</v>
      </c>
      <c r="J21" s="240">
        <v>75516570</v>
      </c>
      <c r="K21" s="240"/>
      <c r="L21" s="240"/>
      <c r="M21" s="238" t="s">
        <v>2698</v>
      </c>
      <c r="N21" s="238"/>
      <c r="O21" s="238"/>
      <c r="P21" s="238" t="s">
        <v>3287</v>
      </c>
      <c r="Q21" s="238" t="s">
        <v>3288</v>
      </c>
      <c r="R21" s="238" t="s">
        <v>2448</v>
      </c>
      <c r="S21" s="238">
        <v>19</v>
      </c>
      <c r="T21" s="238"/>
      <c r="U21" s="238" t="s">
        <v>3289</v>
      </c>
      <c r="V21" s="238" t="s">
        <v>3229</v>
      </c>
      <c r="W21" s="238"/>
      <c r="X21" s="238" t="s">
        <v>2700</v>
      </c>
      <c r="Y21" s="238" t="s">
        <v>3230</v>
      </c>
      <c r="Z21" s="238" t="s">
        <v>2701</v>
      </c>
      <c r="AA21" s="238" t="s">
        <v>2702</v>
      </c>
      <c r="AB21" s="238" t="s">
        <v>3231</v>
      </c>
      <c r="AC21" s="65" t="s">
        <v>3232</v>
      </c>
      <c r="AE21" s="241">
        <v>2017</v>
      </c>
    </row>
    <row r="22" spans="1:31" ht="15" customHeight="1">
      <c r="A22" s="237">
        <v>21</v>
      </c>
      <c r="B22" s="238" t="s">
        <v>15</v>
      </c>
      <c r="C22" s="238"/>
      <c r="D22" s="238"/>
      <c r="E22" s="238" t="s">
        <v>9</v>
      </c>
      <c r="F22" s="239" t="s">
        <v>2731</v>
      </c>
      <c r="G22" s="238" t="s">
        <v>74</v>
      </c>
      <c r="H22" s="238" t="s">
        <v>497</v>
      </c>
      <c r="I22" s="238" t="s">
        <v>2730</v>
      </c>
      <c r="J22" s="240">
        <v>77384275</v>
      </c>
      <c r="K22" s="240"/>
      <c r="L22" s="240"/>
      <c r="M22" s="238" t="s">
        <v>2732</v>
      </c>
      <c r="N22" s="238"/>
      <c r="O22" s="238"/>
      <c r="P22" s="238" t="s">
        <v>3290</v>
      </c>
      <c r="Q22" s="238" t="s">
        <v>3291</v>
      </c>
      <c r="R22" s="238" t="s">
        <v>2471</v>
      </c>
      <c r="S22" s="238">
        <v>0</v>
      </c>
      <c r="T22" s="238"/>
      <c r="U22" s="238" t="s">
        <v>3292</v>
      </c>
      <c r="V22" s="238" t="s">
        <v>3229</v>
      </c>
      <c r="W22" s="238"/>
      <c r="X22" s="238" t="s">
        <v>2735</v>
      </c>
      <c r="Y22" s="238" t="s">
        <v>3230</v>
      </c>
      <c r="Z22" s="238" t="s">
        <v>2733</v>
      </c>
      <c r="AA22" s="238" t="s">
        <v>2733</v>
      </c>
      <c r="AB22" s="238" t="s">
        <v>3231</v>
      </c>
      <c r="AC22" s="65" t="s">
        <v>3232</v>
      </c>
      <c r="AE22" s="241" t="s">
        <v>2713</v>
      </c>
    </row>
    <row r="23" spans="1:31" ht="15" customHeight="1">
      <c r="A23" s="237">
        <v>22</v>
      </c>
      <c r="B23" s="238" t="s">
        <v>16</v>
      </c>
      <c r="C23" s="238"/>
      <c r="D23" s="238"/>
      <c r="E23" s="238" t="s">
        <v>9</v>
      </c>
      <c r="F23" s="239" t="s">
        <v>2793</v>
      </c>
      <c r="G23" s="238" t="s">
        <v>2208</v>
      </c>
      <c r="H23" s="238" t="s">
        <v>307</v>
      </c>
      <c r="I23" s="238" t="s">
        <v>2792</v>
      </c>
      <c r="J23" s="240">
        <v>77217936</v>
      </c>
      <c r="K23" s="240"/>
      <c r="L23" s="240"/>
      <c r="M23" s="238" t="s">
        <v>2794</v>
      </c>
      <c r="N23" s="238"/>
      <c r="O23" s="238"/>
      <c r="P23" s="238" t="s">
        <v>3293</v>
      </c>
      <c r="Q23" s="238" t="s">
        <v>3294</v>
      </c>
      <c r="R23" s="238" t="s">
        <v>2471</v>
      </c>
      <c r="S23" s="238">
        <v>17</v>
      </c>
      <c r="T23" s="238" t="s">
        <v>3295</v>
      </c>
      <c r="U23" s="238" t="s">
        <v>3296</v>
      </c>
      <c r="V23" s="238" t="s">
        <v>3229</v>
      </c>
      <c r="W23" s="238"/>
      <c r="X23" s="238" t="s">
        <v>2796</v>
      </c>
      <c r="Y23" s="238" t="s">
        <v>3230</v>
      </c>
      <c r="Z23" s="238" t="s">
        <v>2733</v>
      </c>
      <c r="AA23" s="238" t="s">
        <v>2797</v>
      </c>
      <c r="AB23" s="238" t="s">
        <v>3231</v>
      </c>
      <c r="AC23" s="65" t="s">
        <v>3232</v>
      </c>
      <c r="AE23" s="241">
        <v>2019</v>
      </c>
    </row>
    <row r="24" spans="1:31" ht="15" customHeight="1">
      <c r="A24" s="237">
        <v>23</v>
      </c>
      <c r="B24" s="238" t="s">
        <v>16</v>
      </c>
      <c r="C24" s="238"/>
      <c r="D24" s="238"/>
      <c r="E24" s="238" t="s">
        <v>9</v>
      </c>
      <c r="F24" s="239" t="s">
        <v>2836</v>
      </c>
      <c r="G24" s="238" t="s">
        <v>2835</v>
      </c>
      <c r="H24" s="238" t="s">
        <v>743</v>
      </c>
      <c r="I24" s="238" t="s">
        <v>1343</v>
      </c>
      <c r="J24" s="240">
        <v>73147640</v>
      </c>
      <c r="K24" s="240"/>
      <c r="L24" s="240"/>
      <c r="M24" s="238" t="s">
        <v>2837</v>
      </c>
      <c r="N24" s="238"/>
      <c r="O24" s="238"/>
      <c r="P24" s="238" t="s">
        <v>3297</v>
      </c>
      <c r="Q24" s="238" t="s">
        <v>3298</v>
      </c>
      <c r="R24" s="238" t="s">
        <v>2448</v>
      </c>
      <c r="S24" s="238">
        <v>21</v>
      </c>
      <c r="T24" s="238"/>
      <c r="U24" s="238" t="s">
        <v>3299</v>
      </c>
      <c r="V24" s="238" t="s">
        <v>3229</v>
      </c>
      <c r="W24" s="238"/>
      <c r="X24" s="238" t="s">
        <v>2776</v>
      </c>
      <c r="Y24" s="238" t="s">
        <v>3242</v>
      </c>
      <c r="Z24" s="238" t="s">
        <v>2451</v>
      </c>
      <c r="AA24" s="238" t="s">
        <v>2455</v>
      </c>
      <c r="AB24" s="238" t="s">
        <v>3231</v>
      </c>
      <c r="AC24" s="65" t="s">
        <v>3232</v>
      </c>
      <c r="AE24" s="241">
        <v>2015</v>
      </c>
    </row>
    <row r="25" spans="1:31" ht="15" customHeight="1">
      <c r="A25" s="237">
        <v>24</v>
      </c>
      <c r="B25" s="238" t="s">
        <v>16</v>
      </c>
      <c r="C25" s="238"/>
      <c r="D25" s="238"/>
      <c r="E25" s="238" t="s">
        <v>9</v>
      </c>
      <c r="F25" s="239" t="s">
        <v>2849</v>
      </c>
      <c r="G25" s="238" t="s">
        <v>1345</v>
      </c>
      <c r="H25" s="238" t="s">
        <v>470</v>
      </c>
      <c r="I25" s="238" t="s">
        <v>2848</v>
      </c>
      <c r="J25" s="240">
        <v>75195231</v>
      </c>
      <c r="K25" s="240"/>
      <c r="L25" s="240"/>
      <c r="M25" s="238" t="s">
        <v>2850</v>
      </c>
      <c r="N25" s="238"/>
      <c r="O25" s="238"/>
      <c r="P25" s="238" t="s">
        <v>3300</v>
      </c>
      <c r="Q25" s="238">
        <v>46</v>
      </c>
      <c r="R25" s="238" t="s">
        <v>2471</v>
      </c>
      <c r="S25" s="238">
        <v>18</v>
      </c>
      <c r="T25" s="238" t="s">
        <v>3301</v>
      </c>
      <c r="U25" s="238" t="s">
        <v>3302</v>
      </c>
      <c r="V25" s="238" t="s">
        <v>3229</v>
      </c>
      <c r="W25" s="238"/>
      <c r="X25" s="238" t="s">
        <v>2515</v>
      </c>
      <c r="Y25" s="238" t="s">
        <v>3230</v>
      </c>
      <c r="Z25" s="238" t="s">
        <v>2451</v>
      </c>
      <c r="AA25" s="238" t="s">
        <v>2455</v>
      </c>
      <c r="AB25" s="238" t="s">
        <v>3231</v>
      </c>
      <c r="AC25" s="65" t="s">
        <v>3232</v>
      </c>
      <c r="AE25" s="241">
        <v>2019</v>
      </c>
    </row>
    <row r="26" spans="1:31" ht="15" customHeight="1">
      <c r="A26" s="237">
        <v>25</v>
      </c>
      <c r="B26" s="238" t="s">
        <v>16</v>
      </c>
      <c r="C26" s="238"/>
      <c r="D26" s="238"/>
      <c r="E26" s="238" t="s">
        <v>9</v>
      </c>
      <c r="F26" s="239" t="s">
        <v>2877</v>
      </c>
      <c r="G26" s="238" t="s">
        <v>2875</v>
      </c>
      <c r="H26" s="238" t="s">
        <v>799</v>
      </c>
      <c r="I26" s="238" t="s">
        <v>2876</v>
      </c>
      <c r="J26" s="240">
        <v>74961990</v>
      </c>
      <c r="K26" s="240"/>
      <c r="L26" s="240"/>
      <c r="M26" s="238" t="s">
        <v>2878</v>
      </c>
      <c r="N26" s="238"/>
      <c r="O26" s="238"/>
      <c r="P26" s="238" t="s">
        <v>3303</v>
      </c>
      <c r="Q26" s="238" t="s">
        <v>3304</v>
      </c>
      <c r="R26" s="238" t="s">
        <v>2448</v>
      </c>
      <c r="S26" s="238">
        <v>18</v>
      </c>
      <c r="T26" s="238" t="s">
        <v>3305</v>
      </c>
      <c r="U26" s="238" t="s">
        <v>3306</v>
      </c>
      <c r="V26" s="238" t="s">
        <v>3229</v>
      </c>
      <c r="W26" s="238"/>
      <c r="X26" s="238" t="s">
        <v>2791</v>
      </c>
      <c r="Y26" s="238" t="s">
        <v>3242</v>
      </c>
      <c r="Z26" s="238" t="s">
        <v>2451</v>
      </c>
      <c r="AA26" s="238" t="s">
        <v>2455</v>
      </c>
      <c r="AB26" s="238" t="s">
        <v>3231</v>
      </c>
      <c r="AC26" s="65" t="s">
        <v>3232</v>
      </c>
      <c r="AE26" s="241">
        <v>2018</v>
      </c>
    </row>
    <row r="27" spans="1:31" ht="15" customHeight="1">
      <c r="A27" s="237">
        <v>26</v>
      </c>
      <c r="B27" s="238" t="s">
        <v>17</v>
      </c>
      <c r="C27" s="238"/>
      <c r="D27" s="238"/>
      <c r="E27" s="238" t="s">
        <v>9</v>
      </c>
      <c r="F27" s="239" t="s">
        <v>2657</v>
      </c>
      <c r="G27" s="238" t="s">
        <v>63</v>
      </c>
      <c r="H27" s="238" t="s">
        <v>1090</v>
      </c>
      <c r="I27" s="238" t="s">
        <v>2656</v>
      </c>
      <c r="J27" s="240">
        <v>73331891</v>
      </c>
      <c r="K27" s="240"/>
      <c r="L27" s="240"/>
      <c r="M27" s="238" t="s">
        <v>2658</v>
      </c>
      <c r="N27" s="238"/>
      <c r="O27" s="238"/>
      <c r="P27" s="238" t="s">
        <v>3307</v>
      </c>
      <c r="Q27" s="238" t="s">
        <v>3308</v>
      </c>
      <c r="R27" s="238" t="s">
        <v>2471</v>
      </c>
      <c r="S27" s="238">
        <v>18</v>
      </c>
      <c r="T27" s="238" t="s">
        <v>3309</v>
      </c>
      <c r="U27" s="238" t="s">
        <v>3310</v>
      </c>
      <c r="V27" s="238" t="s">
        <v>3229</v>
      </c>
      <c r="W27" s="238"/>
      <c r="X27" s="238" t="s">
        <v>2660</v>
      </c>
      <c r="Y27" s="238" t="s">
        <v>3242</v>
      </c>
      <c r="Z27" s="238" t="s">
        <v>2451</v>
      </c>
      <c r="AA27" s="238" t="s">
        <v>2455</v>
      </c>
      <c r="AB27" s="238" t="s">
        <v>3231</v>
      </c>
      <c r="AC27" s="65" t="s">
        <v>3232</v>
      </c>
      <c r="AE27" s="241">
        <v>2018</v>
      </c>
    </row>
    <row r="28" spans="1:31" ht="15" customHeight="1">
      <c r="A28" s="237">
        <v>27</v>
      </c>
      <c r="B28" s="238" t="s">
        <v>17</v>
      </c>
      <c r="C28" s="238"/>
      <c r="D28" s="238"/>
      <c r="E28" s="238" t="s">
        <v>9</v>
      </c>
      <c r="F28" s="239" t="s">
        <v>2715</v>
      </c>
      <c r="G28" s="238" t="s">
        <v>127</v>
      </c>
      <c r="H28" s="238" t="s">
        <v>485</v>
      </c>
      <c r="I28" s="238" t="s">
        <v>2714</v>
      </c>
      <c r="J28" s="240">
        <v>71076623</v>
      </c>
      <c r="K28" s="240"/>
      <c r="L28" s="240"/>
      <c r="M28" s="238" t="s">
        <v>2716</v>
      </c>
      <c r="N28" s="238"/>
      <c r="O28" s="238"/>
      <c r="P28" s="238" t="s">
        <v>3311</v>
      </c>
      <c r="Q28" s="238" t="s">
        <v>3312</v>
      </c>
      <c r="R28" s="238" t="s">
        <v>2471</v>
      </c>
      <c r="S28" s="238">
        <v>17</v>
      </c>
      <c r="T28" s="238"/>
      <c r="U28" s="238" t="s">
        <v>3313</v>
      </c>
      <c r="V28" s="238" t="s">
        <v>3229</v>
      </c>
      <c r="W28" s="238"/>
      <c r="X28" s="238" t="s">
        <v>2718</v>
      </c>
      <c r="Y28" s="238" t="s">
        <v>3230</v>
      </c>
      <c r="Z28" s="238"/>
      <c r="AA28" s="238"/>
      <c r="AB28" s="238" t="s">
        <v>3231</v>
      </c>
      <c r="AC28" s="65" t="s">
        <v>3232</v>
      </c>
      <c r="AE28" s="241">
        <v>2019</v>
      </c>
    </row>
    <row r="29" spans="1:31" ht="15" customHeight="1">
      <c r="A29" s="237">
        <v>28</v>
      </c>
      <c r="B29" s="238" t="s">
        <v>17</v>
      </c>
      <c r="C29" s="238"/>
      <c r="D29" s="238"/>
      <c r="E29" s="238" t="s">
        <v>9</v>
      </c>
      <c r="F29" s="239" t="s">
        <v>2737</v>
      </c>
      <c r="G29" s="238" t="s">
        <v>718</v>
      </c>
      <c r="H29" s="238" t="s">
        <v>719</v>
      </c>
      <c r="I29" s="238" t="s">
        <v>720</v>
      </c>
      <c r="J29" s="240">
        <v>74997657</v>
      </c>
      <c r="K29" s="240"/>
      <c r="L29" s="240"/>
      <c r="M29" s="238" t="s">
        <v>3314</v>
      </c>
      <c r="N29" s="238"/>
      <c r="O29" s="238"/>
      <c r="P29" s="238" t="s">
        <v>3315</v>
      </c>
      <c r="Q29" s="238">
        <v>50</v>
      </c>
      <c r="R29" s="238" t="s">
        <v>2471</v>
      </c>
      <c r="S29" s="238">
        <v>18</v>
      </c>
      <c r="T29" s="238" t="s">
        <v>3316</v>
      </c>
      <c r="U29" s="238" t="s">
        <v>3317</v>
      </c>
      <c r="V29" s="238" t="s">
        <v>3229</v>
      </c>
      <c r="W29" s="238"/>
      <c r="X29" s="238" t="s">
        <v>2655</v>
      </c>
      <c r="Y29" s="238" t="s">
        <v>3230</v>
      </c>
      <c r="Z29" s="238" t="s">
        <v>2451</v>
      </c>
      <c r="AA29" s="238" t="s">
        <v>2455</v>
      </c>
      <c r="AB29" s="238" t="s">
        <v>3231</v>
      </c>
      <c r="AC29" s="65" t="s">
        <v>3232</v>
      </c>
      <c r="AE29" s="241">
        <v>2018</v>
      </c>
    </row>
    <row r="30" spans="1:31" ht="15" customHeight="1">
      <c r="A30" s="237">
        <v>29</v>
      </c>
      <c r="B30" s="238" t="s">
        <v>17</v>
      </c>
      <c r="C30" s="238"/>
      <c r="D30" s="238"/>
      <c r="E30" s="238" t="s">
        <v>9</v>
      </c>
      <c r="F30" s="239" t="s">
        <v>2779</v>
      </c>
      <c r="G30" s="238" t="s">
        <v>1081</v>
      </c>
      <c r="H30" s="238" t="s">
        <v>2777</v>
      </c>
      <c r="I30" s="238" t="s">
        <v>2778</v>
      </c>
      <c r="J30" s="240">
        <v>73602205</v>
      </c>
      <c r="K30" s="240"/>
      <c r="L30" s="240"/>
      <c r="M30" s="238" t="s">
        <v>2780</v>
      </c>
      <c r="N30" s="238"/>
      <c r="O30" s="238"/>
      <c r="P30" s="238" t="s">
        <v>3318</v>
      </c>
      <c r="Q30" s="238" t="s">
        <v>3319</v>
      </c>
      <c r="R30" s="238" t="s">
        <v>2448</v>
      </c>
      <c r="S30" s="238">
        <v>19</v>
      </c>
      <c r="T30" s="238"/>
      <c r="U30" s="238" t="s">
        <v>3320</v>
      </c>
      <c r="V30" s="238" t="s">
        <v>3229</v>
      </c>
      <c r="W30" s="238"/>
      <c r="X30" s="238" t="s">
        <v>2782</v>
      </c>
      <c r="Y30" s="238" t="s">
        <v>3242</v>
      </c>
      <c r="Z30" s="238" t="s">
        <v>2451</v>
      </c>
      <c r="AA30" s="238" t="s">
        <v>2455</v>
      </c>
      <c r="AB30" s="238" t="s">
        <v>3231</v>
      </c>
      <c r="AC30" s="65" t="s">
        <v>3232</v>
      </c>
      <c r="AE30" s="241">
        <v>2018</v>
      </c>
    </row>
    <row r="31" spans="1:31" ht="15" customHeight="1">
      <c r="A31" s="237">
        <v>30</v>
      </c>
      <c r="B31" s="238" t="s">
        <v>17</v>
      </c>
      <c r="C31" s="238"/>
      <c r="D31" s="238"/>
      <c r="E31" s="238" t="s">
        <v>9</v>
      </c>
      <c r="F31" s="239" t="s">
        <v>2788</v>
      </c>
      <c r="G31" s="238" t="s">
        <v>1757</v>
      </c>
      <c r="H31" s="238" t="s">
        <v>177</v>
      </c>
      <c r="I31" s="238" t="s">
        <v>2787</v>
      </c>
      <c r="J31" s="240">
        <v>72159882</v>
      </c>
      <c r="K31" s="240"/>
      <c r="L31" s="240"/>
      <c r="M31" s="238" t="s">
        <v>2789</v>
      </c>
      <c r="N31" s="238"/>
      <c r="O31" s="238"/>
      <c r="P31" s="238" t="s">
        <v>3321</v>
      </c>
      <c r="Q31" s="238" t="s">
        <v>3322</v>
      </c>
      <c r="R31" s="238" t="s">
        <v>2448</v>
      </c>
      <c r="S31" s="238">
        <v>18</v>
      </c>
      <c r="T31" s="238" t="s">
        <v>3323</v>
      </c>
      <c r="U31" s="238" t="s">
        <v>3324</v>
      </c>
      <c r="V31" s="238" t="s">
        <v>3229</v>
      </c>
      <c r="W31" s="238"/>
      <c r="X31" s="238" t="s">
        <v>2791</v>
      </c>
      <c r="Y31" s="238" t="s">
        <v>3242</v>
      </c>
      <c r="Z31" s="238" t="s">
        <v>2451</v>
      </c>
      <c r="AA31" s="238" t="s">
        <v>2455</v>
      </c>
      <c r="AB31" s="238" t="s">
        <v>3231</v>
      </c>
      <c r="AC31" s="65" t="s">
        <v>3232</v>
      </c>
      <c r="AE31" s="241">
        <v>2019</v>
      </c>
    </row>
    <row r="32" spans="1:31" ht="15" customHeight="1">
      <c r="A32" s="237">
        <v>31</v>
      </c>
      <c r="B32" s="238" t="s">
        <v>17</v>
      </c>
      <c r="C32" s="238"/>
      <c r="D32" s="238"/>
      <c r="E32" s="238" t="s">
        <v>9</v>
      </c>
      <c r="F32" s="239" t="s">
        <v>2821</v>
      </c>
      <c r="G32" s="238" t="s">
        <v>106</v>
      </c>
      <c r="H32" s="238" t="s">
        <v>128</v>
      </c>
      <c r="I32" s="238" t="s">
        <v>2820</v>
      </c>
      <c r="J32" s="240">
        <v>74606467</v>
      </c>
      <c r="K32" s="240"/>
      <c r="L32" s="240"/>
      <c r="M32" s="238" t="s">
        <v>3325</v>
      </c>
      <c r="N32" s="238"/>
      <c r="O32" s="238"/>
      <c r="P32" s="238" t="s">
        <v>3326</v>
      </c>
      <c r="Q32" s="238" t="s">
        <v>3248</v>
      </c>
      <c r="R32" s="238" t="s">
        <v>2471</v>
      </c>
      <c r="S32" s="238">
        <v>17</v>
      </c>
      <c r="T32" s="238" t="s">
        <v>3327</v>
      </c>
      <c r="U32" s="238" t="s">
        <v>3328</v>
      </c>
      <c r="V32" s="238" t="s">
        <v>3229</v>
      </c>
      <c r="W32" s="238"/>
      <c r="X32" s="238" t="s">
        <v>2776</v>
      </c>
      <c r="Y32" s="238" t="s">
        <v>3242</v>
      </c>
      <c r="Z32" s="238" t="s">
        <v>2451</v>
      </c>
      <c r="AA32" s="238" t="s">
        <v>2455</v>
      </c>
      <c r="AB32" s="238" t="s">
        <v>3231</v>
      </c>
      <c r="AC32" s="65" t="s">
        <v>3232</v>
      </c>
      <c r="AE32" s="241">
        <v>2019</v>
      </c>
    </row>
    <row r="33" spans="1:31" ht="15" customHeight="1">
      <c r="A33" s="237">
        <v>32</v>
      </c>
      <c r="B33" s="238" t="s">
        <v>17</v>
      </c>
      <c r="C33" s="238"/>
      <c r="D33" s="238"/>
      <c r="E33" s="238" t="s">
        <v>9</v>
      </c>
      <c r="F33" s="239" t="s">
        <v>2830</v>
      </c>
      <c r="G33" s="238" t="s">
        <v>382</v>
      </c>
      <c r="H33" s="238" t="s">
        <v>67</v>
      </c>
      <c r="I33" s="238" t="s">
        <v>2829</v>
      </c>
      <c r="J33" s="240">
        <v>74802044</v>
      </c>
      <c r="K33" s="240"/>
      <c r="L33" s="240"/>
      <c r="M33" s="238" t="s">
        <v>2831</v>
      </c>
      <c r="N33" s="238"/>
      <c r="O33" s="238"/>
      <c r="P33" s="238" t="s">
        <v>3329</v>
      </c>
      <c r="Q33" s="238" t="s">
        <v>3330</v>
      </c>
      <c r="R33" s="238" t="s">
        <v>2471</v>
      </c>
      <c r="S33" s="238">
        <v>18</v>
      </c>
      <c r="T33" s="238" t="s">
        <v>3331</v>
      </c>
      <c r="U33" s="238" t="s">
        <v>3332</v>
      </c>
      <c r="V33" s="238" t="s">
        <v>3229</v>
      </c>
      <c r="W33" s="238"/>
      <c r="X33" s="238" t="s">
        <v>2833</v>
      </c>
      <c r="Y33" s="238" t="s">
        <v>3230</v>
      </c>
      <c r="Z33" s="238" t="s">
        <v>2521</v>
      </c>
      <c r="AA33" s="238" t="s">
        <v>2542</v>
      </c>
      <c r="AB33" s="238" t="s">
        <v>3231</v>
      </c>
      <c r="AC33" s="65" t="s">
        <v>3232</v>
      </c>
      <c r="AE33" s="241">
        <v>2019</v>
      </c>
    </row>
    <row r="34" spans="1:31" ht="15" customHeight="1">
      <c r="A34" s="237">
        <v>33</v>
      </c>
      <c r="B34" s="238" t="s">
        <v>17</v>
      </c>
      <c r="C34" s="238"/>
      <c r="D34" s="238"/>
      <c r="E34" s="238" t="s">
        <v>9</v>
      </c>
      <c r="F34" s="239" t="s">
        <v>2899</v>
      </c>
      <c r="G34" s="238" t="s">
        <v>147</v>
      </c>
      <c r="H34" s="238" t="s">
        <v>220</v>
      </c>
      <c r="I34" s="238" t="s">
        <v>2898</v>
      </c>
      <c r="J34" s="240">
        <v>72174150</v>
      </c>
      <c r="K34" s="240"/>
      <c r="L34" s="240"/>
      <c r="M34" s="238" t="s">
        <v>2900</v>
      </c>
      <c r="N34" s="238"/>
      <c r="O34" s="238"/>
      <c r="P34" s="238" t="s">
        <v>3333</v>
      </c>
      <c r="Q34" s="238" t="s">
        <v>3248</v>
      </c>
      <c r="R34" s="238" t="s">
        <v>2471</v>
      </c>
      <c r="S34" s="238">
        <v>17</v>
      </c>
      <c r="T34" s="238" t="s">
        <v>3334</v>
      </c>
      <c r="U34" s="238" t="s">
        <v>3335</v>
      </c>
      <c r="V34" s="238" t="s">
        <v>3229</v>
      </c>
      <c r="W34" s="238"/>
      <c r="X34" s="238" t="s">
        <v>2758</v>
      </c>
      <c r="Y34" s="238" t="s">
        <v>3242</v>
      </c>
      <c r="Z34" s="238" t="s">
        <v>2451</v>
      </c>
      <c r="AA34" s="238" t="s">
        <v>2455</v>
      </c>
      <c r="AB34" s="238" t="s">
        <v>3231</v>
      </c>
      <c r="AC34" s="65" t="s">
        <v>3232</v>
      </c>
      <c r="AE34" s="241">
        <v>2019</v>
      </c>
    </row>
    <row r="35" spans="1:31" ht="15" customHeight="1">
      <c r="A35" s="237">
        <v>34</v>
      </c>
      <c r="B35" s="238" t="s">
        <v>17</v>
      </c>
      <c r="C35" s="238"/>
      <c r="D35" s="238"/>
      <c r="E35" s="238" t="s">
        <v>9</v>
      </c>
      <c r="F35" s="239" t="s">
        <v>2935</v>
      </c>
      <c r="G35" s="238" t="s">
        <v>1701</v>
      </c>
      <c r="H35" s="238" t="s">
        <v>453</v>
      </c>
      <c r="I35" s="238" t="s">
        <v>2934</v>
      </c>
      <c r="J35" s="240">
        <v>74868345</v>
      </c>
      <c r="K35" s="240"/>
      <c r="L35" s="240"/>
      <c r="M35" s="238" t="s">
        <v>2936</v>
      </c>
      <c r="N35" s="238"/>
      <c r="O35" s="238"/>
      <c r="P35" s="238" t="s">
        <v>3336</v>
      </c>
      <c r="Q35" s="238" t="s">
        <v>3337</v>
      </c>
      <c r="R35" s="238" t="s">
        <v>2471</v>
      </c>
      <c r="S35" s="238">
        <v>17</v>
      </c>
      <c r="T35" s="238"/>
      <c r="U35" s="238" t="s">
        <v>3336</v>
      </c>
      <c r="V35" s="238" t="s">
        <v>3229</v>
      </c>
      <c r="W35" s="238"/>
      <c r="X35" s="238" t="s">
        <v>2758</v>
      </c>
      <c r="Y35" s="238" t="s">
        <v>3242</v>
      </c>
      <c r="Z35" s="238" t="s">
        <v>2451</v>
      </c>
      <c r="AA35" s="238" t="s">
        <v>2455</v>
      </c>
      <c r="AB35" s="238" t="s">
        <v>3231</v>
      </c>
      <c r="AC35" s="65" t="s">
        <v>3232</v>
      </c>
      <c r="AE35" s="241">
        <v>2019</v>
      </c>
    </row>
    <row r="36" spans="1:31" ht="15" customHeight="1">
      <c r="A36" s="237">
        <v>35</v>
      </c>
      <c r="B36" s="238" t="s">
        <v>17</v>
      </c>
      <c r="C36" s="238"/>
      <c r="D36" s="238"/>
      <c r="E36" s="238" t="s">
        <v>9</v>
      </c>
      <c r="F36" s="239" t="s">
        <v>2941</v>
      </c>
      <c r="G36" s="238" t="s">
        <v>2938</v>
      </c>
      <c r="H36" s="238" t="s">
        <v>2939</v>
      </c>
      <c r="I36" s="238" t="s">
        <v>2940</v>
      </c>
      <c r="J36" s="240">
        <v>71919088</v>
      </c>
      <c r="K36" s="240"/>
      <c r="L36" s="240"/>
      <c r="M36" s="238" t="s">
        <v>2942</v>
      </c>
      <c r="N36" s="238"/>
      <c r="O36" s="238"/>
      <c r="P36" s="238" t="s">
        <v>3338</v>
      </c>
      <c r="Q36" s="238" t="s">
        <v>3339</v>
      </c>
      <c r="R36" s="238" t="s">
        <v>2471</v>
      </c>
      <c r="S36" s="238">
        <v>17</v>
      </c>
      <c r="T36" s="238"/>
      <c r="U36" s="238" t="s">
        <v>3340</v>
      </c>
      <c r="V36" s="238" t="s">
        <v>3229</v>
      </c>
      <c r="W36" s="238"/>
      <c r="X36" s="238" t="s">
        <v>2944</v>
      </c>
      <c r="Y36" s="238" t="s">
        <v>3230</v>
      </c>
      <c r="Z36" s="238" t="s">
        <v>2521</v>
      </c>
      <c r="AA36" s="238" t="s">
        <v>2945</v>
      </c>
      <c r="AB36" s="238" t="s">
        <v>3231</v>
      </c>
      <c r="AC36" s="65" t="s">
        <v>3232</v>
      </c>
      <c r="AE36" s="241">
        <v>2019</v>
      </c>
    </row>
    <row r="37" spans="1:31" ht="15" customHeight="1">
      <c r="A37" s="237">
        <v>36</v>
      </c>
      <c r="B37" s="238" t="s">
        <v>17</v>
      </c>
      <c r="C37" s="238"/>
      <c r="D37" s="238"/>
      <c r="E37" s="238" t="s">
        <v>9</v>
      </c>
      <c r="F37" s="239" t="s">
        <v>2965</v>
      </c>
      <c r="G37" s="238" t="s">
        <v>2963</v>
      </c>
      <c r="H37" s="238" t="s">
        <v>102</v>
      </c>
      <c r="I37" s="238" t="s">
        <v>2964</v>
      </c>
      <c r="J37" s="240">
        <v>77161148</v>
      </c>
      <c r="K37" s="240"/>
      <c r="L37" s="240"/>
      <c r="M37" s="238" t="s">
        <v>2966</v>
      </c>
      <c r="N37" s="238"/>
      <c r="O37" s="238"/>
      <c r="P37" s="238" t="s">
        <v>3341</v>
      </c>
      <c r="Q37" s="238" t="s">
        <v>3342</v>
      </c>
      <c r="R37" s="238" t="s">
        <v>2448</v>
      </c>
      <c r="S37" s="238">
        <v>19</v>
      </c>
      <c r="T37" s="238"/>
      <c r="U37" s="238" t="s">
        <v>3343</v>
      </c>
      <c r="V37" s="238" t="s">
        <v>3229</v>
      </c>
      <c r="W37" s="238"/>
      <c r="X37" s="238" t="s">
        <v>2454</v>
      </c>
      <c r="Y37" s="238" t="s">
        <v>3230</v>
      </c>
      <c r="Z37" s="238" t="s">
        <v>2451</v>
      </c>
      <c r="AA37" s="238" t="s">
        <v>2455</v>
      </c>
      <c r="AB37" s="238" t="s">
        <v>3231</v>
      </c>
      <c r="AC37" s="65" t="s">
        <v>3232</v>
      </c>
      <c r="AE37" s="241">
        <v>2018</v>
      </c>
    </row>
    <row r="38" spans="1:31" ht="15" customHeight="1">
      <c r="A38" s="237">
        <v>37</v>
      </c>
      <c r="B38" s="238" t="s">
        <v>17</v>
      </c>
      <c r="C38" s="238"/>
      <c r="D38" s="238"/>
      <c r="E38" s="238" t="s">
        <v>9</v>
      </c>
      <c r="F38" s="239" t="s">
        <v>2987</v>
      </c>
      <c r="G38" s="238" t="s">
        <v>1048</v>
      </c>
      <c r="H38" s="238" t="s">
        <v>1863</v>
      </c>
      <c r="I38" s="238" t="s">
        <v>2986</v>
      </c>
      <c r="J38" s="240">
        <v>70871092</v>
      </c>
      <c r="K38" s="240"/>
      <c r="L38" s="240"/>
      <c r="M38" s="238" t="s">
        <v>2988</v>
      </c>
      <c r="N38" s="238"/>
      <c r="O38" s="238"/>
      <c r="P38" s="238" t="s">
        <v>3344</v>
      </c>
      <c r="Q38" s="238" t="s">
        <v>3345</v>
      </c>
      <c r="R38" s="238" t="s">
        <v>2448</v>
      </c>
      <c r="S38" s="238">
        <v>18</v>
      </c>
      <c r="T38" s="238" t="s">
        <v>3346</v>
      </c>
      <c r="U38" s="238" t="s">
        <v>3347</v>
      </c>
      <c r="V38" s="238" t="s">
        <v>3229</v>
      </c>
      <c r="W38" s="238"/>
      <c r="X38" s="238" t="s">
        <v>2990</v>
      </c>
      <c r="Y38" s="238" t="s">
        <v>3230</v>
      </c>
      <c r="Z38" s="238" t="s">
        <v>2719</v>
      </c>
      <c r="AA38" s="238" t="s">
        <v>2991</v>
      </c>
      <c r="AB38" s="238" t="s">
        <v>3231</v>
      </c>
      <c r="AC38" s="65" t="s">
        <v>3232</v>
      </c>
      <c r="AE38" s="241">
        <v>2018</v>
      </c>
    </row>
    <row r="39" spans="1:31" ht="15" customHeight="1">
      <c r="A39" s="237">
        <v>38</v>
      </c>
      <c r="B39" s="238" t="s">
        <v>17</v>
      </c>
      <c r="C39" s="238"/>
      <c r="D39" s="238"/>
      <c r="E39" s="238" t="s">
        <v>9</v>
      </c>
      <c r="F39" s="239" t="s">
        <v>3022</v>
      </c>
      <c r="G39" s="238" t="s">
        <v>1927</v>
      </c>
      <c r="H39" s="238" t="s">
        <v>103</v>
      </c>
      <c r="I39" s="238" t="s">
        <v>3021</v>
      </c>
      <c r="J39" s="240">
        <v>75629676</v>
      </c>
      <c r="K39" s="240"/>
      <c r="L39" s="240"/>
      <c r="M39" s="238" t="s">
        <v>3023</v>
      </c>
      <c r="N39" s="238"/>
      <c r="O39" s="238"/>
      <c r="P39" s="238" t="s">
        <v>3348</v>
      </c>
      <c r="Q39" s="238" t="s">
        <v>3279</v>
      </c>
      <c r="R39" s="238" t="s">
        <v>2471</v>
      </c>
      <c r="S39" s="238">
        <v>17</v>
      </c>
      <c r="T39" s="238"/>
      <c r="U39" s="238" t="s">
        <v>3348</v>
      </c>
      <c r="V39" s="238" t="s">
        <v>3229</v>
      </c>
      <c r="W39" s="238"/>
      <c r="X39" s="238" t="s">
        <v>3025</v>
      </c>
      <c r="Y39" s="238" t="s">
        <v>3242</v>
      </c>
      <c r="Z39" s="238" t="s">
        <v>2451</v>
      </c>
      <c r="AA39" s="238" t="s">
        <v>2451</v>
      </c>
      <c r="AB39" s="238" t="s">
        <v>3231</v>
      </c>
      <c r="AC39" s="65" t="s">
        <v>3232</v>
      </c>
      <c r="AE39" s="241">
        <v>2019</v>
      </c>
    </row>
    <row r="40" spans="1:31" ht="15" customHeight="1">
      <c r="A40" s="237">
        <v>39</v>
      </c>
      <c r="B40" s="238" t="s">
        <v>17</v>
      </c>
      <c r="C40" s="238"/>
      <c r="D40" s="238"/>
      <c r="E40" s="238" t="s">
        <v>9</v>
      </c>
      <c r="F40" s="239" t="s">
        <v>3028</v>
      </c>
      <c r="G40" s="238" t="s">
        <v>893</v>
      </c>
      <c r="H40" s="238" t="s">
        <v>413</v>
      </c>
      <c r="I40" s="238" t="s">
        <v>3027</v>
      </c>
      <c r="J40" s="240">
        <v>47576323</v>
      </c>
      <c r="K40" s="240"/>
      <c r="L40" s="240"/>
      <c r="M40" s="238" t="s">
        <v>3029</v>
      </c>
      <c r="N40" s="238"/>
      <c r="O40" s="238"/>
      <c r="P40" s="238" t="s">
        <v>3349</v>
      </c>
      <c r="Q40" s="238" t="s">
        <v>3350</v>
      </c>
      <c r="R40" s="238" t="s">
        <v>2448</v>
      </c>
      <c r="S40" s="238">
        <v>28</v>
      </c>
      <c r="T40" s="238" t="s">
        <v>3351</v>
      </c>
      <c r="U40" s="238" t="s">
        <v>3349</v>
      </c>
      <c r="V40" s="238" t="s">
        <v>3229</v>
      </c>
      <c r="W40" s="238"/>
      <c r="X40" s="238" t="s">
        <v>3031</v>
      </c>
      <c r="Y40" s="238" t="s">
        <v>3230</v>
      </c>
      <c r="Z40" s="238" t="s">
        <v>2451</v>
      </c>
      <c r="AA40" s="238" t="s">
        <v>2451</v>
      </c>
      <c r="AB40" s="238" t="s">
        <v>3231</v>
      </c>
      <c r="AC40" s="65" t="s">
        <v>3232</v>
      </c>
      <c r="AE40" s="241">
        <v>2008</v>
      </c>
    </row>
    <row r="41" spans="1:31" ht="15" customHeight="1">
      <c r="A41" s="237">
        <v>40</v>
      </c>
      <c r="B41" s="238" t="s">
        <v>17</v>
      </c>
      <c r="C41" s="238"/>
      <c r="D41" s="238"/>
      <c r="E41" s="238" t="s">
        <v>9</v>
      </c>
      <c r="F41" s="239" t="s">
        <v>3051</v>
      </c>
      <c r="G41" s="238" t="s">
        <v>3049</v>
      </c>
      <c r="H41" s="238" t="s">
        <v>102</v>
      </c>
      <c r="I41" s="238" t="s">
        <v>3050</v>
      </c>
      <c r="J41" s="240">
        <v>76876179</v>
      </c>
      <c r="K41" s="240"/>
      <c r="L41" s="240"/>
      <c r="M41" s="238" t="s">
        <v>3052</v>
      </c>
      <c r="N41" s="238"/>
      <c r="O41" s="238"/>
      <c r="P41" s="238" t="s">
        <v>3352</v>
      </c>
      <c r="Q41" s="238" t="s">
        <v>3353</v>
      </c>
      <c r="R41" s="238" t="s">
        <v>2471</v>
      </c>
      <c r="S41" s="238">
        <v>20</v>
      </c>
      <c r="T41" s="238"/>
      <c r="U41" s="238" t="s">
        <v>3354</v>
      </c>
      <c r="V41" s="238" t="s">
        <v>3229</v>
      </c>
      <c r="W41" s="238"/>
      <c r="X41" s="238" t="s">
        <v>2491</v>
      </c>
      <c r="Y41" s="238" t="s">
        <v>3230</v>
      </c>
      <c r="Z41" s="238" t="s">
        <v>2451</v>
      </c>
      <c r="AA41" s="238" t="s">
        <v>2455</v>
      </c>
      <c r="AB41" s="238" t="s">
        <v>3231</v>
      </c>
      <c r="AC41" s="65" t="s">
        <v>3232</v>
      </c>
      <c r="AE41" s="241">
        <v>2017</v>
      </c>
    </row>
    <row r="42" spans="1:31" ht="15" customHeight="1">
      <c r="A42" s="237">
        <v>41</v>
      </c>
      <c r="B42" s="238" t="s">
        <v>17</v>
      </c>
      <c r="C42" s="238"/>
      <c r="D42" s="238"/>
      <c r="E42" s="238" t="s">
        <v>9</v>
      </c>
      <c r="F42" s="239" t="s">
        <v>3055</v>
      </c>
      <c r="G42" s="238" t="s">
        <v>710</v>
      </c>
      <c r="H42" s="238" t="s">
        <v>893</v>
      </c>
      <c r="I42" s="238" t="s">
        <v>3054</v>
      </c>
      <c r="J42" s="240">
        <v>72740048</v>
      </c>
      <c r="K42" s="240"/>
      <c r="L42" s="240"/>
      <c r="M42" s="238" t="s">
        <v>3056</v>
      </c>
      <c r="N42" s="238"/>
      <c r="O42" s="238"/>
      <c r="P42" s="238" t="s">
        <v>3355</v>
      </c>
      <c r="Q42" s="238" t="s">
        <v>3339</v>
      </c>
      <c r="R42" s="238" t="s">
        <v>2471</v>
      </c>
      <c r="S42" s="238">
        <v>17</v>
      </c>
      <c r="T42" s="238"/>
      <c r="U42" s="238" t="s">
        <v>3356</v>
      </c>
      <c r="V42" s="238" t="s">
        <v>3229</v>
      </c>
      <c r="W42" s="238"/>
      <c r="X42" s="238" t="s">
        <v>2515</v>
      </c>
      <c r="Y42" s="238" t="s">
        <v>3230</v>
      </c>
      <c r="Z42" s="238" t="s">
        <v>2451</v>
      </c>
      <c r="AA42" s="238" t="s">
        <v>2455</v>
      </c>
      <c r="AB42" s="238" t="s">
        <v>3231</v>
      </c>
      <c r="AC42" s="65" t="s">
        <v>3232</v>
      </c>
      <c r="AE42" s="241">
        <v>2019</v>
      </c>
    </row>
    <row r="43" spans="1:31" ht="15" customHeight="1">
      <c r="A43" s="237">
        <v>42</v>
      </c>
      <c r="B43" s="238" t="s">
        <v>17</v>
      </c>
      <c r="C43" s="238"/>
      <c r="D43" s="238"/>
      <c r="E43" s="238" t="s">
        <v>9</v>
      </c>
      <c r="F43" s="239" t="s">
        <v>3065</v>
      </c>
      <c r="G43" s="238" t="s">
        <v>3063</v>
      </c>
      <c r="H43" s="238" t="s">
        <v>99</v>
      </c>
      <c r="I43" s="238" t="s">
        <v>3064</v>
      </c>
      <c r="J43" s="240">
        <v>72730834</v>
      </c>
      <c r="K43" s="240"/>
      <c r="L43" s="240"/>
      <c r="M43" s="238" t="s">
        <v>3066</v>
      </c>
      <c r="N43" s="238"/>
      <c r="O43" s="238"/>
      <c r="P43" s="238" t="s">
        <v>3357</v>
      </c>
      <c r="Q43" s="238" t="s">
        <v>3358</v>
      </c>
      <c r="R43" s="238" t="s">
        <v>2448</v>
      </c>
      <c r="S43" s="238">
        <v>17</v>
      </c>
      <c r="T43" s="238" t="s">
        <v>3359</v>
      </c>
      <c r="U43" s="238" t="s">
        <v>3360</v>
      </c>
      <c r="V43" s="238" t="s">
        <v>3229</v>
      </c>
      <c r="W43" s="238"/>
      <c r="X43" s="238" t="s">
        <v>2485</v>
      </c>
      <c r="Y43" s="238" t="s">
        <v>3242</v>
      </c>
      <c r="Z43" s="238" t="s">
        <v>2451</v>
      </c>
      <c r="AA43" s="238" t="s">
        <v>2455</v>
      </c>
      <c r="AB43" s="238" t="s">
        <v>3231</v>
      </c>
      <c r="AC43" s="65" t="s">
        <v>3232</v>
      </c>
      <c r="AE43" s="241">
        <v>2019</v>
      </c>
    </row>
    <row r="44" spans="1:31" ht="15" customHeight="1">
      <c r="A44" s="237">
        <v>43</v>
      </c>
      <c r="B44" s="238" t="s">
        <v>17</v>
      </c>
      <c r="C44" s="238"/>
      <c r="D44" s="238"/>
      <c r="E44" s="238" t="s">
        <v>9</v>
      </c>
      <c r="F44" s="239" t="s">
        <v>3068</v>
      </c>
      <c r="G44" s="238" t="s">
        <v>99</v>
      </c>
      <c r="H44" s="238" t="s">
        <v>91</v>
      </c>
      <c r="I44" s="238" t="s">
        <v>361</v>
      </c>
      <c r="J44" s="240">
        <v>72229898</v>
      </c>
      <c r="K44" s="240"/>
      <c r="L44" s="240"/>
      <c r="M44" s="238" t="s">
        <v>3069</v>
      </c>
      <c r="N44" s="238"/>
      <c r="O44" s="238"/>
      <c r="P44" s="238" t="s">
        <v>3361</v>
      </c>
      <c r="Q44" s="238" t="s">
        <v>3362</v>
      </c>
      <c r="R44" s="238" t="s">
        <v>2471</v>
      </c>
      <c r="S44" s="238">
        <v>18</v>
      </c>
      <c r="T44" s="238"/>
      <c r="U44" s="238" t="s">
        <v>3363</v>
      </c>
      <c r="V44" s="238" t="s">
        <v>3229</v>
      </c>
      <c r="W44" s="238"/>
      <c r="X44" s="238" t="s">
        <v>3071</v>
      </c>
      <c r="Y44" s="238" t="s">
        <v>3230</v>
      </c>
      <c r="Z44" s="238" t="s">
        <v>2521</v>
      </c>
      <c r="AA44" s="238" t="s">
        <v>2945</v>
      </c>
      <c r="AB44" s="238" t="s">
        <v>3231</v>
      </c>
      <c r="AC44" s="65" t="s">
        <v>3232</v>
      </c>
      <c r="AE44" s="241">
        <v>2018</v>
      </c>
    </row>
    <row r="45" spans="1:31" ht="15" customHeight="1">
      <c r="A45" s="237">
        <v>44</v>
      </c>
      <c r="B45" s="238" t="s">
        <v>17</v>
      </c>
      <c r="C45" s="238"/>
      <c r="D45" s="238"/>
      <c r="E45" s="238" t="s">
        <v>9</v>
      </c>
      <c r="F45" s="239" t="s">
        <v>3104</v>
      </c>
      <c r="G45" s="238" t="s">
        <v>135</v>
      </c>
      <c r="H45" s="238" t="s">
        <v>55</v>
      </c>
      <c r="I45" s="238" t="s">
        <v>3103</v>
      </c>
      <c r="J45" s="240">
        <v>75238128</v>
      </c>
      <c r="K45" s="240"/>
      <c r="L45" s="240"/>
      <c r="M45" s="238" t="s">
        <v>3105</v>
      </c>
      <c r="N45" s="238"/>
      <c r="O45" s="238"/>
      <c r="P45" s="238" t="s">
        <v>3364</v>
      </c>
      <c r="Q45" s="238" t="s">
        <v>3365</v>
      </c>
      <c r="R45" s="238" t="s">
        <v>2471</v>
      </c>
      <c r="S45" s="238">
        <v>18</v>
      </c>
      <c r="T45" s="238"/>
      <c r="U45" s="238" t="s">
        <v>3366</v>
      </c>
      <c r="V45" s="238" t="s">
        <v>3229</v>
      </c>
      <c r="W45" s="238"/>
      <c r="X45" s="238" t="s">
        <v>2765</v>
      </c>
      <c r="Y45" s="238" t="s">
        <v>3230</v>
      </c>
      <c r="Z45" s="238" t="s">
        <v>2451</v>
      </c>
      <c r="AA45" s="238" t="s">
        <v>2455</v>
      </c>
      <c r="AB45" s="238" t="s">
        <v>3231</v>
      </c>
      <c r="AC45" s="65" t="s">
        <v>3232</v>
      </c>
      <c r="AE45" s="241">
        <v>2019</v>
      </c>
    </row>
    <row r="46" spans="1:31" ht="15" customHeight="1">
      <c r="A46" s="237">
        <v>45</v>
      </c>
      <c r="B46" s="238" t="s">
        <v>17</v>
      </c>
      <c r="C46" s="238"/>
      <c r="D46" s="238"/>
      <c r="E46" s="238" t="s">
        <v>9</v>
      </c>
      <c r="F46" s="239" t="s">
        <v>3126</v>
      </c>
      <c r="G46" s="238" t="s">
        <v>3124</v>
      </c>
      <c r="H46" s="238" t="s">
        <v>477</v>
      </c>
      <c r="I46" s="238" t="s">
        <v>3125</v>
      </c>
      <c r="J46" s="240">
        <v>73972573</v>
      </c>
      <c r="K46" s="240"/>
      <c r="L46" s="240"/>
      <c r="M46" s="238" t="s">
        <v>3127</v>
      </c>
      <c r="N46" s="238"/>
      <c r="O46" s="238"/>
      <c r="P46" s="238" t="s">
        <v>3367</v>
      </c>
      <c r="Q46" s="238" t="s">
        <v>3368</v>
      </c>
      <c r="R46" s="238" t="s">
        <v>2471</v>
      </c>
      <c r="S46" s="238">
        <v>18</v>
      </c>
      <c r="T46" s="238"/>
      <c r="U46" s="238" t="s">
        <v>3369</v>
      </c>
      <c r="V46" s="238" t="s">
        <v>3229</v>
      </c>
      <c r="W46" s="238"/>
      <c r="X46" s="238" t="s">
        <v>3129</v>
      </c>
      <c r="Y46" s="238" t="s">
        <v>3242</v>
      </c>
      <c r="Z46" s="238"/>
      <c r="AA46" s="238"/>
      <c r="AB46" s="238" t="s">
        <v>3231</v>
      </c>
      <c r="AC46" s="65" t="s">
        <v>3232</v>
      </c>
      <c r="AE46" s="241">
        <v>2019</v>
      </c>
    </row>
    <row r="47" spans="1:31" ht="15" customHeight="1">
      <c r="A47" s="237">
        <v>46</v>
      </c>
      <c r="B47" s="238" t="s">
        <v>17</v>
      </c>
      <c r="C47" s="238"/>
      <c r="D47" s="238"/>
      <c r="E47" s="238" t="s">
        <v>9</v>
      </c>
      <c r="F47" s="239" t="s">
        <v>3132</v>
      </c>
      <c r="G47" s="238" t="s">
        <v>376</v>
      </c>
      <c r="H47" s="238" t="s">
        <v>1863</v>
      </c>
      <c r="I47" s="238" t="s">
        <v>3131</v>
      </c>
      <c r="J47" s="240">
        <v>73107385</v>
      </c>
      <c r="K47" s="240"/>
      <c r="L47" s="240"/>
      <c r="M47" s="238" t="s">
        <v>3133</v>
      </c>
      <c r="N47" s="238"/>
      <c r="O47" s="238"/>
      <c r="P47" s="238" t="s">
        <v>3370</v>
      </c>
      <c r="Q47" s="238" t="s">
        <v>3371</v>
      </c>
      <c r="R47" s="238" t="s">
        <v>2471</v>
      </c>
      <c r="S47" s="238">
        <v>17</v>
      </c>
      <c r="T47" s="238" t="s">
        <v>3372</v>
      </c>
      <c r="U47" s="238" t="s">
        <v>3373</v>
      </c>
      <c r="V47" s="238" t="s">
        <v>3229</v>
      </c>
      <c r="W47" s="238"/>
      <c r="X47" s="238">
        <v>16499</v>
      </c>
      <c r="Y47" s="238" t="s">
        <v>3230</v>
      </c>
      <c r="Z47" s="238" t="s">
        <v>2521</v>
      </c>
      <c r="AA47" s="238" t="s">
        <v>2542</v>
      </c>
      <c r="AB47" s="238" t="s">
        <v>3231</v>
      </c>
      <c r="AC47" s="65" t="s">
        <v>3232</v>
      </c>
      <c r="AE47" s="241">
        <v>2019</v>
      </c>
    </row>
    <row r="48" spans="1:31" ht="15" customHeight="1">
      <c r="A48" s="237">
        <v>47</v>
      </c>
      <c r="B48" s="238" t="s">
        <v>17</v>
      </c>
      <c r="C48" s="238"/>
      <c r="D48" s="238"/>
      <c r="E48" s="238" t="s">
        <v>9</v>
      </c>
      <c r="F48" s="239" t="s">
        <v>3143</v>
      </c>
      <c r="G48" s="238" t="s">
        <v>1980</v>
      </c>
      <c r="H48" s="238" t="s">
        <v>403</v>
      </c>
      <c r="I48" s="238" t="s">
        <v>3142</v>
      </c>
      <c r="J48" s="240">
        <v>75344823</v>
      </c>
      <c r="K48" s="240"/>
      <c r="L48" s="240"/>
      <c r="M48" s="238" t="s">
        <v>3144</v>
      </c>
      <c r="N48" s="238"/>
      <c r="O48" s="238"/>
      <c r="P48" s="238" t="s">
        <v>3374</v>
      </c>
      <c r="Q48" s="238" t="s">
        <v>3260</v>
      </c>
      <c r="R48" s="238" t="s">
        <v>2471</v>
      </c>
      <c r="S48" s="238">
        <v>22</v>
      </c>
      <c r="T48" s="238" t="s">
        <v>3375</v>
      </c>
      <c r="U48" s="238" t="s">
        <v>3376</v>
      </c>
      <c r="V48" s="238" t="s">
        <v>3229</v>
      </c>
      <c r="W48" s="238"/>
      <c r="X48" s="238" t="s">
        <v>3146</v>
      </c>
      <c r="Y48" s="238" t="s">
        <v>3230</v>
      </c>
      <c r="Z48" s="238"/>
      <c r="AA48" s="238"/>
      <c r="AB48" s="238" t="s">
        <v>3231</v>
      </c>
      <c r="AC48" s="65" t="s">
        <v>3232</v>
      </c>
      <c r="AE48" s="241">
        <v>2014</v>
      </c>
    </row>
    <row r="49" spans="1:31" ht="15" customHeight="1">
      <c r="A49" s="237">
        <v>48</v>
      </c>
      <c r="B49" s="238" t="s">
        <v>17</v>
      </c>
      <c r="C49" s="238"/>
      <c r="D49" s="238"/>
      <c r="E49" s="238" t="s">
        <v>9</v>
      </c>
      <c r="F49" s="239" t="s">
        <v>3153</v>
      </c>
      <c r="G49" s="238" t="s">
        <v>569</v>
      </c>
      <c r="H49" s="238" t="s">
        <v>48</v>
      </c>
      <c r="I49" s="238" t="s">
        <v>3152</v>
      </c>
      <c r="J49" s="240">
        <v>60488934</v>
      </c>
      <c r="K49" s="240"/>
      <c r="L49" s="240"/>
      <c r="M49" s="238" t="s">
        <v>3154</v>
      </c>
      <c r="N49" s="238"/>
      <c r="O49" s="238"/>
      <c r="P49" s="238" t="s">
        <v>3377</v>
      </c>
      <c r="Q49" s="238" t="s">
        <v>3378</v>
      </c>
      <c r="R49" s="238" t="s">
        <v>2471</v>
      </c>
      <c r="S49" s="238">
        <v>20</v>
      </c>
      <c r="T49" s="238"/>
      <c r="U49" s="238" t="s">
        <v>3282</v>
      </c>
      <c r="V49" s="238" t="s">
        <v>3229</v>
      </c>
      <c r="W49" s="238"/>
      <c r="X49" s="238" t="s">
        <v>3156</v>
      </c>
      <c r="Y49" s="238" t="s">
        <v>3230</v>
      </c>
      <c r="Z49" s="238" t="s">
        <v>2521</v>
      </c>
      <c r="AA49" s="238" t="s">
        <v>2522</v>
      </c>
      <c r="AB49" s="238" t="s">
        <v>3231</v>
      </c>
      <c r="AC49" s="65" t="s">
        <v>3232</v>
      </c>
      <c r="AE49" s="241">
        <v>2018</v>
      </c>
    </row>
    <row r="50" spans="1:31" ht="15" customHeight="1">
      <c r="A50" s="237">
        <v>49</v>
      </c>
      <c r="B50" s="238" t="s">
        <v>18</v>
      </c>
      <c r="C50" s="238"/>
      <c r="D50" s="238"/>
      <c r="E50" s="238" t="s">
        <v>9</v>
      </c>
      <c r="F50" s="239" t="s">
        <v>2705</v>
      </c>
      <c r="G50" s="238" t="s">
        <v>379</v>
      </c>
      <c r="H50" s="238" t="s">
        <v>453</v>
      </c>
      <c r="I50" s="238" t="s">
        <v>2704</v>
      </c>
      <c r="J50" s="240">
        <v>74714998</v>
      </c>
      <c r="K50" s="240"/>
      <c r="L50" s="240"/>
      <c r="M50" s="238" t="s">
        <v>2706</v>
      </c>
      <c r="N50" s="238"/>
      <c r="O50" s="238"/>
      <c r="P50" s="238" t="s">
        <v>3379</v>
      </c>
      <c r="Q50" s="238" t="s">
        <v>3380</v>
      </c>
      <c r="R50" s="238" t="s">
        <v>2471</v>
      </c>
      <c r="S50" s="238">
        <v>21</v>
      </c>
      <c r="T50" s="238"/>
      <c r="U50" s="238" t="s">
        <v>3381</v>
      </c>
      <c r="V50" s="238" t="s">
        <v>3229</v>
      </c>
      <c r="W50" s="238"/>
      <c r="X50" s="238" t="s">
        <v>2547</v>
      </c>
      <c r="Y50" s="238" t="s">
        <v>3230</v>
      </c>
      <c r="Z50" s="238" t="s">
        <v>2451</v>
      </c>
      <c r="AA50" s="238" t="s">
        <v>2451</v>
      </c>
      <c r="AB50" s="238" t="s">
        <v>3231</v>
      </c>
      <c r="AC50" s="65" t="s">
        <v>3232</v>
      </c>
      <c r="AE50" s="241">
        <v>2016</v>
      </c>
    </row>
    <row r="51" spans="1:31" ht="15" customHeight="1">
      <c r="A51" s="237">
        <v>50</v>
      </c>
      <c r="B51" s="238" t="s">
        <v>18</v>
      </c>
      <c r="C51" s="238"/>
      <c r="D51" s="238"/>
      <c r="E51" s="238" t="s">
        <v>9</v>
      </c>
      <c r="F51" s="239" t="s">
        <v>2709</v>
      </c>
      <c r="G51" s="238" t="s">
        <v>241</v>
      </c>
      <c r="H51" s="238" t="s">
        <v>99</v>
      </c>
      <c r="I51" s="238" t="s">
        <v>2708</v>
      </c>
      <c r="J51" s="240">
        <v>71579761</v>
      </c>
      <c r="K51" s="240"/>
      <c r="L51" s="240"/>
      <c r="M51" s="238" t="s">
        <v>2710</v>
      </c>
      <c r="N51" s="238"/>
      <c r="O51" s="238"/>
      <c r="P51" s="238" t="s">
        <v>3382</v>
      </c>
      <c r="Q51" s="238" t="s">
        <v>3383</v>
      </c>
      <c r="R51" s="238" t="s">
        <v>2448</v>
      </c>
      <c r="S51" s="238">
        <v>17</v>
      </c>
      <c r="T51" s="238"/>
      <c r="U51" s="238" t="s">
        <v>3384</v>
      </c>
      <c r="V51" s="238" t="s">
        <v>3229</v>
      </c>
      <c r="W51" s="238"/>
      <c r="X51" s="238" t="s">
        <v>2712</v>
      </c>
      <c r="Y51" s="238" t="s">
        <v>3242</v>
      </c>
      <c r="Z51" s="238"/>
      <c r="AA51" s="238"/>
      <c r="AB51" s="238" t="s">
        <v>3231</v>
      </c>
      <c r="AC51" s="65" t="s">
        <v>3232</v>
      </c>
      <c r="AE51" s="241" t="s">
        <v>2713</v>
      </c>
    </row>
    <row r="52" spans="1:31" ht="15" customHeight="1">
      <c r="A52" s="237">
        <v>51</v>
      </c>
      <c r="B52" s="238" t="s">
        <v>18</v>
      </c>
      <c r="C52" s="238"/>
      <c r="D52" s="238"/>
      <c r="E52" s="238" t="s">
        <v>9</v>
      </c>
      <c r="F52" s="239" t="s">
        <v>2840</v>
      </c>
      <c r="G52" s="238" t="s">
        <v>268</v>
      </c>
      <c r="H52" s="238" t="s">
        <v>252</v>
      </c>
      <c r="I52" s="238" t="s">
        <v>2839</v>
      </c>
      <c r="J52" s="240">
        <v>74962414</v>
      </c>
      <c r="K52" s="240"/>
      <c r="L52" s="240"/>
      <c r="M52" s="238" t="s">
        <v>2841</v>
      </c>
      <c r="N52" s="238"/>
      <c r="O52" s="238"/>
      <c r="P52" s="238" t="s">
        <v>3385</v>
      </c>
      <c r="Q52" s="238" t="s">
        <v>3383</v>
      </c>
      <c r="R52" s="238" t="s">
        <v>2471</v>
      </c>
      <c r="S52" s="238">
        <v>18</v>
      </c>
      <c r="T52" s="238"/>
      <c r="U52" s="238" t="s">
        <v>3386</v>
      </c>
      <c r="V52" s="238" t="s">
        <v>3229</v>
      </c>
      <c r="W52" s="238"/>
      <c r="X52" s="238" t="s">
        <v>2592</v>
      </c>
      <c r="Y52" s="238" t="s">
        <v>3230</v>
      </c>
      <c r="Z52" s="238" t="s">
        <v>2451</v>
      </c>
      <c r="AA52" s="238" t="s">
        <v>2455</v>
      </c>
      <c r="AB52" s="238" t="s">
        <v>3231</v>
      </c>
      <c r="AC52" s="65" t="s">
        <v>3232</v>
      </c>
      <c r="AE52" s="241">
        <v>2018</v>
      </c>
    </row>
    <row r="53" spans="1:31" ht="15" customHeight="1">
      <c r="A53" s="237">
        <v>52</v>
      </c>
      <c r="B53" s="238" t="s">
        <v>18</v>
      </c>
      <c r="C53" s="238"/>
      <c r="D53" s="238"/>
      <c r="E53" s="238" t="s">
        <v>9</v>
      </c>
      <c r="F53" s="239" t="s">
        <v>2895</v>
      </c>
      <c r="G53" s="238" t="s">
        <v>778</v>
      </c>
      <c r="H53" s="238" t="s">
        <v>220</v>
      </c>
      <c r="I53" s="238" t="s">
        <v>779</v>
      </c>
      <c r="J53" s="240">
        <v>77534372</v>
      </c>
      <c r="K53" s="240"/>
      <c r="L53" s="240"/>
      <c r="M53" s="238" t="s">
        <v>3387</v>
      </c>
      <c r="N53" s="238"/>
      <c r="O53" s="238"/>
      <c r="P53" s="238" t="s">
        <v>3388</v>
      </c>
      <c r="Q53" s="238" t="s">
        <v>3389</v>
      </c>
      <c r="R53" s="238" t="s">
        <v>2471</v>
      </c>
      <c r="S53" s="238">
        <v>0</v>
      </c>
      <c r="T53" s="238" t="s">
        <v>3390</v>
      </c>
      <c r="U53" s="238" t="s">
        <v>3391</v>
      </c>
      <c r="V53" s="238" t="s">
        <v>3229</v>
      </c>
      <c r="W53" s="238"/>
      <c r="X53" s="238" t="s">
        <v>2655</v>
      </c>
      <c r="Y53" s="238" t="s">
        <v>3230</v>
      </c>
      <c r="Z53" s="238" t="s">
        <v>2451</v>
      </c>
      <c r="AA53" s="238" t="s">
        <v>2455</v>
      </c>
      <c r="AB53" s="238" t="s">
        <v>3231</v>
      </c>
      <c r="AC53" s="65" t="s">
        <v>3232</v>
      </c>
      <c r="AE53" s="241" t="s">
        <v>2713</v>
      </c>
    </row>
    <row r="54" spans="1:31" ht="15" customHeight="1">
      <c r="A54" s="237">
        <v>53</v>
      </c>
      <c r="B54" s="238" t="s">
        <v>18</v>
      </c>
      <c r="C54" s="238"/>
      <c r="D54" s="238"/>
      <c r="E54" s="238" t="s">
        <v>9</v>
      </c>
      <c r="F54" s="239" t="s">
        <v>2914</v>
      </c>
      <c r="G54" s="238" t="s">
        <v>287</v>
      </c>
      <c r="H54" s="238" t="s">
        <v>2912</v>
      </c>
      <c r="I54" s="238" t="s">
        <v>2913</v>
      </c>
      <c r="J54" s="240">
        <v>16707942</v>
      </c>
      <c r="K54" s="240"/>
      <c r="L54" s="240"/>
      <c r="M54" s="238" t="s">
        <v>2915</v>
      </c>
      <c r="N54" s="238"/>
      <c r="O54" s="238"/>
      <c r="P54" s="238" t="s">
        <v>3392</v>
      </c>
      <c r="Q54" s="238" t="s">
        <v>3393</v>
      </c>
      <c r="R54" s="238" t="s">
        <v>2471</v>
      </c>
      <c r="S54" s="238">
        <v>48</v>
      </c>
      <c r="T54" s="238" t="s">
        <v>3394</v>
      </c>
      <c r="U54" s="238" t="s">
        <v>3395</v>
      </c>
      <c r="V54" s="238" t="s">
        <v>3229</v>
      </c>
      <c r="W54" s="238"/>
      <c r="X54" s="238" t="s">
        <v>2667</v>
      </c>
      <c r="Y54" s="238" t="s">
        <v>3230</v>
      </c>
      <c r="Z54" s="238" t="s">
        <v>2451</v>
      </c>
      <c r="AA54" s="238" t="s">
        <v>2455</v>
      </c>
      <c r="AB54" s="238" t="s">
        <v>3231</v>
      </c>
      <c r="AC54" s="65" t="s">
        <v>3232</v>
      </c>
      <c r="AE54" s="241">
        <v>1990</v>
      </c>
    </row>
    <row r="55" spans="1:31" ht="15" customHeight="1">
      <c r="A55" s="237">
        <v>54</v>
      </c>
      <c r="B55" s="238" t="s">
        <v>18</v>
      </c>
      <c r="C55" s="238"/>
      <c r="D55" s="238"/>
      <c r="E55" s="238" t="s">
        <v>9</v>
      </c>
      <c r="F55" s="239" t="s">
        <v>2968</v>
      </c>
      <c r="G55" s="238" t="s">
        <v>229</v>
      </c>
      <c r="H55" s="238" t="s">
        <v>2161</v>
      </c>
      <c r="I55" s="238" t="s">
        <v>991</v>
      </c>
      <c r="J55" s="240">
        <v>75537736</v>
      </c>
      <c r="K55" s="240"/>
      <c r="L55" s="240"/>
      <c r="M55" s="238" t="s">
        <v>2969</v>
      </c>
      <c r="N55" s="238"/>
      <c r="O55" s="238"/>
      <c r="P55" s="238" t="s">
        <v>3396</v>
      </c>
      <c r="Q55" s="238" t="s">
        <v>3389</v>
      </c>
      <c r="R55" s="238" t="s">
        <v>2471</v>
      </c>
      <c r="S55" s="238">
        <v>17</v>
      </c>
      <c r="T55" s="238" t="s">
        <v>3397</v>
      </c>
      <c r="U55" s="238" t="s">
        <v>3396</v>
      </c>
      <c r="V55" s="238" t="s">
        <v>3229</v>
      </c>
      <c r="W55" s="238"/>
      <c r="X55" s="238" t="s">
        <v>2971</v>
      </c>
      <c r="Y55" s="238" t="s">
        <v>3242</v>
      </c>
      <c r="Z55" s="238" t="s">
        <v>2451</v>
      </c>
      <c r="AA55" s="238" t="s">
        <v>2455</v>
      </c>
      <c r="AB55" s="238" t="s">
        <v>3231</v>
      </c>
      <c r="AC55" s="65" t="s">
        <v>3232</v>
      </c>
      <c r="AE55" s="241">
        <v>2019</v>
      </c>
    </row>
    <row r="56" spans="1:31" ht="15" customHeight="1">
      <c r="A56" s="237">
        <v>55</v>
      </c>
      <c r="B56" s="238" t="s">
        <v>18</v>
      </c>
      <c r="C56" s="238"/>
      <c r="D56" s="238"/>
      <c r="E56" s="238" t="s">
        <v>9</v>
      </c>
      <c r="F56" s="239" t="s">
        <v>3115</v>
      </c>
      <c r="G56" s="238" t="s">
        <v>79</v>
      </c>
      <c r="H56" s="238" t="s">
        <v>79</v>
      </c>
      <c r="I56" s="238" t="s">
        <v>3114</v>
      </c>
      <c r="J56" s="240">
        <v>75875861</v>
      </c>
      <c r="K56" s="240"/>
      <c r="L56" s="240"/>
      <c r="M56" s="238" t="s">
        <v>3116</v>
      </c>
      <c r="N56" s="238"/>
      <c r="O56" s="238"/>
      <c r="P56" s="238" t="s">
        <v>3398</v>
      </c>
      <c r="Q56" s="238">
        <v>42</v>
      </c>
      <c r="R56" s="238" t="s">
        <v>2471</v>
      </c>
      <c r="S56" s="238">
        <v>22</v>
      </c>
      <c r="T56" s="238" t="s">
        <v>3399</v>
      </c>
      <c r="U56" s="238" t="s">
        <v>3398</v>
      </c>
      <c r="V56" s="238" t="s">
        <v>3229</v>
      </c>
      <c r="W56" s="238"/>
      <c r="X56" s="238" t="s">
        <v>3118</v>
      </c>
      <c r="Y56" s="238" t="s">
        <v>3230</v>
      </c>
      <c r="Z56" s="238"/>
      <c r="AA56" s="238"/>
      <c r="AB56" s="238" t="s">
        <v>3231</v>
      </c>
      <c r="AC56" s="65" t="s">
        <v>3232</v>
      </c>
      <c r="AE56" s="241">
        <v>2017</v>
      </c>
    </row>
    <row r="57" spans="1:31" ht="15" customHeight="1">
      <c r="A57" s="237">
        <v>56</v>
      </c>
      <c r="B57" s="238" t="s">
        <v>21</v>
      </c>
      <c r="C57" s="238"/>
      <c r="D57" s="238"/>
      <c r="E57" s="238" t="s">
        <v>9</v>
      </c>
      <c r="F57" s="239" t="s">
        <v>2675</v>
      </c>
      <c r="G57" s="238" t="s">
        <v>2673</v>
      </c>
      <c r="H57" s="238" t="s">
        <v>1453</v>
      </c>
      <c r="I57" s="238" t="s">
        <v>2674</v>
      </c>
      <c r="J57" s="240">
        <v>71576090</v>
      </c>
      <c r="K57" s="240"/>
      <c r="L57" s="240"/>
      <c r="M57" s="238" t="s">
        <v>2676</v>
      </c>
      <c r="N57" s="238"/>
      <c r="O57" s="238"/>
      <c r="P57" s="238" t="s">
        <v>3400</v>
      </c>
      <c r="Q57" s="238" t="s">
        <v>3401</v>
      </c>
      <c r="R57" s="238" t="s">
        <v>2471</v>
      </c>
      <c r="S57" s="238">
        <v>19</v>
      </c>
      <c r="T57" s="238"/>
      <c r="U57" s="238" t="s">
        <v>3402</v>
      </c>
      <c r="V57" s="238" t="s">
        <v>3229</v>
      </c>
      <c r="W57" s="238"/>
      <c r="X57" s="238" t="s">
        <v>2491</v>
      </c>
      <c r="Y57" s="238" t="s">
        <v>3230</v>
      </c>
      <c r="Z57" s="238" t="s">
        <v>2451</v>
      </c>
      <c r="AA57" s="238" t="s">
        <v>2455</v>
      </c>
      <c r="AB57" s="238" t="s">
        <v>3231</v>
      </c>
      <c r="AC57" s="65" t="s">
        <v>3232</v>
      </c>
      <c r="AE57" s="241">
        <v>2017</v>
      </c>
    </row>
    <row r="58" spans="1:31" ht="15" customHeight="1">
      <c r="A58" s="237">
        <v>57</v>
      </c>
      <c r="B58" s="238" t="s">
        <v>21</v>
      </c>
      <c r="C58" s="238"/>
      <c r="D58" s="238"/>
      <c r="E58" s="238" t="s">
        <v>9</v>
      </c>
      <c r="F58" s="239" t="s">
        <v>2740</v>
      </c>
      <c r="G58" s="238" t="s">
        <v>1467</v>
      </c>
      <c r="H58" s="238" t="s">
        <v>240</v>
      </c>
      <c r="I58" s="238" t="s">
        <v>1157</v>
      </c>
      <c r="J58" s="240">
        <v>74527915</v>
      </c>
      <c r="K58" s="240"/>
      <c r="L58" s="240"/>
      <c r="M58" s="238" t="s">
        <v>2741</v>
      </c>
      <c r="N58" s="238"/>
      <c r="O58" s="238"/>
      <c r="P58" s="238" t="s">
        <v>3403</v>
      </c>
      <c r="Q58" s="238" t="s">
        <v>3404</v>
      </c>
      <c r="R58" s="238" t="s">
        <v>2471</v>
      </c>
      <c r="S58" s="238">
        <v>17</v>
      </c>
      <c r="T58" s="238"/>
      <c r="U58" s="238" t="s">
        <v>3405</v>
      </c>
      <c r="V58" s="238" t="s">
        <v>3229</v>
      </c>
      <c r="W58" s="238"/>
      <c r="X58" s="238" t="s">
        <v>2743</v>
      </c>
      <c r="Y58" s="238" t="s">
        <v>3242</v>
      </c>
      <c r="Z58" s="238"/>
      <c r="AA58" s="238"/>
      <c r="AB58" s="238" t="s">
        <v>3231</v>
      </c>
      <c r="AC58" s="65" t="s">
        <v>3232</v>
      </c>
      <c r="AE58" s="241">
        <v>2019</v>
      </c>
    </row>
    <row r="59" spans="1:31" ht="15" customHeight="1">
      <c r="A59" s="237">
        <v>58</v>
      </c>
      <c r="B59" s="238" t="s">
        <v>21</v>
      </c>
      <c r="C59" s="238"/>
      <c r="D59" s="238"/>
      <c r="E59" s="238" t="s">
        <v>9</v>
      </c>
      <c r="F59" s="239" t="s">
        <v>2747</v>
      </c>
      <c r="G59" s="238" t="s">
        <v>112</v>
      </c>
      <c r="H59" s="238" t="s">
        <v>2745</v>
      </c>
      <c r="I59" s="238" t="s">
        <v>2746</v>
      </c>
      <c r="J59" s="240">
        <v>77680909</v>
      </c>
      <c r="K59" s="240"/>
      <c r="L59" s="240"/>
      <c r="M59" s="238" t="s">
        <v>2748</v>
      </c>
      <c r="N59" s="238"/>
      <c r="O59" s="238"/>
      <c r="P59" s="238" t="s">
        <v>3406</v>
      </c>
      <c r="Q59" s="238">
        <v>84</v>
      </c>
      <c r="R59" s="238" t="s">
        <v>2471</v>
      </c>
      <c r="S59" s="238">
        <v>22</v>
      </c>
      <c r="T59" s="238"/>
      <c r="U59" s="238" t="s">
        <v>3407</v>
      </c>
      <c r="V59" s="238" t="s">
        <v>3229</v>
      </c>
      <c r="W59" s="238"/>
      <c r="X59" s="238" t="s">
        <v>2682</v>
      </c>
      <c r="Y59" s="238" t="s">
        <v>3242</v>
      </c>
      <c r="Z59" s="238" t="s">
        <v>2451</v>
      </c>
      <c r="AA59" s="238" t="s">
        <v>2455</v>
      </c>
      <c r="AB59" s="238" t="s">
        <v>3231</v>
      </c>
      <c r="AC59" s="65" t="s">
        <v>3232</v>
      </c>
      <c r="AE59" s="241">
        <v>2014</v>
      </c>
    </row>
    <row r="60" spans="1:31" ht="15" customHeight="1">
      <c r="A60" s="237">
        <v>59</v>
      </c>
      <c r="B60" s="238" t="s">
        <v>21</v>
      </c>
      <c r="C60" s="238"/>
      <c r="D60" s="238"/>
      <c r="E60" s="238" t="s">
        <v>9</v>
      </c>
      <c r="F60" s="239" t="s">
        <v>2773</v>
      </c>
      <c r="G60" s="238" t="s">
        <v>1377</v>
      </c>
      <c r="H60" s="238" t="s">
        <v>2771</v>
      </c>
      <c r="I60" s="238" t="s">
        <v>2772</v>
      </c>
      <c r="J60" s="240">
        <v>71574273</v>
      </c>
      <c r="K60" s="240"/>
      <c r="L60" s="240"/>
      <c r="M60" s="238" t="s">
        <v>2774</v>
      </c>
      <c r="N60" s="238"/>
      <c r="O60" s="238"/>
      <c r="P60" s="238" t="s">
        <v>3408</v>
      </c>
      <c r="Q60" s="238" t="s">
        <v>3409</v>
      </c>
      <c r="R60" s="238" t="s">
        <v>2471</v>
      </c>
      <c r="S60" s="238">
        <v>17</v>
      </c>
      <c r="T60" s="238" t="s">
        <v>3410</v>
      </c>
      <c r="U60" s="238" t="s">
        <v>3408</v>
      </c>
      <c r="V60" s="238" t="s">
        <v>3229</v>
      </c>
      <c r="W60" s="238"/>
      <c r="X60" s="238" t="s">
        <v>2776</v>
      </c>
      <c r="Y60" s="238" t="s">
        <v>3242</v>
      </c>
      <c r="Z60" s="238" t="s">
        <v>2451</v>
      </c>
      <c r="AA60" s="238" t="s">
        <v>2455</v>
      </c>
      <c r="AB60" s="238" t="s">
        <v>3231</v>
      </c>
      <c r="AC60" s="65" t="s">
        <v>3232</v>
      </c>
      <c r="AE60" s="241">
        <v>2019</v>
      </c>
    </row>
    <row r="61" spans="1:31" ht="15" customHeight="1">
      <c r="A61" s="237">
        <v>60</v>
      </c>
      <c r="B61" s="238" t="s">
        <v>21</v>
      </c>
      <c r="C61" s="238"/>
      <c r="D61" s="238"/>
      <c r="E61" s="238" t="s">
        <v>9</v>
      </c>
      <c r="F61" s="239" t="s">
        <v>2904</v>
      </c>
      <c r="G61" s="238" t="s">
        <v>2902</v>
      </c>
      <c r="H61" s="238" t="s">
        <v>434</v>
      </c>
      <c r="I61" s="238" t="s">
        <v>2903</v>
      </c>
      <c r="J61" s="240">
        <v>71131379</v>
      </c>
      <c r="K61" s="240"/>
      <c r="L61" s="240"/>
      <c r="M61" s="238" t="s">
        <v>2905</v>
      </c>
      <c r="N61" s="238"/>
      <c r="O61" s="238"/>
      <c r="P61" s="238" t="s">
        <v>3411</v>
      </c>
      <c r="Q61" s="238" t="s">
        <v>3412</v>
      </c>
      <c r="R61" s="238" t="s">
        <v>2471</v>
      </c>
      <c r="S61" s="238">
        <v>18</v>
      </c>
      <c r="T61" s="238"/>
      <c r="U61" s="238" t="s">
        <v>3411</v>
      </c>
      <c r="V61" s="238" t="s">
        <v>3229</v>
      </c>
      <c r="W61" s="238"/>
      <c r="X61" s="238" t="s">
        <v>2885</v>
      </c>
      <c r="Y61" s="238" t="s">
        <v>3230</v>
      </c>
      <c r="Z61" s="238" t="s">
        <v>2521</v>
      </c>
      <c r="AA61" s="238" t="s">
        <v>2586</v>
      </c>
      <c r="AB61" s="238" t="s">
        <v>3231</v>
      </c>
      <c r="AC61" s="65" t="s">
        <v>3232</v>
      </c>
      <c r="AE61" s="241">
        <v>2018</v>
      </c>
    </row>
    <row r="62" spans="1:31" ht="15" customHeight="1">
      <c r="A62" s="237">
        <v>61</v>
      </c>
      <c r="B62" s="238" t="s">
        <v>21</v>
      </c>
      <c r="C62" s="238"/>
      <c r="D62" s="238"/>
      <c r="E62" s="238" t="s">
        <v>9</v>
      </c>
      <c r="F62" s="239" t="s">
        <v>2959</v>
      </c>
      <c r="G62" s="238" t="s">
        <v>2957</v>
      </c>
      <c r="H62" s="238" t="s">
        <v>2880</v>
      </c>
      <c r="I62" s="238" t="s">
        <v>2958</v>
      </c>
      <c r="J62" s="240">
        <v>72559660</v>
      </c>
      <c r="K62" s="240"/>
      <c r="L62" s="240"/>
      <c r="M62" s="238" t="s">
        <v>2960</v>
      </c>
      <c r="N62" s="238"/>
      <c r="O62" s="238"/>
      <c r="P62" s="238" t="s">
        <v>3413</v>
      </c>
      <c r="Q62" s="238" t="s">
        <v>3414</v>
      </c>
      <c r="R62" s="238" t="s">
        <v>2471</v>
      </c>
      <c r="S62" s="238">
        <v>17</v>
      </c>
      <c r="T62" s="238"/>
      <c r="U62" s="238" t="s">
        <v>3413</v>
      </c>
      <c r="V62" s="238" t="s">
        <v>3229</v>
      </c>
      <c r="W62" s="238"/>
      <c r="X62" s="238" t="s">
        <v>2962</v>
      </c>
      <c r="Y62" s="238" t="s">
        <v>3230</v>
      </c>
      <c r="Z62" s="238" t="s">
        <v>2521</v>
      </c>
      <c r="AA62" s="238" t="s">
        <v>2586</v>
      </c>
      <c r="AB62" s="238" t="s">
        <v>3231</v>
      </c>
      <c r="AC62" s="65" t="s">
        <v>3232</v>
      </c>
      <c r="AE62" s="241">
        <v>2019</v>
      </c>
    </row>
    <row r="63" spans="1:31" ht="15" customHeight="1">
      <c r="A63" s="237">
        <v>62</v>
      </c>
      <c r="B63" s="238" t="s">
        <v>21</v>
      </c>
      <c r="C63" s="238"/>
      <c r="D63" s="238"/>
      <c r="E63" s="238" t="s">
        <v>9</v>
      </c>
      <c r="F63" s="239" t="s">
        <v>3012</v>
      </c>
      <c r="G63" s="238" t="s">
        <v>1974</v>
      </c>
      <c r="H63" s="238" t="s">
        <v>106</v>
      </c>
      <c r="I63" s="238" t="s">
        <v>3011</v>
      </c>
      <c r="J63" s="240">
        <v>75661382</v>
      </c>
      <c r="K63" s="240"/>
      <c r="L63" s="240"/>
      <c r="M63" s="238" t="s">
        <v>3013</v>
      </c>
      <c r="N63" s="238"/>
      <c r="O63" s="238"/>
      <c r="P63" s="238" t="s">
        <v>3415</v>
      </c>
      <c r="Q63" s="238" t="s">
        <v>3416</v>
      </c>
      <c r="R63" s="238" t="s">
        <v>2471</v>
      </c>
      <c r="S63" s="238">
        <v>18</v>
      </c>
      <c r="T63" s="238"/>
      <c r="U63" s="238" t="s">
        <v>3417</v>
      </c>
      <c r="V63" s="238" t="s">
        <v>3229</v>
      </c>
      <c r="W63" s="238"/>
      <c r="X63" s="238" t="s">
        <v>2547</v>
      </c>
      <c r="Y63" s="238" t="s">
        <v>3230</v>
      </c>
      <c r="Z63" s="238" t="s">
        <v>2521</v>
      </c>
      <c r="AA63" s="238" t="s">
        <v>2945</v>
      </c>
      <c r="AB63" s="238" t="s">
        <v>3231</v>
      </c>
      <c r="AC63" s="65" t="s">
        <v>3232</v>
      </c>
      <c r="AE63" s="241">
        <v>2019</v>
      </c>
    </row>
    <row r="64" spans="1:31" ht="15" customHeight="1">
      <c r="A64" s="237">
        <v>63</v>
      </c>
      <c r="B64" s="238" t="s">
        <v>21</v>
      </c>
      <c r="C64" s="238"/>
      <c r="D64" s="238"/>
      <c r="E64" s="238" t="s">
        <v>9</v>
      </c>
      <c r="F64" s="239" t="s">
        <v>3016</v>
      </c>
      <c r="G64" s="238" t="s">
        <v>1927</v>
      </c>
      <c r="H64" s="238" t="s">
        <v>1701</v>
      </c>
      <c r="I64" s="238" t="s">
        <v>3015</v>
      </c>
      <c r="J64" s="240">
        <v>47080538</v>
      </c>
      <c r="K64" s="240"/>
      <c r="L64" s="240"/>
      <c r="M64" s="238" t="s">
        <v>3017</v>
      </c>
      <c r="N64" s="238"/>
      <c r="O64" s="238"/>
      <c r="P64" s="238" t="s">
        <v>3418</v>
      </c>
      <c r="Q64" s="238" t="s">
        <v>3419</v>
      </c>
      <c r="R64" s="238" t="s">
        <v>2471</v>
      </c>
      <c r="S64" s="238">
        <v>28</v>
      </c>
      <c r="T64" s="238"/>
      <c r="U64" s="238" t="s">
        <v>3420</v>
      </c>
      <c r="V64" s="238" t="s">
        <v>3229</v>
      </c>
      <c r="W64" s="238"/>
      <c r="X64" s="238" t="s">
        <v>2758</v>
      </c>
      <c r="Y64" s="238" t="s">
        <v>3230</v>
      </c>
      <c r="Z64" s="238" t="s">
        <v>2733</v>
      </c>
      <c r="AA64" s="238" t="s">
        <v>3019</v>
      </c>
      <c r="AB64" s="238" t="s">
        <v>3231</v>
      </c>
      <c r="AC64" s="65" t="s">
        <v>3232</v>
      </c>
      <c r="AE64" s="241" t="s">
        <v>2713</v>
      </c>
    </row>
    <row r="65" spans="1:31" ht="15" customHeight="1">
      <c r="A65" s="237">
        <v>64</v>
      </c>
      <c r="B65" s="238" t="s">
        <v>21</v>
      </c>
      <c r="C65" s="238"/>
      <c r="D65" s="238"/>
      <c r="E65" s="238" t="s">
        <v>9</v>
      </c>
      <c r="F65" s="239" t="s">
        <v>3086</v>
      </c>
      <c r="G65" s="238" t="s">
        <v>453</v>
      </c>
      <c r="H65" s="238" t="s">
        <v>1482</v>
      </c>
      <c r="I65" s="238" t="s">
        <v>3085</v>
      </c>
      <c r="J65" s="240">
        <v>73878463</v>
      </c>
      <c r="K65" s="240"/>
      <c r="L65" s="240"/>
      <c r="M65" s="238" t="s">
        <v>3087</v>
      </c>
      <c r="N65" s="238"/>
      <c r="O65" s="238"/>
      <c r="P65" s="238" t="s">
        <v>3421</v>
      </c>
      <c r="Q65" s="238" t="s">
        <v>3422</v>
      </c>
      <c r="R65" s="238" t="s">
        <v>2471</v>
      </c>
      <c r="S65" s="238">
        <v>17</v>
      </c>
      <c r="T65" s="238"/>
      <c r="U65" s="238" t="s">
        <v>3421</v>
      </c>
      <c r="V65" s="238" t="s">
        <v>3229</v>
      </c>
      <c r="W65" s="238"/>
      <c r="X65" s="238" t="s">
        <v>2667</v>
      </c>
      <c r="Y65" s="238" t="s">
        <v>3230</v>
      </c>
      <c r="Z65" s="238" t="s">
        <v>2451</v>
      </c>
      <c r="AA65" s="238" t="s">
        <v>2455</v>
      </c>
      <c r="AB65" s="238" t="s">
        <v>3231</v>
      </c>
      <c r="AC65" s="65" t="s">
        <v>3232</v>
      </c>
      <c r="AE65" s="241">
        <v>2019</v>
      </c>
    </row>
    <row r="66" spans="1:31" ht="15" customHeight="1">
      <c r="A66" s="237">
        <v>65</v>
      </c>
      <c r="B66" s="238" t="s">
        <v>21</v>
      </c>
      <c r="C66" s="238"/>
      <c r="D66" s="238"/>
      <c r="E66" s="238" t="s">
        <v>9</v>
      </c>
      <c r="F66" s="239" t="s">
        <v>3137</v>
      </c>
      <c r="G66" s="238" t="s">
        <v>754</v>
      </c>
      <c r="H66" s="238" t="s">
        <v>48</v>
      </c>
      <c r="I66" s="238" t="s">
        <v>3136</v>
      </c>
      <c r="J66" s="240">
        <v>73358368</v>
      </c>
      <c r="K66" s="240"/>
      <c r="L66" s="240"/>
      <c r="M66" s="238" t="s">
        <v>3138</v>
      </c>
      <c r="N66" s="238"/>
      <c r="O66" s="238"/>
      <c r="P66" s="238" t="s">
        <v>3423</v>
      </c>
      <c r="Q66" s="238" t="s">
        <v>3424</v>
      </c>
      <c r="R66" s="238" t="s">
        <v>2471</v>
      </c>
      <c r="S66" s="238">
        <v>17</v>
      </c>
      <c r="T66" s="238"/>
      <c r="U66" s="238" t="s">
        <v>3423</v>
      </c>
      <c r="V66" s="238" t="s">
        <v>3229</v>
      </c>
      <c r="W66" s="238"/>
      <c r="X66" s="238" t="s">
        <v>3140</v>
      </c>
      <c r="Y66" s="238" t="s">
        <v>3230</v>
      </c>
      <c r="Z66" s="238" t="s">
        <v>2521</v>
      </c>
      <c r="AA66" s="238" t="s">
        <v>2945</v>
      </c>
      <c r="AB66" s="238" t="s">
        <v>3231</v>
      </c>
      <c r="AC66" s="65" t="s">
        <v>3232</v>
      </c>
      <c r="AE66" s="241">
        <v>2019</v>
      </c>
    </row>
    <row r="67" spans="1:31" ht="15" customHeight="1">
      <c r="A67" s="237">
        <v>66</v>
      </c>
      <c r="B67" s="238" t="s">
        <v>21</v>
      </c>
      <c r="C67" s="238"/>
      <c r="D67" s="238"/>
      <c r="E67" s="238" t="s">
        <v>9</v>
      </c>
      <c r="F67" s="239" t="s">
        <v>3162</v>
      </c>
      <c r="G67" s="238" t="s">
        <v>1938</v>
      </c>
      <c r="H67" s="238" t="s">
        <v>3160</v>
      </c>
      <c r="I67" s="238" t="s">
        <v>3161</v>
      </c>
      <c r="J67" s="240">
        <v>72763703</v>
      </c>
      <c r="K67" s="240"/>
      <c r="L67" s="240"/>
      <c r="M67" s="238" t="s">
        <v>3163</v>
      </c>
      <c r="N67" s="238"/>
      <c r="O67" s="238"/>
      <c r="P67" s="238" t="s">
        <v>3425</v>
      </c>
      <c r="Q67" s="238" t="s">
        <v>3426</v>
      </c>
      <c r="R67" s="238" t="s">
        <v>2471</v>
      </c>
      <c r="S67" s="238">
        <v>19</v>
      </c>
      <c r="T67" s="238"/>
      <c r="U67" s="238" t="s">
        <v>3427</v>
      </c>
      <c r="V67" s="238" t="s">
        <v>3229</v>
      </c>
      <c r="W67" s="238"/>
      <c r="X67" s="238" t="s">
        <v>3165</v>
      </c>
      <c r="Y67" s="238" t="s">
        <v>3242</v>
      </c>
      <c r="Z67" s="238" t="s">
        <v>2451</v>
      </c>
      <c r="AA67" s="238" t="s">
        <v>2455</v>
      </c>
      <c r="AB67" s="238" t="s">
        <v>3231</v>
      </c>
      <c r="AC67" s="65" t="s">
        <v>3232</v>
      </c>
      <c r="AE67" s="241">
        <v>2018</v>
      </c>
    </row>
    <row r="68" spans="1:31" ht="15" customHeight="1">
      <c r="A68" s="237">
        <v>67</v>
      </c>
      <c r="B68" s="238" t="s">
        <v>22</v>
      </c>
      <c r="C68" s="238"/>
      <c r="D68" s="238"/>
      <c r="E68" s="238" t="s">
        <v>9</v>
      </c>
      <c r="F68" s="239" t="s">
        <v>2640</v>
      </c>
      <c r="G68" s="238" t="s">
        <v>245</v>
      </c>
      <c r="H68" s="238" t="s">
        <v>578</v>
      </c>
      <c r="I68" s="238" t="s">
        <v>2638</v>
      </c>
      <c r="J68" s="240">
        <v>71436029</v>
      </c>
      <c r="K68" s="240"/>
      <c r="L68" s="240"/>
      <c r="M68" s="238" t="s">
        <v>2642</v>
      </c>
      <c r="N68" s="238"/>
      <c r="O68" s="238"/>
      <c r="P68" s="238" t="s">
        <v>3428</v>
      </c>
      <c r="Q68" s="238" t="s">
        <v>3429</v>
      </c>
      <c r="R68" s="238" t="s">
        <v>2448</v>
      </c>
      <c r="S68" s="238">
        <v>17</v>
      </c>
      <c r="T68" s="238"/>
      <c r="U68" s="238" t="s">
        <v>3430</v>
      </c>
      <c r="V68" s="238" t="s">
        <v>3229</v>
      </c>
      <c r="W68" s="238"/>
      <c r="X68" s="238" t="s">
        <v>2644</v>
      </c>
      <c r="Y68" s="238" t="s">
        <v>3230</v>
      </c>
      <c r="Z68" s="238"/>
      <c r="AA68" s="238"/>
      <c r="AB68" s="238" t="s">
        <v>3231</v>
      </c>
      <c r="AC68" s="65" t="s">
        <v>3232</v>
      </c>
      <c r="AE68" s="241">
        <v>2019</v>
      </c>
    </row>
    <row r="69" spans="1:31" ht="15" customHeight="1">
      <c r="A69" s="237">
        <v>68</v>
      </c>
      <c r="B69" s="238" t="s">
        <v>22</v>
      </c>
      <c r="C69" s="238"/>
      <c r="D69" s="238"/>
      <c r="E69" s="238" t="s">
        <v>9</v>
      </c>
      <c r="F69" s="239" t="s">
        <v>2722</v>
      </c>
      <c r="G69" s="238" t="s">
        <v>248</v>
      </c>
      <c r="H69" s="238" t="s">
        <v>376</v>
      </c>
      <c r="I69" s="238" t="s">
        <v>2721</v>
      </c>
      <c r="J69" s="240">
        <v>74277061</v>
      </c>
      <c r="K69" s="240"/>
      <c r="L69" s="240"/>
      <c r="M69" s="238" t="s">
        <v>2723</v>
      </c>
      <c r="N69" s="238"/>
      <c r="O69" s="238"/>
      <c r="P69" s="238" t="s">
        <v>3431</v>
      </c>
      <c r="Q69" s="238" t="s">
        <v>3244</v>
      </c>
      <c r="R69" s="238" t="s">
        <v>2471</v>
      </c>
      <c r="S69" s="238">
        <v>17</v>
      </c>
      <c r="T69" s="238"/>
      <c r="U69" s="238" t="s">
        <v>3432</v>
      </c>
      <c r="V69" s="238" t="s">
        <v>3229</v>
      </c>
      <c r="W69" s="238"/>
      <c r="X69" s="238" t="s">
        <v>2599</v>
      </c>
      <c r="Y69" s="238" t="s">
        <v>3242</v>
      </c>
      <c r="Z69" s="238" t="s">
        <v>2451</v>
      </c>
      <c r="AA69" s="238" t="s">
        <v>2455</v>
      </c>
      <c r="AB69" s="238" t="s">
        <v>3231</v>
      </c>
      <c r="AC69" s="65" t="s">
        <v>3232</v>
      </c>
      <c r="AE69" s="241">
        <v>2019</v>
      </c>
    </row>
    <row r="70" spans="1:31" ht="15" customHeight="1">
      <c r="A70" s="237">
        <v>69</v>
      </c>
      <c r="B70" s="238" t="s">
        <v>22</v>
      </c>
      <c r="C70" s="238"/>
      <c r="D70" s="238"/>
      <c r="E70" s="238" t="s">
        <v>9</v>
      </c>
      <c r="F70" s="239" t="s">
        <v>2752</v>
      </c>
      <c r="G70" s="238" t="s">
        <v>112</v>
      </c>
      <c r="H70" s="238" t="s">
        <v>2750</v>
      </c>
      <c r="I70" s="238" t="s">
        <v>2751</v>
      </c>
      <c r="J70" s="240">
        <v>74282238</v>
      </c>
      <c r="K70" s="240"/>
      <c r="L70" s="240"/>
      <c r="M70" s="238" t="s">
        <v>2753</v>
      </c>
      <c r="N70" s="238"/>
      <c r="O70" s="238"/>
      <c r="P70" s="238" t="s">
        <v>3433</v>
      </c>
      <c r="Q70" s="238" t="s">
        <v>3434</v>
      </c>
      <c r="R70" s="238" t="s">
        <v>2448</v>
      </c>
      <c r="S70" s="238">
        <v>22</v>
      </c>
      <c r="T70" s="238"/>
      <c r="U70" s="238" t="s">
        <v>3433</v>
      </c>
      <c r="V70" s="238" t="s">
        <v>3229</v>
      </c>
      <c r="W70" s="238"/>
      <c r="X70" s="238" t="s">
        <v>2754</v>
      </c>
      <c r="Y70" s="238" t="s">
        <v>3230</v>
      </c>
      <c r="Z70" s="238" t="s">
        <v>2719</v>
      </c>
      <c r="AA70" s="238" t="s">
        <v>2720</v>
      </c>
      <c r="AB70" s="238" t="s">
        <v>3231</v>
      </c>
      <c r="AC70" s="65" t="s">
        <v>3232</v>
      </c>
      <c r="AE70" s="241" t="s">
        <v>2713</v>
      </c>
    </row>
    <row r="71" spans="1:31" ht="15" customHeight="1">
      <c r="A71" s="237">
        <v>70</v>
      </c>
      <c r="B71" s="238" t="s">
        <v>22</v>
      </c>
      <c r="C71" s="238"/>
      <c r="D71" s="238"/>
      <c r="E71" s="238" t="s">
        <v>9</v>
      </c>
      <c r="F71" s="239" t="s">
        <v>2807</v>
      </c>
      <c r="G71" s="238" t="s">
        <v>2805</v>
      </c>
      <c r="H71" s="238" t="s">
        <v>106</v>
      </c>
      <c r="I71" s="238" t="s">
        <v>2806</v>
      </c>
      <c r="J71" s="240">
        <v>72338420</v>
      </c>
      <c r="K71" s="240"/>
      <c r="L71" s="240"/>
      <c r="M71" s="238" t="s">
        <v>2808</v>
      </c>
      <c r="N71" s="238"/>
      <c r="O71" s="238"/>
      <c r="P71" s="238" t="s">
        <v>3435</v>
      </c>
      <c r="Q71" s="238" t="s">
        <v>3273</v>
      </c>
      <c r="R71" s="238" t="s">
        <v>2471</v>
      </c>
      <c r="S71" s="238">
        <v>18</v>
      </c>
      <c r="T71" s="238"/>
      <c r="U71" s="238" t="s">
        <v>3435</v>
      </c>
      <c r="V71" s="238" t="s">
        <v>3229</v>
      </c>
      <c r="W71" s="238"/>
      <c r="X71" s="238" t="s">
        <v>2667</v>
      </c>
      <c r="Y71" s="238" t="s">
        <v>3230</v>
      </c>
      <c r="Z71" s="238" t="s">
        <v>2451</v>
      </c>
      <c r="AA71" s="238" t="s">
        <v>2455</v>
      </c>
      <c r="AB71" s="238" t="s">
        <v>3231</v>
      </c>
      <c r="AC71" s="65" t="s">
        <v>3232</v>
      </c>
      <c r="AE71" s="241">
        <v>2019</v>
      </c>
    </row>
    <row r="72" spans="1:31" ht="15" customHeight="1">
      <c r="A72" s="237">
        <v>71</v>
      </c>
      <c r="B72" s="238" t="s">
        <v>22</v>
      </c>
      <c r="C72" s="238"/>
      <c r="D72" s="238"/>
      <c r="E72" s="238" t="s">
        <v>9</v>
      </c>
      <c r="F72" s="239" t="s">
        <v>2817</v>
      </c>
      <c r="G72" s="238" t="s">
        <v>106</v>
      </c>
      <c r="H72" s="238" t="s">
        <v>784</v>
      </c>
      <c r="I72" s="238" t="s">
        <v>1908</v>
      </c>
      <c r="J72" s="240">
        <v>71097212</v>
      </c>
      <c r="K72" s="240"/>
      <c r="L72" s="240"/>
      <c r="M72" s="238" t="s">
        <v>2818</v>
      </c>
      <c r="N72" s="238"/>
      <c r="O72" s="238"/>
      <c r="P72" s="238" t="s">
        <v>3436</v>
      </c>
      <c r="Q72" s="238" t="s">
        <v>3437</v>
      </c>
      <c r="R72" s="238" t="s">
        <v>2448</v>
      </c>
      <c r="S72" s="238">
        <v>19</v>
      </c>
      <c r="T72" s="238"/>
      <c r="U72" s="238" t="s">
        <v>3438</v>
      </c>
      <c r="V72" s="238" t="s">
        <v>3229</v>
      </c>
      <c r="W72" s="238"/>
      <c r="X72" s="238" t="s">
        <v>2454</v>
      </c>
      <c r="Y72" s="238" t="s">
        <v>3230</v>
      </c>
      <c r="Z72" s="238" t="s">
        <v>2451</v>
      </c>
      <c r="AA72" s="238" t="s">
        <v>2455</v>
      </c>
      <c r="AB72" s="238" t="s">
        <v>3231</v>
      </c>
      <c r="AC72" s="65" t="s">
        <v>3232</v>
      </c>
      <c r="AE72" s="241">
        <v>2018</v>
      </c>
    </row>
    <row r="73" spans="1:31" ht="15" customHeight="1">
      <c r="A73" s="237">
        <v>72</v>
      </c>
      <c r="B73" s="238" t="s">
        <v>22</v>
      </c>
      <c r="C73" s="238"/>
      <c r="D73" s="238"/>
      <c r="E73" s="238" t="s">
        <v>9</v>
      </c>
      <c r="F73" s="239" t="s">
        <v>2826</v>
      </c>
      <c r="G73" s="238" t="s">
        <v>2824</v>
      </c>
      <c r="H73" s="238" t="s">
        <v>376</v>
      </c>
      <c r="I73" s="238" t="s">
        <v>2825</v>
      </c>
      <c r="J73" s="240">
        <v>73075858</v>
      </c>
      <c r="K73" s="240"/>
      <c r="L73" s="240"/>
      <c r="M73" s="238" t="s">
        <v>2827</v>
      </c>
      <c r="N73" s="238"/>
      <c r="O73" s="238"/>
      <c r="P73" s="238" t="s">
        <v>3439</v>
      </c>
      <c r="Q73" s="238" t="s">
        <v>3276</v>
      </c>
      <c r="R73" s="238" t="s">
        <v>2448</v>
      </c>
      <c r="S73" s="238">
        <v>17</v>
      </c>
      <c r="T73" s="238"/>
      <c r="U73" s="238" t="s">
        <v>3440</v>
      </c>
      <c r="V73" s="238" t="s">
        <v>3229</v>
      </c>
      <c r="W73" s="238"/>
      <c r="X73" s="238" t="s">
        <v>2491</v>
      </c>
      <c r="Y73" s="238" t="s">
        <v>3230</v>
      </c>
      <c r="Z73" s="238" t="s">
        <v>2451</v>
      </c>
      <c r="AA73" s="238" t="s">
        <v>2455</v>
      </c>
      <c r="AB73" s="238" t="s">
        <v>3231</v>
      </c>
      <c r="AC73" s="65" t="s">
        <v>3232</v>
      </c>
      <c r="AE73" s="241">
        <v>2019</v>
      </c>
    </row>
    <row r="74" spans="1:31" ht="15" customHeight="1">
      <c r="A74" s="237">
        <v>73</v>
      </c>
      <c r="B74" s="238" t="s">
        <v>22</v>
      </c>
      <c r="C74" s="238"/>
      <c r="D74" s="238"/>
      <c r="E74" s="238" t="s">
        <v>9</v>
      </c>
      <c r="F74" s="239" t="s">
        <v>2844</v>
      </c>
      <c r="G74" s="238" t="s">
        <v>2040</v>
      </c>
      <c r="H74" s="238" t="s">
        <v>1073</v>
      </c>
      <c r="I74" s="238" t="s">
        <v>2843</v>
      </c>
      <c r="J74" s="240">
        <v>71313420</v>
      </c>
      <c r="K74" s="240"/>
      <c r="L74" s="240"/>
      <c r="M74" s="238" t="s">
        <v>2845</v>
      </c>
      <c r="N74" s="238"/>
      <c r="O74" s="238"/>
      <c r="P74" s="238" t="s">
        <v>3441</v>
      </c>
      <c r="Q74" s="238" t="s">
        <v>3442</v>
      </c>
      <c r="R74" s="238" t="s">
        <v>2448</v>
      </c>
      <c r="S74" s="238">
        <v>19</v>
      </c>
      <c r="T74" s="238"/>
      <c r="U74" s="238" t="s">
        <v>3443</v>
      </c>
      <c r="V74" s="238" t="s">
        <v>3229</v>
      </c>
      <c r="W74" s="238"/>
      <c r="X74" s="238" t="s">
        <v>2847</v>
      </c>
      <c r="Y74" s="238" t="s">
        <v>3242</v>
      </c>
      <c r="Z74" s="238" t="s">
        <v>2451</v>
      </c>
      <c r="AA74" s="238" t="s">
        <v>2455</v>
      </c>
      <c r="AB74" s="238" t="s">
        <v>3231</v>
      </c>
      <c r="AC74" s="65" t="s">
        <v>3232</v>
      </c>
      <c r="AE74" s="241">
        <v>2017</v>
      </c>
    </row>
    <row r="75" spans="1:31" ht="15" customHeight="1">
      <c r="A75" s="237">
        <v>74</v>
      </c>
      <c r="B75" s="238" t="s">
        <v>22</v>
      </c>
      <c r="C75" s="238"/>
      <c r="D75" s="238"/>
      <c r="E75" s="238" t="s">
        <v>9</v>
      </c>
      <c r="F75" s="239" t="s">
        <v>2919</v>
      </c>
      <c r="G75" s="238" t="s">
        <v>2918</v>
      </c>
      <c r="H75" s="238" t="s">
        <v>751</v>
      </c>
      <c r="I75" s="238" t="s">
        <v>1986</v>
      </c>
      <c r="J75" s="240">
        <v>73583943</v>
      </c>
      <c r="K75" s="240"/>
      <c r="L75" s="240"/>
      <c r="M75" s="238" t="s">
        <v>2920</v>
      </c>
      <c r="N75" s="238"/>
      <c r="O75" s="238"/>
      <c r="P75" s="238" t="s">
        <v>3444</v>
      </c>
      <c r="Q75" s="238" t="s">
        <v>3445</v>
      </c>
      <c r="R75" s="238" t="s">
        <v>2448</v>
      </c>
      <c r="S75" s="238">
        <v>18</v>
      </c>
      <c r="T75" s="238"/>
      <c r="U75" s="238" t="s">
        <v>3446</v>
      </c>
      <c r="V75" s="238" t="s">
        <v>3229</v>
      </c>
      <c r="W75" s="238"/>
      <c r="X75" s="238" t="s">
        <v>2922</v>
      </c>
      <c r="Y75" s="238" t="s">
        <v>3242</v>
      </c>
      <c r="Z75" s="238" t="s">
        <v>2451</v>
      </c>
      <c r="AA75" s="238" t="s">
        <v>2923</v>
      </c>
      <c r="AB75" s="238" t="s">
        <v>3231</v>
      </c>
      <c r="AC75" s="65" t="s">
        <v>3232</v>
      </c>
      <c r="AE75" s="241">
        <v>2018</v>
      </c>
    </row>
    <row r="76" spans="1:31" ht="15" customHeight="1">
      <c r="A76" s="237">
        <v>75</v>
      </c>
      <c r="B76" s="238" t="s">
        <v>22</v>
      </c>
      <c r="C76" s="238"/>
      <c r="D76" s="238"/>
      <c r="E76" s="238" t="s">
        <v>9</v>
      </c>
      <c r="F76" s="239" t="s">
        <v>2954</v>
      </c>
      <c r="G76" s="238" t="s">
        <v>2003</v>
      </c>
      <c r="H76" s="238" t="s">
        <v>760</v>
      </c>
      <c r="I76" s="238" t="s">
        <v>2953</v>
      </c>
      <c r="J76" s="240">
        <v>61006937</v>
      </c>
      <c r="K76" s="240"/>
      <c r="L76" s="240"/>
      <c r="M76" s="238" t="s">
        <v>2955</v>
      </c>
      <c r="N76" s="238"/>
      <c r="O76" s="238"/>
      <c r="P76" s="238" t="s">
        <v>3447</v>
      </c>
      <c r="Q76" s="238" t="s">
        <v>3445</v>
      </c>
      <c r="R76" s="238" t="s">
        <v>2448</v>
      </c>
      <c r="S76" s="238">
        <v>18</v>
      </c>
      <c r="T76" s="238"/>
      <c r="U76" s="238" t="s">
        <v>3448</v>
      </c>
      <c r="V76" s="238" t="s">
        <v>3229</v>
      </c>
      <c r="W76" s="238"/>
      <c r="X76" s="238" t="s">
        <v>2758</v>
      </c>
      <c r="Y76" s="238" t="s">
        <v>3242</v>
      </c>
      <c r="Z76" s="238" t="s">
        <v>2451</v>
      </c>
      <c r="AA76" s="238" t="s">
        <v>2455</v>
      </c>
      <c r="AB76" s="238" t="s">
        <v>3231</v>
      </c>
      <c r="AC76" s="65" t="s">
        <v>3232</v>
      </c>
      <c r="AE76" s="241">
        <v>2019</v>
      </c>
    </row>
    <row r="77" spans="1:31" ht="15" customHeight="1">
      <c r="A77" s="237">
        <v>76</v>
      </c>
      <c r="B77" s="238" t="s">
        <v>22</v>
      </c>
      <c r="C77" s="238"/>
      <c r="D77" s="238"/>
      <c r="E77" s="238" t="s">
        <v>9</v>
      </c>
      <c r="F77" s="239" t="s">
        <v>2983</v>
      </c>
      <c r="G77" s="238" t="s">
        <v>1288</v>
      </c>
      <c r="H77" s="238" t="s">
        <v>99</v>
      </c>
      <c r="I77" s="238" t="s">
        <v>2982</v>
      </c>
      <c r="J77" s="240">
        <v>74134651</v>
      </c>
      <c r="K77" s="240"/>
      <c r="L77" s="240"/>
      <c r="M77" s="238" t="s">
        <v>2984</v>
      </c>
      <c r="N77" s="238"/>
      <c r="O77" s="238"/>
      <c r="P77" s="238" t="s">
        <v>3449</v>
      </c>
      <c r="Q77" s="238" t="s">
        <v>3450</v>
      </c>
      <c r="R77" s="238" t="s">
        <v>2471</v>
      </c>
      <c r="S77" s="238">
        <v>17</v>
      </c>
      <c r="T77" s="238"/>
      <c r="U77" s="238" t="s">
        <v>3451</v>
      </c>
      <c r="V77" s="238" t="s">
        <v>3229</v>
      </c>
      <c r="W77" s="238"/>
      <c r="X77" s="238" t="s">
        <v>2758</v>
      </c>
      <c r="Y77" s="238" t="s">
        <v>3242</v>
      </c>
      <c r="Z77" s="238" t="s">
        <v>2451</v>
      </c>
      <c r="AA77" s="238" t="s">
        <v>2455</v>
      </c>
      <c r="AB77" s="238" t="s">
        <v>3231</v>
      </c>
      <c r="AC77" s="65" t="s">
        <v>3232</v>
      </c>
      <c r="AE77" s="241" t="s">
        <v>2713</v>
      </c>
    </row>
    <row r="78" spans="1:31" ht="15" customHeight="1">
      <c r="A78" s="237">
        <v>77</v>
      </c>
      <c r="B78" s="238" t="s">
        <v>22</v>
      </c>
      <c r="C78" s="238"/>
      <c r="D78" s="238"/>
      <c r="E78" s="238" t="s">
        <v>9</v>
      </c>
      <c r="F78" s="239" t="s">
        <v>2994</v>
      </c>
      <c r="G78" s="238" t="s">
        <v>865</v>
      </c>
      <c r="H78" s="238" t="s">
        <v>140</v>
      </c>
      <c r="I78" s="238" t="s">
        <v>2993</v>
      </c>
      <c r="J78" s="240">
        <v>72320664</v>
      </c>
      <c r="K78" s="240"/>
      <c r="L78" s="240"/>
      <c r="M78" s="238" t="s">
        <v>2995</v>
      </c>
      <c r="N78" s="238"/>
      <c r="O78" s="238"/>
      <c r="P78" s="238" t="s">
        <v>3452</v>
      </c>
      <c r="Q78" s="238" t="s">
        <v>3453</v>
      </c>
      <c r="R78" s="238" t="s">
        <v>2448</v>
      </c>
      <c r="S78" s="238">
        <v>18</v>
      </c>
      <c r="T78" s="238"/>
      <c r="U78" s="238" t="s">
        <v>3452</v>
      </c>
      <c r="V78" s="238" t="s">
        <v>3229</v>
      </c>
      <c r="W78" s="238"/>
      <c r="X78" s="238" t="s">
        <v>2469</v>
      </c>
      <c r="Y78" s="238" t="s">
        <v>3230</v>
      </c>
      <c r="Z78" s="238" t="s">
        <v>2451</v>
      </c>
      <c r="AA78" s="238" t="s">
        <v>2451</v>
      </c>
      <c r="AB78" s="238" t="s">
        <v>3231</v>
      </c>
      <c r="AC78" s="65" t="s">
        <v>3232</v>
      </c>
      <c r="AE78" s="241">
        <v>2019</v>
      </c>
    </row>
    <row r="79" spans="1:31" ht="15" customHeight="1">
      <c r="A79" s="237">
        <v>78</v>
      </c>
      <c r="B79" s="238" t="s">
        <v>22</v>
      </c>
      <c r="C79" s="238"/>
      <c r="D79" s="238"/>
      <c r="E79" s="238" t="s">
        <v>9</v>
      </c>
      <c r="F79" s="239" t="s">
        <v>3079</v>
      </c>
      <c r="G79" s="238" t="s">
        <v>345</v>
      </c>
      <c r="H79" s="238" t="s">
        <v>95</v>
      </c>
      <c r="I79" s="238" t="s">
        <v>3078</v>
      </c>
      <c r="J79" s="240">
        <v>71084583</v>
      </c>
      <c r="K79" s="240"/>
      <c r="L79" s="240"/>
      <c r="M79" s="238" t="s">
        <v>3080</v>
      </c>
      <c r="N79" s="238"/>
      <c r="O79" s="238"/>
      <c r="P79" s="238" t="s">
        <v>3454</v>
      </c>
      <c r="Q79" s="238" t="s">
        <v>3455</v>
      </c>
      <c r="R79" s="238" t="s">
        <v>2448</v>
      </c>
      <c r="S79" s="238">
        <v>17</v>
      </c>
      <c r="T79" s="238"/>
      <c r="U79" s="238" t="s">
        <v>3456</v>
      </c>
      <c r="V79" s="238" t="s">
        <v>3229</v>
      </c>
      <c r="W79" s="238"/>
      <c r="X79" s="238" t="s">
        <v>3082</v>
      </c>
      <c r="Y79" s="238" t="s">
        <v>3230</v>
      </c>
      <c r="Z79" s="238" t="s">
        <v>2719</v>
      </c>
      <c r="AA79" s="238" t="s">
        <v>3083</v>
      </c>
      <c r="AB79" s="238" t="s">
        <v>3231</v>
      </c>
      <c r="AC79" s="65" t="s">
        <v>3232</v>
      </c>
      <c r="AE79" s="241">
        <v>2019</v>
      </c>
    </row>
    <row r="80" spans="1:31" ht="15" customHeight="1">
      <c r="A80" s="237">
        <v>79</v>
      </c>
      <c r="B80" s="238" t="s">
        <v>22</v>
      </c>
      <c r="C80" s="238"/>
      <c r="D80" s="238"/>
      <c r="E80" s="238" t="s">
        <v>9</v>
      </c>
      <c r="F80" s="239" t="s">
        <v>3099</v>
      </c>
      <c r="G80" s="238" t="s">
        <v>3097</v>
      </c>
      <c r="H80" s="238" t="s">
        <v>1134</v>
      </c>
      <c r="I80" s="238" t="s">
        <v>3098</v>
      </c>
      <c r="J80" s="240">
        <v>78377037</v>
      </c>
      <c r="K80" s="240"/>
      <c r="L80" s="240"/>
      <c r="M80" s="238" t="s">
        <v>3100</v>
      </c>
      <c r="N80" s="238"/>
      <c r="O80" s="238"/>
      <c r="P80" s="238" t="s">
        <v>3457</v>
      </c>
      <c r="Q80" s="238" t="s">
        <v>3458</v>
      </c>
      <c r="R80" s="238" t="s">
        <v>2448</v>
      </c>
      <c r="S80" s="238">
        <v>20</v>
      </c>
      <c r="T80" s="238"/>
      <c r="U80" s="238" t="s">
        <v>3457</v>
      </c>
      <c r="V80" s="238" t="s">
        <v>3229</v>
      </c>
      <c r="W80" s="238"/>
      <c r="X80" s="238" t="s">
        <v>3102</v>
      </c>
      <c r="Y80" s="238" t="s">
        <v>3242</v>
      </c>
      <c r="Z80" s="238"/>
      <c r="AA80" s="238"/>
      <c r="AB80" s="238" t="s">
        <v>3231</v>
      </c>
      <c r="AC80" s="65" t="s">
        <v>3232</v>
      </c>
      <c r="AE80" s="241">
        <v>2018</v>
      </c>
    </row>
    <row r="81" spans="1:31" ht="15" customHeight="1">
      <c r="A81" s="237">
        <v>80</v>
      </c>
      <c r="B81" s="238" t="s">
        <v>22</v>
      </c>
      <c r="C81" s="238"/>
      <c r="D81" s="238"/>
      <c r="E81" s="238" t="s">
        <v>9</v>
      </c>
      <c r="F81" s="239" t="s">
        <v>3120</v>
      </c>
      <c r="G81" s="238" t="s">
        <v>836</v>
      </c>
      <c r="H81" s="238" t="s">
        <v>1377</v>
      </c>
      <c r="I81" s="238" t="s">
        <v>1367</v>
      </c>
      <c r="J81" s="240">
        <v>74770179</v>
      </c>
      <c r="K81" s="240"/>
      <c r="L81" s="240"/>
      <c r="M81" s="238" t="s">
        <v>3121</v>
      </c>
      <c r="N81" s="238"/>
      <c r="O81" s="238"/>
      <c r="P81" s="238" t="s">
        <v>3459</v>
      </c>
      <c r="Q81" s="238" t="s">
        <v>3460</v>
      </c>
      <c r="R81" s="238" t="s">
        <v>2448</v>
      </c>
      <c r="S81" s="238">
        <v>19</v>
      </c>
      <c r="T81" s="238" t="s">
        <v>3461</v>
      </c>
      <c r="U81" s="238" t="s">
        <v>3462</v>
      </c>
      <c r="V81" s="238" t="s">
        <v>3229</v>
      </c>
      <c r="W81" s="238"/>
      <c r="X81" s="238" t="s">
        <v>2694</v>
      </c>
      <c r="Y81" s="238" t="s">
        <v>3230</v>
      </c>
      <c r="Z81" s="238" t="s">
        <v>2451</v>
      </c>
      <c r="AA81" s="238" t="s">
        <v>2451</v>
      </c>
      <c r="AB81" s="238" t="s">
        <v>3231</v>
      </c>
      <c r="AC81" s="65" t="s">
        <v>3232</v>
      </c>
      <c r="AE81" s="241">
        <v>2017</v>
      </c>
    </row>
    <row r="82" spans="1:31" ht="15" customHeight="1">
      <c r="A82" s="237">
        <v>81</v>
      </c>
      <c r="B82" s="238" t="s">
        <v>22</v>
      </c>
      <c r="C82" s="238"/>
      <c r="D82" s="238"/>
      <c r="E82" s="238" t="s">
        <v>9</v>
      </c>
      <c r="F82" s="239" t="s">
        <v>3148</v>
      </c>
      <c r="G82" s="238" t="s">
        <v>163</v>
      </c>
      <c r="H82" s="238" t="s">
        <v>510</v>
      </c>
      <c r="I82" s="238" t="s">
        <v>3147</v>
      </c>
      <c r="J82" s="240">
        <v>72961848</v>
      </c>
      <c r="K82" s="240"/>
      <c r="L82" s="240"/>
      <c r="M82" s="238" t="s">
        <v>3149</v>
      </c>
      <c r="N82" s="238"/>
      <c r="O82" s="238"/>
      <c r="P82" s="238" t="s">
        <v>3463</v>
      </c>
      <c r="Q82" s="238" t="s">
        <v>3464</v>
      </c>
      <c r="R82" s="238" t="s">
        <v>2448</v>
      </c>
      <c r="S82" s="238">
        <v>17</v>
      </c>
      <c r="T82" s="238"/>
      <c r="U82" s="238" t="s">
        <v>3465</v>
      </c>
      <c r="V82" s="238" t="s">
        <v>3229</v>
      </c>
      <c r="W82" s="238"/>
      <c r="X82" s="238" t="s">
        <v>3151</v>
      </c>
      <c r="Y82" s="238" t="s">
        <v>3242</v>
      </c>
      <c r="Z82" s="238"/>
      <c r="AA82" s="238"/>
      <c r="AB82" s="238" t="s">
        <v>3231</v>
      </c>
      <c r="AC82" s="65" t="s">
        <v>3232</v>
      </c>
      <c r="AE82" s="241" t="s">
        <v>2713</v>
      </c>
    </row>
    <row r="83" spans="1:31" ht="15" customHeight="1">
      <c r="A83" s="237">
        <v>82</v>
      </c>
      <c r="B83" s="238" t="s">
        <v>23</v>
      </c>
      <c r="C83" s="238"/>
      <c r="D83" s="238"/>
      <c r="E83" s="238" t="s">
        <v>9</v>
      </c>
      <c r="F83" s="239" t="s">
        <v>2887</v>
      </c>
      <c r="G83" s="238" t="s">
        <v>68</v>
      </c>
      <c r="H83" s="238" t="s">
        <v>128</v>
      </c>
      <c r="I83" s="238" t="s">
        <v>2886</v>
      </c>
      <c r="J83" s="240">
        <v>75821278</v>
      </c>
      <c r="K83" s="240"/>
      <c r="L83" s="240"/>
      <c r="M83" s="238" t="s">
        <v>2888</v>
      </c>
      <c r="N83" s="238"/>
      <c r="O83" s="238"/>
      <c r="P83" s="238" t="s">
        <v>3466</v>
      </c>
      <c r="Q83" s="238" t="s">
        <v>3467</v>
      </c>
      <c r="R83" s="238" t="s">
        <v>2448</v>
      </c>
      <c r="S83" s="238">
        <v>19</v>
      </c>
      <c r="T83" s="238"/>
      <c r="U83" s="238" t="s">
        <v>3466</v>
      </c>
      <c r="V83" s="238" t="s">
        <v>3229</v>
      </c>
      <c r="W83" s="238"/>
      <c r="X83" s="238" t="s">
        <v>2890</v>
      </c>
      <c r="Y83" s="238" t="s">
        <v>3242</v>
      </c>
      <c r="Z83" s="238" t="s">
        <v>2451</v>
      </c>
      <c r="AA83" s="238" t="s">
        <v>2455</v>
      </c>
      <c r="AB83" s="238" t="s">
        <v>3231</v>
      </c>
      <c r="AC83" s="65" t="s">
        <v>3232</v>
      </c>
      <c r="AE83" s="241">
        <v>2019</v>
      </c>
    </row>
    <row r="84" spans="1:31" ht="15" customHeight="1">
      <c r="A84" s="237">
        <v>83</v>
      </c>
      <c r="B84" s="238" t="s">
        <v>23</v>
      </c>
      <c r="C84" s="238"/>
      <c r="D84" s="238"/>
      <c r="E84" s="238" t="s">
        <v>9</v>
      </c>
      <c r="F84" s="239" t="s">
        <v>2979</v>
      </c>
      <c r="G84" s="238" t="s">
        <v>1288</v>
      </c>
      <c r="H84" s="238" t="s">
        <v>2977</v>
      </c>
      <c r="I84" s="238" t="s">
        <v>2978</v>
      </c>
      <c r="J84" s="240">
        <v>75248306</v>
      </c>
      <c r="K84" s="240"/>
      <c r="L84" s="240"/>
      <c r="M84" s="238" t="s">
        <v>2980</v>
      </c>
      <c r="N84" s="238"/>
      <c r="O84" s="238"/>
      <c r="P84" s="238" t="s">
        <v>3468</v>
      </c>
      <c r="Q84" s="238" t="s">
        <v>3469</v>
      </c>
      <c r="R84" s="238" t="s">
        <v>2448</v>
      </c>
      <c r="S84" s="238">
        <v>18</v>
      </c>
      <c r="T84" s="238"/>
      <c r="U84" s="238" t="s">
        <v>3470</v>
      </c>
      <c r="V84" s="238" t="s">
        <v>3229</v>
      </c>
      <c r="W84" s="238"/>
      <c r="X84" s="238" t="s">
        <v>2861</v>
      </c>
      <c r="Y84" s="238" t="s">
        <v>3242</v>
      </c>
      <c r="Z84" s="238"/>
      <c r="AA84" s="238"/>
      <c r="AB84" s="238" t="s">
        <v>3231</v>
      </c>
      <c r="AC84" s="65" t="s">
        <v>3232</v>
      </c>
      <c r="AE84" s="241">
        <v>2018</v>
      </c>
    </row>
    <row r="85" spans="1:31" ht="15" customHeight="1">
      <c r="A85" s="237">
        <v>84</v>
      </c>
      <c r="B85" s="238" t="s">
        <v>23</v>
      </c>
      <c r="C85" s="238"/>
      <c r="D85" s="238"/>
      <c r="E85" s="238" t="s">
        <v>9</v>
      </c>
      <c r="F85" s="239" t="s">
        <v>3094</v>
      </c>
      <c r="G85" s="238" t="s">
        <v>2249</v>
      </c>
      <c r="H85" s="238" t="s">
        <v>1171</v>
      </c>
      <c r="I85" s="238" t="s">
        <v>3093</v>
      </c>
      <c r="J85" s="240">
        <v>72651445</v>
      </c>
      <c r="K85" s="240"/>
      <c r="L85" s="240"/>
      <c r="M85" s="238" t="s">
        <v>3095</v>
      </c>
      <c r="N85" s="238"/>
      <c r="O85" s="238"/>
      <c r="P85" s="238" t="s">
        <v>3471</v>
      </c>
      <c r="Q85" s="238" t="s">
        <v>3412</v>
      </c>
      <c r="R85" s="238" t="s">
        <v>2471</v>
      </c>
      <c r="S85" s="238">
        <v>18</v>
      </c>
      <c r="T85" s="238" t="s">
        <v>3472</v>
      </c>
      <c r="U85" s="238" t="s">
        <v>3473</v>
      </c>
      <c r="V85" s="238" t="s">
        <v>3229</v>
      </c>
      <c r="W85" s="238"/>
      <c r="X85" s="238" t="s">
        <v>2776</v>
      </c>
      <c r="Y85" s="238" t="s">
        <v>3242</v>
      </c>
      <c r="Z85" s="238" t="s">
        <v>2451</v>
      </c>
      <c r="AA85" s="238" t="s">
        <v>2455</v>
      </c>
      <c r="AB85" s="238" t="s">
        <v>3231</v>
      </c>
      <c r="AC85" s="65" t="s">
        <v>3232</v>
      </c>
      <c r="AE85" s="241">
        <v>2019</v>
      </c>
    </row>
    <row r="86" spans="1:31" ht="15" customHeight="1">
      <c r="A86" s="237">
        <v>85</v>
      </c>
      <c r="B86" s="238" t="s">
        <v>23</v>
      </c>
      <c r="C86" s="238"/>
      <c r="D86" s="238"/>
      <c r="E86" s="238" t="s">
        <v>9</v>
      </c>
      <c r="F86" s="239" t="s">
        <v>3172</v>
      </c>
      <c r="G86" s="238" t="s">
        <v>2607</v>
      </c>
      <c r="H86" s="238" t="s">
        <v>553</v>
      </c>
      <c r="I86" s="238" t="s">
        <v>3171</v>
      </c>
      <c r="J86" s="240">
        <v>74770635</v>
      </c>
      <c r="K86" s="240"/>
      <c r="L86" s="240"/>
      <c r="M86" s="238" t="s">
        <v>3173</v>
      </c>
      <c r="N86" s="238"/>
      <c r="O86" s="238"/>
      <c r="P86" s="238" t="s">
        <v>3474</v>
      </c>
      <c r="Q86" s="238" t="s">
        <v>3475</v>
      </c>
      <c r="R86" s="238" t="s">
        <v>2448</v>
      </c>
      <c r="S86" s="238">
        <v>17</v>
      </c>
      <c r="T86" s="238"/>
      <c r="U86" s="238" t="s">
        <v>3476</v>
      </c>
      <c r="V86" s="238" t="s">
        <v>3229</v>
      </c>
      <c r="W86" s="238"/>
      <c r="X86" s="238" t="s">
        <v>2454</v>
      </c>
      <c r="Y86" s="238" t="s">
        <v>3230</v>
      </c>
      <c r="Z86" s="238" t="s">
        <v>2451</v>
      </c>
      <c r="AA86" s="238" t="s">
        <v>2455</v>
      </c>
      <c r="AB86" s="238" t="s">
        <v>3231</v>
      </c>
      <c r="AC86" s="65" t="s">
        <v>3232</v>
      </c>
      <c r="AE86" s="241">
        <v>2019</v>
      </c>
    </row>
    <row r="87" spans="1:31" ht="15" customHeight="1">
      <c r="A87" s="237">
        <v>86</v>
      </c>
      <c r="B87" s="238" t="s">
        <v>24</v>
      </c>
      <c r="C87" s="238"/>
      <c r="D87" s="238"/>
      <c r="E87" s="238" t="s">
        <v>9</v>
      </c>
      <c r="F87" s="239" t="s">
        <v>2864</v>
      </c>
      <c r="G87" s="238" t="s">
        <v>45</v>
      </c>
      <c r="H87" s="238" t="s">
        <v>2862</v>
      </c>
      <c r="I87" s="238" t="s">
        <v>2863</v>
      </c>
      <c r="J87" s="240">
        <v>73829071</v>
      </c>
      <c r="K87" s="240"/>
      <c r="L87" s="240"/>
      <c r="M87" s="238" t="s">
        <v>2865</v>
      </c>
      <c r="N87" s="238"/>
      <c r="O87" s="238"/>
      <c r="P87" s="238" t="s">
        <v>3477</v>
      </c>
      <c r="Q87" s="238" t="s">
        <v>3478</v>
      </c>
      <c r="R87" s="238" t="s">
        <v>2448</v>
      </c>
      <c r="S87" s="238">
        <v>21</v>
      </c>
      <c r="T87" s="238"/>
      <c r="U87" s="238" t="s">
        <v>3477</v>
      </c>
      <c r="V87" s="238" t="s">
        <v>3229</v>
      </c>
      <c r="W87" s="238"/>
      <c r="X87" s="238" t="s">
        <v>2485</v>
      </c>
      <c r="Y87" s="238" t="s">
        <v>3242</v>
      </c>
      <c r="Z87" s="238" t="s">
        <v>2451</v>
      </c>
      <c r="AA87" s="238" t="s">
        <v>2455</v>
      </c>
      <c r="AB87" s="238" t="s">
        <v>3231</v>
      </c>
      <c r="AC87" s="65" t="s">
        <v>3232</v>
      </c>
      <c r="AE87" s="241">
        <v>2015</v>
      </c>
    </row>
    <row r="88" spans="1:31" ht="15" customHeight="1">
      <c r="A88" s="237">
        <v>87</v>
      </c>
      <c r="B88" s="238" t="s">
        <v>25</v>
      </c>
      <c r="C88" s="238"/>
      <c r="D88" s="238"/>
      <c r="E88" s="238" t="s">
        <v>9</v>
      </c>
      <c r="F88" s="239" t="s">
        <v>2755</v>
      </c>
      <c r="G88" s="238" t="s">
        <v>151</v>
      </c>
      <c r="H88" s="238" t="s">
        <v>828</v>
      </c>
      <c r="I88" s="238" t="s">
        <v>1187</v>
      </c>
      <c r="J88" s="240">
        <v>74652497</v>
      </c>
      <c r="K88" s="240"/>
      <c r="L88" s="240"/>
      <c r="M88" s="238" t="s">
        <v>2756</v>
      </c>
      <c r="N88" s="238"/>
      <c r="O88" s="238"/>
      <c r="P88" s="238" t="s">
        <v>3479</v>
      </c>
      <c r="Q88" s="238" t="s">
        <v>3258</v>
      </c>
      <c r="R88" s="238" t="s">
        <v>2448</v>
      </c>
      <c r="S88" s="238">
        <v>17</v>
      </c>
      <c r="T88" s="238"/>
      <c r="U88" s="238" t="s">
        <v>3480</v>
      </c>
      <c r="V88" s="238" t="s">
        <v>3229</v>
      </c>
      <c r="W88" s="238"/>
      <c r="X88" s="238" t="s">
        <v>2758</v>
      </c>
      <c r="Y88" s="238" t="s">
        <v>3242</v>
      </c>
      <c r="Z88" s="238" t="s">
        <v>2451</v>
      </c>
      <c r="AA88" s="238" t="s">
        <v>2455</v>
      </c>
      <c r="AB88" s="238" t="s">
        <v>3231</v>
      </c>
      <c r="AC88" s="65" t="s">
        <v>3232</v>
      </c>
      <c r="AE88" s="241">
        <v>2019</v>
      </c>
    </row>
    <row r="89" spans="1:31" ht="15" customHeight="1">
      <c r="A89" s="237">
        <v>88</v>
      </c>
      <c r="B89" s="238" t="s">
        <v>25</v>
      </c>
      <c r="C89" s="238"/>
      <c r="D89" s="238"/>
      <c r="E89" s="238" t="s">
        <v>9</v>
      </c>
      <c r="F89" s="239" t="s">
        <v>2799</v>
      </c>
      <c r="G89" s="238" t="s">
        <v>477</v>
      </c>
      <c r="H89" s="238" t="s">
        <v>896</v>
      </c>
      <c r="I89" s="238" t="s">
        <v>2798</v>
      </c>
      <c r="J89" s="240">
        <v>71919761</v>
      </c>
      <c r="K89" s="240"/>
      <c r="L89" s="240"/>
      <c r="M89" s="238" t="s">
        <v>2800</v>
      </c>
      <c r="N89" s="238"/>
      <c r="O89" s="238"/>
      <c r="P89" s="238" t="s">
        <v>3481</v>
      </c>
      <c r="Q89" s="238" t="s">
        <v>3482</v>
      </c>
      <c r="R89" s="238" t="s">
        <v>2448</v>
      </c>
      <c r="S89" s="238">
        <v>19</v>
      </c>
      <c r="T89" s="238"/>
      <c r="U89" s="238" t="s">
        <v>3483</v>
      </c>
      <c r="V89" s="238" t="s">
        <v>3229</v>
      </c>
      <c r="W89" s="238"/>
      <c r="X89" s="238" t="s">
        <v>2802</v>
      </c>
      <c r="Y89" s="238" t="s">
        <v>3242</v>
      </c>
      <c r="Z89" s="238" t="s">
        <v>2604</v>
      </c>
      <c r="AA89" s="238" t="s">
        <v>2803</v>
      </c>
      <c r="AB89" s="238" t="s">
        <v>3231</v>
      </c>
      <c r="AC89" s="65" t="s">
        <v>3232</v>
      </c>
      <c r="AE89" s="241">
        <v>2017</v>
      </c>
    </row>
    <row r="90" spans="1:31" ht="15" customHeight="1">
      <c r="A90" s="237">
        <v>89</v>
      </c>
      <c r="B90" s="238" t="s">
        <v>25</v>
      </c>
      <c r="C90" s="238"/>
      <c r="D90" s="238"/>
      <c r="E90" s="238" t="s">
        <v>9</v>
      </c>
      <c r="F90" s="239" t="s">
        <v>2858</v>
      </c>
      <c r="G90" s="238" t="s">
        <v>944</v>
      </c>
      <c r="H90" s="238" t="s">
        <v>2856</v>
      </c>
      <c r="I90" s="238" t="s">
        <v>2857</v>
      </c>
      <c r="J90" s="240">
        <v>71870376</v>
      </c>
      <c r="K90" s="240"/>
      <c r="L90" s="240"/>
      <c r="M90" s="238" t="s">
        <v>2859</v>
      </c>
      <c r="N90" s="238"/>
      <c r="O90" s="238"/>
      <c r="P90" s="238" t="s">
        <v>3484</v>
      </c>
      <c r="Q90" s="238" t="s">
        <v>3482</v>
      </c>
      <c r="R90" s="238" t="s">
        <v>2448</v>
      </c>
      <c r="S90" s="238">
        <v>17</v>
      </c>
      <c r="T90" s="238" t="s">
        <v>3485</v>
      </c>
      <c r="U90" s="238" t="s">
        <v>3486</v>
      </c>
      <c r="V90" s="238" t="s">
        <v>3229</v>
      </c>
      <c r="W90" s="238"/>
      <c r="X90" s="238" t="s">
        <v>2861</v>
      </c>
      <c r="Y90" s="238" t="s">
        <v>3242</v>
      </c>
      <c r="Z90" s="238"/>
      <c r="AA90" s="238"/>
      <c r="AB90" s="238" t="s">
        <v>3231</v>
      </c>
      <c r="AC90" s="65" t="s">
        <v>3232</v>
      </c>
      <c r="AE90" s="241">
        <v>2019</v>
      </c>
    </row>
    <row r="91" spans="1:31" ht="15" customHeight="1">
      <c r="A91" s="237">
        <v>90</v>
      </c>
      <c r="B91" s="238" t="s">
        <v>25</v>
      </c>
      <c r="C91" s="238"/>
      <c r="D91" s="238"/>
      <c r="E91" s="238" t="s">
        <v>9</v>
      </c>
      <c r="F91" s="239" t="s">
        <v>2930</v>
      </c>
      <c r="G91" s="238" t="s">
        <v>680</v>
      </c>
      <c r="H91" s="238" t="s">
        <v>394</v>
      </c>
      <c r="I91" s="238" t="s">
        <v>2929</v>
      </c>
      <c r="J91" s="240">
        <v>48230913</v>
      </c>
      <c r="K91" s="240"/>
      <c r="L91" s="240"/>
      <c r="M91" s="238" t="s">
        <v>2931</v>
      </c>
      <c r="N91" s="238"/>
      <c r="O91" s="238"/>
      <c r="P91" s="238" t="s">
        <v>3487</v>
      </c>
      <c r="Q91" s="238" t="s">
        <v>3304</v>
      </c>
      <c r="R91" s="238" t="s">
        <v>2448</v>
      </c>
      <c r="S91" s="238">
        <v>27</v>
      </c>
      <c r="T91" s="238" t="s">
        <v>3488</v>
      </c>
      <c r="U91" s="238" t="s">
        <v>3487</v>
      </c>
      <c r="V91" s="238" t="s">
        <v>3229</v>
      </c>
      <c r="W91" s="238"/>
      <c r="X91" s="238" t="s">
        <v>2651</v>
      </c>
      <c r="Y91" s="238" t="s">
        <v>3230</v>
      </c>
      <c r="Z91" s="238" t="s">
        <v>2451</v>
      </c>
      <c r="AA91" s="238" t="s">
        <v>2455</v>
      </c>
      <c r="AB91" s="238" t="s">
        <v>3231</v>
      </c>
      <c r="AC91" s="65" t="s">
        <v>3232</v>
      </c>
      <c r="AE91" s="241">
        <v>2010</v>
      </c>
    </row>
  </sheetData>
  <autoFilter ref="A1:AF1" xr:uid="{00000000-0009-0000-0000-000006000000}">
    <filterColumn colId="1" showButton="0"/>
    <filterColumn colId="2" showButton="0"/>
    <filterColumn colId="9" showButton="0"/>
    <filterColumn colId="10" showButton="0"/>
    <filterColumn colId="12" showButton="0"/>
  </autoFilter>
  <mergeCells count="3">
    <mergeCell ref="J1:L1"/>
    <mergeCell ref="M1:N1"/>
    <mergeCell ref="B1:D1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51C07-ED4B-4887-B6D9-CC49B3EE220C}">
  <dimension ref="A1:AE117"/>
  <sheetViews>
    <sheetView tabSelected="1" zoomScale="90" zoomScaleNormal="90" workbookViewId="0">
      <pane ySplit="1" topLeftCell="A97" activePane="bottomLeft" state="frozen"/>
      <selection pane="bottomLeft" activeCell="A105" sqref="A105"/>
    </sheetView>
  </sheetViews>
  <sheetFormatPr defaultColWidth="9.140625" defaultRowHeight="15"/>
  <cols>
    <col min="2" max="4" width="3.7109375" customWidth="1"/>
    <col min="5" max="5" width="12.42578125" customWidth="1"/>
    <col min="6" max="6" width="11.85546875" customWidth="1"/>
    <col min="7" max="7" width="13.7109375" customWidth="1"/>
    <col min="8" max="8" width="17.28515625" customWidth="1"/>
    <col min="9" max="9" width="13.7109375" customWidth="1"/>
    <col min="10" max="10" width="14.85546875" customWidth="1"/>
    <col min="11" max="11" width="21.7109375" customWidth="1"/>
    <col min="12" max="12" width="12.42578125" customWidth="1"/>
    <col min="13" max="16" width="10.28515625" customWidth="1"/>
    <col min="17" max="18" width="11" customWidth="1"/>
    <col min="19" max="20" width="9.140625" customWidth="1"/>
    <col min="21" max="21" width="11.140625" bestFit="1" customWidth="1"/>
    <col min="22" max="22" width="16.7109375" bestFit="1" customWidth="1"/>
    <col min="23" max="23" width="16" customWidth="1"/>
    <col min="24" max="24" width="15" customWidth="1"/>
    <col min="25" max="25" width="16.42578125" customWidth="1"/>
    <col min="26" max="28" width="9.140625" customWidth="1"/>
    <col min="29" max="29" width="18.42578125" bestFit="1" customWidth="1"/>
    <col min="30" max="30" width="18.5703125" customWidth="1"/>
    <col min="31" max="31" width="26.140625" customWidth="1"/>
  </cols>
  <sheetData>
    <row r="1" spans="1:31" ht="15" customHeight="1">
      <c r="A1" s="246" t="s">
        <v>2421</v>
      </c>
      <c r="B1" s="259" t="s">
        <v>2422</v>
      </c>
      <c r="C1" s="260"/>
      <c r="D1" s="261"/>
      <c r="E1" s="246" t="s">
        <v>2423</v>
      </c>
      <c r="F1" s="246" t="s">
        <v>2424</v>
      </c>
      <c r="G1" s="246" t="s">
        <v>2425</v>
      </c>
      <c r="H1" s="246" t="s">
        <v>2426</v>
      </c>
      <c r="I1" s="246" t="s">
        <v>2417</v>
      </c>
      <c r="J1" s="246" t="s">
        <v>2427</v>
      </c>
      <c r="K1" s="246" t="s">
        <v>2428</v>
      </c>
      <c r="L1" s="246" t="s">
        <v>2429</v>
      </c>
      <c r="M1" s="246" t="s">
        <v>2430</v>
      </c>
      <c r="N1" s="246" t="s">
        <v>2431</v>
      </c>
      <c r="O1" s="246" t="s">
        <v>2432</v>
      </c>
      <c r="P1" s="246" t="s">
        <v>2433</v>
      </c>
      <c r="Q1" s="246" t="s">
        <v>2434</v>
      </c>
      <c r="R1" s="246" t="s">
        <v>2435</v>
      </c>
      <c r="S1" s="246" t="s">
        <v>2436</v>
      </c>
      <c r="T1" s="246" t="s">
        <v>2437</v>
      </c>
      <c r="U1" s="246" t="s">
        <v>2438</v>
      </c>
      <c r="V1" s="246" t="s">
        <v>2439</v>
      </c>
      <c r="W1" s="246" t="s">
        <v>2440</v>
      </c>
      <c r="X1" s="246" t="s">
        <v>35</v>
      </c>
      <c r="Y1" s="246" t="s">
        <v>2442</v>
      </c>
      <c r="Z1" s="246" t="s">
        <v>2443</v>
      </c>
      <c r="AA1" s="246" t="s">
        <v>2444</v>
      </c>
      <c r="AB1" s="246" t="s">
        <v>2445</v>
      </c>
      <c r="AC1" s="246" t="s">
        <v>40</v>
      </c>
      <c r="AD1" s="246" t="s">
        <v>2637</v>
      </c>
      <c r="AE1" s="246" t="s">
        <v>2446</v>
      </c>
    </row>
    <row r="2" spans="1:31">
      <c r="A2">
        <v>1</v>
      </c>
      <c r="B2" t="s">
        <v>42</v>
      </c>
      <c r="E2">
        <v>74628220</v>
      </c>
      <c r="F2" t="s">
        <v>1017</v>
      </c>
      <c r="G2" t="s">
        <v>45</v>
      </c>
      <c r="H2" t="s">
        <v>3489</v>
      </c>
      <c r="I2" t="s">
        <v>2647</v>
      </c>
      <c r="J2" t="s">
        <v>3490</v>
      </c>
      <c r="K2" t="s">
        <v>24</v>
      </c>
      <c r="L2" t="s">
        <v>2641</v>
      </c>
      <c r="M2">
        <v>150</v>
      </c>
      <c r="N2">
        <v>150</v>
      </c>
      <c r="O2">
        <v>0</v>
      </c>
      <c r="P2" t="s">
        <v>3491</v>
      </c>
      <c r="R2" t="s">
        <v>2451</v>
      </c>
      <c r="S2" t="s">
        <v>2452</v>
      </c>
      <c r="T2" t="s">
        <v>3492</v>
      </c>
      <c r="V2">
        <v>940161139</v>
      </c>
      <c r="W2" s="94">
        <v>37118</v>
      </c>
      <c r="X2" t="s">
        <v>9</v>
      </c>
      <c r="Y2" t="s">
        <v>3493</v>
      </c>
      <c r="Z2" t="s">
        <v>2451</v>
      </c>
      <c r="AA2" t="s">
        <v>2455</v>
      </c>
      <c r="AB2" t="s">
        <v>2455</v>
      </c>
      <c r="AC2" s="168">
        <v>43999.741122685184</v>
      </c>
      <c r="AD2">
        <v>2018</v>
      </c>
      <c r="AE2" t="s">
        <v>3123</v>
      </c>
    </row>
    <row r="3" spans="1:31">
      <c r="A3">
        <v>2</v>
      </c>
      <c r="B3" t="s">
        <v>42</v>
      </c>
      <c r="E3">
        <v>74138191</v>
      </c>
      <c r="F3" t="s">
        <v>1302</v>
      </c>
      <c r="G3" t="s">
        <v>213</v>
      </c>
      <c r="H3" t="s">
        <v>3494</v>
      </c>
      <c r="I3" t="s">
        <v>2647</v>
      </c>
      <c r="J3" t="s">
        <v>3495</v>
      </c>
      <c r="K3" t="s">
        <v>17</v>
      </c>
      <c r="L3" t="s">
        <v>2641</v>
      </c>
      <c r="M3">
        <v>150</v>
      </c>
      <c r="N3">
        <v>150</v>
      </c>
      <c r="O3">
        <v>0</v>
      </c>
      <c r="P3" t="s">
        <v>3496</v>
      </c>
      <c r="R3" t="s">
        <v>2451</v>
      </c>
      <c r="S3" t="s">
        <v>2452</v>
      </c>
      <c r="T3" t="s">
        <v>3497</v>
      </c>
      <c r="V3">
        <v>969552840</v>
      </c>
      <c r="W3" s="94">
        <v>36326</v>
      </c>
      <c r="X3" t="s">
        <v>9</v>
      </c>
      <c r="Y3" t="s">
        <v>3498</v>
      </c>
      <c r="Z3" t="s">
        <v>2451</v>
      </c>
      <c r="AA3" t="s">
        <v>2455</v>
      </c>
      <c r="AB3" t="s">
        <v>2492</v>
      </c>
      <c r="AC3" s="168">
        <v>44005.946122685185</v>
      </c>
      <c r="AD3">
        <v>2015</v>
      </c>
      <c r="AE3" t="s">
        <v>2645</v>
      </c>
    </row>
    <row r="4" spans="1:31">
      <c r="A4">
        <v>3</v>
      </c>
      <c r="B4" t="s">
        <v>42</v>
      </c>
      <c r="E4">
        <v>73242447</v>
      </c>
      <c r="F4" t="s">
        <v>3499</v>
      </c>
      <c r="G4" t="s">
        <v>680</v>
      </c>
      <c r="H4" t="s">
        <v>3500</v>
      </c>
      <c r="I4" t="s">
        <v>2647</v>
      </c>
      <c r="J4" t="s">
        <v>3501</v>
      </c>
      <c r="K4" t="s">
        <v>14</v>
      </c>
      <c r="L4" t="s">
        <v>2641</v>
      </c>
      <c r="M4">
        <v>150</v>
      </c>
      <c r="N4">
        <v>150</v>
      </c>
      <c r="O4">
        <v>0</v>
      </c>
      <c r="P4" t="s">
        <v>3502</v>
      </c>
      <c r="R4" t="s">
        <v>2451</v>
      </c>
      <c r="S4" t="s">
        <v>2452</v>
      </c>
      <c r="T4" t="s">
        <v>3503</v>
      </c>
      <c r="V4">
        <v>945642244</v>
      </c>
      <c r="W4" s="94">
        <v>37658</v>
      </c>
      <c r="X4" t="s">
        <v>9</v>
      </c>
      <c r="Y4" t="s">
        <v>2776</v>
      </c>
      <c r="Z4" t="s">
        <v>2451</v>
      </c>
      <c r="AA4" t="s">
        <v>2455</v>
      </c>
      <c r="AB4" t="s">
        <v>2455</v>
      </c>
      <c r="AC4" s="168">
        <v>43999.527083333334</v>
      </c>
      <c r="AD4">
        <v>2019</v>
      </c>
      <c r="AE4" t="s">
        <v>2645</v>
      </c>
    </row>
    <row r="5" spans="1:31">
      <c r="A5">
        <v>4</v>
      </c>
      <c r="B5" t="s">
        <v>42</v>
      </c>
      <c r="E5">
        <v>76077960</v>
      </c>
      <c r="F5" t="s">
        <v>379</v>
      </c>
      <c r="G5" t="s">
        <v>245</v>
      </c>
      <c r="H5" t="s">
        <v>1618</v>
      </c>
      <c r="I5" t="s">
        <v>2639</v>
      </c>
      <c r="J5" t="s">
        <v>3504</v>
      </c>
      <c r="K5" t="s">
        <v>23</v>
      </c>
      <c r="L5" t="s">
        <v>2641</v>
      </c>
      <c r="M5">
        <v>150</v>
      </c>
      <c r="N5">
        <v>150</v>
      </c>
      <c r="O5">
        <v>0</v>
      </c>
      <c r="P5" t="s">
        <v>2692</v>
      </c>
      <c r="R5" t="s">
        <v>2451</v>
      </c>
      <c r="S5" t="s">
        <v>2452</v>
      </c>
      <c r="T5" t="s">
        <v>3505</v>
      </c>
      <c r="V5">
        <v>981911292</v>
      </c>
      <c r="W5" s="94">
        <v>37398</v>
      </c>
      <c r="X5" t="s">
        <v>9</v>
      </c>
      <c r="Y5" t="s">
        <v>2694</v>
      </c>
      <c r="Z5" t="s">
        <v>2451</v>
      </c>
      <c r="AA5" t="s">
        <v>2451</v>
      </c>
      <c r="AB5" t="s">
        <v>2451</v>
      </c>
      <c r="AC5" s="168">
        <v>43999.349780092591</v>
      </c>
      <c r="AD5">
        <v>2018</v>
      </c>
      <c r="AE5" t="s">
        <v>2645</v>
      </c>
    </row>
    <row r="6" spans="1:31">
      <c r="A6">
        <v>5</v>
      </c>
      <c r="B6" t="s">
        <v>42</v>
      </c>
      <c r="E6">
        <v>75863549</v>
      </c>
      <c r="F6" t="s">
        <v>379</v>
      </c>
      <c r="G6" t="s">
        <v>1345</v>
      </c>
      <c r="H6" t="s">
        <v>3506</v>
      </c>
      <c r="I6" t="s">
        <v>2639</v>
      </c>
      <c r="J6" t="s">
        <v>3507</v>
      </c>
      <c r="K6" t="s">
        <v>16</v>
      </c>
      <c r="L6" t="s">
        <v>2641</v>
      </c>
      <c r="M6">
        <v>150</v>
      </c>
      <c r="N6">
        <v>150</v>
      </c>
      <c r="O6">
        <v>0</v>
      </c>
      <c r="P6" t="s">
        <v>3508</v>
      </c>
      <c r="R6" t="s">
        <v>2451</v>
      </c>
      <c r="S6" t="s">
        <v>2452</v>
      </c>
      <c r="T6" t="s">
        <v>3509</v>
      </c>
      <c r="V6">
        <v>933001053</v>
      </c>
      <c r="W6" s="94">
        <v>37950</v>
      </c>
      <c r="X6" t="s">
        <v>9</v>
      </c>
      <c r="Y6" t="s">
        <v>2700</v>
      </c>
      <c r="Z6" t="s">
        <v>2451</v>
      </c>
      <c r="AA6" t="s">
        <v>2451</v>
      </c>
      <c r="AB6" t="s">
        <v>3510</v>
      </c>
      <c r="AC6" s="168">
        <v>43986.685312499998</v>
      </c>
      <c r="AD6">
        <v>2019</v>
      </c>
      <c r="AE6" t="s">
        <v>2645</v>
      </c>
    </row>
    <row r="7" spans="1:31">
      <c r="A7">
        <v>6</v>
      </c>
      <c r="B7" t="s">
        <v>42</v>
      </c>
      <c r="E7">
        <v>72714266</v>
      </c>
      <c r="F7" t="s">
        <v>3511</v>
      </c>
      <c r="G7" t="s">
        <v>3512</v>
      </c>
      <c r="H7" t="s">
        <v>3513</v>
      </c>
      <c r="I7" t="s">
        <v>2639</v>
      </c>
      <c r="J7" t="s">
        <v>3514</v>
      </c>
      <c r="K7" t="s">
        <v>23</v>
      </c>
      <c r="L7" t="s">
        <v>2641</v>
      </c>
      <c r="M7">
        <v>150</v>
      </c>
      <c r="N7">
        <v>150</v>
      </c>
      <c r="O7">
        <v>0</v>
      </c>
      <c r="P7" t="s">
        <v>3515</v>
      </c>
      <c r="R7" t="s">
        <v>2451</v>
      </c>
      <c r="S7" t="s">
        <v>2452</v>
      </c>
      <c r="T7" t="s">
        <v>3516</v>
      </c>
      <c r="V7">
        <v>945586985</v>
      </c>
      <c r="W7" s="94">
        <v>36219</v>
      </c>
      <c r="X7" t="s">
        <v>9</v>
      </c>
      <c r="Y7" t="s">
        <v>3517</v>
      </c>
      <c r="Z7" t="s">
        <v>2604</v>
      </c>
      <c r="AA7" t="s">
        <v>2604</v>
      </c>
      <c r="AB7" t="s">
        <v>3518</v>
      </c>
      <c r="AC7" s="168">
        <v>43993.553402777776</v>
      </c>
      <c r="AD7">
        <v>2015</v>
      </c>
      <c r="AE7" t="s">
        <v>2645</v>
      </c>
    </row>
    <row r="8" spans="1:31">
      <c r="A8">
        <v>7</v>
      </c>
      <c r="B8" t="s">
        <v>42</v>
      </c>
      <c r="E8">
        <v>73856360</v>
      </c>
      <c r="F8" t="s">
        <v>3519</v>
      </c>
      <c r="G8" t="s">
        <v>3520</v>
      </c>
      <c r="H8" t="s">
        <v>3521</v>
      </c>
      <c r="I8" t="s">
        <v>2639</v>
      </c>
      <c r="J8" t="s">
        <v>3522</v>
      </c>
      <c r="K8" t="s">
        <v>23</v>
      </c>
      <c r="L8" t="s">
        <v>2641</v>
      </c>
      <c r="M8">
        <v>150</v>
      </c>
      <c r="N8">
        <v>150</v>
      </c>
      <c r="O8">
        <v>0</v>
      </c>
      <c r="P8" t="s">
        <v>3523</v>
      </c>
      <c r="R8" t="s">
        <v>2451</v>
      </c>
      <c r="S8" t="s">
        <v>2452</v>
      </c>
      <c r="T8" t="s">
        <v>3524</v>
      </c>
      <c r="V8">
        <v>973763639</v>
      </c>
      <c r="W8" s="94">
        <v>37644</v>
      </c>
      <c r="X8" t="s">
        <v>9</v>
      </c>
      <c r="Y8" t="s">
        <v>2485</v>
      </c>
      <c r="Z8" t="s">
        <v>2451</v>
      </c>
      <c r="AA8" t="s">
        <v>2455</v>
      </c>
      <c r="AB8" t="s">
        <v>2455</v>
      </c>
      <c r="AC8" s="168">
        <v>43992.668298611112</v>
      </c>
      <c r="AD8">
        <v>2019</v>
      </c>
      <c r="AE8" t="s">
        <v>2645</v>
      </c>
    </row>
    <row r="9" spans="1:31">
      <c r="A9">
        <v>8</v>
      </c>
      <c r="B9" t="s">
        <v>42</v>
      </c>
      <c r="E9">
        <v>72159833</v>
      </c>
      <c r="F9" t="s">
        <v>743</v>
      </c>
      <c r="G9" t="s">
        <v>3525</v>
      </c>
      <c r="H9" t="s">
        <v>3526</v>
      </c>
      <c r="I9" t="s">
        <v>2647</v>
      </c>
      <c r="J9" t="s">
        <v>3527</v>
      </c>
      <c r="K9" t="s">
        <v>21</v>
      </c>
      <c r="L9" t="s">
        <v>2641</v>
      </c>
      <c r="M9">
        <v>150</v>
      </c>
      <c r="N9">
        <v>150</v>
      </c>
      <c r="O9">
        <v>0</v>
      </c>
      <c r="P9" t="s">
        <v>3528</v>
      </c>
      <c r="R9" t="s">
        <v>2451</v>
      </c>
      <c r="S9" t="s">
        <v>2452</v>
      </c>
      <c r="T9" t="s">
        <v>3529</v>
      </c>
      <c r="V9">
        <v>999653603</v>
      </c>
      <c r="W9" s="94">
        <v>37053</v>
      </c>
      <c r="X9" t="s">
        <v>9</v>
      </c>
      <c r="Y9" t="s">
        <v>2515</v>
      </c>
      <c r="Z9" t="s">
        <v>2451</v>
      </c>
      <c r="AA9" t="s">
        <v>2455</v>
      </c>
      <c r="AB9" t="s">
        <v>2455</v>
      </c>
      <c r="AC9" s="168">
        <v>43983.742546296293</v>
      </c>
      <c r="AD9">
        <v>2017</v>
      </c>
      <c r="AE9" t="s">
        <v>2645</v>
      </c>
    </row>
    <row r="10" spans="1:31">
      <c r="A10">
        <v>9</v>
      </c>
      <c r="B10" t="s">
        <v>42</v>
      </c>
      <c r="E10">
        <v>71448641</v>
      </c>
      <c r="F10" t="s">
        <v>3530</v>
      </c>
      <c r="G10" t="s">
        <v>91</v>
      </c>
      <c r="H10" t="s">
        <v>3531</v>
      </c>
      <c r="I10" t="s">
        <v>2647</v>
      </c>
      <c r="J10" t="s">
        <v>3532</v>
      </c>
      <c r="K10" t="s">
        <v>15</v>
      </c>
      <c r="L10" t="s">
        <v>2641</v>
      </c>
      <c r="M10">
        <v>150</v>
      </c>
      <c r="N10">
        <v>150</v>
      </c>
      <c r="O10">
        <v>0</v>
      </c>
      <c r="P10" t="s">
        <v>3533</v>
      </c>
      <c r="R10" t="s">
        <v>2451</v>
      </c>
      <c r="S10" t="s">
        <v>2452</v>
      </c>
      <c r="T10" t="s">
        <v>3534</v>
      </c>
      <c r="V10">
        <v>934188022</v>
      </c>
      <c r="W10" s="94">
        <v>37497</v>
      </c>
      <c r="X10" t="s">
        <v>9</v>
      </c>
      <c r="Y10" t="s">
        <v>2651</v>
      </c>
      <c r="Z10" t="s">
        <v>2451</v>
      </c>
      <c r="AA10" t="s">
        <v>2451</v>
      </c>
      <c r="AB10" t="s">
        <v>2451</v>
      </c>
      <c r="AC10" s="168">
        <v>43987.073784722219</v>
      </c>
      <c r="AD10">
        <v>2019</v>
      </c>
      <c r="AE10" t="s">
        <v>2645</v>
      </c>
    </row>
    <row r="11" spans="1:31">
      <c r="A11">
        <v>10</v>
      </c>
      <c r="B11" t="s">
        <v>42</v>
      </c>
      <c r="E11">
        <v>76837625</v>
      </c>
      <c r="F11" t="s">
        <v>131</v>
      </c>
      <c r="G11" t="s">
        <v>303</v>
      </c>
      <c r="H11" t="s">
        <v>3535</v>
      </c>
      <c r="I11" t="s">
        <v>2647</v>
      </c>
      <c r="J11" t="s">
        <v>3536</v>
      </c>
      <c r="K11" t="s">
        <v>24</v>
      </c>
      <c r="L11" t="s">
        <v>2641</v>
      </c>
      <c r="M11">
        <v>150</v>
      </c>
      <c r="N11">
        <v>150</v>
      </c>
      <c r="O11">
        <v>0</v>
      </c>
      <c r="P11" t="s">
        <v>3537</v>
      </c>
      <c r="R11" t="s">
        <v>2451</v>
      </c>
      <c r="S11" t="s">
        <v>2452</v>
      </c>
      <c r="T11" t="s">
        <v>3538</v>
      </c>
      <c r="V11">
        <v>939479655</v>
      </c>
      <c r="W11" s="94">
        <v>37141</v>
      </c>
      <c r="X11" t="s">
        <v>9</v>
      </c>
      <c r="Y11" t="s">
        <v>2655</v>
      </c>
      <c r="Z11" t="s">
        <v>2451</v>
      </c>
      <c r="AA11" t="s">
        <v>2455</v>
      </c>
      <c r="AB11" t="s">
        <v>2492</v>
      </c>
      <c r="AC11" s="168">
        <v>43997.748854166668</v>
      </c>
      <c r="AD11">
        <v>2018</v>
      </c>
      <c r="AE11" t="s">
        <v>2645</v>
      </c>
    </row>
    <row r="12" spans="1:31">
      <c r="A12">
        <v>11</v>
      </c>
      <c r="B12" t="s">
        <v>42</v>
      </c>
      <c r="E12">
        <v>73469529</v>
      </c>
      <c r="F12" t="s">
        <v>131</v>
      </c>
      <c r="G12" t="s">
        <v>3539</v>
      </c>
      <c r="H12" t="s">
        <v>3540</v>
      </c>
      <c r="I12" t="s">
        <v>2647</v>
      </c>
      <c r="J12" t="s">
        <v>3541</v>
      </c>
      <c r="K12" t="s">
        <v>18</v>
      </c>
      <c r="L12" t="s">
        <v>2641</v>
      </c>
      <c r="M12">
        <v>150</v>
      </c>
      <c r="N12">
        <v>150</v>
      </c>
      <c r="O12">
        <v>0</v>
      </c>
      <c r="P12" t="s">
        <v>3542</v>
      </c>
      <c r="R12" t="s">
        <v>2451</v>
      </c>
      <c r="S12" t="s">
        <v>2452</v>
      </c>
      <c r="T12" t="s">
        <v>3543</v>
      </c>
      <c r="V12">
        <v>946048794</v>
      </c>
      <c r="W12" s="94">
        <v>37612</v>
      </c>
      <c r="X12" t="s">
        <v>9</v>
      </c>
      <c r="Y12" t="s">
        <v>3544</v>
      </c>
      <c r="Z12" t="s">
        <v>2451</v>
      </c>
      <c r="AA12" t="s">
        <v>2451</v>
      </c>
      <c r="AB12" t="s">
        <v>2451</v>
      </c>
      <c r="AC12" s="168">
        <v>43993.540868055556</v>
      </c>
      <c r="AD12">
        <v>2019</v>
      </c>
      <c r="AE12" t="s">
        <v>2917</v>
      </c>
    </row>
    <row r="13" spans="1:31">
      <c r="A13">
        <v>12</v>
      </c>
      <c r="B13" t="s">
        <v>42</v>
      </c>
      <c r="E13">
        <v>74644713</v>
      </c>
      <c r="F13" t="s">
        <v>217</v>
      </c>
      <c r="G13" t="s">
        <v>132</v>
      </c>
      <c r="H13" t="s">
        <v>3545</v>
      </c>
      <c r="I13" t="s">
        <v>2647</v>
      </c>
      <c r="J13" t="s">
        <v>3546</v>
      </c>
      <c r="K13" t="s">
        <v>22</v>
      </c>
      <c r="L13" t="s">
        <v>2641</v>
      </c>
      <c r="M13">
        <v>150</v>
      </c>
      <c r="N13">
        <v>150</v>
      </c>
      <c r="O13">
        <v>0</v>
      </c>
      <c r="P13" t="s">
        <v>3547</v>
      </c>
      <c r="R13" t="s">
        <v>2451</v>
      </c>
      <c r="S13" t="s">
        <v>2452</v>
      </c>
      <c r="T13" t="s">
        <v>3548</v>
      </c>
      <c r="V13">
        <v>984629359</v>
      </c>
      <c r="W13" s="94">
        <v>38089</v>
      </c>
      <c r="X13" t="s">
        <v>9</v>
      </c>
      <c r="Y13" t="s">
        <v>2861</v>
      </c>
      <c r="Z13" t="s">
        <v>2451</v>
      </c>
      <c r="AA13" t="s">
        <v>2451</v>
      </c>
      <c r="AB13" t="s">
        <v>2451</v>
      </c>
      <c r="AC13" s="168">
        <v>43982.521064814813</v>
      </c>
      <c r="AD13">
        <v>2019</v>
      </c>
      <c r="AE13" t="s">
        <v>2645</v>
      </c>
    </row>
    <row r="14" spans="1:31">
      <c r="A14">
        <v>13</v>
      </c>
      <c r="B14" t="s">
        <v>42</v>
      </c>
      <c r="E14">
        <v>73322929</v>
      </c>
      <c r="F14" t="s">
        <v>2024</v>
      </c>
      <c r="G14" t="s">
        <v>376</v>
      </c>
      <c r="H14" t="s">
        <v>3549</v>
      </c>
      <c r="I14" t="s">
        <v>2639</v>
      </c>
      <c r="J14" t="s">
        <v>3550</v>
      </c>
      <c r="K14" t="s">
        <v>17</v>
      </c>
      <c r="L14" t="s">
        <v>2641</v>
      </c>
      <c r="M14">
        <v>150</v>
      </c>
      <c r="N14">
        <v>150</v>
      </c>
      <c r="O14">
        <v>0</v>
      </c>
      <c r="P14" t="s">
        <v>3551</v>
      </c>
      <c r="R14" t="s">
        <v>2451</v>
      </c>
      <c r="S14" t="s">
        <v>2452</v>
      </c>
      <c r="T14" t="s">
        <v>3552</v>
      </c>
      <c r="V14">
        <v>977319057</v>
      </c>
      <c r="W14" s="94">
        <v>37377</v>
      </c>
      <c r="X14" t="s">
        <v>9</v>
      </c>
      <c r="Y14" t="s">
        <v>3553</v>
      </c>
      <c r="Z14" t="s">
        <v>2451</v>
      </c>
      <c r="AA14" t="s">
        <v>2455</v>
      </c>
      <c r="AB14" t="s">
        <v>2455</v>
      </c>
      <c r="AC14" s="168">
        <v>44000.384780092594</v>
      </c>
      <c r="AD14">
        <v>2018</v>
      </c>
      <c r="AE14" t="s">
        <v>3554</v>
      </c>
    </row>
    <row r="15" spans="1:31">
      <c r="A15">
        <v>14</v>
      </c>
      <c r="B15" t="s">
        <v>42</v>
      </c>
      <c r="E15">
        <v>71775753</v>
      </c>
      <c r="F15" t="s">
        <v>240</v>
      </c>
      <c r="G15" t="s">
        <v>268</v>
      </c>
      <c r="H15" t="s">
        <v>3555</v>
      </c>
      <c r="I15" t="s">
        <v>2647</v>
      </c>
      <c r="J15" t="s">
        <v>3556</v>
      </c>
      <c r="K15" t="s">
        <v>14</v>
      </c>
      <c r="L15" t="s">
        <v>2641</v>
      </c>
      <c r="M15">
        <v>150</v>
      </c>
      <c r="N15">
        <v>150</v>
      </c>
      <c r="O15">
        <v>0</v>
      </c>
      <c r="P15" t="s">
        <v>3557</v>
      </c>
      <c r="R15" t="s">
        <v>2451</v>
      </c>
      <c r="S15" t="s">
        <v>2452</v>
      </c>
      <c r="T15" t="s">
        <v>3558</v>
      </c>
      <c r="V15">
        <v>932902727</v>
      </c>
      <c r="W15" s="94">
        <v>37772</v>
      </c>
      <c r="X15" t="s">
        <v>9</v>
      </c>
      <c r="Y15" t="s">
        <v>3559</v>
      </c>
      <c r="Z15" t="s">
        <v>2451</v>
      </c>
      <c r="AA15" t="s">
        <v>2455</v>
      </c>
      <c r="AB15" t="s">
        <v>2455</v>
      </c>
      <c r="AC15" s="168">
        <v>43999.59920138889</v>
      </c>
      <c r="AD15">
        <v>2019</v>
      </c>
      <c r="AE15" t="s">
        <v>2645</v>
      </c>
    </row>
    <row r="16" spans="1:31">
      <c r="A16">
        <v>15</v>
      </c>
      <c r="B16" t="s">
        <v>42</v>
      </c>
      <c r="E16">
        <v>76946721</v>
      </c>
      <c r="F16" t="s">
        <v>645</v>
      </c>
      <c r="G16" t="s">
        <v>3560</v>
      </c>
      <c r="H16" t="s">
        <v>3561</v>
      </c>
      <c r="I16" t="s">
        <v>2647</v>
      </c>
      <c r="J16" t="s">
        <v>3562</v>
      </c>
      <c r="K16" t="s">
        <v>16</v>
      </c>
      <c r="L16" t="s">
        <v>2641</v>
      </c>
      <c r="M16">
        <v>150</v>
      </c>
      <c r="N16">
        <v>150</v>
      </c>
      <c r="O16">
        <v>0</v>
      </c>
      <c r="P16" t="s">
        <v>3563</v>
      </c>
      <c r="R16" t="s">
        <v>2451</v>
      </c>
      <c r="S16" t="s">
        <v>2452</v>
      </c>
      <c r="T16" t="s">
        <v>3564</v>
      </c>
      <c r="V16">
        <v>969403856</v>
      </c>
      <c r="W16" s="94">
        <v>37629</v>
      </c>
      <c r="X16" t="s">
        <v>9</v>
      </c>
      <c r="Y16" t="s">
        <v>3565</v>
      </c>
      <c r="Z16" t="s">
        <v>2451</v>
      </c>
      <c r="AA16" t="s">
        <v>2451</v>
      </c>
      <c r="AB16" t="s">
        <v>3566</v>
      </c>
      <c r="AC16" s="168">
        <v>43993.008634259262</v>
      </c>
      <c r="AD16">
        <v>2019</v>
      </c>
      <c r="AE16" t="s">
        <v>2645</v>
      </c>
    </row>
    <row r="17" spans="1:31">
      <c r="A17">
        <v>16</v>
      </c>
      <c r="B17" t="s">
        <v>42</v>
      </c>
      <c r="E17">
        <v>78110673</v>
      </c>
      <c r="F17" t="s">
        <v>3567</v>
      </c>
      <c r="G17" t="s">
        <v>2310</v>
      </c>
      <c r="H17" t="s">
        <v>3568</v>
      </c>
      <c r="I17" t="s">
        <v>2639</v>
      </c>
      <c r="J17" t="s">
        <v>3569</v>
      </c>
      <c r="K17" t="s">
        <v>17</v>
      </c>
      <c r="L17" t="s">
        <v>2641</v>
      </c>
      <c r="M17">
        <v>150</v>
      </c>
      <c r="N17">
        <v>150</v>
      </c>
      <c r="O17">
        <v>0</v>
      </c>
      <c r="P17" t="s">
        <v>3570</v>
      </c>
      <c r="R17" t="s">
        <v>2451</v>
      </c>
      <c r="S17" t="s">
        <v>2452</v>
      </c>
      <c r="T17" t="s">
        <v>3571</v>
      </c>
      <c r="V17">
        <v>940073325</v>
      </c>
      <c r="W17" s="94">
        <v>37444</v>
      </c>
      <c r="X17" t="s">
        <v>9</v>
      </c>
      <c r="Y17" t="s">
        <v>3572</v>
      </c>
      <c r="Z17" t="s">
        <v>2620</v>
      </c>
      <c r="AA17" t="s">
        <v>2621</v>
      </c>
      <c r="AB17" t="s">
        <v>2622</v>
      </c>
      <c r="AC17" s="168">
        <v>43991.77685185185</v>
      </c>
      <c r="AD17">
        <v>2019</v>
      </c>
      <c r="AE17" t="s">
        <v>2645</v>
      </c>
    </row>
    <row r="18" spans="1:31">
      <c r="A18">
        <v>17</v>
      </c>
      <c r="B18" t="s">
        <v>42</v>
      </c>
      <c r="E18">
        <v>73590204</v>
      </c>
      <c r="F18" t="s">
        <v>1348</v>
      </c>
      <c r="G18" t="s">
        <v>1991</v>
      </c>
      <c r="H18" t="s">
        <v>57</v>
      </c>
      <c r="I18" t="s">
        <v>2639</v>
      </c>
      <c r="J18" t="s">
        <v>3573</v>
      </c>
      <c r="K18" t="s">
        <v>23</v>
      </c>
      <c r="L18" t="s">
        <v>2641</v>
      </c>
      <c r="M18">
        <v>150</v>
      </c>
      <c r="N18">
        <v>150</v>
      </c>
      <c r="O18">
        <v>0</v>
      </c>
      <c r="P18" t="s">
        <v>3574</v>
      </c>
      <c r="R18" t="s">
        <v>2451</v>
      </c>
      <c r="S18" t="s">
        <v>2452</v>
      </c>
      <c r="T18" t="s">
        <v>3575</v>
      </c>
      <c r="V18">
        <v>920102780</v>
      </c>
      <c r="W18" s="94">
        <v>36938</v>
      </c>
      <c r="X18" t="s">
        <v>9</v>
      </c>
      <c r="Y18" t="s">
        <v>3576</v>
      </c>
      <c r="Z18" t="s">
        <v>2451</v>
      </c>
      <c r="AA18" t="s">
        <v>2455</v>
      </c>
      <c r="AB18" t="s">
        <v>2555</v>
      </c>
      <c r="AC18" s="168">
        <v>43997.687835648147</v>
      </c>
      <c r="AD18">
        <v>2017</v>
      </c>
      <c r="AE18" t="s">
        <v>2645</v>
      </c>
    </row>
    <row r="19" spans="1:31">
      <c r="A19">
        <v>18</v>
      </c>
      <c r="B19" t="s">
        <v>42</v>
      </c>
      <c r="E19">
        <v>75466889</v>
      </c>
      <c r="F19" t="s">
        <v>1148</v>
      </c>
      <c r="G19" t="s">
        <v>3577</v>
      </c>
      <c r="H19" t="s">
        <v>3578</v>
      </c>
      <c r="I19" t="s">
        <v>2639</v>
      </c>
      <c r="J19" t="s">
        <v>3579</v>
      </c>
      <c r="K19" t="s">
        <v>14</v>
      </c>
      <c r="L19" t="s">
        <v>2641</v>
      </c>
      <c r="M19">
        <v>150</v>
      </c>
      <c r="N19">
        <v>150</v>
      </c>
      <c r="O19">
        <v>0</v>
      </c>
      <c r="P19" t="s">
        <v>3580</v>
      </c>
      <c r="R19" t="s">
        <v>2451</v>
      </c>
      <c r="S19" t="s">
        <v>2452</v>
      </c>
      <c r="T19" t="s">
        <v>3581</v>
      </c>
      <c r="V19">
        <v>990653611</v>
      </c>
      <c r="W19" s="94">
        <v>37538</v>
      </c>
      <c r="X19" t="s">
        <v>9</v>
      </c>
      <c r="Y19" t="s">
        <v>3582</v>
      </c>
      <c r="Z19" t="s">
        <v>2451</v>
      </c>
      <c r="AA19" t="s">
        <v>2455</v>
      </c>
      <c r="AB19" t="s">
        <v>3130</v>
      </c>
      <c r="AC19" s="168">
        <v>43993.624178240738</v>
      </c>
      <c r="AD19">
        <v>2019</v>
      </c>
      <c r="AE19" t="s">
        <v>2645</v>
      </c>
    </row>
    <row r="20" spans="1:31">
      <c r="A20">
        <v>19</v>
      </c>
      <c r="B20" t="s">
        <v>42</v>
      </c>
      <c r="E20">
        <v>77482754</v>
      </c>
      <c r="F20" t="s">
        <v>346</v>
      </c>
      <c r="G20" t="s">
        <v>416</v>
      </c>
      <c r="H20" t="s">
        <v>3583</v>
      </c>
      <c r="I20" t="s">
        <v>2647</v>
      </c>
      <c r="J20" t="s">
        <v>3584</v>
      </c>
      <c r="K20" t="s">
        <v>13</v>
      </c>
      <c r="L20" t="s">
        <v>2641</v>
      </c>
      <c r="M20">
        <v>150</v>
      </c>
      <c r="N20">
        <v>150</v>
      </c>
      <c r="O20">
        <v>0</v>
      </c>
      <c r="P20" t="s">
        <v>3585</v>
      </c>
      <c r="R20" t="s">
        <v>2451</v>
      </c>
      <c r="S20" t="s">
        <v>2452</v>
      </c>
      <c r="T20" t="s">
        <v>3586</v>
      </c>
      <c r="V20">
        <v>947692746</v>
      </c>
      <c r="W20" s="94">
        <v>37632</v>
      </c>
      <c r="X20" t="s">
        <v>9</v>
      </c>
      <c r="Y20" t="s">
        <v>2667</v>
      </c>
      <c r="Z20" t="s">
        <v>2451</v>
      </c>
      <c r="AA20" t="s">
        <v>2455</v>
      </c>
      <c r="AB20" t="s">
        <v>2455</v>
      </c>
      <c r="AC20" s="168">
        <v>43997.392314814817</v>
      </c>
      <c r="AD20">
        <v>2019</v>
      </c>
      <c r="AE20" t="s">
        <v>2645</v>
      </c>
    </row>
    <row r="21" spans="1:31">
      <c r="A21">
        <v>20</v>
      </c>
      <c r="B21" t="s">
        <v>42</v>
      </c>
      <c r="E21">
        <v>73336002</v>
      </c>
      <c r="F21" t="s">
        <v>1081</v>
      </c>
      <c r="G21" t="s">
        <v>3587</v>
      </c>
      <c r="H21" t="s">
        <v>3588</v>
      </c>
      <c r="I21" t="s">
        <v>2647</v>
      </c>
      <c r="J21" t="s">
        <v>3589</v>
      </c>
      <c r="K21" t="s">
        <v>17</v>
      </c>
      <c r="L21" t="s">
        <v>2641</v>
      </c>
      <c r="M21">
        <v>150</v>
      </c>
      <c r="N21">
        <v>150</v>
      </c>
      <c r="O21">
        <v>0</v>
      </c>
      <c r="P21" t="s">
        <v>3590</v>
      </c>
      <c r="R21" t="s">
        <v>2451</v>
      </c>
      <c r="S21" t="s">
        <v>2452</v>
      </c>
      <c r="T21" t="s">
        <v>3591</v>
      </c>
      <c r="V21">
        <v>912073962</v>
      </c>
      <c r="W21" s="94">
        <v>36654</v>
      </c>
      <c r="X21" t="s">
        <v>9</v>
      </c>
      <c r="Y21" t="s">
        <v>2660</v>
      </c>
      <c r="Z21" t="s">
        <v>2451</v>
      </c>
      <c r="AA21" t="s">
        <v>2455</v>
      </c>
      <c r="AB21" t="s">
        <v>2579</v>
      </c>
      <c r="AC21" s="168">
        <v>44006.512708333335</v>
      </c>
      <c r="AD21">
        <v>2016</v>
      </c>
      <c r="AE21" t="s">
        <v>2645</v>
      </c>
    </row>
    <row r="22" spans="1:31">
      <c r="A22">
        <v>21</v>
      </c>
      <c r="B22" t="s">
        <v>42</v>
      </c>
      <c r="E22">
        <v>73137726</v>
      </c>
      <c r="F22" t="s">
        <v>1378</v>
      </c>
      <c r="G22" t="s">
        <v>3592</v>
      </c>
      <c r="H22" t="s">
        <v>3593</v>
      </c>
      <c r="I22" t="s">
        <v>2639</v>
      </c>
      <c r="J22" t="s">
        <v>3594</v>
      </c>
      <c r="K22" t="s">
        <v>16</v>
      </c>
      <c r="L22" t="s">
        <v>2641</v>
      </c>
      <c r="M22">
        <v>150</v>
      </c>
      <c r="N22">
        <v>150</v>
      </c>
      <c r="O22">
        <v>0</v>
      </c>
      <c r="P22" t="s">
        <v>3595</v>
      </c>
      <c r="R22" t="s">
        <v>2451</v>
      </c>
      <c r="S22" t="s">
        <v>2452</v>
      </c>
      <c r="T22" t="s">
        <v>3596</v>
      </c>
      <c r="V22">
        <v>956482799</v>
      </c>
      <c r="W22" s="94">
        <v>37547</v>
      </c>
      <c r="X22" t="s">
        <v>9</v>
      </c>
      <c r="Y22" t="s">
        <v>3048</v>
      </c>
      <c r="Z22" t="s">
        <v>2451</v>
      </c>
      <c r="AA22" t="s">
        <v>2451</v>
      </c>
      <c r="AB22" t="s">
        <v>3026</v>
      </c>
      <c r="AC22" s="168">
        <v>44006.429965277777</v>
      </c>
      <c r="AD22">
        <v>2018</v>
      </c>
      <c r="AE22" t="s">
        <v>3597</v>
      </c>
    </row>
    <row r="23" spans="1:31">
      <c r="A23">
        <v>22</v>
      </c>
      <c r="B23" t="s">
        <v>42</v>
      </c>
      <c r="E23">
        <v>71554563</v>
      </c>
      <c r="F23" t="s">
        <v>706</v>
      </c>
      <c r="G23" t="s">
        <v>1023</v>
      </c>
      <c r="H23" t="s">
        <v>3598</v>
      </c>
      <c r="I23" t="s">
        <v>2647</v>
      </c>
      <c r="J23" t="s">
        <v>3599</v>
      </c>
      <c r="K23" t="s">
        <v>18</v>
      </c>
      <c r="L23" t="s">
        <v>2641</v>
      </c>
      <c r="M23">
        <v>150</v>
      </c>
      <c r="N23">
        <v>150</v>
      </c>
      <c r="O23">
        <v>0</v>
      </c>
      <c r="P23" t="s">
        <v>3600</v>
      </c>
      <c r="R23" t="s">
        <v>2521</v>
      </c>
      <c r="S23" t="s">
        <v>2452</v>
      </c>
      <c r="T23" t="s">
        <v>3601</v>
      </c>
      <c r="V23">
        <v>918727670</v>
      </c>
      <c r="W23" s="94">
        <v>37596</v>
      </c>
      <c r="X23" t="s">
        <v>9</v>
      </c>
      <c r="Y23" t="s">
        <v>3602</v>
      </c>
      <c r="Z23" t="s">
        <v>2521</v>
      </c>
      <c r="AA23" t="s">
        <v>3603</v>
      </c>
      <c r="AB23" t="s">
        <v>3603</v>
      </c>
      <c r="AC23" s="168">
        <v>43998.64230324074</v>
      </c>
      <c r="AD23">
        <v>2019</v>
      </c>
      <c r="AE23" t="s">
        <v>2645</v>
      </c>
    </row>
    <row r="24" spans="1:31">
      <c r="A24">
        <v>23</v>
      </c>
      <c r="B24" t="s">
        <v>42</v>
      </c>
      <c r="E24">
        <v>71809782</v>
      </c>
      <c r="F24" t="s">
        <v>399</v>
      </c>
      <c r="G24" t="s">
        <v>3604</v>
      </c>
      <c r="H24" t="s">
        <v>3605</v>
      </c>
      <c r="I24" t="s">
        <v>2647</v>
      </c>
      <c r="J24" t="s">
        <v>3606</v>
      </c>
      <c r="K24" t="s">
        <v>16</v>
      </c>
      <c r="L24" t="s">
        <v>2641</v>
      </c>
      <c r="M24">
        <v>150</v>
      </c>
      <c r="N24">
        <v>150</v>
      </c>
      <c r="O24">
        <v>0</v>
      </c>
      <c r="P24" t="s">
        <v>3607</v>
      </c>
      <c r="R24" t="s">
        <v>2521</v>
      </c>
      <c r="S24" t="s">
        <v>2452</v>
      </c>
      <c r="T24" t="s">
        <v>3608</v>
      </c>
      <c r="V24">
        <v>942624882</v>
      </c>
      <c r="W24" s="94">
        <v>37551</v>
      </c>
      <c r="X24" t="s">
        <v>9</v>
      </c>
      <c r="Y24" t="s">
        <v>2541</v>
      </c>
      <c r="Z24" t="s">
        <v>2521</v>
      </c>
      <c r="AA24" t="s">
        <v>2542</v>
      </c>
      <c r="AB24" t="s">
        <v>2542</v>
      </c>
      <c r="AC24" s="168">
        <v>43995.68990740741</v>
      </c>
      <c r="AD24">
        <v>2019</v>
      </c>
      <c r="AE24" t="s">
        <v>2645</v>
      </c>
    </row>
    <row r="25" spans="1:31">
      <c r="A25">
        <v>24</v>
      </c>
      <c r="B25" t="s">
        <v>42</v>
      </c>
      <c r="E25">
        <v>71997448</v>
      </c>
      <c r="F25" t="s">
        <v>399</v>
      </c>
      <c r="G25" t="s">
        <v>510</v>
      </c>
      <c r="H25" t="s">
        <v>3609</v>
      </c>
      <c r="I25" t="s">
        <v>2639</v>
      </c>
      <c r="J25" t="s">
        <v>3610</v>
      </c>
      <c r="K25" t="s">
        <v>17</v>
      </c>
      <c r="L25" t="s">
        <v>2641</v>
      </c>
      <c r="M25">
        <v>150</v>
      </c>
      <c r="N25">
        <v>150</v>
      </c>
      <c r="O25">
        <v>0</v>
      </c>
      <c r="P25" t="s">
        <v>3611</v>
      </c>
      <c r="R25" t="s">
        <v>2451</v>
      </c>
      <c r="S25" t="s">
        <v>2452</v>
      </c>
      <c r="T25" t="s">
        <v>3612</v>
      </c>
      <c r="V25">
        <v>986121684</v>
      </c>
      <c r="W25" s="94">
        <v>37754</v>
      </c>
      <c r="X25" t="s">
        <v>9</v>
      </c>
      <c r="Y25" t="s">
        <v>2454</v>
      </c>
      <c r="Z25" t="s">
        <v>2451</v>
      </c>
      <c r="AA25" t="s">
        <v>2455</v>
      </c>
      <c r="AB25" t="s">
        <v>2455</v>
      </c>
      <c r="AC25" s="168">
        <v>43994.665173611109</v>
      </c>
      <c r="AD25">
        <v>2019</v>
      </c>
      <c r="AE25" t="s">
        <v>2645</v>
      </c>
    </row>
    <row r="26" spans="1:31">
      <c r="A26">
        <v>25</v>
      </c>
      <c r="B26" t="s">
        <v>42</v>
      </c>
      <c r="E26">
        <v>73571777</v>
      </c>
      <c r="F26" t="s">
        <v>1135</v>
      </c>
      <c r="G26" t="s">
        <v>3613</v>
      </c>
      <c r="H26" t="s">
        <v>3614</v>
      </c>
      <c r="I26" t="s">
        <v>2647</v>
      </c>
      <c r="J26" t="s">
        <v>3615</v>
      </c>
      <c r="K26" t="s">
        <v>21</v>
      </c>
      <c r="L26" t="s">
        <v>2641</v>
      </c>
      <c r="M26">
        <v>150</v>
      </c>
      <c r="N26">
        <v>150</v>
      </c>
      <c r="O26">
        <v>0</v>
      </c>
      <c r="P26" t="s">
        <v>3616</v>
      </c>
      <c r="R26" t="s">
        <v>2451</v>
      </c>
      <c r="S26" t="s">
        <v>2452</v>
      </c>
      <c r="T26" t="s">
        <v>3617</v>
      </c>
      <c r="V26">
        <v>998747026</v>
      </c>
      <c r="W26" s="94">
        <v>37748</v>
      </c>
      <c r="X26" t="s">
        <v>9</v>
      </c>
      <c r="Y26" t="s">
        <v>3618</v>
      </c>
      <c r="Z26" t="s">
        <v>2451</v>
      </c>
      <c r="AA26" t="s">
        <v>2455</v>
      </c>
      <c r="AB26" t="s">
        <v>2555</v>
      </c>
      <c r="AC26" s="168">
        <v>43998.495706018519</v>
      </c>
      <c r="AD26">
        <v>2019</v>
      </c>
      <c r="AE26" t="s">
        <v>2645</v>
      </c>
    </row>
    <row r="27" spans="1:31">
      <c r="A27">
        <v>26</v>
      </c>
      <c r="B27" t="s">
        <v>42</v>
      </c>
      <c r="E27">
        <v>72938330</v>
      </c>
      <c r="F27" t="s">
        <v>106</v>
      </c>
      <c r="G27" t="s">
        <v>106</v>
      </c>
      <c r="H27" t="s">
        <v>763</v>
      </c>
      <c r="I27" t="s">
        <v>2647</v>
      </c>
      <c r="J27" t="s">
        <v>3619</v>
      </c>
      <c r="K27" t="s">
        <v>17</v>
      </c>
      <c r="L27" t="s">
        <v>2641</v>
      </c>
      <c r="M27">
        <v>150</v>
      </c>
      <c r="N27">
        <v>150</v>
      </c>
      <c r="O27">
        <v>0</v>
      </c>
      <c r="P27" t="s">
        <v>3620</v>
      </c>
      <c r="R27" t="s">
        <v>2521</v>
      </c>
      <c r="S27" t="s">
        <v>2452</v>
      </c>
      <c r="T27" t="s">
        <v>3621</v>
      </c>
      <c r="V27">
        <v>951825125</v>
      </c>
      <c r="W27" s="94">
        <v>37857</v>
      </c>
      <c r="X27" t="s">
        <v>9</v>
      </c>
      <c r="Y27" t="s">
        <v>2962</v>
      </c>
      <c r="Z27" t="s">
        <v>2521</v>
      </c>
      <c r="AA27" t="s">
        <v>2586</v>
      </c>
      <c r="AB27" t="s">
        <v>2586</v>
      </c>
      <c r="AC27" s="168">
        <v>43983.860509259262</v>
      </c>
      <c r="AD27">
        <v>2019</v>
      </c>
      <c r="AE27" t="s">
        <v>2645</v>
      </c>
    </row>
    <row r="28" spans="1:31">
      <c r="A28">
        <v>27</v>
      </c>
      <c r="B28" t="s">
        <v>42</v>
      </c>
      <c r="E28">
        <v>71038425</v>
      </c>
      <c r="F28" t="s">
        <v>106</v>
      </c>
      <c r="G28" t="s">
        <v>1095</v>
      </c>
      <c r="H28" t="s">
        <v>3622</v>
      </c>
      <c r="I28" t="s">
        <v>2639</v>
      </c>
      <c r="J28" t="s">
        <v>3623</v>
      </c>
      <c r="K28" t="s">
        <v>21</v>
      </c>
      <c r="L28" t="s">
        <v>2641</v>
      </c>
      <c r="M28">
        <v>150</v>
      </c>
      <c r="N28">
        <v>150</v>
      </c>
      <c r="O28">
        <v>0</v>
      </c>
      <c r="P28" t="s">
        <v>3624</v>
      </c>
      <c r="R28" t="s">
        <v>2451</v>
      </c>
      <c r="S28" t="s">
        <v>2452</v>
      </c>
      <c r="T28" t="s">
        <v>3625</v>
      </c>
      <c r="V28">
        <v>938350059</v>
      </c>
      <c r="W28" s="94">
        <v>44178</v>
      </c>
      <c r="X28" t="s">
        <v>9</v>
      </c>
      <c r="Y28" t="s">
        <v>2454</v>
      </c>
      <c r="Z28" t="s">
        <v>2451</v>
      </c>
      <c r="AA28" t="s">
        <v>2455</v>
      </c>
      <c r="AB28" t="s">
        <v>2455</v>
      </c>
      <c r="AC28" s="168">
        <v>43998.460995370369</v>
      </c>
      <c r="AD28">
        <v>2017</v>
      </c>
      <c r="AE28" t="s">
        <v>2645</v>
      </c>
    </row>
    <row r="29" spans="1:31">
      <c r="A29">
        <v>28</v>
      </c>
      <c r="B29" t="s">
        <v>42</v>
      </c>
      <c r="E29">
        <v>72580537</v>
      </c>
      <c r="F29" t="s">
        <v>268</v>
      </c>
      <c r="G29" t="s">
        <v>106</v>
      </c>
      <c r="H29" t="s">
        <v>3626</v>
      </c>
      <c r="I29" t="s">
        <v>2647</v>
      </c>
      <c r="J29" t="s">
        <v>3627</v>
      </c>
      <c r="K29" t="s">
        <v>18</v>
      </c>
      <c r="L29" t="s">
        <v>2641</v>
      </c>
      <c r="M29">
        <v>150</v>
      </c>
      <c r="N29">
        <v>150</v>
      </c>
      <c r="O29">
        <v>0</v>
      </c>
      <c r="P29" t="s">
        <v>3628</v>
      </c>
      <c r="R29" t="s">
        <v>2451</v>
      </c>
      <c r="S29" t="s">
        <v>2452</v>
      </c>
      <c r="T29" t="s">
        <v>3629</v>
      </c>
      <c r="V29">
        <v>978094148</v>
      </c>
      <c r="W29" s="94">
        <v>37491</v>
      </c>
      <c r="X29" t="s">
        <v>9</v>
      </c>
      <c r="Y29" t="s">
        <v>2592</v>
      </c>
      <c r="Z29" t="s">
        <v>2451</v>
      </c>
      <c r="AA29" t="s">
        <v>2455</v>
      </c>
      <c r="AB29" t="s">
        <v>2492</v>
      </c>
      <c r="AC29" s="168">
        <v>43998.527361111112</v>
      </c>
      <c r="AD29">
        <v>2018</v>
      </c>
      <c r="AE29" t="s">
        <v>2917</v>
      </c>
    </row>
    <row r="30" spans="1:31">
      <c r="A30">
        <v>29</v>
      </c>
      <c r="B30" t="s">
        <v>42</v>
      </c>
      <c r="E30">
        <v>75111829</v>
      </c>
      <c r="F30" t="s">
        <v>268</v>
      </c>
      <c r="G30" t="s">
        <v>106</v>
      </c>
      <c r="H30" t="s">
        <v>3630</v>
      </c>
      <c r="I30" t="s">
        <v>2639</v>
      </c>
      <c r="J30" t="s">
        <v>3631</v>
      </c>
      <c r="K30" t="s">
        <v>17</v>
      </c>
      <c r="L30" t="s">
        <v>2641</v>
      </c>
      <c r="M30">
        <v>150</v>
      </c>
      <c r="N30">
        <v>150</v>
      </c>
      <c r="O30">
        <v>0</v>
      </c>
      <c r="P30" t="s">
        <v>3632</v>
      </c>
      <c r="R30" t="s">
        <v>2451</v>
      </c>
      <c r="S30" t="s">
        <v>2452</v>
      </c>
      <c r="T30" t="s">
        <v>3633</v>
      </c>
      <c r="V30">
        <v>943585190</v>
      </c>
      <c r="W30" s="94">
        <v>36718</v>
      </c>
      <c r="X30" t="s">
        <v>9</v>
      </c>
      <c r="Y30" t="s">
        <v>3634</v>
      </c>
      <c r="Z30" t="s">
        <v>2451</v>
      </c>
      <c r="AA30" t="s">
        <v>2455</v>
      </c>
      <c r="AB30" t="s">
        <v>2492</v>
      </c>
      <c r="AC30" s="168">
        <v>43999.896377314813</v>
      </c>
      <c r="AD30">
        <v>2018</v>
      </c>
      <c r="AE30" t="s">
        <v>2645</v>
      </c>
    </row>
    <row r="31" spans="1:31">
      <c r="A31">
        <v>30</v>
      </c>
      <c r="B31" t="s">
        <v>42</v>
      </c>
      <c r="E31">
        <v>71919653</v>
      </c>
      <c r="F31" t="s">
        <v>268</v>
      </c>
      <c r="G31" t="s">
        <v>1532</v>
      </c>
      <c r="H31" t="s">
        <v>3635</v>
      </c>
      <c r="I31" t="s">
        <v>2639</v>
      </c>
      <c r="J31" t="s">
        <v>3636</v>
      </c>
      <c r="K31" t="s">
        <v>21</v>
      </c>
      <c r="L31" t="s">
        <v>2641</v>
      </c>
      <c r="M31">
        <v>150</v>
      </c>
      <c r="N31">
        <v>150</v>
      </c>
      <c r="O31">
        <v>0</v>
      </c>
      <c r="P31" t="s">
        <v>3637</v>
      </c>
      <c r="R31" t="s">
        <v>2451</v>
      </c>
      <c r="S31" t="s">
        <v>2452</v>
      </c>
      <c r="T31" t="s">
        <v>3638</v>
      </c>
      <c r="V31">
        <v>978772840</v>
      </c>
      <c r="W31" s="94">
        <v>37592</v>
      </c>
      <c r="X31" t="s">
        <v>9</v>
      </c>
      <c r="Y31" t="s">
        <v>2758</v>
      </c>
      <c r="Z31" t="s">
        <v>2451</v>
      </c>
      <c r="AA31" t="s">
        <v>2455</v>
      </c>
      <c r="AB31" t="s">
        <v>2455</v>
      </c>
      <c r="AC31" s="168">
        <v>43990.749085648145</v>
      </c>
      <c r="AD31">
        <v>2019</v>
      </c>
      <c r="AE31" t="s">
        <v>2645</v>
      </c>
    </row>
    <row r="32" spans="1:31">
      <c r="A32">
        <v>31</v>
      </c>
      <c r="B32" t="s">
        <v>42</v>
      </c>
      <c r="E32">
        <v>77047536</v>
      </c>
      <c r="F32" t="s">
        <v>470</v>
      </c>
      <c r="G32" t="s">
        <v>496</v>
      </c>
      <c r="H32" t="s">
        <v>3639</v>
      </c>
      <c r="I32" t="s">
        <v>2647</v>
      </c>
      <c r="J32" t="s">
        <v>3640</v>
      </c>
      <c r="K32" t="s">
        <v>17</v>
      </c>
      <c r="L32" t="s">
        <v>2641</v>
      </c>
      <c r="M32">
        <v>150</v>
      </c>
      <c r="N32">
        <v>150</v>
      </c>
      <c r="O32">
        <v>0</v>
      </c>
      <c r="P32" t="s">
        <v>3641</v>
      </c>
      <c r="R32" t="s">
        <v>2451</v>
      </c>
      <c r="S32" t="s">
        <v>2452</v>
      </c>
      <c r="T32" t="s">
        <v>3642</v>
      </c>
      <c r="V32">
        <v>998878236</v>
      </c>
      <c r="W32" s="94">
        <v>37629</v>
      </c>
      <c r="X32" t="s">
        <v>9</v>
      </c>
      <c r="Y32" t="s">
        <v>3643</v>
      </c>
      <c r="Z32" t="s">
        <v>2451</v>
      </c>
      <c r="AA32" t="s">
        <v>2455</v>
      </c>
      <c r="AB32" t="s">
        <v>2455</v>
      </c>
      <c r="AC32" s="168">
        <v>43992.780717592592</v>
      </c>
      <c r="AD32">
        <v>2019</v>
      </c>
      <c r="AE32" t="s">
        <v>2645</v>
      </c>
    </row>
    <row r="33" spans="1:31">
      <c r="A33">
        <v>32</v>
      </c>
      <c r="B33" t="s">
        <v>42</v>
      </c>
      <c r="E33">
        <v>46933462</v>
      </c>
      <c r="F33" t="s">
        <v>456</v>
      </c>
      <c r="G33" t="s">
        <v>1766</v>
      </c>
      <c r="H33" t="s">
        <v>2852</v>
      </c>
      <c r="I33" t="s">
        <v>2647</v>
      </c>
      <c r="J33" t="s">
        <v>3644</v>
      </c>
      <c r="K33" t="s">
        <v>21</v>
      </c>
      <c r="L33" t="s">
        <v>2641</v>
      </c>
      <c r="M33">
        <v>150</v>
      </c>
      <c r="N33">
        <v>150</v>
      </c>
      <c r="O33">
        <v>0</v>
      </c>
      <c r="P33" t="s">
        <v>3645</v>
      </c>
      <c r="R33" t="s">
        <v>2451</v>
      </c>
      <c r="S33" t="s">
        <v>2452</v>
      </c>
      <c r="T33" t="s">
        <v>3646</v>
      </c>
      <c r="V33">
        <v>922719848</v>
      </c>
      <c r="W33" s="94">
        <v>33121</v>
      </c>
      <c r="X33" t="s">
        <v>9</v>
      </c>
      <c r="Y33">
        <v>10030</v>
      </c>
      <c r="Z33" t="s">
        <v>2451</v>
      </c>
      <c r="AA33" t="s">
        <v>2455</v>
      </c>
      <c r="AB33" t="s">
        <v>2455</v>
      </c>
      <c r="AC33" s="168">
        <v>43991.364872685182</v>
      </c>
      <c r="AD33">
        <v>2007</v>
      </c>
      <c r="AE33" t="s">
        <v>2645</v>
      </c>
    </row>
    <row r="34" spans="1:31">
      <c r="A34">
        <v>33</v>
      </c>
      <c r="B34" t="s">
        <v>42</v>
      </c>
      <c r="E34">
        <v>75161664</v>
      </c>
      <c r="F34" t="s">
        <v>45</v>
      </c>
      <c r="G34" t="s">
        <v>220</v>
      </c>
      <c r="H34" t="s">
        <v>3647</v>
      </c>
      <c r="I34" t="s">
        <v>2647</v>
      </c>
      <c r="J34" t="s">
        <v>3648</v>
      </c>
      <c r="K34" t="s">
        <v>17</v>
      </c>
      <c r="L34" t="s">
        <v>2641</v>
      </c>
      <c r="M34">
        <v>150</v>
      </c>
      <c r="N34">
        <v>150</v>
      </c>
      <c r="O34">
        <v>0</v>
      </c>
      <c r="P34" t="s">
        <v>3649</v>
      </c>
      <c r="R34" t="s">
        <v>2521</v>
      </c>
      <c r="S34" t="s">
        <v>2452</v>
      </c>
      <c r="T34" t="s">
        <v>3650</v>
      </c>
      <c r="V34">
        <v>972737585</v>
      </c>
      <c r="W34" s="94">
        <v>37275</v>
      </c>
      <c r="X34" t="s">
        <v>9</v>
      </c>
      <c r="Y34" t="s">
        <v>2911</v>
      </c>
      <c r="Z34" t="s">
        <v>2521</v>
      </c>
      <c r="AA34" t="s">
        <v>2586</v>
      </c>
      <c r="AB34" t="s">
        <v>2586</v>
      </c>
      <c r="AC34" s="168">
        <v>43998.424016203702</v>
      </c>
      <c r="AD34">
        <v>2018</v>
      </c>
      <c r="AE34" t="s">
        <v>2645</v>
      </c>
    </row>
    <row r="35" spans="1:31">
      <c r="A35">
        <v>34</v>
      </c>
      <c r="B35" t="s">
        <v>42</v>
      </c>
      <c r="E35">
        <v>75767290</v>
      </c>
      <c r="F35" t="s">
        <v>727</v>
      </c>
      <c r="G35" t="s">
        <v>1664</v>
      </c>
      <c r="H35" t="s">
        <v>3651</v>
      </c>
      <c r="I35" t="s">
        <v>2647</v>
      </c>
      <c r="J35" t="s">
        <v>3652</v>
      </c>
      <c r="K35" t="s">
        <v>21</v>
      </c>
      <c r="L35" t="s">
        <v>2641</v>
      </c>
      <c r="M35">
        <v>150</v>
      </c>
      <c r="N35">
        <v>150</v>
      </c>
      <c r="O35">
        <v>0</v>
      </c>
      <c r="P35" t="s">
        <v>3653</v>
      </c>
      <c r="R35" t="s">
        <v>2451</v>
      </c>
      <c r="S35" t="s">
        <v>2452</v>
      </c>
      <c r="T35" t="s">
        <v>3654</v>
      </c>
      <c r="V35">
        <v>925385260</v>
      </c>
      <c r="W35" s="94">
        <v>37526</v>
      </c>
      <c r="X35" t="s">
        <v>9</v>
      </c>
      <c r="Y35" t="s">
        <v>3655</v>
      </c>
      <c r="Z35" t="s">
        <v>2451</v>
      </c>
      <c r="AA35" t="s">
        <v>2455</v>
      </c>
      <c r="AB35" t="s">
        <v>2492</v>
      </c>
      <c r="AC35" s="168">
        <v>43999.537395833337</v>
      </c>
      <c r="AD35">
        <v>2019</v>
      </c>
      <c r="AE35" t="s">
        <v>2645</v>
      </c>
    </row>
    <row r="36" spans="1:31">
      <c r="A36">
        <v>35</v>
      </c>
      <c r="B36" t="s">
        <v>42</v>
      </c>
      <c r="E36">
        <v>71986746</v>
      </c>
      <c r="F36" t="s">
        <v>220</v>
      </c>
      <c r="G36" t="s">
        <v>2880</v>
      </c>
      <c r="H36" t="s">
        <v>2881</v>
      </c>
      <c r="I36" t="s">
        <v>2647</v>
      </c>
      <c r="J36" t="s">
        <v>3656</v>
      </c>
      <c r="K36" t="s">
        <v>17</v>
      </c>
      <c r="L36" t="s">
        <v>2641</v>
      </c>
      <c r="M36">
        <v>150</v>
      </c>
      <c r="N36">
        <v>150</v>
      </c>
      <c r="O36">
        <v>0</v>
      </c>
      <c r="P36" t="s">
        <v>2883</v>
      </c>
      <c r="R36" t="s">
        <v>2521</v>
      </c>
      <c r="S36" t="s">
        <v>2452</v>
      </c>
      <c r="T36" t="s">
        <v>3657</v>
      </c>
      <c r="V36">
        <v>972937362</v>
      </c>
      <c r="W36" s="94">
        <v>37477</v>
      </c>
      <c r="X36" t="s">
        <v>9</v>
      </c>
      <c r="Y36" t="s">
        <v>2885</v>
      </c>
      <c r="Z36" t="s">
        <v>2521</v>
      </c>
      <c r="AA36" t="s">
        <v>2586</v>
      </c>
      <c r="AB36" t="s">
        <v>2586</v>
      </c>
      <c r="AC36" s="168">
        <v>43994.499930555554</v>
      </c>
      <c r="AD36">
        <v>2019</v>
      </c>
      <c r="AE36" t="s">
        <v>2645</v>
      </c>
    </row>
    <row r="37" spans="1:31">
      <c r="A37">
        <v>36</v>
      </c>
      <c r="B37" t="s">
        <v>42</v>
      </c>
      <c r="E37">
        <v>72050995</v>
      </c>
      <c r="F37" t="s">
        <v>91</v>
      </c>
      <c r="G37" t="s">
        <v>650</v>
      </c>
      <c r="H37" t="s">
        <v>3658</v>
      </c>
      <c r="I37" t="s">
        <v>2647</v>
      </c>
      <c r="J37" t="s">
        <v>3659</v>
      </c>
      <c r="K37" t="s">
        <v>23</v>
      </c>
      <c r="L37" t="s">
        <v>2641</v>
      </c>
      <c r="M37">
        <v>150</v>
      </c>
      <c r="N37">
        <v>150</v>
      </c>
      <c r="O37">
        <v>0</v>
      </c>
      <c r="P37" t="s">
        <v>3660</v>
      </c>
      <c r="R37" t="s">
        <v>2451</v>
      </c>
      <c r="S37" t="s">
        <v>2452</v>
      </c>
      <c r="T37" t="s">
        <v>3661</v>
      </c>
      <c r="V37">
        <v>965952115</v>
      </c>
      <c r="W37" s="94">
        <v>37429</v>
      </c>
      <c r="X37" t="s">
        <v>9</v>
      </c>
      <c r="Y37" t="s">
        <v>3662</v>
      </c>
      <c r="Z37" t="s">
        <v>2451</v>
      </c>
      <c r="AA37" t="s">
        <v>2455</v>
      </c>
      <c r="AB37" t="s">
        <v>2455</v>
      </c>
      <c r="AC37" s="168">
        <v>43997.912222222221</v>
      </c>
      <c r="AD37">
        <v>2018</v>
      </c>
      <c r="AE37" t="s">
        <v>2645</v>
      </c>
    </row>
    <row r="38" spans="1:31">
      <c r="A38">
        <v>37</v>
      </c>
      <c r="B38" t="s">
        <v>42</v>
      </c>
      <c r="E38">
        <v>73109403</v>
      </c>
      <c r="F38" t="s">
        <v>91</v>
      </c>
      <c r="G38" t="s">
        <v>143</v>
      </c>
      <c r="H38" t="s">
        <v>3663</v>
      </c>
      <c r="I38" t="s">
        <v>2639</v>
      </c>
      <c r="J38" t="s">
        <v>3664</v>
      </c>
      <c r="K38" t="s">
        <v>14</v>
      </c>
      <c r="L38" t="s">
        <v>2641</v>
      </c>
      <c r="M38">
        <v>150</v>
      </c>
      <c r="N38">
        <v>150</v>
      </c>
      <c r="O38">
        <v>0</v>
      </c>
      <c r="P38" t="s">
        <v>3665</v>
      </c>
      <c r="R38" t="s">
        <v>2451</v>
      </c>
      <c r="S38" t="s">
        <v>2452</v>
      </c>
      <c r="T38" t="s">
        <v>3666</v>
      </c>
      <c r="V38">
        <v>910102383</v>
      </c>
      <c r="W38" s="94">
        <v>36809</v>
      </c>
      <c r="X38" t="s">
        <v>4</v>
      </c>
      <c r="Y38" t="s">
        <v>2976</v>
      </c>
      <c r="Z38" t="s">
        <v>2451</v>
      </c>
      <c r="AA38" t="s">
        <v>2455</v>
      </c>
      <c r="AB38" t="s">
        <v>2744</v>
      </c>
      <c r="AC38" s="168">
        <v>43984.806145833332</v>
      </c>
      <c r="AD38">
        <v>2017</v>
      </c>
      <c r="AE38" t="s">
        <v>2645</v>
      </c>
    </row>
    <row r="39" spans="1:31">
      <c r="A39">
        <v>38</v>
      </c>
      <c r="B39" t="s">
        <v>42</v>
      </c>
      <c r="E39">
        <v>73192452</v>
      </c>
      <c r="F39" t="s">
        <v>68</v>
      </c>
      <c r="G39" t="s">
        <v>48</v>
      </c>
      <c r="H39" t="s">
        <v>3667</v>
      </c>
      <c r="I39" t="s">
        <v>2647</v>
      </c>
      <c r="J39" t="s">
        <v>3668</v>
      </c>
      <c r="K39" t="s">
        <v>17</v>
      </c>
      <c r="L39" t="s">
        <v>2641</v>
      </c>
      <c r="M39">
        <v>150</v>
      </c>
      <c r="N39">
        <v>150</v>
      </c>
      <c r="O39">
        <v>0</v>
      </c>
      <c r="P39" t="s">
        <v>3669</v>
      </c>
      <c r="R39" t="s">
        <v>2451</v>
      </c>
      <c r="S39" t="s">
        <v>2452</v>
      </c>
      <c r="T39" t="s">
        <v>3670</v>
      </c>
      <c r="V39">
        <v>955521339</v>
      </c>
      <c r="W39" s="94">
        <v>37929</v>
      </c>
      <c r="X39" t="s">
        <v>9</v>
      </c>
      <c r="Y39" t="s">
        <v>3671</v>
      </c>
      <c r="Z39" t="s">
        <v>2451</v>
      </c>
      <c r="AA39" t="s">
        <v>2455</v>
      </c>
      <c r="AB39" t="s">
        <v>2492</v>
      </c>
      <c r="AC39" s="168">
        <v>43987.510706018518</v>
      </c>
      <c r="AD39">
        <v>2019</v>
      </c>
      <c r="AE39" t="s">
        <v>2645</v>
      </c>
    </row>
    <row r="40" spans="1:31">
      <c r="A40">
        <v>39</v>
      </c>
      <c r="B40" t="s">
        <v>42</v>
      </c>
      <c r="E40">
        <v>71894625</v>
      </c>
      <c r="F40" t="s">
        <v>68</v>
      </c>
      <c r="G40" t="s">
        <v>569</v>
      </c>
      <c r="H40" t="s">
        <v>3672</v>
      </c>
      <c r="I40" t="s">
        <v>2639</v>
      </c>
      <c r="J40" t="s">
        <v>3673</v>
      </c>
      <c r="K40" t="s">
        <v>17</v>
      </c>
      <c r="L40" t="s">
        <v>2641</v>
      </c>
      <c r="M40">
        <v>150</v>
      </c>
      <c r="N40">
        <v>150</v>
      </c>
      <c r="O40">
        <v>0</v>
      </c>
      <c r="P40" t="s">
        <v>3674</v>
      </c>
      <c r="R40" t="s">
        <v>2451</v>
      </c>
      <c r="S40" t="s">
        <v>2452</v>
      </c>
      <c r="T40" t="s">
        <v>3675</v>
      </c>
      <c r="V40">
        <v>979499699</v>
      </c>
      <c r="W40" s="94">
        <v>36709</v>
      </c>
      <c r="X40" t="s">
        <v>9</v>
      </c>
      <c r="Y40" t="s">
        <v>3498</v>
      </c>
      <c r="Z40" t="s">
        <v>2451</v>
      </c>
      <c r="AA40" t="s">
        <v>2455</v>
      </c>
      <c r="AB40" t="s">
        <v>2492</v>
      </c>
      <c r="AC40" s="168">
        <v>43999.95989583333</v>
      </c>
      <c r="AD40">
        <v>2016</v>
      </c>
      <c r="AE40" t="s">
        <v>2645</v>
      </c>
    </row>
    <row r="41" spans="1:31">
      <c r="A41">
        <v>40</v>
      </c>
      <c r="B41" t="s">
        <v>42</v>
      </c>
      <c r="E41">
        <v>71813009</v>
      </c>
      <c r="F41" t="s">
        <v>68</v>
      </c>
      <c r="G41" t="s">
        <v>3676</v>
      </c>
      <c r="H41" t="s">
        <v>3677</v>
      </c>
      <c r="I41" t="s">
        <v>2647</v>
      </c>
      <c r="J41" t="s">
        <v>3678</v>
      </c>
      <c r="K41" t="s">
        <v>13</v>
      </c>
      <c r="L41" t="s">
        <v>2641</v>
      </c>
      <c r="M41">
        <v>150</v>
      </c>
      <c r="N41">
        <v>150</v>
      </c>
      <c r="O41">
        <v>0</v>
      </c>
      <c r="P41" t="s">
        <v>3679</v>
      </c>
      <c r="R41" t="s">
        <v>2719</v>
      </c>
      <c r="S41" t="s">
        <v>2452</v>
      </c>
      <c r="T41" t="s">
        <v>3680</v>
      </c>
      <c r="V41">
        <v>918461466</v>
      </c>
      <c r="W41" s="94">
        <v>37191</v>
      </c>
      <c r="X41" t="s">
        <v>9</v>
      </c>
      <c r="Y41" t="s">
        <v>2718</v>
      </c>
      <c r="Z41" t="s">
        <v>2719</v>
      </c>
      <c r="AA41" t="s">
        <v>2720</v>
      </c>
      <c r="AB41" t="s">
        <v>2720</v>
      </c>
      <c r="AC41" s="168">
        <v>43998.626099537039</v>
      </c>
      <c r="AD41">
        <v>2018</v>
      </c>
      <c r="AE41" t="s">
        <v>2645</v>
      </c>
    </row>
    <row r="42" spans="1:31">
      <c r="A42">
        <v>41</v>
      </c>
      <c r="B42" t="s">
        <v>42</v>
      </c>
      <c r="E42">
        <v>73603747</v>
      </c>
      <c r="F42" t="s">
        <v>68</v>
      </c>
      <c r="G42" t="s">
        <v>3676</v>
      </c>
      <c r="H42" t="s">
        <v>3681</v>
      </c>
      <c r="I42" t="s">
        <v>2647</v>
      </c>
      <c r="J42" t="s">
        <v>3682</v>
      </c>
      <c r="K42" t="s">
        <v>14</v>
      </c>
      <c r="L42" t="s">
        <v>2641</v>
      </c>
      <c r="M42">
        <v>150</v>
      </c>
      <c r="N42">
        <v>150</v>
      </c>
      <c r="O42">
        <v>0</v>
      </c>
      <c r="P42" t="s">
        <v>3683</v>
      </c>
      <c r="R42" t="s">
        <v>2719</v>
      </c>
      <c r="S42" t="s">
        <v>2452</v>
      </c>
      <c r="T42" t="s">
        <v>3684</v>
      </c>
      <c r="V42">
        <v>918461466</v>
      </c>
      <c r="W42" s="94">
        <v>37719</v>
      </c>
      <c r="X42" t="s">
        <v>9</v>
      </c>
      <c r="Y42" t="s">
        <v>3685</v>
      </c>
      <c r="Z42" t="s">
        <v>2604</v>
      </c>
      <c r="AA42" t="s">
        <v>2604</v>
      </c>
      <c r="AB42" t="s">
        <v>3686</v>
      </c>
      <c r="AC42" s="168">
        <v>43998.637465277781</v>
      </c>
      <c r="AD42" t="s">
        <v>2713</v>
      </c>
      <c r="AE42" t="s">
        <v>2645</v>
      </c>
    </row>
    <row r="43" spans="1:31">
      <c r="A43">
        <v>42</v>
      </c>
      <c r="B43" t="s">
        <v>42</v>
      </c>
      <c r="E43">
        <v>71985569</v>
      </c>
      <c r="F43" t="s">
        <v>3687</v>
      </c>
      <c r="G43" t="s">
        <v>1828</v>
      </c>
      <c r="H43" t="s">
        <v>3688</v>
      </c>
      <c r="I43" t="s">
        <v>2639</v>
      </c>
      <c r="J43" t="s">
        <v>3689</v>
      </c>
      <c r="K43" t="s">
        <v>17</v>
      </c>
      <c r="L43" t="s">
        <v>2641</v>
      </c>
      <c r="M43">
        <v>150</v>
      </c>
      <c r="N43">
        <v>150</v>
      </c>
      <c r="O43">
        <v>0</v>
      </c>
      <c r="P43" t="s">
        <v>3690</v>
      </c>
      <c r="R43" t="s">
        <v>2451</v>
      </c>
      <c r="S43" t="s">
        <v>2452</v>
      </c>
      <c r="T43" t="s">
        <v>3691</v>
      </c>
      <c r="V43">
        <v>926939170</v>
      </c>
      <c r="W43" s="94">
        <v>36539</v>
      </c>
      <c r="X43" t="s">
        <v>9</v>
      </c>
      <c r="Y43" t="s">
        <v>2454</v>
      </c>
      <c r="Z43" t="s">
        <v>2451</v>
      </c>
      <c r="AA43" t="s">
        <v>2455</v>
      </c>
      <c r="AB43" t="s">
        <v>2455</v>
      </c>
      <c r="AC43" s="168">
        <v>43999.689953703702</v>
      </c>
      <c r="AD43">
        <v>2016</v>
      </c>
      <c r="AE43" t="s">
        <v>2645</v>
      </c>
    </row>
    <row r="44" spans="1:31">
      <c r="A44">
        <v>43</v>
      </c>
      <c r="B44" t="s">
        <v>42</v>
      </c>
      <c r="E44">
        <v>74808307</v>
      </c>
      <c r="F44" t="s">
        <v>370</v>
      </c>
      <c r="G44" t="s">
        <v>34</v>
      </c>
      <c r="H44" t="s">
        <v>3692</v>
      </c>
      <c r="I44" t="s">
        <v>2647</v>
      </c>
      <c r="J44" t="s">
        <v>3693</v>
      </c>
      <c r="K44" t="s">
        <v>14</v>
      </c>
      <c r="L44" t="s">
        <v>2641</v>
      </c>
      <c r="M44">
        <v>150</v>
      </c>
      <c r="N44">
        <v>150</v>
      </c>
      <c r="O44">
        <v>0</v>
      </c>
      <c r="P44" t="s">
        <v>3694</v>
      </c>
      <c r="R44" t="s">
        <v>2451</v>
      </c>
      <c r="S44" t="s">
        <v>2452</v>
      </c>
      <c r="T44" t="s">
        <v>3695</v>
      </c>
      <c r="V44">
        <v>979545370</v>
      </c>
      <c r="W44" s="94">
        <v>37599</v>
      </c>
      <c r="X44" t="s">
        <v>9</v>
      </c>
      <c r="Y44" t="s">
        <v>2515</v>
      </c>
      <c r="Z44" t="s">
        <v>2451</v>
      </c>
      <c r="AA44" t="s">
        <v>2455</v>
      </c>
      <c r="AB44" t="s">
        <v>2455</v>
      </c>
      <c r="AC44" s="168">
        <v>43998.620520833334</v>
      </c>
      <c r="AD44">
        <v>2019</v>
      </c>
      <c r="AE44" t="s">
        <v>2645</v>
      </c>
    </row>
    <row r="45" spans="1:31">
      <c r="A45">
        <v>44</v>
      </c>
      <c r="B45" t="s">
        <v>42</v>
      </c>
      <c r="E45">
        <v>71338545</v>
      </c>
      <c r="F45" t="s">
        <v>3696</v>
      </c>
      <c r="G45" t="s">
        <v>578</v>
      </c>
      <c r="H45" t="s">
        <v>3697</v>
      </c>
      <c r="I45" t="s">
        <v>2647</v>
      </c>
      <c r="J45" t="s">
        <v>3698</v>
      </c>
      <c r="K45" t="s">
        <v>14</v>
      </c>
      <c r="L45" t="s">
        <v>2641</v>
      </c>
      <c r="M45">
        <v>150</v>
      </c>
      <c r="N45">
        <v>150</v>
      </c>
      <c r="O45">
        <v>0</v>
      </c>
      <c r="P45" t="s">
        <v>3699</v>
      </c>
      <c r="R45" t="s">
        <v>2451</v>
      </c>
      <c r="S45" t="s">
        <v>2452</v>
      </c>
      <c r="T45" t="s">
        <v>3700</v>
      </c>
      <c r="V45">
        <v>939376067</v>
      </c>
      <c r="W45" s="94">
        <v>37681</v>
      </c>
      <c r="X45" t="s">
        <v>9</v>
      </c>
      <c r="Y45" t="s">
        <v>2498</v>
      </c>
      <c r="Z45" t="s">
        <v>2451</v>
      </c>
      <c r="AA45" t="s">
        <v>2455</v>
      </c>
      <c r="AB45" t="s">
        <v>2455</v>
      </c>
      <c r="AC45" s="168">
        <v>44000.487673611111</v>
      </c>
      <c r="AD45">
        <v>2019</v>
      </c>
      <c r="AE45" t="s">
        <v>2917</v>
      </c>
    </row>
    <row r="46" spans="1:31">
      <c r="A46">
        <v>45</v>
      </c>
      <c r="B46" t="s">
        <v>42</v>
      </c>
      <c r="E46">
        <v>71993722</v>
      </c>
      <c r="F46" t="s">
        <v>3701</v>
      </c>
      <c r="G46" t="s">
        <v>3702</v>
      </c>
      <c r="H46" t="s">
        <v>3703</v>
      </c>
      <c r="I46" t="s">
        <v>2639</v>
      </c>
      <c r="J46" t="s">
        <v>3704</v>
      </c>
      <c r="K46" t="s">
        <v>14</v>
      </c>
      <c r="L46" t="s">
        <v>2641</v>
      </c>
      <c r="M46">
        <v>150</v>
      </c>
      <c r="N46">
        <v>150</v>
      </c>
      <c r="O46">
        <v>0</v>
      </c>
      <c r="P46" t="s">
        <v>3705</v>
      </c>
      <c r="R46" t="s">
        <v>2451</v>
      </c>
      <c r="S46" t="s">
        <v>2452</v>
      </c>
      <c r="T46" t="s">
        <v>3706</v>
      </c>
      <c r="V46">
        <v>950937854</v>
      </c>
      <c r="W46" s="94">
        <v>37072</v>
      </c>
      <c r="X46" t="s">
        <v>9</v>
      </c>
      <c r="Y46" t="s">
        <v>2599</v>
      </c>
      <c r="Z46" t="s">
        <v>2451</v>
      </c>
      <c r="AA46" t="s">
        <v>2455</v>
      </c>
      <c r="AB46" t="s">
        <v>2455</v>
      </c>
      <c r="AC46" s="168">
        <v>44000.388553240744</v>
      </c>
      <c r="AD46">
        <v>2017</v>
      </c>
      <c r="AE46" t="s">
        <v>2917</v>
      </c>
    </row>
    <row r="47" spans="1:31">
      <c r="A47">
        <v>46</v>
      </c>
      <c r="B47" t="s">
        <v>42</v>
      </c>
      <c r="E47">
        <v>72573244</v>
      </c>
      <c r="F47" t="s">
        <v>933</v>
      </c>
      <c r="G47" t="s">
        <v>453</v>
      </c>
      <c r="H47" t="s">
        <v>3707</v>
      </c>
      <c r="I47" t="s">
        <v>2639</v>
      </c>
      <c r="J47" t="s">
        <v>3708</v>
      </c>
      <c r="K47" t="s">
        <v>17</v>
      </c>
      <c r="L47" t="s">
        <v>2641</v>
      </c>
      <c r="M47">
        <v>150</v>
      </c>
      <c r="N47">
        <v>150</v>
      </c>
      <c r="O47">
        <v>0</v>
      </c>
      <c r="P47" t="s">
        <v>3709</v>
      </c>
      <c r="R47" t="s">
        <v>2451</v>
      </c>
      <c r="S47" t="s">
        <v>2452</v>
      </c>
      <c r="T47" t="s">
        <v>3710</v>
      </c>
      <c r="V47">
        <v>902445585</v>
      </c>
      <c r="W47" s="94">
        <v>37584</v>
      </c>
      <c r="X47" t="s">
        <v>9</v>
      </c>
      <c r="Y47" t="s">
        <v>3711</v>
      </c>
      <c r="Z47" t="s">
        <v>2451</v>
      </c>
      <c r="AA47" t="s">
        <v>2455</v>
      </c>
      <c r="AB47" t="s">
        <v>2579</v>
      </c>
      <c r="AC47" s="168">
        <v>43983.783668981479</v>
      </c>
      <c r="AD47">
        <v>2019</v>
      </c>
      <c r="AE47" t="s">
        <v>2645</v>
      </c>
    </row>
    <row r="48" spans="1:31">
      <c r="A48">
        <v>47</v>
      </c>
      <c r="B48" t="s">
        <v>42</v>
      </c>
      <c r="E48">
        <v>72961343</v>
      </c>
      <c r="F48" t="s">
        <v>1141</v>
      </c>
      <c r="G48" t="s">
        <v>124</v>
      </c>
      <c r="H48" t="s">
        <v>3712</v>
      </c>
      <c r="I48" t="s">
        <v>2647</v>
      </c>
      <c r="J48" t="s">
        <v>3713</v>
      </c>
      <c r="K48" t="s">
        <v>16</v>
      </c>
      <c r="L48" t="s">
        <v>2641</v>
      </c>
      <c r="M48">
        <v>150</v>
      </c>
      <c r="N48">
        <v>150</v>
      </c>
      <c r="O48">
        <v>0</v>
      </c>
      <c r="P48" t="s">
        <v>3714</v>
      </c>
      <c r="R48" t="s">
        <v>2521</v>
      </c>
      <c r="S48" t="s">
        <v>2452</v>
      </c>
      <c r="T48" t="s">
        <v>3715</v>
      </c>
      <c r="V48">
        <v>961540233</v>
      </c>
      <c r="W48" s="94">
        <v>37501</v>
      </c>
      <c r="X48" t="s">
        <v>9</v>
      </c>
      <c r="Y48" t="s">
        <v>3602</v>
      </c>
      <c r="Z48" t="s">
        <v>2521</v>
      </c>
      <c r="AA48" t="s">
        <v>3603</v>
      </c>
      <c r="AB48" t="s">
        <v>3603</v>
      </c>
      <c r="AC48" s="168">
        <v>43998.698298611111</v>
      </c>
      <c r="AD48">
        <v>2018</v>
      </c>
      <c r="AE48" t="s">
        <v>3597</v>
      </c>
    </row>
    <row r="49" spans="1:31">
      <c r="A49">
        <v>48</v>
      </c>
      <c r="B49" t="s">
        <v>42</v>
      </c>
      <c r="E49">
        <v>72229920</v>
      </c>
      <c r="F49" t="s">
        <v>287</v>
      </c>
      <c r="G49" t="s">
        <v>3716</v>
      </c>
      <c r="H49" t="s">
        <v>3717</v>
      </c>
      <c r="I49" t="s">
        <v>2639</v>
      </c>
      <c r="J49" t="s">
        <v>3718</v>
      </c>
      <c r="K49" t="s">
        <v>22</v>
      </c>
      <c r="L49" t="s">
        <v>2641</v>
      </c>
      <c r="M49">
        <v>150</v>
      </c>
      <c r="N49">
        <v>150</v>
      </c>
      <c r="O49">
        <v>0</v>
      </c>
      <c r="P49" t="s">
        <v>3719</v>
      </c>
      <c r="R49" t="s">
        <v>2451</v>
      </c>
      <c r="S49" t="s">
        <v>2452</v>
      </c>
      <c r="T49" t="s">
        <v>3720</v>
      </c>
      <c r="V49">
        <v>937738039</v>
      </c>
      <c r="W49" s="94">
        <v>37763</v>
      </c>
      <c r="X49" t="s">
        <v>9</v>
      </c>
      <c r="Y49" t="s">
        <v>2541</v>
      </c>
      <c r="Z49" t="s">
        <v>2521</v>
      </c>
      <c r="AA49" t="s">
        <v>2542</v>
      </c>
      <c r="AB49" t="s">
        <v>2542</v>
      </c>
      <c r="AC49" s="168">
        <v>43994.460451388892</v>
      </c>
      <c r="AD49">
        <v>2019</v>
      </c>
      <c r="AE49" t="s">
        <v>2645</v>
      </c>
    </row>
    <row r="50" spans="1:31">
      <c r="A50">
        <v>49</v>
      </c>
      <c r="B50" t="s">
        <v>42</v>
      </c>
      <c r="E50">
        <v>61582124</v>
      </c>
      <c r="F50" t="s">
        <v>1766</v>
      </c>
      <c r="G50" t="s">
        <v>1927</v>
      </c>
      <c r="H50" t="s">
        <v>3721</v>
      </c>
      <c r="I50" t="s">
        <v>2647</v>
      </c>
      <c r="J50" t="s">
        <v>3722</v>
      </c>
      <c r="K50" t="s">
        <v>13</v>
      </c>
      <c r="L50" t="s">
        <v>2641</v>
      </c>
      <c r="M50">
        <v>150</v>
      </c>
      <c r="N50">
        <v>150</v>
      </c>
      <c r="O50">
        <v>0</v>
      </c>
      <c r="P50" t="s">
        <v>3723</v>
      </c>
      <c r="R50" t="s">
        <v>2521</v>
      </c>
      <c r="S50" t="s">
        <v>2452</v>
      </c>
      <c r="T50" t="s">
        <v>3724</v>
      </c>
      <c r="V50">
        <v>939764825</v>
      </c>
      <c r="W50" s="94">
        <v>37834</v>
      </c>
      <c r="X50" t="s">
        <v>9</v>
      </c>
      <c r="Y50" t="s">
        <v>2885</v>
      </c>
      <c r="Z50" t="s">
        <v>2521</v>
      </c>
      <c r="AA50" t="s">
        <v>2586</v>
      </c>
      <c r="AB50" t="s">
        <v>2586</v>
      </c>
      <c r="AC50" s="168">
        <v>43979.729710648149</v>
      </c>
      <c r="AD50">
        <v>2019</v>
      </c>
      <c r="AE50" t="s">
        <v>3725</v>
      </c>
    </row>
    <row r="51" spans="1:31">
      <c r="A51">
        <v>50</v>
      </c>
      <c r="B51" t="s">
        <v>42</v>
      </c>
      <c r="E51">
        <v>74360062</v>
      </c>
      <c r="F51" t="s">
        <v>1766</v>
      </c>
      <c r="G51" t="s">
        <v>2103</v>
      </c>
      <c r="H51" t="s">
        <v>3726</v>
      </c>
      <c r="I51" t="s">
        <v>2647</v>
      </c>
      <c r="J51" t="s">
        <v>3727</v>
      </c>
      <c r="K51" t="s">
        <v>18</v>
      </c>
      <c r="L51" t="s">
        <v>2641</v>
      </c>
      <c r="M51">
        <v>150</v>
      </c>
      <c r="N51">
        <v>150</v>
      </c>
      <c r="O51">
        <v>0</v>
      </c>
      <c r="P51" t="s">
        <v>3728</v>
      </c>
      <c r="R51" t="s">
        <v>2451</v>
      </c>
      <c r="S51" t="s">
        <v>2452</v>
      </c>
      <c r="T51" t="s">
        <v>3729</v>
      </c>
      <c r="V51">
        <v>920756056</v>
      </c>
      <c r="W51" s="94">
        <v>37151</v>
      </c>
      <c r="X51" t="s">
        <v>9</v>
      </c>
      <c r="Y51" t="s">
        <v>3582</v>
      </c>
      <c r="Z51" t="s">
        <v>2451</v>
      </c>
      <c r="AA51" t="s">
        <v>2455</v>
      </c>
      <c r="AB51" t="s">
        <v>3130</v>
      </c>
      <c r="AC51" s="168">
        <v>44004.649918981479</v>
      </c>
      <c r="AD51">
        <v>2018</v>
      </c>
      <c r="AE51" t="s">
        <v>2645</v>
      </c>
    </row>
    <row r="52" spans="1:31">
      <c r="A52">
        <v>51</v>
      </c>
      <c r="B52" t="s">
        <v>42</v>
      </c>
      <c r="E52">
        <v>76474562</v>
      </c>
      <c r="F52" t="s">
        <v>2315</v>
      </c>
      <c r="G52" t="s">
        <v>3730</v>
      </c>
      <c r="H52" t="s">
        <v>3731</v>
      </c>
      <c r="I52" t="s">
        <v>2639</v>
      </c>
      <c r="J52" t="s">
        <v>3732</v>
      </c>
      <c r="K52" t="s">
        <v>17</v>
      </c>
      <c r="L52" t="s">
        <v>2641</v>
      </c>
      <c r="M52">
        <v>150</v>
      </c>
      <c r="N52">
        <v>150</v>
      </c>
      <c r="O52">
        <v>0</v>
      </c>
      <c r="P52" t="s">
        <v>3733</v>
      </c>
      <c r="R52" t="s">
        <v>2451</v>
      </c>
      <c r="S52" t="s">
        <v>2452</v>
      </c>
      <c r="T52" t="s">
        <v>3734</v>
      </c>
      <c r="V52">
        <v>922858849</v>
      </c>
      <c r="W52" s="94">
        <v>37750</v>
      </c>
      <c r="X52" t="s">
        <v>9</v>
      </c>
      <c r="Y52" t="s">
        <v>2758</v>
      </c>
      <c r="Z52" t="s">
        <v>2451</v>
      </c>
      <c r="AA52" t="s">
        <v>2455</v>
      </c>
      <c r="AB52" t="s">
        <v>2455</v>
      </c>
      <c r="AC52" s="168">
        <v>43990.694560185184</v>
      </c>
      <c r="AD52">
        <v>2019</v>
      </c>
      <c r="AE52" t="s">
        <v>2645</v>
      </c>
    </row>
    <row r="53" spans="1:31">
      <c r="A53">
        <v>52</v>
      </c>
      <c r="B53" t="s">
        <v>42</v>
      </c>
      <c r="E53">
        <v>77431935</v>
      </c>
      <c r="F53" t="s">
        <v>3735</v>
      </c>
      <c r="G53" t="s">
        <v>74</v>
      </c>
      <c r="H53" t="s">
        <v>3736</v>
      </c>
      <c r="I53" t="s">
        <v>2639</v>
      </c>
      <c r="J53" t="s">
        <v>3737</v>
      </c>
      <c r="K53" t="s">
        <v>17</v>
      </c>
      <c r="L53" t="s">
        <v>2641</v>
      </c>
      <c r="M53">
        <v>150</v>
      </c>
      <c r="N53">
        <v>150</v>
      </c>
      <c r="O53">
        <v>0</v>
      </c>
      <c r="P53" t="s">
        <v>3738</v>
      </c>
      <c r="R53" t="s">
        <v>2451</v>
      </c>
      <c r="S53" t="s">
        <v>2452</v>
      </c>
      <c r="T53" t="s">
        <v>3739</v>
      </c>
      <c r="V53">
        <v>968647143</v>
      </c>
      <c r="W53" s="94">
        <v>37490</v>
      </c>
      <c r="X53" t="s">
        <v>9</v>
      </c>
      <c r="Y53" t="s">
        <v>3740</v>
      </c>
      <c r="Z53" t="s">
        <v>2451</v>
      </c>
      <c r="AA53" t="s">
        <v>2455</v>
      </c>
      <c r="AB53" t="s">
        <v>2455</v>
      </c>
      <c r="AC53" s="168">
        <v>43994.735358796293</v>
      </c>
      <c r="AD53">
        <v>2019</v>
      </c>
      <c r="AE53" t="s">
        <v>2645</v>
      </c>
    </row>
    <row r="54" spans="1:31">
      <c r="A54">
        <v>53</v>
      </c>
      <c r="B54" t="s">
        <v>42</v>
      </c>
      <c r="E54">
        <v>74389171</v>
      </c>
      <c r="F54" t="s">
        <v>1090</v>
      </c>
      <c r="G54" t="s">
        <v>287</v>
      </c>
      <c r="H54" t="s">
        <v>3741</v>
      </c>
      <c r="I54" t="s">
        <v>2639</v>
      </c>
      <c r="J54" t="s">
        <v>3742</v>
      </c>
      <c r="K54" t="s">
        <v>13</v>
      </c>
      <c r="L54" t="s">
        <v>2641</v>
      </c>
      <c r="M54">
        <v>150</v>
      </c>
      <c r="N54">
        <v>150</v>
      </c>
      <c r="O54">
        <v>0</v>
      </c>
      <c r="P54" t="s">
        <v>3743</v>
      </c>
      <c r="R54" t="s">
        <v>2451</v>
      </c>
      <c r="S54" t="s">
        <v>2452</v>
      </c>
      <c r="T54" t="s">
        <v>3744</v>
      </c>
      <c r="V54">
        <v>921110520</v>
      </c>
      <c r="W54" s="94">
        <v>36442</v>
      </c>
      <c r="X54" t="s">
        <v>9</v>
      </c>
      <c r="Y54" t="s">
        <v>3745</v>
      </c>
      <c r="Z54" t="s">
        <v>2451</v>
      </c>
      <c r="AA54" t="s">
        <v>2923</v>
      </c>
      <c r="AB54" t="s">
        <v>3746</v>
      </c>
      <c r="AC54" s="168">
        <v>43997.623472222222</v>
      </c>
      <c r="AD54">
        <v>2016</v>
      </c>
      <c r="AE54" t="s">
        <v>2645</v>
      </c>
    </row>
    <row r="55" spans="1:31">
      <c r="A55">
        <v>54</v>
      </c>
      <c r="B55" t="s">
        <v>42</v>
      </c>
      <c r="E55">
        <v>75367193</v>
      </c>
      <c r="F55" t="s">
        <v>300</v>
      </c>
      <c r="G55" t="s">
        <v>376</v>
      </c>
      <c r="H55" t="s">
        <v>3747</v>
      </c>
      <c r="I55" t="s">
        <v>2647</v>
      </c>
      <c r="J55" t="s">
        <v>3748</v>
      </c>
      <c r="K55" t="s">
        <v>13</v>
      </c>
      <c r="L55" t="s">
        <v>2641</v>
      </c>
      <c r="M55">
        <v>150</v>
      </c>
      <c r="N55">
        <v>150</v>
      </c>
      <c r="O55">
        <v>0</v>
      </c>
      <c r="P55" t="s">
        <v>3749</v>
      </c>
      <c r="R55" t="s">
        <v>2451</v>
      </c>
      <c r="S55" t="s">
        <v>2452</v>
      </c>
      <c r="T55" t="s">
        <v>3750</v>
      </c>
      <c r="V55">
        <v>944992266</v>
      </c>
      <c r="W55" s="94">
        <v>37473</v>
      </c>
      <c r="X55" t="s">
        <v>9</v>
      </c>
      <c r="Y55" t="s">
        <v>2515</v>
      </c>
      <c r="Z55" t="s">
        <v>2451</v>
      </c>
      <c r="AA55" t="s">
        <v>2455</v>
      </c>
      <c r="AB55" t="s">
        <v>2455</v>
      </c>
      <c r="AC55" s="168">
        <v>43992.699664351851</v>
      </c>
      <c r="AD55">
        <v>2018</v>
      </c>
      <c r="AE55" t="s">
        <v>2645</v>
      </c>
    </row>
    <row r="56" spans="1:31">
      <c r="A56">
        <v>55</v>
      </c>
      <c r="B56" t="s">
        <v>42</v>
      </c>
      <c r="E56">
        <v>71497578</v>
      </c>
      <c r="F56" t="s">
        <v>196</v>
      </c>
      <c r="G56" t="s">
        <v>1555</v>
      </c>
      <c r="H56" t="s">
        <v>3751</v>
      </c>
      <c r="I56" t="s">
        <v>2639</v>
      </c>
      <c r="J56" t="s">
        <v>3752</v>
      </c>
      <c r="K56" t="s">
        <v>17</v>
      </c>
      <c r="L56" t="s">
        <v>2641</v>
      </c>
      <c r="M56">
        <v>150</v>
      </c>
      <c r="N56">
        <v>150</v>
      </c>
      <c r="O56">
        <v>0</v>
      </c>
      <c r="P56" t="s">
        <v>3753</v>
      </c>
      <c r="R56" t="s">
        <v>2451</v>
      </c>
      <c r="S56" t="s">
        <v>2452</v>
      </c>
      <c r="T56" t="s">
        <v>3754</v>
      </c>
      <c r="V56">
        <v>951377996</v>
      </c>
      <c r="W56" s="94">
        <v>37715</v>
      </c>
      <c r="X56" t="s">
        <v>9</v>
      </c>
      <c r="Y56" t="s">
        <v>2765</v>
      </c>
      <c r="Z56" t="s">
        <v>2451</v>
      </c>
      <c r="AA56" t="s">
        <v>2455</v>
      </c>
      <c r="AB56" t="s">
        <v>2455</v>
      </c>
      <c r="AC56" s="168">
        <v>44005.004664351851</v>
      </c>
      <c r="AD56">
        <v>2019</v>
      </c>
      <c r="AE56" t="s">
        <v>2645</v>
      </c>
    </row>
    <row r="57" spans="1:31">
      <c r="A57">
        <v>56</v>
      </c>
      <c r="B57" t="s">
        <v>42</v>
      </c>
      <c r="E57">
        <v>72928593</v>
      </c>
      <c r="F57" t="s">
        <v>3755</v>
      </c>
      <c r="G57" t="s">
        <v>1060</v>
      </c>
      <c r="H57" t="s">
        <v>1547</v>
      </c>
      <c r="I57" t="s">
        <v>2647</v>
      </c>
      <c r="J57" t="s">
        <v>3756</v>
      </c>
      <c r="K57" t="s">
        <v>13</v>
      </c>
      <c r="L57" t="s">
        <v>2641</v>
      </c>
      <c r="M57">
        <v>150</v>
      </c>
      <c r="N57">
        <v>150</v>
      </c>
      <c r="O57">
        <v>0</v>
      </c>
      <c r="P57" t="s">
        <v>3757</v>
      </c>
      <c r="R57" t="s">
        <v>2451</v>
      </c>
      <c r="S57" t="s">
        <v>2452</v>
      </c>
      <c r="T57" t="s">
        <v>3758</v>
      </c>
      <c r="V57">
        <v>915063626</v>
      </c>
      <c r="W57" s="94">
        <v>37442</v>
      </c>
      <c r="X57" t="s">
        <v>9</v>
      </c>
      <c r="Y57" t="s">
        <v>3759</v>
      </c>
      <c r="Z57" t="s">
        <v>2451</v>
      </c>
      <c r="AA57" t="s">
        <v>2455</v>
      </c>
      <c r="AB57" t="s">
        <v>3113</v>
      </c>
      <c r="AC57" s="168">
        <v>43979.719861111109</v>
      </c>
      <c r="AD57">
        <v>2019</v>
      </c>
      <c r="AE57" t="s">
        <v>3725</v>
      </c>
    </row>
    <row r="58" spans="1:31">
      <c r="A58">
        <v>57</v>
      </c>
      <c r="B58" t="s">
        <v>42</v>
      </c>
      <c r="E58">
        <v>75962719</v>
      </c>
      <c r="F58" t="s">
        <v>1515</v>
      </c>
      <c r="G58" t="s">
        <v>2078</v>
      </c>
      <c r="H58" t="s">
        <v>3760</v>
      </c>
      <c r="I58" t="s">
        <v>2639</v>
      </c>
      <c r="J58" t="s">
        <v>3761</v>
      </c>
      <c r="K58" t="s">
        <v>14</v>
      </c>
      <c r="L58" t="s">
        <v>2641</v>
      </c>
      <c r="M58">
        <v>150</v>
      </c>
      <c r="N58">
        <v>150</v>
      </c>
      <c r="O58">
        <v>0</v>
      </c>
      <c r="P58" t="s">
        <v>3762</v>
      </c>
      <c r="R58" t="s">
        <v>2451</v>
      </c>
      <c r="S58" t="s">
        <v>2452</v>
      </c>
      <c r="T58" t="s">
        <v>3763</v>
      </c>
      <c r="V58">
        <v>964963522</v>
      </c>
      <c r="W58" s="94">
        <v>37759</v>
      </c>
      <c r="X58" t="s">
        <v>9</v>
      </c>
      <c r="Y58" t="s">
        <v>3048</v>
      </c>
      <c r="Z58" t="s">
        <v>2451</v>
      </c>
      <c r="AA58" t="s">
        <v>2451</v>
      </c>
      <c r="AB58" t="s">
        <v>3026</v>
      </c>
      <c r="AC58" s="168">
        <v>43994.724907407406</v>
      </c>
      <c r="AD58">
        <v>2019</v>
      </c>
      <c r="AE58" t="s">
        <v>2917</v>
      </c>
    </row>
    <row r="59" spans="1:31">
      <c r="A59">
        <v>58</v>
      </c>
      <c r="B59" t="s">
        <v>42</v>
      </c>
      <c r="E59">
        <v>75963377</v>
      </c>
      <c r="F59" t="s">
        <v>3764</v>
      </c>
      <c r="G59" t="s">
        <v>1299</v>
      </c>
      <c r="H59" t="s">
        <v>3765</v>
      </c>
      <c r="I59" t="s">
        <v>2647</v>
      </c>
      <c r="J59" t="s">
        <v>3766</v>
      </c>
      <c r="K59" t="s">
        <v>21</v>
      </c>
      <c r="L59" t="s">
        <v>2641</v>
      </c>
      <c r="M59">
        <v>150</v>
      </c>
      <c r="N59">
        <v>150</v>
      </c>
      <c r="O59">
        <v>0</v>
      </c>
      <c r="P59" t="s">
        <v>3767</v>
      </c>
      <c r="R59" t="s">
        <v>2521</v>
      </c>
      <c r="S59" t="s">
        <v>2452</v>
      </c>
      <c r="T59" t="s">
        <v>3768</v>
      </c>
      <c r="V59">
        <v>976121789</v>
      </c>
      <c r="W59" s="94">
        <v>37087</v>
      </c>
      <c r="X59" t="s">
        <v>9</v>
      </c>
      <c r="Y59" t="s">
        <v>3156</v>
      </c>
      <c r="Z59" t="s">
        <v>2521</v>
      </c>
      <c r="AA59" t="s">
        <v>2522</v>
      </c>
      <c r="AB59" t="s">
        <v>2522</v>
      </c>
      <c r="AC59" s="168">
        <v>43998.507476851853</v>
      </c>
      <c r="AD59">
        <v>2017</v>
      </c>
      <c r="AE59" t="s">
        <v>2645</v>
      </c>
    </row>
    <row r="60" spans="1:31">
      <c r="A60">
        <v>59</v>
      </c>
      <c r="B60" t="s">
        <v>42</v>
      </c>
      <c r="E60">
        <v>72705768</v>
      </c>
      <c r="F60" t="s">
        <v>341</v>
      </c>
      <c r="G60" t="s">
        <v>3769</v>
      </c>
      <c r="H60" t="s">
        <v>3770</v>
      </c>
      <c r="I60" t="s">
        <v>2647</v>
      </c>
      <c r="J60" t="s">
        <v>3771</v>
      </c>
      <c r="K60" t="s">
        <v>14</v>
      </c>
      <c r="L60" t="s">
        <v>2641</v>
      </c>
      <c r="M60">
        <v>150</v>
      </c>
      <c r="N60">
        <v>150</v>
      </c>
      <c r="O60">
        <v>0</v>
      </c>
      <c r="P60" t="s">
        <v>3772</v>
      </c>
      <c r="R60" t="s">
        <v>2451</v>
      </c>
      <c r="S60" t="s">
        <v>2452</v>
      </c>
      <c r="T60" t="s">
        <v>3773</v>
      </c>
      <c r="V60">
        <v>937225855</v>
      </c>
      <c r="W60" s="94">
        <v>37806</v>
      </c>
      <c r="X60" t="s">
        <v>9</v>
      </c>
      <c r="Y60" t="s">
        <v>2491</v>
      </c>
      <c r="Z60" t="s">
        <v>2451</v>
      </c>
      <c r="AA60" t="s">
        <v>2455</v>
      </c>
      <c r="AB60" t="s">
        <v>2492</v>
      </c>
      <c r="AC60" s="168">
        <v>44007.392835648148</v>
      </c>
      <c r="AD60">
        <v>2019</v>
      </c>
      <c r="AE60" t="s">
        <v>2917</v>
      </c>
    </row>
    <row r="61" spans="1:31">
      <c r="A61">
        <v>60</v>
      </c>
      <c r="B61" t="s">
        <v>42</v>
      </c>
      <c r="E61">
        <v>72516684</v>
      </c>
      <c r="F61" t="s">
        <v>2078</v>
      </c>
      <c r="G61" t="s">
        <v>106</v>
      </c>
      <c r="H61" t="s">
        <v>991</v>
      </c>
      <c r="I61" t="s">
        <v>2647</v>
      </c>
      <c r="J61" t="s">
        <v>3774</v>
      </c>
      <c r="K61" t="s">
        <v>21</v>
      </c>
      <c r="L61" t="s">
        <v>2641</v>
      </c>
      <c r="M61">
        <v>150</v>
      </c>
      <c r="N61">
        <v>150</v>
      </c>
      <c r="O61">
        <v>0</v>
      </c>
      <c r="P61" t="s">
        <v>3775</v>
      </c>
      <c r="R61" t="s">
        <v>2451</v>
      </c>
      <c r="S61" t="s">
        <v>2452</v>
      </c>
      <c r="T61" t="s">
        <v>3776</v>
      </c>
      <c r="V61">
        <v>992980838</v>
      </c>
      <c r="W61" s="94">
        <v>37043</v>
      </c>
      <c r="X61" t="s">
        <v>9</v>
      </c>
      <c r="Y61" t="s">
        <v>3777</v>
      </c>
      <c r="Z61" t="s">
        <v>2719</v>
      </c>
      <c r="AA61" t="s">
        <v>2720</v>
      </c>
      <c r="AB61" t="s">
        <v>2720</v>
      </c>
      <c r="AC61" s="168">
        <v>43994.604803240742</v>
      </c>
      <c r="AD61">
        <v>2018</v>
      </c>
      <c r="AE61" t="s">
        <v>2645</v>
      </c>
    </row>
    <row r="62" spans="1:31">
      <c r="A62">
        <v>61</v>
      </c>
      <c r="B62" t="s">
        <v>42</v>
      </c>
      <c r="E62">
        <v>72281915</v>
      </c>
      <c r="F62" t="s">
        <v>491</v>
      </c>
      <c r="G62" t="s">
        <v>3778</v>
      </c>
      <c r="H62" t="s">
        <v>3779</v>
      </c>
      <c r="I62" t="s">
        <v>2639</v>
      </c>
      <c r="J62" t="s">
        <v>3780</v>
      </c>
      <c r="K62" t="s">
        <v>14</v>
      </c>
      <c r="L62" t="s">
        <v>2641</v>
      </c>
      <c r="M62">
        <v>150</v>
      </c>
      <c r="N62">
        <v>150</v>
      </c>
      <c r="O62">
        <v>0</v>
      </c>
      <c r="P62" t="s">
        <v>3781</v>
      </c>
      <c r="R62" t="s">
        <v>2451</v>
      </c>
      <c r="S62" t="s">
        <v>2452</v>
      </c>
      <c r="T62" t="s">
        <v>3782</v>
      </c>
      <c r="V62">
        <v>975125221</v>
      </c>
      <c r="W62" s="94">
        <v>37760</v>
      </c>
      <c r="X62" t="s">
        <v>9</v>
      </c>
      <c r="Y62" t="s">
        <v>2599</v>
      </c>
      <c r="Z62" t="s">
        <v>2451</v>
      </c>
      <c r="AA62" t="s">
        <v>2455</v>
      </c>
      <c r="AB62" t="s">
        <v>2455</v>
      </c>
      <c r="AC62" s="168">
        <v>43994.606122685182</v>
      </c>
      <c r="AD62">
        <v>2019</v>
      </c>
      <c r="AE62" t="s">
        <v>2645</v>
      </c>
    </row>
    <row r="63" spans="1:31">
      <c r="A63">
        <v>62</v>
      </c>
      <c r="B63" t="s">
        <v>42</v>
      </c>
      <c r="E63">
        <v>73445000</v>
      </c>
      <c r="F63" t="s">
        <v>3783</v>
      </c>
      <c r="G63" t="s">
        <v>3784</v>
      </c>
      <c r="H63" t="s">
        <v>3785</v>
      </c>
      <c r="I63" t="s">
        <v>2647</v>
      </c>
      <c r="J63" t="s">
        <v>3786</v>
      </c>
      <c r="K63" t="s">
        <v>22</v>
      </c>
      <c r="L63" t="s">
        <v>2641</v>
      </c>
      <c r="M63">
        <v>150</v>
      </c>
      <c r="N63">
        <v>150</v>
      </c>
      <c r="O63">
        <v>0</v>
      </c>
      <c r="P63" t="s">
        <v>3787</v>
      </c>
      <c r="R63" t="s">
        <v>2870</v>
      </c>
      <c r="S63" t="s">
        <v>2452</v>
      </c>
      <c r="T63" t="s">
        <v>3788</v>
      </c>
      <c r="V63">
        <v>916777952</v>
      </c>
      <c r="W63" s="94">
        <v>37920</v>
      </c>
      <c r="X63" t="s">
        <v>9</v>
      </c>
      <c r="Y63" t="s">
        <v>3789</v>
      </c>
      <c r="Z63" t="s">
        <v>2870</v>
      </c>
      <c r="AA63" t="s">
        <v>2873</v>
      </c>
      <c r="AB63" t="s">
        <v>2874</v>
      </c>
      <c r="AC63" s="168">
        <v>43999.475347222222</v>
      </c>
      <c r="AD63">
        <v>2019</v>
      </c>
      <c r="AE63" t="s">
        <v>2645</v>
      </c>
    </row>
    <row r="64" spans="1:31">
      <c r="A64">
        <v>63</v>
      </c>
      <c r="B64" t="s">
        <v>42</v>
      </c>
      <c r="E64">
        <v>71005481</v>
      </c>
      <c r="F64" t="s">
        <v>784</v>
      </c>
      <c r="G64" t="s">
        <v>434</v>
      </c>
      <c r="H64" t="s">
        <v>3790</v>
      </c>
      <c r="I64" t="s">
        <v>2647</v>
      </c>
      <c r="J64" t="s">
        <v>3791</v>
      </c>
      <c r="K64" t="s">
        <v>17</v>
      </c>
      <c r="L64" t="s">
        <v>2641</v>
      </c>
      <c r="M64">
        <v>150</v>
      </c>
      <c r="N64">
        <v>150</v>
      </c>
      <c r="O64">
        <v>0</v>
      </c>
      <c r="P64" t="s">
        <v>3792</v>
      </c>
      <c r="R64" t="s">
        <v>2521</v>
      </c>
      <c r="S64" t="s">
        <v>2452</v>
      </c>
      <c r="T64" t="s">
        <v>3793</v>
      </c>
      <c r="V64">
        <v>913007596</v>
      </c>
      <c r="W64" s="94">
        <v>37736</v>
      </c>
      <c r="X64" t="s">
        <v>9</v>
      </c>
      <c r="Y64" t="s">
        <v>3794</v>
      </c>
      <c r="Z64" t="s">
        <v>2521</v>
      </c>
      <c r="AA64" t="s">
        <v>2586</v>
      </c>
      <c r="AB64" t="s">
        <v>2586</v>
      </c>
      <c r="AC64" s="168">
        <v>43996.853136574071</v>
      </c>
      <c r="AD64">
        <v>2019</v>
      </c>
      <c r="AE64" t="s">
        <v>2645</v>
      </c>
    </row>
    <row r="65" spans="1:31">
      <c r="A65">
        <v>64</v>
      </c>
      <c r="B65" t="s">
        <v>42</v>
      </c>
      <c r="E65">
        <v>72297161</v>
      </c>
      <c r="F65" t="s">
        <v>3795</v>
      </c>
      <c r="G65" t="s">
        <v>2235</v>
      </c>
      <c r="H65" t="s">
        <v>3796</v>
      </c>
      <c r="I65" t="s">
        <v>2647</v>
      </c>
      <c r="J65" t="s">
        <v>3797</v>
      </c>
      <c r="K65" t="s">
        <v>17</v>
      </c>
      <c r="L65" t="s">
        <v>2641</v>
      </c>
      <c r="M65">
        <v>150</v>
      </c>
      <c r="N65">
        <v>150</v>
      </c>
      <c r="O65">
        <v>0</v>
      </c>
      <c r="P65" t="s">
        <v>3798</v>
      </c>
      <c r="R65" t="s">
        <v>2451</v>
      </c>
      <c r="S65" t="s">
        <v>2452</v>
      </c>
      <c r="T65" t="s">
        <v>3799</v>
      </c>
      <c r="V65">
        <v>979925246</v>
      </c>
      <c r="W65" s="94">
        <v>37695</v>
      </c>
      <c r="X65" t="s">
        <v>9</v>
      </c>
      <c r="Y65" t="s">
        <v>2861</v>
      </c>
      <c r="Z65" t="s">
        <v>2451</v>
      </c>
      <c r="AA65" t="s">
        <v>2451</v>
      </c>
      <c r="AB65" t="s">
        <v>2451</v>
      </c>
      <c r="AC65" s="168">
        <v>43995.698287037034</v>
      </c>
      <c r="AD65">
        <v>2019</v>
      </c>
      <c r="AE65" t="s">
        <v>2645</v>
      </c>
    </row>
    <row r="66" spans="1:31">
      <c r="A66">
        <v>65</v>
      </c>
      <c r="B66" t="s">
        <v>42</v>
      </c>
      <c r="E66">
        <v>75658632</v>
      </c>
      <c r="F66" t="s">
        <v>623</v>
      </c>
      <c r="G66" t="s">
        <v>99</v>
      </c>
      <c r="H66" t="s">
        <v>3800</v>
      </c>
      <c r="I66" t="s">
        <v>2647</v>
      </c>
      <c r="J66" t="s">
        <v>3801</v>
      </c>
      <c r="K66" t="s">
        <v>22</v>
      </c>
      <c r="L66" t="s">
        <v>2641</v>
      </c>
      <c r="M66">
        <v>150</v>
      </c>
      <c r="N66">
        <v>150</v>
      </c>
      <c r="O66">
        <v>0</v>
      </c>
      <c r="P66" t="s">
        <v>3802</v>
      </c>
      <c r="R66" t="s">
        <v>2451</v>
      </c>
      <c r="S66" t="s">
        <v>2452</v>
      </c>
      <c r="T66" t="s">
        <v>3803</v>
      </c>
      <c r="V66">
        <v>947035058</v>
      </c>
      <c r="W66" s="94">
        <v>37257</v>
      </c>
      <c r="X66" t="s">
        <v>9</v>
      </c>
      <c r="Y66" t="s">
        <v>3804</v>
      </c>
      <c r="Z66" t="s">
        <v>2521</v>
      </c>
      <c r="AA66" t="s">
        <v>2586</v>
      </c>
      <c r="AB66" t="s">
        <v>3805</v>
      </c>
      <c r="AC66" s="168">
        <v>44005.900092592594</v>
      </c>
      <c r="AD66">
        <v>2018</v>
      </c>
      <c r="AE66" t="s">
        <v>2645</v>
      </c>
    </row>
    <row r="67" spans="1:31">
      <c r="A67">
        <v>66</v>
      </c>
      <c r="B67" t="s">
        <v>42</v>
      </c>
      <c r="E67">
        <v>74654345</v>
      </c>
      <c r="F67" t="s">
        <v>1388</v>
      </c>
      <c r="G67" t="s">
        <v>1377</v>
      </c>
      <c r="H67" t="s">
        <v>3806</v>
      </c>
      <c r="I67" t="s">
        <v>2647</v>
      </c>
      <c r="J67" t="s">
        <v>3807</v>
      </c>
      <c r="K67" t="s">
        <v>13</v>
      </c>
      <c r="L67" t="s">
        <v>2641</v>
      </c>
      <c r="M67">
        <v>150</v>
      </c>
      <c r="N67">
        <v>150</v>
      </c>
      <c r="O67">
        <v>0</v>
      </c>
      <c r="P67" t="s">
        <v>3808</v>
      </c>
      <c r="R67" t="s">
        <v>2451</v>
      </c>
      <c r="S67" t="s">
        <v>2452</v>
      </c>
      <c r="T67" t="s">
        <v>3809</v>
      </c>
      <c r="V67">
        <v>962527504</v>
      </c>
      <c r="W67" s="94">
        <v>34513</v>
      </c>
      <c r="X67" t="s">
        <v>9</v>
      </c>
      <c r="Y67" t="s">
        <v>2515</v>
      </c>
      <c r="Z67" t="s">
        <v>2451</v>
      </c>
      <c r="AA67" t="s">
        <v>2455</v>
      </c>
      <c r="AB67" t="s">
        <v>2455</v>
      </c>
      <c r="AC67" s="168">
        <v>43983.661458333336</v>
      </c>
      <c r="AD67">
        <v>2010</v>
      </c>
      <c r="AE67" t="s">
        <v>2645</v>
      </c>
    </row>
    <row r="68" spans="1:31">
      <c r="A68">
        <v>67</v>
      </c>
      <c r="B68" t="s">
        <v>42</v>
      </c>
      <c r="E68">
        <v>72498445</v>
      </c>
      <c r="F68" t="s">
        <v>3810</v>
      </c>
      <c r="G68" t="s">
        <v>3811</v>
      </c>
      <c r="H68" t="s">
        <v>3812</v>
      </c>
      <c r="I68" t="s">
        <v>2647</v>
      </c>
      <c r="J68" t="s">
        <v>3813</v>
      </c>
      <c r="K68" t="s">
        <v>15</v>
      </c>
      <c r="L68" t="s">
        <v>2641</v>
      </c>
      <c r="M68">
        <v>150</v>
      </c>
      <c r="N68">
        <v>150</v>
      </c>
      <c r="O68">
        <v>0</v>
      </c>
      <c r="P68" t="s">
        <v>3814</v>
      </c>
      <c r="R68" t="s">
        <v>2451</v>
      </c>
      <c r="S68" t="s">
        <v>2452</v>
      </c>
      <c r="T68" t="s">
        <v>3815</v>
      </c>
      <c r="V68">
        <v>902241543</v>
      </c>
      <c r="W68" s="94">
        <v>37218</v>
      </c>
      <c r="X68" t="s">
        <v>9</v>
      </c>
      <c r="Y68" t="s">
        <v>2782</v>
      </c>
      <c r="Z68" t="s">
        <v>2451</v>
      </c>
      <c r="AA68" t="s">
        <v>2455</v>
      </c>
      <c r="AB68" t="s">
        <v>2455</v>
      </c>
      <c r="AC68" s="168">
        <v>43998.813854166663</v>
      </c>
      <c r="AD68">
        <v>2018</v>
      </c>
      <c r="AE68" t="s">
        <v>2645</v>
      </c>
    </row>
    <row r="69" spans="1:31">
      <c r="A69">
        <v>68</v>
      </c>
      <c r="B69" t="s">
        <v>42</v>
      </c>
      <c r="E69">
        <v>71534077</v>
      </c>
      <c r="F69" t="s">
        <v>1532</v>
      </c>
      <c r="G69" t="s">
        <v>274</v>
      </c>
      <c r="H69" t="s">
        <v>3001</v>
      </c>
      <c r="I69" t="s">
        <v>2647</v>
      </c>
      <c r="J69" t="s">
        <v>3816</v>
      </c>
      <c r="K69" t="s">
        <v>21</v>
      </c>
      <c r="L69" t="s">
        <v>2641</v>
      </c>
      <c r="M69">
        <v>150</v>
      </c>
      <c r="N69">
        <v>150</v>
      </c>
      <c r="O69">
        <v>0</v>
      </c>
      <c r="P69" t="s">
        <v>3003</v>
      </c>
      <c r="R69" t="s">
        <v>2451</v>
      </c>
      <c r="S69" t="s">
        <v>2452</v>
      </c>
      <c r="T69" t="s">
        <v>3004</v>
      </c>
      <c r="V69">
        <v>969429890</v>
      </c>
      <c r="W69" s="94">
        <v>36949</v>
      </c>
      <c r="X69" t="s">
        <v>9</v>
      </c>
      <c r="Y69" t="s">
        <v>3005</v>
      </c>
      <c r="Z69" t="s">
        <v>2451</v>
      </c>
      <c r="AA69" t="s">
        <v>2455</v>
      </c>
      <c r="AB69" t="s">
        <v>2455</v>
      </c>
      <c r="AC69" s="168">
        <v>44006.428761574076</v>
      </c>
      <c r="AD69">
        <v>2017</v>
      </c>
      <c r="AE69" t="s">
        <v>3725</v>
      </c>
    </row>
    <row r="70" spans="1:31">
      <c r="A70">
        <v>69</v>
      </c>
      <c r="B70" t="s">
        <v>42</v>
      </c>
      <c r="E70">
        <v>74390016</v>
      </c>
      <c r="F70" t="s">
        <v>1314</v>
      </c>
      <c r="G70" t="s">
        <v>2458</v>
      </c>
      <c r="H70" t="s">
        <v>3817</v>
      </c>
      <c r="I70" t="s">
        <v>2647</v>
      </c>
      <c r="J70" t="s">
        <v>3818</v>
      </c>
      <c r="K70" t="s">
        <v>13</v>
      </c>
      <c r="L70" t="s">
        <v>2641</v>
      </c>
      <c r="M70">
        <v>150</v>
      </c>
      <c r="N70">
        <v>150</v>
      </c>
      <c r="O70">
        <v>0</v>
      </c>
      <c r="P70" t="s">
        <v>3819</v>
      </c>
      <c r="R70" t="s">
        <v>2451</v>
      </c>
      <c r="S70" t="s">
        <v>2452</v>
      </c>
      <c r="T70" t="s">
        <v>3820</v>
      </c>
      <c r="V70">
        <v>935351600</v>
      </c>
      <c r="W70" s="94">
        <v>37440</v>
      </c>
      <c r="X70" t="s">
        <v>9</v>
      </c>
      <c r="Y70" t="s">
        <v>3821</v>
      </c>
      <c r="Z70" t="s">
        <v>3822</v>
      </c>
      <c r="AA70" t="s">
        <v>3823</v>
      </c>
      <c r="AB70" t="s">
        <v>3822</v>
      </c>
      <c r="AC70" s="168">
        <v>44006.462719907409</v>
      </c>
      <c r="AD70">
        <v>2018</v>
      </c>
      <c r="AE70" t="s">
        <v>2645</v>
      </c>
    </row>
    <row r="71" spans="1:31">
      <c r="A71">
        <v>70</v>
      </c>
      <c r="B71" t="s">
        <v>42</v>
      </c>
      <c r="E71">
        <v>73479684</v>
      </c>
      <c r="F71" t="s">
        <v>3824</v>
      </c>
      <c r="G71" t="s">
        <v>99</v>
      </c>
      <c r="H71" t="s">
        <v>2097</v>
      </c>
      <c r="I71" t="s">
        <v>2647</v>
      </c>
      <c r="J71" t="s">
        <v>3825</v>
      </c>
      <c r="K71" t="s">
        <v>16</v>
      </c>
      <c r="L71" t="s">
        <v>2641</v>
      </c>
      <c r="M71">
        <v>150</v>
      </c>
      <c r="N71">
        <v>150</v>
      </c>
      <c r="O71">
        <v>0</v>
      </c>
      <c r="P71" t="s">
        <v>3826</v>
      </c>
      <c r="R71" t="s">
        <v>2451</v>
      </c>
      <c r="S71" t="s">
        <v>2452</v>
      </c>
      <c r="T71" t="s">
        <v>3827</v>
      </c>
      <c r="V71">
        <v>995689368</v>
      </c>
      <c r="W71" s="94">
        <v>36833</v>
      </c>
      <c r="X71" t="s">
        <v>9</v>
      </c>
      <c r="Y71" t="s">
        <v>3170</v>
      </c>
      <c r="Z71" t="s">
        <v>2451</v>
      </c>
      <c r="AA71" t="s">
        <v>2923</v>
      </c>
      <c r="AB71" t="s">
        <v>2923</v>
      </c>
      <c r="AC71" s="168">
        <v>43983.491041666668</v>
      </c>
      <c r="AD71">
        <v>2017</v>
      </c>
      <c r="AE71" t="s">
        <v>2645</v>
      </c>
    </row>
    <row r="72" spans="1:31">
      <c r="A72">
        <v>71</v>
      </c>
      <c r="B72" t="s">
        <v>42</v>
      </c>
      <c r="E72">
        <v>72455717</v>
      </c>
      <c r="F72" t="s">
        <v>1991</v>
      </c>
      <c r="G72" t="s">
        <v>204</v>
      </c>
      <c r="H72" t="s">
        <v>3828</v>
      </c>
      <c r="I72" t="s">
        <v>2647</v>
      </c>
      <c r="J72" t="s">
        <v>3829</v>
      </c>
      <c r="K72" t="s">
        <v>21</v>
      </c>
      <c r="L72" t="s">
        <v>2641</v>
      </c>
      <c r="M72">
        <v>150</v>
      </c>
      <c r="N72">
        <v>150</v>
      </c>
      <c r="O72">
        <v>0</v>
      </c>
      <c r="P72" t="s">
        <v>3830</v>
      </c>
      <c r="R72" t="s">
        <v>2451</v>
      </c>
      <c r="S72" t="s">
        <v>2452</v>
      </c>
      <c r="T72" t="s">
        <v>3831</v>
      </c>
      <c r="V72">
        <v>935492841</v>
      </c>
      <c r="W72" s="94">
        <v>36980</v>
      </c>
      <c r="X72" t="s">
        <v>9</v>
      </c>
      <c r="Y72" t="s">
        <v>3170</v>
      </c>
      <c r="Z72" t="s">
        <v>2451</v>
      </c>
      <c r="AA72" t="s">
        <v>2923</v>
      </c>
      <c r="AB72" t="s">
        <v>2923</v>
      </c>
      <c r="AC72" s="168">
        <v>43991.79587962963</v>
      </c>
      <c r="AD72">
        <v>2017</v>
      </c>
      <c r="AE72" t="s">
        <v>2645</v>
      </c>
    </row>
    <row r="73" spans="1:31">
      <c r="A73">
        <v>72</v>
      </c>
      <c r="B73" t="s">
        <v>42</v>
      </c>
      <c r="E73">
        <v>74370033</v>
      </c>
      <c r="F73" t="s">
        <v>177</v>
      </c>
      <c r="G73" t="s">
        <v>929</v>
      </c>
      <c r="H73" t="s">
        <v>2371</v>
      </c>
      <c r="I73" t="s">
        <v>2647</v>
      </c>
      <c r="J73" t="s">
        <v>3832</v>
      </c>
      <c r="K73" t="s">
        <v>24</v>
      </c>
      <c r="L73" t="s">
        <v>2641</v>
      </c>
      <c r="M73">
        <v>150</v>
      </c>
      <c r="N73">
        <v>150</v>
      </c>
      <c r="O73">
        <v>0</v>
      </c>
      <c r="P73" t="s">
        <v>3833</v>
      </c>
      <c r="R73" t="s">
        <v>2451</v>
      </c>
      <c r="S73" t="s">
        <v>2452</v>
      </c>
      <c r="T73" t="s">
        <v>3834</v>
      </c>
      <c r="V73">
        <v>957599567</v>
      </c>
      <c r="W73" s="94">
        <v>37179</v>
      </c>
      <c r="X73" t="s">
        <v>9</v>
      </c>
      <c r="Y73" t="s">
        <v>3582</v>
      </c>
      <c r="Z73" t="s">
        <v>2451</v>
      </c>
      <c r="AA73" t="s">
        <v>2455</v>
      </c>
      <c r="AB73" t="s">
        <v>3130</v>
      </c>
      <c r="AC73" s="168">
        <v>44000.469849537039</v>
      </c>
      <c r="AD73">
        <v>2018</v>
      </c>
      <c r="AE73" t="s">
        <v>3123</v>
      </c>
    </row>
    <row r="74" spans="1:31">
      <c r="A74">
        <v>73</v>
      </c>
      <c r="B74" t="s">
        <v>42</v>
      </c>
      <c r="E74">
        <v>73866646</v>
      </c>
      <c r="F74" t="s">
        <v>400</v>
      </c>
      <c r="G74" t="s">
        <v>1863</v>
      </c>
      <c r="H74" t="s">
        <v>3835</v>
      </c>
      <c r="I74" t="s">
        <v>2647</v>
      </c>
      <c r="J74" t="s">
        <v>3836</v>
      </c>
      <c r="K74" t="s">
        <v>21</v>
      </c>
      <c r="L74" t="s">
        <v>2641</v>
      </c>
      <c r="M74">
        <v>150</v>
      </c>
      <c r="N74">
        <v>150</v>
      </c>
      <c r="O74">
        <v>0</v>
      </c>
      <c r="P74" t="s">
        <v>3837</v>
      </c>
      <c r="R74" t="s">
        <v>2451</v>
      </c>
      <c r="S74" t="s">
        <v>2452</v>
      </c>
      <c r="T74" t="s">
        <v>3838</v>
      </c>
      <c r="V74">
        <v>994479195</v>
      </c>
      <c r="W74" s="94">
        <v>37440</v>
      </c>
      <c r="X74" t="s">
        <v>9</v>
      </c>
      <c r="Y74" t="s">
        <v>2491</v>
      </c>
      <c r="Z74" t="s">
        <v>2451</v>
      </c>
      <c r="AA74" t="s">
        <v>2455</v>
      </c>
      <c r="AB74" t="s">
        <v>2492</v>
      </c>
      <c r="AC74" s="168">
        <v>43998.635729166665</v>
      </c>
      <c r="AD74">
        <v>2018</v>
      </c>
      <c r="AE74" t="s">
        <v>2645</v>
      </c>
    </row>
    <row r="75" spans="1:31">
      <c r="A75">
        <v>74</v>
      </c>
      <c r="B75" t="s">
        <v>42</v>
      </c>
      <c r="E75">
        <v>75497876</v>
      </c>
      <c r="F75" t="s">
        <v>363</v>
      </c>
      <c r="G75" t="s">
        <v>92</v>
      </c>
      <c r="H75" t="s">
        <v>3839</v>
      </c>
      <c r="I75" t="s">
        <v>2639</v>
      </c>
      <c r="J75" t="s">
        <v>3840</v>
      </c>
      <c r="K75" t="s">
        <v>13</v>
      </c>
      <c r="L75" t="s">
        <v>2641</v>
      </c>
      <c r="M75">
        <v>150</v>
      </c>
      <c r="N75">
        <v>150</v>
      </c>
      <c r="O75">
        <v>0</v>
      </c>
      <c r="P75" t="s">
        <v>3841</v>
      </c>
      <c r="R75" t="s">
        <v>2719</v>
      </c>
      <c r="S75" t="s">
        <v>2452</v>
      </c>
      <c r="T75" t="s">
        <v>3842</v>
      </c>
      <c r="V75">
        <v>918907004</v>
      </c>
      <c r="W75" s="94">
        <v>37307</v>
      </c>
      <c r="X75" t="s">
        <v>9</v>
      </c>
      <c r="Y75" t="s">
        <v>3843</v>
      </c>
      <c r="Z75" t="s">
        <v>2719</v>
      </c>
      <c r="AA75" t="s">
        <v>2991</v>
      </c>
      <c r="AB75" t="s">
        <v>3844</v>
      </c>
      <c r="AC75" s="168">
        <v>43999.612500000003</v>
      </c>
      <c r="AD75">
        <v>2018</v>
      </c>
      <c r="AE75" t="s">
        <v>2645</v>
      </c>
    </row>
    <row r="76" spans="1:31">
      <c r="A76">
        <v>75</v>
      </c>
      <c r="B76" t="s">
        <v>42</v>
      </c>
      <c r="E76">
        <v>72714174</v>
      </c>
      <c r="F76" t="s">
        <v>363</v>
      </c>
      <c r="G76" t="s">
        <v>981</v>
      </c>
      <c r="H76" t="s">
        <v>3845</v>
      </c>
      <c r="I76" t="s">
        <v>2647</v>
      </c>
      <c r="J76" t="s">
        <v>3846</v>
      </c>
      <c r="K76" t="s">
        <v>21</v>
      </c>
      <c r="L76" t="s">
        <v>2641</v>
      </c>
      <c r="M76">
        <v>150</v>
      </c>
      <c r="N76">
        <v>150</v>
      </c>
      <c r="O76">
        <v>0</v>
      </c>
      <c r="P76" t="s">
        <v>3847</v>
      </c>
      <c r="R76" t="s">
        <v>2451</v>
      </c>
      <c r="S76" t="s">
        <v>2452</v>
      </c>
      <c r="T76" t="s">
        <v>3848</v>
      </c>
      <c r="V76">
        <v>902426748</v>
      </c>
      <c r="W76" s="94">
        <v>37695</v>
      </c>
      <c r="X76" t="s">
        <v>9</v>
      </c>
      <c r="Y76" t="s">
        <v>3849</v>
      </c>
      <c r="Z76" t="s">
        <v>2451</v>
      </c>
      <c r="AA76" t="s">
        <v>2455</v>
      </c>
      <c r="AB76" t="s">
        <v>2455</v>
      </c>
      <c r="AC76" s="168">
        <v>44000.419756944444</v>
      </c>
      <c r="AD76">
        <v>2019</v>
      </c>
      <c r="AE76" t="s">
        <v>3725</v>
      </c>
    </row>
    <row r="77" spans="1:31">
      <c r="A77">
        <v>76</v>
      </c>
      <c r="B77" t="s">
        <v>42</v>
      </c>
      <c r="E77">
        <v>74157324</v>
      </c>
      <c r="F77" t="s">
        <v>918</v>
      </c>
      <c r="G77" t="s">
        <v>91</v>
      </c>
      <c r="H77" t="s">
        <v>3850</v>
      </c>
      <c r="I77" t="s">
        <v>2647</v>
      </c>
      <c r="J77" t="s">
        <v>3851</v>
      </c>
      <c r="K77" t="s">
        <v>14</v>
      </c>
      <c r="L77" t="s">
        <v>2641</v>
      </c>
      <c r="M77">
        <v>150</v>
      </c>
      <c r="N77">
        <v>150</v>
      </c>
      <c r="O77">
        <v>0</v>
      </c>
      <c r="P77" t="s">
        <v>3852</v>
      </c>
      <c r="R77" t="s">
        <v>2476</v>
      </c>
      <c r="S77" t="s">
        <v>2452</v>
      </c>
      <c r="T77" t="s">
        <v>3853</v>
      </c>
      <c r="V77">
        <v>923945968</v>
      </c>
      <c r="W77" s="94">
        <v>37363</v>
      </c>
      <c r="X77" t="s">
        <v>9</v>
      </c>
      <c r="Y77" t="s">
        <v>3854</v>
      </c>
      <c r="Z77" t="s">
        <v>2476</v>
      </c>
      <c r="AA77" t="s">
        <v>2476</v>
      </c>
      <c r="AB77" t="s">
        <v>3855</v>
      </c>
      <c r="AC77" s="168">
        <v>43999.708692129629</v>
      </c>
      <c r="AD77">
        <v>2018</v>
      </c>
      <c r="AE77" t="s">
        <v>2645</v>
      </c>
    </row>
    <row r="78" spans="1:31">
      <c r="A78">
        <v>77</v>
      </c>
      <c r="B78" t="s">
        <v>42</v>
      </c>
      <c r="E78">
        <v>72664386</v>
      </c>
      <c r="F78" t="s">
        <v>143</v>
      </c>
      <c r="G78" t="s">
        <v>217</v>
      </c>
      <c r="H78" t="s">
        <v>3856</v>
      </c>
      <c r="I78" t="s">
        <v>2647</v>
      </c>
      <c r="J78" t="s">
        <v>3857</v>
      </c>
      <c r="K78" t="s">
        <v>17</v>
      </c>
      <c r="L78" t="s">
        <v>2641</v>
      </c>
      <c r="M78">
        <v>150</v>
      </c>
      <c r="N78">
        <v>150</v>
      </c>
      <c r="O78">
        <v>0</v>
      </c>
      <c r="P78" t="s">
        <v>3858</v>
      </c>
      <c r="R78" t="s">
        <v>2451</v>
      </c>
      <c r="S78" t="s">
        <v>2452</v>
      </c>
      <c r="T78" t="s">
        <v>3859</v>
      </c>
      <c r="V78">
        <v>945090036</v>
      </c>
      <c r="W78" s="94">
        <v>37638</v>
      </c>
      <c r="X78" t="s">
        <v>9</v>
      </c>
      <c r="Y78" t="s">
        <v>2599</v>
      </c>
      <c r="Z78" t="s">
        <v>2451</v>
      </c>
      <c r="AA78" t="s">
        <v>2455</v>
      </c>
      <c r="AB78" t="s">
        <v>2455</v>
      </c>
      <c r="AC78" s="168">
        <v>43993.97388888889</v>
      </c>
      <c r="AD78">
        <v>2019</v>
      </c>
      <c r="AE78" t="s">
        <v>2645</v>
      </c>
    </row>
    <row r="79" spans="1:31">
      <c r="A79">
        <v>78</v>
      </c>
      <c r="B79" t="s">
        <v>42</v>
      </c>
      <c r="E79">
        <v>74813728</v>
      </c>
      <c r="F79" t="s">
        <v>143</v>
      </c>
      <c r="G79" t="s">
        <v>390</v>
      </c>
      <c r="H79" t="s">
        <v>3860</v>
      </c>
      <c r="I79" t="s">
        <v>2639</v>
      </c>
      <c r="J79" t="s">
        <v>3861</v>
      </c>
      <c r="K79" t="s">
        <v>23</v>
      </c>
      <c r="L79" t="s">
        <v>2641</v>
      </c>
      <c r="M79">
        <v>150</v>
      </c>
      <c r="N79">
        <v>150</v>
      </c>
      <c r="O79">
        <v>0</v>
      </c>
      <c r="P79" t="s">
        <v>3862</v>
      </c>
      <c r="R79" t="s">
        <v>2451</v>
      </c>
      <c r="S79" t="s">
        <v>2452</v>
      </c>
      <c r="T79" t="s">
        <v>3863</v>
      </c>
      <c r="V79">
        <v>979594169</v>
      </c>
      <c r="W79" s="94">
        <v>37610</v>
      </c>
      <c r="X79" t="s">
        <v>9</v>
      </c>
      <c r="Y79" t="s">
        <v>2776</v>
      </c>
      <c r="Z79" t="s">
        <v>2451</v>
      </c>
      <c r="AA79" t="s">
        <v>2455</v>
      </c>
      <c r="AB79" t="s">
        <v>2455</v>
      </c>
      <c r="AC79" s="168">
        <v>43982.589259259257</v>
      </c>
      <c r="AD79">
        <v>2019</v>
      </c>
      <c r="AE79" t="s">
        <v>2645</v>
      </c>
    </row>
    <row r="80" spans="1:31">
      <c r="A80">
        <v>79</v>
      </c>
      <c r="B80" t="s">
        <v>42</v>
      </c>
      <c r="E80">
        <v>74725489</v>
      </c>
      <c r="F80" t="s">
        <v>2189</v>
      </c>
      <c r="G80" t="s">
        <v>1818</v>
      </c>
      <c r="H80" t="s">
        <v>3864</v>
      </c>
      <c r="I80" t="s">
        <v>2639</v>
      </c>
      <c r="J80" t="s">
        <v>3865</v>
      </c>
      <c r="K80" t="s">
        <v>22</v>
      </c>
      <c r="L80" t="s">
        <v>2641</v>
      </c>
      <c r="M80">
        <v>150</v>
      </c>
      <c r="N80">
        <v>150</v>
      </c>
      <c r="O80">
        <v>0</v>
      </c>
      <c r="P80" t="s">
        <v>3866</v>
      </c>
      <c r="R80" t="s">
        <v>2476</v>
      </c>
      <c r="S80" t="s">
        <v>2452</v>
      </c>
      <c r="T80" t="s">
        <v>3867</v>
      </c>
      <c r="V80">
        <v>939112624</v>
      </c>
      <c r="W80" s="94">
        <v>36701</v>
      </c>
      <c r="X80" t="s">
        <v>9</v>
      </c>
      <c r="Y80" t="s">
        <v>3868</v>
      </c>
      <c r="Z80" t="s">
        <v>2476</v>
      </c>
      <c r="AA80" t="s">
        <v>2476</v>
      </c>
      <c r="AB80" t="s">
        <v>3869</v>
      </c>
      <c r="AC80" s="168">
        <v>43982.443402777775</v>
      </c>
      <c r="AD80">
        <v>2016</v>
      </c>
      <c r="AE80" t="s">
        <v>2645</v>
      </c>
    </row>
    <row r="81" spans="1:31">
      <c r="A81">
        <v>80</v>
      </c>
      <c r="B81" t="s">
        <v>42</v>
      </c>
      <c r="E81">
        <v>43608298</v>
      </c>
      <c r="F81" t="s">
        <v>3042</v>
      </c>
      <c r="G81" t="s">
        <v>1922</v>
      </c>
      <c r="H81" t="s">
        <v>3044</v>
      </c>
      <c r="I81" t="s">
        <v>2647</v>
      </c>
      <c r="J81" t="s">
        <v>3870</v>
      </c>
      <c r="K81" t="s">
        <v>21</v>
      </c>
      <c r="L81" t="s">
        <v>2641</v>
      </c>
      <c r="M81">
        <v>150</v>
      </c>
      <c r="N81">
        <v>150</v>
      </c>
      <c r="O81">
        <v>0</v>
      </c>
      <c r="P81" t="s">
        <v>3046</v>
      </c>
      <c r="R81" t="s">
        <v>2451</v>
      </c>
      <c r="S81" t="s">
        <v>2452</v>
      </c>
      <c r="T81" t="s">
        <v>3047</v>
      </c>
      <c r="V81">
        <v>966152624</v>
      </c>
      <c r="W81" s="94">
        <v>30524</v>
      </c>
      <c r="X81" t="s">
        <v>9</v>
      </c>
      <c r="Y81" t="s">
        <v>3048</v>
      </c>
      <c r="Z81" t="s">
        <v>2451</v>
      </c>
      <c r="AA81" t="s">
        <v>2451</v>
      </c>
      <c r="AB81" t="s">
        <v>3026</v>
      </c>
      <c r="AC81" s="168">
        <v>44006.468969907408</v>
      </c>
      <c r="AD81">
        <v>2000</v>
      </c>
      <c r="AE81" t="s">
        <v>3725</v>
      </c>
    </row>
    <row r="82" spans="1:31">
      <c r="A82">
        <v>81</v>
      </c>
      <c r="B82" t="s">
        <v>42</v>
      </c>
      <c r="E82">
        <v>74124267</v>
      </c>
      <c r="F82" t="s">
        <v>99</v>
      </c>
      <c r="G82" t="s">
        <v>3871</v>
      </c>
      <c r="H82" t="s">
        <v>3872</v>
      </c>
      <c r="I82" t="s">
        <v>2647</v>
      </c>
      <c r="J82" t="s">
        <v>3873</v>
      </c>
      <c r="K82" t="s">
        <v>21</v>
      </c>
      <c r="L82" t="s">
        <v>2641</v>
      </c>
      <c r="M82">
        <v>150</v>
      </c>
      <c r="N82">
        <v>150</v>
      </c>
      <c r="O82">
        <v>0</v>
      </c>
      <c r="P82" t="s">
        <v>3874</v>
      </c>
      <c r="R82" t="s">
        <v>2451</v>
      </c>
      <c r="S82" t="s">
        <v>2452</v>
      </c>
      <c r="T82" t="s">
        <v>3875</v>
      </c>
      <c r="V82">
        <v>949515199</v>
      </c>
      <c r="W82" s="94">
        <v>37736</v>
      </c>
      <c r="X82" t="s">
        <v>9</v>
      </c>
      <c r="Y82" t="s">
        <v>2951</v>
      </c>
      <c r="Z82" t="s">
        <v>2451</v>
      </c>
      <c r="AA82" t="s">
        <v>2451</v>
      </c>
      <c r="AB82" t="s">
        <v>2952</v>
      </c>
      <c r="AC82" s="168">
        <v>43997.994641203702</v>
      </c>
      <c r="AD82" t="s">
        <v>2713</v>
      </c>
      <c r="AE82" t="s">
        <v>2645</v>
      </c>
    </row>
    <row r="83" spans="1:31">
      <c r="A83">
        <v>82</v>
      </c>
      <c r="B83" t="s">
        <v>42</v>
      </c>
      <c r="E83">
        <v>72687970</v>
      </c>
      <c r="F83" t="s">
        <v>99</v>
      </c>
      <c r="G83" t="s">
        <v>296</v>
      </c>
      <c r="H83" t="s">
        <v>1403</v>
      </c>
      <c r="I83" t="s">
        <v>2639</v>
      </c>
      <c r="J83" t="s">
        <v>3876</v>
      </c>
      <c r="K83" t="s">
        <v>25</v>
      </c>
      <c r="L83" t="s">
        <v>2641</v>
      </c>
      <c r="M83">
        <v>150</v>
      </c>
      <c r="N83">
        <v>150</v>
      </c>
      <c r="O83">
        <v>0</v>
      </c>
      <c r="P83" t="s">
        <v>3877</v>
      </c>
      <c r="R83" t="s">
        <v>2451</v>
      </c>
      <c r="S83" t="s">
        <v>2452</v>
      </c>
      <c r="T83" t="s">
        <v>3878</v>
      </c>
      <c r="V83">
        <v>985222498</v>
      </c>
      <c r="W83" s="94">
        <v>36334</v>
      </c>
      <c r="X83" t="s">
        <v>9</v>
      </c>
      <c r="Y83" t="s">
        <v>2454</v>
      </c>
      <c r="Z83" t="s">
        <v>2451</v>
      </c>
      <c r="AA83" t="s">
        <v>2455</v>
      </c>
      <c r="AB83" t="s">
        <v>2455</v>
      </c>
      <c r="AC83" s="168">
        <v>43990.463437500002</v>
      </c>
      <c r="AD83">
        <v>2015</v>
      </c>
      <c r="AE83" t="s">
        <v>2645</v>
      </c>
    </row>
    <row r="84" spans="1:31">
      <c r="A84">
        <v>83</v>
      </c>
      <c r="B84" t="s">
        <v>42</v>
      </c>
      <c r="E84">
        <v>73646782</v>
      </c>
      <c r="F84" t="s">
        <v>1023</v>
      </c>
      <c r="G84" t="s">
        <v>623</v>
      </c>
      <c r="H84" t="s">
        <v>3879</v>
      </c>
      <c r="I84" t="s">
        <v>2639</v>
      </c>
      <c r="J84" t="s">
        <v>3880</v>
      </c>
      <c r="K84" t="s">
        <v>17</v>
      </c>
      <c r="L84" t="s">
        <v>2641</v>
      </c>
      <c r="M84">
        <v>150</v>
      </c>
      <c r="N84">
        <v>150</v>
      </c>
      <c r="O84">
        <v>0</v>
      </c>
      <c r="P84" t="s">
        <v>3881</v>
      </c>
      <c r="R84" t="s">
        <v>2451</v>
      </c>
      <c r="S84" t="s">
        <v>2452</v>
      </c>
      <c r="T84" t="s">
        <v>3882</v>
      </c>
      <c r="V84">
        <v>938903257</v>
      </c>
      <c r="W84" s="94">
        <v>37886</v>
      </c>
      <c r="X84" t="s">
        <v>9</v>
      </c>
      <c r="Y84" t="s">
        <v>3883</v>
      </c>
      <c r="Z84" t="s">
        <v>2451</v>
      </c>
      <c r="AA84" t="s">
        <v>2455</v>
      </c>
      <c r="AB84" t="s">
        <v>2455</v>
      </c>
      <c r="AC84" s="168">
        <v>43994.501932870371</v>
      </c>
      <c r="AD84">
        <v>2019</v>
      </c>
      <c r="AE84" t="s">
        <v>2645</v>
      </c>
    </row>
    <row r="85" spans="1:31">
      <c r="A85">
        <v>84</v>
      </c>
      <c r="B85" t="s">
        <v>42</v>
      </c>
      <c r="E85">
        <v>75736878</v>
      </c>
      <c r="F85" t="s">
        <v>345</v>
      </c>
      <c r="G85" t="s">
        <v>120</v>
      </c>
      <c r="H85" t="s">
        <v>887</v>
      </c>
      <c r="I85" t="s">
        <v>2639</v>
      </c>
      <c r="J85" t="s">
        <v>3884</v>
      </c>
      <c r="K85" t="s">
        <v>22</v>
      </c>
      <c r="L85" t="s">
        <v>2641</v>
      </c>
      <c r="M85">
        <v>150</v>
      </c>
      <c r="N85">
        <v>150</v>
      </c>
      <c r="O85">
        <v>0</v>
      </c>
      <c r="P85" t="s">
        <v>3885</v>
      </c>
      <c r="R85" t="s">
        <v>2451</v>
      </c>
      <c r="S85" t="s">
        <v>2452</v>
      </c>
      <c r="T85" t="s">
        <v>3886</v>
      </c>
      <c r="V85">
        <v>969039918</v>
      </c>
      <c r="W85" s="94">
        <v>35759</v>
      </c>
      <c r="X85" t="s">
        <v>9</v>
      </c>
      <c r="Y85" t="s">
        <v>3565</v>
      </c>
      <c r="Z85" t="s">
        <v>2451</v>
      </c>
      <c r="AA85" t="s">
        <v>2451</v>
      </c>
      <c r="AB85" t="s">
        <v>3566</v>
      </c>
      <c r="AC85" s="168">
        <v>43999.735868055555</v>
      </c>
      <c r="AD85">
        <v>2014</v>
      </c>
      <c r="AE85" t="s">
        <v>2645</v>
      </c>
    </row>
    <row r="86" spans="1:31">
      <c r="A86">
        <v>85</v>
      </c>
      <c r="B86" t="s">
        <v>42</v>
      </c>
      <c r="E86">
        <v>75527906</v>
      </c>
      <c r="F86" t="s">
        <v>453</v>
      </c>
      <c r="G86" t="s">
        <v>363</v>
      </c>
      <c r="H86" t="s">
        <v>3887</v>
      </c>
      <c r="I86" t="s">
        <v>2647</v>
      </c>
      <c r="J86" t="s">
        <v>3888</v>
      </c>
      <c r="K86" t="s">
        <v>13</v>
      </c>
      <c r="L86" t="s">
        <v>2641</v>
      </c>
      <c r="M86">
        <v>150</v>
      </c>
      <c r="N86">
        <v>150</v>
      </c>
      <c r="O86">
        <v>0</v>
      </c>
      <c r="P86" t="s">
        <v>3889</v>
      </c>
      <c r="R86" t="s">
        <v>2733</v>
      </c>
      <c r="S86" t="s">
        <v>2452</v>
      </c>
      <c r="T86" t="s">
        <v>3890</v>
      </c>
      <c r="V86">
        <v>996931482</v>
      </c>
      <c r="W86" s="94">
        <v>37410</v>
      </c>
      <c r="X86" t="s">
        <v>9</v>
      </c>
      <c r="Y86" t="s">
        <v>3891</v>
      </c>
      <c r="Z86" t="s">
        <v>2733</v>
      </c>
      <c r="AA86" t="s">
        <v>2733</v>
      </c>
      <c r="AB86" t="s">
        <v>2733</v>
      </c>
      <c r="AC86" s="168">
        <v>43999.041539351849</v>
      </c>
      <c r="AD86">
        <v>2018</v>
      </c>
      <c r="AE86" t="s">
        <v>2645</v>
      </c>
    </row>
    <row r="87" spans="1:31">
      <c r="A87">
        <v>86</v>
      </c>
      <c r="B87" t="s">
        <v>42</v>
      </c>
      <c r="E87">
        <v>72664367</v>
      </c>
      <c r="F87" t="s">
        <v>453</v>
      </c>
      <c r="G87" t="s">
        <v>3560</v>
      </c>
      <c r="H87" t="s">
        <v>3892</v>
      </c>
      <c r="I87" t="s">
        <v>2647</v>
      </c>
      <c r="J87" t="s">
        <v>3893</v>
      </c>
      <c r="K87" t="s">
        <v>16</v>
      </c>
      <c r="L87" t="s">
        <v>2641</v>
      </c>
      <c r="M87">
        <v>150</v>
      </c>
      <c r="N87">
        <v>150</v>
      </c>
      <c r="O87">
        <v>0</v>
      </c>
      <c r="P87" t="s">
        <v>3894</v>
      </c>
      <c r="R87" t="s">
        <v>2451</v>
      </c>
      <c r="S87" t="s">
        <v>2452</v>
      </c>
      <c r="T87" t="s">
        <v>3895</v>
      </c>
      <c r="V87">
        <v>950406594</v>
      </c>
      <c r="W87" s="94">
        <v>37211</v>
      </c>
      <c r="X87" t="s">
        <v>9</v>
      </c>
      <c r="Y87" t="s">
        <v>2758</v>
      </c>
      <c r="Z87" t="s">
        <v>2451</v>
      </c>
      <c r="AA87" t="s">
        <v>2455</v>
      </c>
      <c r="AB87" t="s">
        <v>2455</v>
      </c>
      <c r="AC87" s="168">
        <v>43997.446203703701</v>
      </c>
      <c r="AD87">
        <v>2018</v>
      </c>
      <c r="AE87" t="s">
        <v>2645</v>
      </c>
    </row>
    <row r="88" spans="1:31">
      <c r="A88">
        <v>87</v>
      </c>
      <c r="B88" t="s">
        <v>42</v>
      </c>
      <c r="E88">
        <v>72955678</v>
      </c>
      <c r="F88" t="s">
        <v>1831</v>
      </c>
      <c r="G88" t="s">
        <v>1302</v>
      </c>
      <c r="H88" t="s">
        <v>3896</v>
      </c>
      <c r="I88" t="s">
        <v>2639</v>
      </c>
      <c r="J88" t="s">
        <v>3897</v>
      </c>
      <c r="K88" t="s">
        <v>22</v>
      </c>
      <c r="L88" t="s">
        <v>2641</v>
      </c>
      <c r="M88">
        <v>150</v>
      </c>
      <c r="N88">
        <v>150</v>
      </c>
      <c r="O88">
        <v>0</v>
      </c>
      <c r="P88" t="s">
        <v>3898</v>
      </c>
      <c r="R88" t="s">
        <v>2451</v>
      </c>
      <c r="S88" t="s">
        <v>2452</v>
      </c>
      <c r="T88" t="s">
        <v>3899</v>
      </c>
      <c r="V88">
        <v>968704987</v>
      </c>
      <c r="W88" s="94">
        <v>37826</v>
      </c>
      <c r="X88" t="s">
        <v>9</v>
      </c>
      <c r="Y88" t="s">
        <v>2712</v>
      </c>
      <c r="Z88" t="s">
        <v>2451</v>
      </c>
      <c r="AA88" t="s">
        <v>2455</v>
      </c>
      <c r="AB88" t="s">
        <v>2613</v>
      </c>
      <c r="AC88" s="168">
        <v>43998.620682870373</v>
      </c>
      <c r="AD88">
        <v>2019</v>
      </c>
      <c r="AE88" t="s">
        <v>3123</v>
      </c>
    </row>
    <row r="89" spans="1:31">
      <c r="A89">
        <v>88</v>
      </c>
      <c r="B89" t="s">
        <v>42</v>
      </c>
      <c r="E89">
        <v>75781862</v>
      </c>
      <c r="F89" t="s">
        <v>102</v>
      </c>
      <c r="G89" t="s">
        <v>354</v>
      </c>
      <c r="H89" t="s">
        <v>3900</v>
      </c>
      <c r="I89" t="s">
        <v>2647</v>
      </c>
      <c r="J89" t="s">
        <v>3901</v>
      </c>
      <c r="K89" t="s">
        <v>16</v>
      </c>
      <c r="L89" t="s">
        <v>2641</v>
      </c>
      <c r="M89">
        <v>150</v>
      </c>
      <c r="N89">
        <v>150</v>
      </c>
      <c r="O89">
        <v>0</v>
      </c>
      <c r="P89" t="s">
        <v>3902</v>
      </c>
      <c r="R89" t="s">
        <v>2719</v>
      </c>
      <c r="S89" t="s">
        <v>2452</v>
      </c>
      <c r="T89" t="s">
        <v>3903</v>
      </c>
      <c r="V89">
        <v>987283293</v>
      </c>
      <c r="W89" s="94">
        <v>37202</v>
      </c>
      <c r="X89" t="s">
        <v>9</v>
      </c>
      <c r="Y89" t="s">
        <v>3904</v>
      </c>
      <c r="Z89" t="s">
        <v>2719</v>
      </c>
      <c r="AA89" t="s">
        <v>3905</v>
      </c>
      <c r="AB89" t="s">
        <v>3906</v>
      </c>
      <c r="AC89" s="168">
        <v>44000.416064814817</v>
      </c>
      <c r="AD89">
        <v>2018</v>
      </c>
      <c r="AE89" t="s">
        <v>3597</v>
      </c>
    </row>
    <row r="90" spans="1:31">
      <c r="A90">
        <v>89</v>
      </c>
      <c r="B90" t="s">
        <v>42</v>
      </c>
      <c r="E90">
        <v>73337238</v>
      </c>
      <c r="F90" t="s">
        <v>102</v>
      </c>
      <c r="G90" t="s">
        <v>3907</v>
      </c>
      <c r="H90" t="s">
        <v>3908</v>
      </c>
      <c r="I90" t="s">
        <v>2639</v>
      </c>
      <c r="J90" t="s">
        <v>3909</v>
      </c>
      <c r="K90" t="s">
        <v>14</v>
      </c>
      <c r="L90" t="s">
        <v>2641</v>
      </c>
      <c r="M90">
        <v>150</v>
      </c>
      <c r="N90">
        <v>150</v>
      </c>
      <c r="O90">
        <v>0</v>
      </c>
      <c r="P90" t="s">
        <v>3910</v>
      </c>
      <c r="R90" t="s">
        <v>2451</v>
      </c>
      <c r="S90" t="s">
        <v>2452</v>
      </c>
      <c r="T90" t="s">
        <v>3911</v>
      </c>
      <c r="V90">
        <v>940455397</v>
      </c>
      <c r="W90" s="94">
        <v>37771</v>
      </c>
      <c r="X90" t="s">
        <v>9</v>
      </c>
      <c r="Y90" t="s">
        <v>3912</v>
      </c>
      <c r="Z90" t="s">
        <v>2451</v>
      </c>
      <c r="AA90" t="s">
        <v>2455</v>
      </c>
      <c r="AB90" t="s">
        <v>2744</v>
      </c>
      <c r="AC90" s="168">
        <v>44006.102847222224</v>
      </c>
      <c r="AD90">
        <v>2019</v>
      </c>
      <c r="AE90" t="s">
        <v>2645</v>
      </c>
    </row>
    <row r="91" spans="1:31">
      <c r="A91">
        <v>90</v>
      </c>
      <c r="B91" t="s">
        <v>42</v>
      </c>
      <c r="E91">
        <v>73665826</v>
      </c>
      <c r="F91" t="s">
        <v>102</v>
      </c>
      <c r="G91" t="s">
        <v>3913</v>
      </c>
      <c r="H91" t="s">
        <v>3914</v>
      </c>
      <c r="I91" t="s">
        <v>2639</v>
      </c>
      <c r="J91" t="s">
        <v>3915</v>
      </c>
      <c r="K91" t="s">
        <v>17</v>
      </c>
      <c r="L91" t="s">
        <v>2641</v>
      </c>
      <c r="M91">
        <v>150</v>
      </c>
      <c r="N91">
        <v>150</v>
      </c>
      <c r="O91">
        <v>0</v>
      </c>
      <c r="P91" t="s">
        <v>3916</v>
      </c>
      <c r="R91" t="s">
        <v>2521</v>
      </c>
      <c r="S91" t="s">
        <v>2452</v>
      </c>
      <c r="T91" t="s">
        <v>3917</v>
      </c>
      <c r="V91">
        <v>927289562</v>
      </c>
      <c r="W91" s="94">
        <v>37735</v>
      </c>
      <c r="X91" t="s">
        <v>9</v>
      </c>
      <c r="Y91" t="s">
        <v>2758</v>
      </c>
      <c r="Z91" t="s">
        <v>2451</v>
      </c>
      <c r="AA91" t="s">
        <v>2455</v>
      </c>
      <c r="AB91" t="s">
        <v>2455</v>
      </c>
      <c r="AC91" s="168">
        <v>44007.388854166667</v>
      </c>
      <c r="AD91">
        <v>2019</v>
      </c>
      <c r="AE91" t="s">
        <v>3554</v>
      </c>
    </row>
    <row r="92" spans="1:31">
      <c r="A92">
        <v>91</v>
      </c>
      <c r="B92" t="s">
        <v>42</v>
      </c>
      <c r="E92">
        <v>72620505</v>
      </c>
      <c r="F92" t="s">
        <v>3918</v>
      </c>
      <c r="G92" t="s">
        <v>400</v>
      </c>
      <c r="H92" t="s">
        <v>3919</v>
      </c>
      <c r="I92" t="s">
        <v>2647</v>
      </c>
      <c r="J92" t="s">
        <v>3920</v>
      </c>
      <c r="K92" t="s">
        <v>18</v>
      </c>
      <c r="L92" t="s">
        <v>2641</v>
      </c>
      <c r="M92">
        <v>150</v>
      </c>
      <c r="N92">
        <v>150</v>
      </c>
      <c r="O92">
        <v>0</v>
      </c>
      <c r="P92" t="s">
        <v>3921</v>
      </c>
      <c r="R92" t="s">
        <v>2870</v>
      </c>
      <c r="S92" t="s">
        <v>2452</v>
      </c>
      <c r="T92" t="s">
        <v>3922</v>
      </c>
      <c r="V92">
        <v>946231682</v>
      </c>
      <c r="W92" s="94">
        <v>37673</v>
      </c>
      <c r="X92" t="s">
        <v>9</v>
      </c>
      <c r="Y92" t="s">
        <v>3923</v>
      </c>
      <c r="Z92" t="s">
        <v>2870</v>
      </c>
      <c r="AA92" t="s">
        <v>3924</v>
      </c>
      <c r="AB92" t="s">
        <v>3924</v>
      </c>
      <c r="AC92" s="168">
        <v>43991.522453703707</v>
      </c>
      <c r="AD92">
        <v>2019</v>
      </c>
      <c r="AE92" t="s">
        <v>2917</v>
      </c>
    </row>
    <row r="93" spans="1:31">
      <c r="A93">
        <v>92</v>
      </c>
      <c r="B93" t="s">
        <v>42</v>
      </c>
      <c r="E93">
        <v>72741909</v>
      </c>
      <c r="F93" t="s">
        <v>1809</v>
      </c>
      <c r="G93" t="s">
        <v>3925</v>
      </c>
      <c r="H93" t="s">
        <v>1157</v>
      </c>
      <c r="I93" t="s">
        <v>2647</v>
      </c>
      <c r="J93" t="s">
        <v>3926</v>
      </c>
      <c r="K93" t="s">
        <v>14</v>
      </c>
      <c r="L93" t="s">
        <v>2641</v>
      </c>
      <c r="M93">
        <v>150</v>
      </c>
      <c r="N93">
        <v>150</v>
      </c>
      <c r="O93">
        <v>0</v>
      </c>
      <c r="P93" t="s">
        <v>3927</v>
      </c>
      <c r="R93" t="s">
        <v>2451</v>
      </c>
      <c r="S93" t="s">
        <v>2452</v>
      </c>
      <c r="T93" t="s">
        <v>3928</v>
      </c>
      <c r="V93">
        <v>948574800</v>
      </c>
      <c r="W93" s="94">
        <v>37677</v>
      </c>
      <c r="X93" t="s">
        <v>9</v>
      </c>
      <c r="Y93" t="s">
        <v>2667</v>
      </c>
      <c r="Z93" t="s">
        <v>2451</v>
      </c>
      <c r="AA93" t="s">
        <v>2455</v>
      </c>
      <c r="AB93" t="s">
        <v>2455</v>
      </c>
      <c r="AC93" s="168">
        <v>44006.565439814818</v>
      </c>
      <c r="AD93">
        <v>2019</v>
      </c>
      <c r="AE93" t="s">
        <v>2917</v>
      </c>
    </row>
    <row r="94" spans="1:31">
      <c r="A94">
        <v>93</v>
      </c>
      <c r="B94" t="s">
        <v>42</v>
      </c>
      <c r="E94">
        <v>72884482</v>
      </c>
      <c r="F94" t="s">
        <v>957</v>
      </c>
      <c r="G94" t="s">
        <v>370</v>
      </c>
      <c r="H94" t="s">
        <v>104</v>
      </c>
      <c r="I94" t="s">
        <v>2639</v>
      </c>
      <c r="J94" t="s">
        <v>3929</v>
      </c>
      <c r="K94" t="s">
        <v>17</v>
      </c>
      <c r="L94" t="s">
        <v>2641</v>
      </c>
      <c r="M94">
        <v>150</v>
      </c>
      <c r="N94">
        <v>150</v>
      </c>
      <c r="O94">
        <v>0</v>
      </c>
      <c r="P94" t="s">
        <v>3930</v>
      </c>
      <c r="R94" t="s">
        <v>2719</v>
      </c>
      <c r="S94" t="s">
        <v>2452</v>
      </c>
      <c r="T94" t="s">
        <v>3931</v>
      </c>
      <c r="V94">
        <v>941534483</v>
      </c>
      <c r="W94" s="94">
        <v>37319</v>
      </c>
      <c r="X94" t="s">
        <v>9</v>
      </c>
      <c r="Y94" t="s">
        <v>3932</v>
      </c>
      <c r="Z94" t="s">
        <v>2719</v>
      </c>
      <c r="AA94" t="s">
        <v>2720</v>
      </c>
      <c r="AB94" t="s">
        <v>2720</v>
      </c>
      <c r="AC94" s="168">
        <v>43998.448078703703</v>
      </c>
      <c r="AD94">
        <v>2018</v>
      </c>
      <c r="AE94" t="s">
        <v>2645</v>
      </c>
    </row>
    <row r="95" spans="1:31">
      <c r="A95">
        <v>94</v>
      </c>
      <c r="B95" t="s">
        <v>42</v>
      </c>
      <c r="E95">
        <v>72431851</v>
      </c>
      <c r="F95" t="s">
        <v>48</v>
      </c>
      <c r="G95" t="s">
        <v>1762</v>
      </c>
      <c r="H95" t="s">
        <v>3933</v>
      </c>
      <c r="I95" t="s">
        <v>2647</v>
      </c>
      <c r="J95" t="s">
        <v>3934</v>
      </c>
      <c r="K95" t="s">
        <v>18</v>
      </c>
      <c r="L95" t="s">
        <v>2641</v>
      </c>
      <c r="M95">
        <v>150</v>
      </c>
      <c r="N95">
        <v>150</v>
      </c>
      <c r="O95">
        <v>0</v>
      </c>
      <c r="P95" t="s">
        <v>3935</v>
      </c>
      <c r="R95" t="s">
        <v>2451</v>
      </c>
      <c r="S95" t="s">
        <v>2452</v>
      </c>
      <c r="T95" t="s">
        <v>3936</v>
      </c>
      <c r="V95">
        <v>947560896</v>
      </c>
      <c r="W95" s="94">
        <v>35815</v>
      </c>
      <c r="X95" t="s">
        <v>9</v>
      </c>
      <c r="Y95" t="s">
        <v>2485</v>
      </c>
      <c r="Z95" t="s">
        <v>2451</v>
      </c>
      <c r="AA95" t="s">
        <v>2455</v>
      </c>
      <c r="AB95" t="s">
        <v>2455</v>
      </c>
      <c r="AC95" s="168">
        <v>44006.485682870371</v>
      </c>
      <c r="AD95">
        <v>2014</v>
      </c>
      <c r="AE95" t="s">
        <v>2917</v>
      </c>
    </row>
    <row r="96" spans="1:31">
      <c r="A96">
        <v>95</v>
      </c>
      <c r="B96" t="s">
        <v>42</v>
      </c>
      <c r="E96">
        <v>71338402</v>
      </c>
      <c r="F96" t="s">
        <v>3937</v>
      </c>
      <c r="G96" t="s">
        <v>1274</v>
      </c>
      <c r="H96" t="s">
        <v>3938</v>
      </c>
      <c r="I96" t="s">
        <v>2647</v>
      </c>
      <c r="J96" t="s">
        <v>3939</v>
      </c>
      <c r="K96" t="s">
        <v>23</v>
      </c>
      <c r="L96" t="s">
        <v>2641</v>
      </c>
      <c r="M96">
        <v>150</v>
      </c>
      <c r="N96">
        <v>150</v>
      </c>
      <c r="O96">
        <v>0</v>
      </c>
      <c r="P96" t="s">
        <v>3940</v>
      </c>
      <c r="R96" t="s">
        <v>2451</v>
      </c>
      <c r="S96" t="s">
        <v>2452</v>
      </c>
      <c r="T96" t="s">
        <v>3941</v>
      </c>
      <c r="V96">
        <v>900765914</v>
      </c>
      <c r="W96" s="94">
        <v>37401</v>
      </c>
      <c r="X96" t="s">
        <v>9</v>
      </c>
      <c r="Y96" t="s">
        <v>2743</v>
      </c>
      <c r="Z96" t="s">
        <v>2451</v>
      </c>
      <c r="AA96" t="s">
        <v>2455</v>
      </c>
      <c r="AB96" t="s">
        <v>2744</v>
      </c>
      <c r="AC96" s="168">
        <v>43982.439884259256</v>
      </c>
      <c r="AD96">
        <v>2019</v>
      </c>
      <c r="AE96" t="s">
        <v>2645</v>
      </c>
    </row>
    <row r="97" spans="1:31">
      <c r="A97">
        <v>96</v>
      </c>
      <c r="B97" t="s">
        <v>42</v>
      </c>
      <c r="E97">
        <v>71980184</v>
      </c>
      <c r="F97" t="s">
        <v>376</v>
      </c>
      <c r="G97" t="s">
        <v>112</v>
      </c>
      <c r="H97" t="s">
        <v>3942</v>
      </c>
      <c r="I97" t="s">
        <v>2647</v>
      </c>
      <c r="J97" t="s">
        <v>3943</v>
      </c>
      <c r="K97" t="s">
        <v>17</v>
      </c>
      <c r="L97" t="s">
        <v>2641</v>
      </c>
      <c r="M97">
        <v>150</v>
      </c>
      <c r="N97">
        <v>150</v>
      </c>
      <c r="O97">
        <v>0</v>
      </c>
      <c r="P97" t="s">
        <v>3944</v>
      </c>
      <c r="R97" t="s">
        <v>2521</v>
      </c>
      <c r="S97" t="s">
        <v>2452</v>
      </c>
      <c r="T97" t="s">
        <v>3945</v>
      </c>
      <c r="V97">
        <v>916678234</v>
      </c>
      <c r="W97" s="94">
        <v>37546</v>
      </c>
      <c r="X97" t="s">
        <v>9</v>
      </c>
      <c r="Y97" t="s">
        <v>2718</v>
      </c>
      <c r="Z97" t="s">
        <v>2719</v>
      </c>
      <c r="AA97" t="s">
        <v>2720</v>
      </c>
      <c r="AB97" t="s">
        <v>2720</v>
      </c>
      <c r="AC97" s="168">
        <v>43999.765335648146</v>
      </c>
      <c r="AD97">
        <v>2018</v>
      </c>
      <c r="AE97" t="s">
        <v>2645</v>
      </c>
    </row>
    <row r="98" spans="1:31">
      <c r="A98">
        <v>97</v>
      </c>
      <c r="B98" t="s">
        <v>42</v>
      </c>
      <c r="E98">
        <v>76070014</v>
      </c>
      <c r="F98" t="s">
        <v>376</v>
      </c>
      <c r="G98" t="s">
        <v>338</v>
      </c>
      <c r="H98" t="s">
        <v>3946</v>
      </c>
      <c r="I98" t="s">
        <v>2639</v>
      </c>
      <c r="J98" t="s">
        <v>3947</v>
      </c>
      <c r="K98" t="s">
        <v>17</v>
      </c>
      <c r="L98" t="s">
        <v>2641</v>
      </c>
      <c r="M98">
        <v>150</v>
      </c>
      <c r="N98">
        <v>150</v>
      </c>
      <c r="O98">
        <v>0</v>
      </c>
      <c r="P98" t="s">
        <v>3948</v>
      </c>
      <c r="R98" t="s">
        <v>2451</v>
      </c>
      <c r="S98" t="s">
        <v>2452</v>
      </c>
      <c r="T98" t="s">
        <v>3949</v>
      </c>
      <c r="V98">
        <v>961293199</v>
      </c>
      <c r="W98" s="94">
        <v>36620</v>
      </c>
      <c r="X98" t="s">
        <v>9</v>
      </c>
      <c r="Y98" t="s">
        <v>2712</v>
      </c>
      <c r="Z98" t="s">
        <v>2451</v>
      </c>
      <c r="AA98" t="s">
        <v>2455</v>
      </c>
      <c r="AB98" t="s">
        <v>2613</v>
      </c>
      <c r="AC98" s="168">
        <v>43990.829652777778</v>
      </c>
      <c r="AD98">
        <v>2016</v>
      </c>
      <c r="AE98" t="s">
        <v>2645</v>
      </c>
    </row>
    <row r="99" spans="1:31">
      <c r="A99">
        <v>98</v>
      </c>
      <c r="B99" t="s">
        <v>42</v>
      </c>
      <c r="E99">
        <v>71472065</v>
      </c>
      <c r="F99" t="s">
        <v>754</v>
      </c>
      <c r="G99" t="s">
        <v>68</v>
      </c>
      <c r="H99" t="s">
        <v>3950</v>
      </c>
      <c r="I99" t="s">
        <v>2639</v>
      </c>
      <c r="J99" t="s">
        <v>3951</v>
      </c>
      <c r="K99" t="s">
        <v>25</v>
      </c>
      <c r="L99" t="s">
        <v>2641</v>
      </c>
      <c r="M99">
        <v>150</v>
      </c>
      <c r="N99">
        <v>150</v>
      </c>
      <c r="O99">
        <v>0</v>
      </c>
      <c r="P99" t="s">
        <v>3952</v>
      </c>
      <c r="R99" t="s">
        <v>2451</v>
      </c>
      <c r="S99" t="s">
        <v>2452</v>
      </c>
      <c r="T99" t="s">
        <v>3953</v>
      </c>
      <c r="V99">
        <v>988769411</v>
      </c>
      <c r="W99" s="94">
        <v>43997</v>
      </c>
      <c r="X99" t="s">
        <v>9</v>
      </c>
      <c r="Y99" t="s">
        <v>3954</v>
      </c>
      <c r="Z99" t="s">
        <v>2521</v>
      </c>
      <c r="AA99" t="s">
        <v>2522</v>
      </c>
      <c r="AB99" t="s">
        <v>2522</v>
      </c>
      <c r="AC99" s="168">
        <v>43997.500960648147</v>
      </c>
      <c r="AD99">
        <v>2019</v>
      </c>
      <c r="AE99" t="s">
        <v>2645</v>
      </c>
    </row>
    <row r="100" spans="1:31">
      <c r="A100">
        <v>99</v>
      </c>
      <c r="B100" t="s">
        <v>42</v>
      </c>
      <c r="E100">
        <v>71005490</v>
      </c>
      <c r="F100" t="s">
        <v>754</v>
      </c>
      <c r="G100" t="s">
        <v>1938</v>
      </c>
      <c r="H100" t="s">
        <v>3955</v>
      </c>
      <c r="I100" t="s">
        <v>2647</v>
      </c>
      <c r="J100" t="s">
        <v>3956</v>
      </c>
      <c r="K100" t="s">
        <v>18</v>
      </c>
      <c r="L100" t="s">
        <v>2641</v>
      </c>
      <c r="M100">
        <v>150</v>
      </c>
      <c r="N100">
        <v>150</v>
      </c>
      <c r="O100">
        <v>0</v>
      </c>
      <c r="P100" t="s">
        <v>3957</v>
      </c>
      <c r="R100" t="s">
        <v>2521</v>
      </c>
      <c r="S100" t="s">
        <v>2452</v>
      </c>
      <c r="T100" t="s">
        <v>3958</v>
      </c>
      <c r="V100">
        <v>938132581</v>
      </c>
      <c r="W100" s="94">
        <v>37254</v>
      </c>
      <c r="X100" t="s">
        <v>9</v>
      </c>
      <c r="Y100" t="s">
        <v>3959</v>
      </c>
      <c r="Z100" t="s">
        <v>2521</v>
      </c>
      <c r="AA100" t="s">
        <v>2586</v>
      </c>
      <c r="AB100" t="s">
        <v>2586</v>
      </c>
      <c r="AC100" s="168">
        <v>43994.690300925926</v>
      </c>
      <c r="AD100">
        <v>2019</v>
      </c>
      <c r="AE100" t="s">
        <v>2917</v>
      </c>
    </row>
    <row r="101" spans="1:31">
      <c r="A101">
        <v>100</v>
      </c>
      <c r="B101" t="s">
        <v>42</v>
      </c>
      <c r="E101">
        <v>72916979</v>
      </c>
      <c r="F101" t="s">
        <v>585</v>
      </c>
      <c r="G101" t="s">
        <v>2235</v>
      </c>
      <c r="H101" t="s">
        <v>3960</v>
      </c>
      <c r="I101" t="s">
        <v>2639</v>
      </c>
      <c r="J101" t="s">
        <v>3961</v>
      </c>
      <c r="K101" t="s">
        <v>22</v>
      </c>
      <c r="L101" t="s">
        <v>2641</v>
      </c>
      <c r="M101">
        <v>150</v>
      </c>
      <c r="N101">
        <v>150</v>
      </c>
      <c r="O101">
        <v>0</v>
      </c>
      <c r="P101" t="s">
        <v>3962</v>
      </c>
      <c r="R101" t="s">
        <v>2451</v>
      </c>
      <c r="S101" t="s">
        <v>2452</v>
      </c>
      <c r="T101" t="s">
        <v>3963</v>
      </c>
      <c r="V101">
        <v>955463659</v>
      </c>
      <c r="W101" s="94">
        <v>37382</v>
      </c>
      <c r="X101" t="s">
        <v>9</v>
      </c>
      <c r="Y101" t="s">
        <v>2758</v>
      </c>
      <c r="Z101" t="s">
        <v>2451</v>
      </c>
      <c r="AA101" t="s">
        <v>2455</v>
      </c>
      <c r="AB101" t="s">
        <v>2455</v>
      </c>
      <c r="AC101" s="168">
        <v>43997.535300925927</v>
      </c>
      <c r="AD101">
        <v>2018</v>
      </c>
      <c r="AE101" t="s">
        <v>2645</v>
      </c>
    </row>
    <row r="102" spans="1:31">
      <c r="A102">
        <v>101</v>
      </c>
      <c r="B102" t="s">
        <v>42</v>
      </c>
      <c r="E102">
        <v>71807028</v>
      </c>
      <c r="F102" t="s">
        <v>1504</v>
      </c>
      <c r="G102" t="s">
        <v>863</v>
      </c>
      <c r="H102" t="s">
        <v>3964</v>
      </c>
      <c r="I102" t="s">
        <v>2639</v>
      </c>
      <c r="J102" t="s">
        <v>3965</v>
      </c>
      <c r="K102" t="s">
        <v>16</v>
      </c>
      <c r="L102" t="s">
        <v>2641</v>
      </c>
      <c r="M102">
        <v>150</v>
      </c>
      <c r="N102">
        <v>150</v>
      </c>
      <c r="O102">
        <v>0</v>
      </c>
      <c r="P102" t="s">
        <v>3966</v>
      </c>
      <c r="R102" t="s">
        <v>2451</v>
      </c>
      <c r="S102" t="s">
        <v>2452</v>
      </c>
      <c r="T102" t="s">
        <v>3967</v>
      </c>
      <c r="V102">
        <v>965725079</v>
      </c>
      <c r="W102" s="94">
        <v>37677</v>
      </c>
      <c r="X102" t="s">
        <v>9</v>
      </c>
      <c r="Y102" t="s">
        <v>3112</v>
      </c>
      <c r="Z102" t="s">
        <v>2451</v>
      </c>
      <c r="AA102" t="s">
        <v>2455</v>
      </c>
      <c r="AB102" t="s">
        <v>2455</v>
      </c>
      <c r="AC102" s="168">
        <v>43998.543807870374</v>
      </c>
      <c r="AD102">
        <v>2019</v>
      </c>
      <c r="AE102" t="s">
        <v>2645</v>
      </c>
    </row>
    <row r="103" spans="1:31">
      <c r="A103">
        <v>102</v>
      </c>
      <c r="B103" t="s">
        <v>42</v>
      </c>
      <c r="E103">
        <v>73182517</v>
      </c>
      <c r="F103" t="s">
        <v>1938</v>
      </c>
      <c r="G103" t="s">
        <v>3968</v>
      </c>
      <c r="H103" t="s">
        <v>3969</v>
      </c>
      <c r="I103" t="s">
        <v>2639</v>
      </c>
      <c r="J103" t="s">
        <v>3970</v>
      </c>
      <c r="K103" t="s">
        <v>23</v>
      </c>
      <c r="L103" t="s">
        <v>2641</v>
      </c>
      <c r="M103">
        <v>150</v>
      </c>
      <c r="N103">
        <v>150</v>
      </c>
      <c r="O103">
        <v>0</v>
      </c>
      <c r="P103" t="s">
        <v>3971</v>
      </c>
      <c r="R103" t="s">
        <v>2451</v>
      </c>
      <c r="S103" t="s">
        <v>2452</v>
      </c>
      <c r="T103" t="s">
        <v>3972</v>
      </c>
      <c r="V103">
        <v>982395357</v>
      </c>
      <c r="W103" s="94">
        <v>36030</v>
      </c>
      <c r="X103" t="s">
        <v>9</v>
      </c>
      <c r="Y103" t="s">
        <v>3973</v>
      </c>
      <c r="Z103" t="s">
        <v>2604</v>
      </c>
      <c r="AA103" t="s">
        <v>2604</v>
      </c>
      <c r="AB103" t="s">
        <v>3974</v>
      </c>
      <c r="AC103" s="168">
        <v>43991.510833333334</v>
      </c>
      <c r="AD103">
        <v>2015</v>
      </c>
      <c r="AE103" t="s">
        <v>2645</v>
      </c>
    </row>
    <row r="104" spans="1:31">
      <c r="A104">
        <v>103</v>
      </c>
      <c r="B104" t="s">
        <v>42</v>
      </c>
      <c r="E104">
        <v>73528559</v>
      </c>
      <c r="F104" t="s">
        <v>1470</v>
      </c>
      <c r="G104" t="s">
        <v>225</v>
      </c>
      <c r="H104" t="s">
        <v>3166</v>
      </c>
      <c r="I104" t="s">
        <v>2647</v>
      </c>
      <c r="J104" t="s">
        <v>3975</v>
      </c>
      <c r="K104" t="s">
        <v>14</v>
      </c>
      <c r="L104" t="s">
        <v>2641</v>
      </c>
      <c r="M104">
        <v>150</v>
      </c>
      <c r="N104">
        <v>150</v>
      </c>
      <c r="O104">
        <v>0</v>
      </c>
      <c r="P104" t="s">
        <v>3168</v>
      </c>
      <c r="R104" t="s">
        <v>2451</v>
      </c>
      <c r="S104" t="s">
        <v>2452</v>
      </c>
      <c r="T104" t="s">
        <v>3169</v>
      </c>
      <c r="V104">
        <v>936846724</v>
      </c>
      <c r="W104" s="94">
        <v>37494</v>
      </c>
      <c r="X104" t="s">
        <v>9</v>
      </c>
      <c r="Y104" t="s">
        <v>3170</v>
      </c>
      <c r="Z104" t="s">
        <v>2451</v>
      </c>
      <c r="AA104" t="s">
        <v>2923</v>
      </c>
      <c r="AB104" t="s">
        <v>2923</v>
      </c>
      <c r="AC104" s="168">
        <v>43990.514363425929</v>
      </c>
      <c r="AD104">
        <v>2019</v>
      </c>
      <c r="AE104" t="s">
        <v>2645</v>
      </c>
    </row>
    <row r="105" spans="1:31">
      <c r="A105">
        <v>1</v>
      </c>
      <c r="B105" t="s">
        <v>42</v>
      </c>
      <c r="E105">
        <v>74539983</v>
      </c>
      <c r="F105" t="s">
        <v>290</v>
      </c>
      <c r="G105" t="s">
        <v>743</v>
      </c>
      <c r="H105" t="s">
        <v>3976</v>
      </c>
      <c r="I105" t="s">
        <v>2647</v>
      </c>
      <c r="J105" t="s">
        <v>3977</v>
      </c>
      <c r="K105" t="s">
        <v>22</v>
      </c>
      <c r="L105" t="s">
        <v>2641</v>
      </c>
      <c r="M105">
        <v>0</v>
      </c>
      <c r="N105">
        <v>0</v>
      </c>
      <c r="O105">
        <v>0</v>
      </c>
      <c r="P105" t="s">
        <v>3978</v>
      </c>
      <c r="R105" t="s">
        <v>2451</v>
      </c>
      <c r="S105" t="s">
        <v>2452</v>
      </c>
      <c r="T105" t="s">
        <v>3979</v>
      </c>
      <c r="V105">
        <v>914306559</v>
      </c>
      <c r="W105" s="94">
        <v>37193</v>
      </c>
      <c r="X105" t="s">
        <v>8</v>
      </c>
      <c r="Y105" t="s">
        <v>3980</v>
      </c>
      <c r="Z105" t="s">
        <v>2521</v>
      </c>
      <c r="AA105" t="s">
        <v>3603</v>
      </c>
      <c r="AB105" t="s">
        <v>3981</v>
      </c>
      <c r="AC105" s="168">
        <v>43993.690949074073</v>
      </c>
      <c r="AD105">
        <v>2018</v>
      </c>
      <c r="AE105" t="s">
        <v>2645</v>
      </c>
    </row>
    <row r="106" spans="1:31">
      <c r="A106">
        <v>2</v>
      </c>
      <c r="B106" t="s">
        <v>42</v>
      </c>
      <c r="E106">
        <v>72225493</v>
      </c>
      <c r="F106" t="s">
        <v>3982</v>
      </c>
      <c r="G106" t="s">
        <v>3983</v>
      </c>
      <c r="H106" t="s">
        <v>3984</v>
      </c>
      <c r="I106" t="s">
        <v>2639</v>
      </c>
      <c r="J106" t="s">
        <v>3985</v>
      </c>
      <c r="K106" t="s">
        <v>22</v>
      </c>
      <c r="L106" t="s">
        <v>2641</v>
      </c>
      <c r="M106">
        <v>0</v>
      </c>
      <c r="N106">
        <v>0</v>
      </c>
      <c r="O106">
        <v>0</v>
      </c>
      <c r="P106" t="s">
        <v>3986</v>
      </c>
      <c r="R106" t="s">
        <v>2719</v>
      </c>
      <c r="S106" t="s">
        <v>2452</v>
      </c>
      <c r="T106" t="s">
        <v>3987</v>
      </c>
      <c r="V106">
        <v>920795988</v>
      </c>
      <c r="W106" s="94">
        <v>37511</v>
      </c>
      <c r="X106" t="s">
        <v>8</v>
      </c>
      <c r="Y106" t="s">
        <v>3988</v>
      </c>
      <c r="Z106" t="s">
        <v>2719</v>
      </c>
      <c r="AA106" t="s">
        <v>2991</v>
      </c>
      <c r="AB106" t="s">
        <v>3989</v>
      </c>
      <c r="AC106" s="168">
        <v>43988.496377314812</v>
      </c>
      <c r="AD106">
        <v>2019</v>
      </c>
      <c r="AE106" t="s">
        <v>2645</v>
      </c>
    </row>
    <row r="107" spans="1:31">
      <c r="A107">
        <v>3</v>
      </c>
      <c r="B107" t="s">
        <v>42</v>
      </c>
      <c r="E107">
        <v>75245588</v>
      </c>
      <c r="F107" t="s">
        <v>3990</v>
      </c>
      <c r="G107" t="s">
        <v>123</v>
      </c>
      <c r="H107" t="s">
        <v>3991</v>
      </c>
      <c r="I107" t="s">
        <v>2639</v>
      </c>
      <c r="J107" t="s">
        <v>3992</v>
      </c>
      <c r="K107" t="s">
        <v>23</v>
      </c>
      <c r="L107" t="s">
        <v>2641</v>
      </c>
      <c r="M107">
        <v>0</v>
      </c>
      <c r="N107">
        <v>0</v>
      </c>
      <c r="O107">
        <v>0</v>
      </c>
      <c r="P107" t="s">
        <v>3993</v>
      </c>
      <c r="R107" t="s">
        <v>2451</v>
      </c>
      <c r="S107" t="s">
        <v>2452</v>
      </c>
      <c r="T107" t="s">
        <v>3994</v>
      </c>
      <c r="V107">
        <v>999459936</v>
      </c>
      <c r="W107" s="94">
        <v>38035</v>
      </c>
      <c r="X107" t="s">
        <v>8</v>
      </c>
      <c r="Y107" t="s">
        <v>3995</v>
      </c>
      <c r="Z107" t="s">
        <v>2451</v>
      </c>
      <c r="AA107" t="s">
        <v>2451</v>
      </c>
      <c r="AB107" t="s">
        <v>2451</v>
      </c>
      <c r="AC107" s="168">
        <v>43985.511331018519</v>
      </c>
      <c r="AD107">
        <v>2019</v>
      </c>
      <c r="AE107" t="s">
        <v>2645</v>
      </c>
    </row>
    <row r="108" spans="1:31">
      <c r="A108">
        <v>4</v>
      </c>
      <c r="B108" t="s">
        <v>42</v>
      </c>
      <c r="E108">
        <v>72362148</v>
      </c>
      <c r="F108" t="s">
        <v>1020</v>
      </c>
      <c r="G108" t="s">
        <v>303</v>
      </c>
      <c r="H108" t="s">
        <v>3996</v>
      </c>
      <c r="I108" t="s">
        <v>2647</v>
      </c>
      <c r="J108" t="s">
        <v>3997</v>
      </c>
      <c r="K108" t="s">
        <v>13</v>
      </c>
      <c r="L108" t="s">
        <v>2641</v>
      </c>
      <c r="M108">
        <v>0</v>
      </c>
      <c r="N108">
        <v>0</v>
      </c>
      <c r="O108">
        <v>0</v>
      </c>
      <c r="P108" t="s">
        <v>3998</v>
      </c>
      <c r="R108" t="s">
        <v>2719</v>
      </c>
      <c r="S108" t="s">
        <v>2452</v>
      </c>
      <c r="T108" t="s">
        <v>3999</v>
      </c>
      <c r="V108">
        <v>983955864</v>
      </c>
      <c r="W108" s="94">
        <v>37289</v>
      </c>
      <c r="X108" t="s">
        <v>8</v>
      </c>
      <c r="Y108" t="s">
        <v>4000</v>
      </c>
      <c r="Z108" t="s">
        <v>2719</v>
      </c>
      <c r="AA108" t="s">
        <v>2720</v>
      </c>
      <c r="AB108" t="s">
        <v>2720</v>
      </c>
      <c r="AC108" s="168">
        <v>43980.463333333333</v>
      </c>
      <c r="AD108">
        <v>2019</v>
      </c>
      <c r="AE108" t="s">
        <v>3725</v>
      </c>
    </row>
    <row r="109" spans="1:31">
      <c r="A109">
        <v>5</v>
      </c>
      <c r="B109" t="s">
        <v>42</v>
      </c>
      <c r="E109">
        <v>73323505</v>
      </c>
      <c r="F109" t="s">
        <v>1090</v>
      </c>
      <c r="G109" t="s">
        <v>1785</v>
      </c>
      <c r="H109" t="s">
        <v>4001</v>
      </c>
      <c r="I109" t="s">
        <v>2647</v>
      </c>
      <c r="J109" t="s">
        <v>4002</v>
      </c>
      <c r="K109" t="s">
        <v>13</v>
      </c>
      <c r="L109" t="s">
        <v>2641</v>
      </c>
      <c r="M109">
        <v>0</v>
      </c>
      <c r="N109">
        <v>0</v>
      </c>
      <c r="O109">
        <v>0</v>
      </c>
      <c r="P109" t="s">
        <v>4003</v>
      </c>
      <c r="R109" t="s">
        <v>2451</v>
      </c>
      <c r="S109" t="s">
        <v>2452</v>
      </c>
      <c r="T109" t="s">
        <v>4004</v>
      </c>
      <c r="V109">
        <v>902064595</v>
      </c>
      <c r="W109" s="94">
        <v>37591</v>
      </c>
      <c r="X109" t="s">
        <v>8</v>
      </c>
      <c r="Y109" t="s">
        <v>2660</v>
      </c>
      <c r="Z109" t="s">
        <v>2451</v>
      </c>
      <c r="AA109" t="s">
        <v>2455</v>
      </c>
      <c r="AB109" t="s">
        <v>2579</v>
      </c>
      <c r="AC109" s="168">
        <v>43984.653009259258</v>
      </c>
      <c r="AD109">
        <v>2019</v>
      </c>
      <c r="AE109" t="s">
        <v>2645</v>
      </c>
    </row>
    <row r="110" spans="1:31">
      <c r="A110">
        <v>6</v>
      </c>
      <c r="B110" t="s">
        <v>42</v>
      </c>
      <c r="E110">
        <v>70782659</v>
      </c>
      <c r="F110" t="s">
        <v>3152</v>
      </c>
      <c r="G110" t="s">
        <v>727</v>
      </c>
      <c r="H110" t="s">
        <v>4005</v>
      </c>
      <c r="I110" t="s">
        <v>2639</v>
      </c>
      <c r="J110" t="s">
        <v>4006</v>
      </c>
      <c r="K110" t="s">
        <v>22</v>
      </c>
      <c r="L110" t="s">
        <v>2641</v>
      </c>
      <c r="M110">
        <v>250</v>
      </c>
      <c r="N110">
        <v>250</v>
      </c>
      <c r="O110">
        <v>0</v>
      </c>
      <c r="P110" t="s">
        <v>4007</v>
      </c>
      <c r="R110" t="s">
        <v>2451</v>
      </c>
      <c r="S110" t="s">
        <v>2452</v>
      </c>
      <c r="T110" t="s">
        <v>4008</v>
      </c>
      <c r="V110">
        <v>993773513</v>
      </c>
      <c r="W110" s="94">
        <v>34080</v>
      </c>
      <c r="X110" t="s">
        <v>7</v>
      </c>
      <c r="Y110" t="s">
        <v>7</v>
      </c>
      <c r="Z110" t="s">
        <v>2451</v>
      </c>
      <c r="AA110" t="s">
        <v>2455</v>
      </c>
      <c r="AB110" t="s">
        <v>2455</v>
      </c>
      <c r="AC110" s="168">
        <v>43997.395162037035</v>
      </c>
      <c r="AD110" t="s">
        <v>2713</v>
      </c>
      <c r="AE110" t="s">
        <v>3597</v>
      </c>
    </row>
    <row r="111" spans="1:31">
      <c r="A111">
        <v>7</v>
      </c>
      <c r="B111" t="s">
        <v>42</v>
      </c>
      <c r="E111">
        <v>76054549</v>
      </c>
      <c r="F111" t="s">
        <v>4009</v>
      </c>
      <c r="G111" t="s">
        <v>2078</v>
      </c>
      <c r="H111" t="s">
        <v>4010</v>
      </c>
      <c r="I111" t="s">
        <v>2647</v>
      </c>
      <c r="J111" t="s">
        <v>4011</v>
      </c>
      <c r="K111" t="s">
        <v>16</v>
      </c>
      <c r="L111" t="s">
        <v>2641</v>
      </c>
      <c r="M111">
        <v>0</v>
      </c>
      <c r="N111">
        <v>0</v>
      </c>
      <c r="O111">
        <v>0</v>
      </c>
      <c r="P111" t="s">
        <v>4012</v>
      </c>
      <c r="R111" t="s">
        <v>2451</v>
      </c>
      <c r="S111" t="s">
        <v>2452</v>
      </c>
      <c r="T111" t="s">
        <v>4013</v>
      </c>
      <c r="V111">
        <v>976268722</v>
      </c>
      <c r="W111" s="94">
        <v>37550</v>
      </c>
      <c r="X111" t="s">
        <v>8</v>
      </c>
      <c r="Y111" t="s">
        <v>4014</v>
      </c>
      <c r="Z111" t="s">
        <v>2451</v>
      </c>
      <c r="AA111" t="s">
        <v>2451</v>
      </c>
      <c r="AB111" t="s">
        <v>3026</v>
      </c>
      <c r="AC111" s="168">
        <v>43993.746527777781</v>
      </c>
      <c r="AD111">
        <v>2019</v>
      </c>
      <c r="AE111" t="s">
        <v>2645</v>
      </c>
    </row>
    <row r="112" spans="1:31">
      <c r="A112">
        <v>8</v>
      </c>
      <c r="B112" t="s">
        <v>42</v>
      </c>
      <c r="E112">
        <v>74210140</v>
      </c>
      <c r="F112" t="s">
        <v>363</v>
      </c>
      <c r="G112" t="s">
        <v>123</v>
      </c>
      <c r="H112" t="s">
        <v>4015</v>
      </c>
      <c r="I112" t="s">
        <v>2639</v>
      </c>
      <c r="J112" t="s">
        <v>4016</v>
      </c>
      <c r="K112" t="s">
        <v>22</v>
      </c>
      <c r="L112" t="s">
        <v>2641</v>
      </c>
      <c r="M112">
        <v>0</v>
      </c>
      <c r="N112">
        <v>0</v>
      </c>
      <c r="O112">
        <v>0</v>
      </c>
      <c r="P112" t="s">
        <v>4017</v>
      </c>
      <c r="R112" t="s">
        <v>2719</v>
      </c>
      <c r="S112" t="s">
        <v>2452</v>
      </c>
      <c r="T112" t="s">
        <v>4018</v>
      </c>
      <c r="V112">
        <v>944946049</v>
      </c>
      <c r="W112" s="94">
        <v>37747</v>
      </c>
      <c r="X112" t="s">
        <v>8</v>
      </c>
      <c r="Y112" t="s">
        <v>4019</v>
      </c>
      <c r="Z112" t="s">
        <v>2719</v>
      </c>
      <c r="AA112" t="s">
        <v>2991</v>
      </c>
      <c r="AB112" t="s">
        <v>2992</v>
      </c>
      <c r="AC112" s="168">
        <v>43994.615717592591</v>
      </c>
      <c r="AD112">
        <v>2019</v>
      </c>
      <c r="AE112" t="s">
        <v>2645</v>
      </c>
    </row>
    <row r="113" spans="1:31">
      <c r="A113">
        <v>9</v>
      </c>
      <c r="B113" t="s">
        <v>42</v>
      </c>
      <c r="E113">
        <v>73011109</v>
      </c>
      <c r="F113" t="s">
        <v>92</v>
      </c>
      <c r="G113" t="s">
        <v>131</v>
      </c>
      <c r="H113" t="s">
        <v>4020</v>
      </c>
      <c r="I113" t="s">
        <v>2647</v>
      </c>
      <c r="J113" t="s">
        <v>4021</v>
      </c>
      <c r="K113" t="s">
        <v>17</v>
      </c>
      <c r="L113" t="s">
        <v>2641</v>
      </c>
      <c r="M113">
        <v>0</v>
      </c>
      <c r="N113">
        <v>0</v>
      </c>
      <c r="O113">
        <v>0</v>
      </c>
      <c r="P113" t="s">
        <v>4022</v>
      </c>
      <c r="R113" t="s">
        <v>2451</v>
      </c>
      <c r="S113" t="s">
        <v>2452</v>
      </c>
      <c r="T113" t="s">
        <v>4023</v>
      </c>
      <c r="V113">
        <v>953779942</v>
      </c>
      <c r="W113" s="94">
        <v>37789</v>
      </c>
      <c r="X113" t="s">
        <v>8</v>
      </c>
      <c r="Y113" t="s">
        <v>4024</v>
      </c>
      <c r="Z113" t="s">
        <v>2451</v>
      </c>
      <c r="AA113" t="s">
        <v>2455</v>
      </c>
      <c r="AB113" t="s">
        <v>2613</v>
      </c>
      <c r="AC113" s="168">
        <v>43987.632962962962</v>
      </c>
      <c r="AD113">
        <v>2019</v>
      </c>
      <c r="AE113" t="s">
        <v>3554</v>
      </c>
    </row>
    <row r="114" spans="1:31">
      <c r="A114">
        <v>10</v>
      </c>
      <c r="B114" t="s">
        <v>42</v>
      </c>
      <c r="E114">
        <v>75077723</v>
      </c>
      <c r="F114" t="s">
        <v>4025</v>
      </c>
      <c r="G114" t="s">
        <v>3769</v>
      </c>
      <c r="H114" t="s">
        <v>4026</v>
      </c>
      <c r="I114" t="s">
        <v>2639</v>
      </c>
      <c r="J114" t="s">
        <v>4027</v>
      </c>
      <c r="K114" t="s">
        <v>14</v>
      </c>
      <c r="L114" t="s">
        <v>2641</v>
      </c>
      <c r="M114">
        <v>0</v>
      </c>
      <c r="N114">
        <v>0</v>
      </c>
      <c r="O114">
        <v>0</v>
      </c>
      <c r="P114" t="s">
        <v>4028</v>
      </c>
      <c r="R114" t="s">
        <v>2451</v>
      </c>
      <c r="S114" t="s">
        <v>2452</v>
      </c>
      <c r="T114" t="s">
        <v>4029</v>
      </c>
      <c r="V114">
        <v>933304444</v>
      </c>
      <c r="W114" s="94">
        <v>37676</v>
      </c>
      <c r="X114" t="s">
        <v>8</v>
      </c>
      <c r="Y114" t="s">
        <v>4030</v>
      </c>
      <c r="Z114" t="s">
        <v>2451</v>
      </c>
      <c r="AA114" t="s">
        <v>2451</v>
      </c>
      <c r="AB114" t="s">
        <v>3566</v>
      </c>
      <c r="AC114" s="168">
        <v>43983.459409722222</v>
      </c>
      <c r="AD114">
        <v>2019</v>
      </c>
      <c r="AE114" t="s">
        <v>2645</v>
      </c>
    </row>
    <row r="115" spans="1:31">
      <c r="A115">
        <v>11</v>
      </c>
      <c r="B115" t="s">
        <v>42</v>
      </c>
      <c r="E115">
        <v>72734179</v>
      </c>
      <c r="F115" t="s">
        <v>4031</v>
      </c>
      <c r="G115" t="s">
        <v>872</v>
      </c>
      <c r="H115" t="s">
        <v>4032</v>
      </c>
      <c r="I115" t="s">
        <v>2647</v>
      </c>
      <c r="J115" t="s">
        <v>4033</v>
      </c>
      <c r="K115" t="s">
        <v>14</v>
      </c>
      <c r="L115" t="s">
        <v>2641</v>
      </c>
      <c r="M115">
        <v>0</v>
      </c>
      <c r="N115">
        <v>0</v>
      </c>
      <c r="O115">
        <v>0</v>
      </c>
      <c r="P115" t="s">
        <v>4034</v>
      </c>
      <c r="R115" t="s">
        <v>2451</v>
      </c>
      <c r="S115" t="s">
        <v>2452</v>
      </c>
      <c r="T115" t="s">
        <v>4035</v>
      </c>
      <c r="V115">
        <v>940293793</v>
      </c>
      <c r="W115" s="94">
        <v>37804</v>
      </c>
      <c r="X115" t="s">
        <v>8</v>
      </c>
      <c r="Y115" t="s">
        <v>4036</v>
      </c>
      <c r="Z115" t="s">
        <v>2451</v>
      </c>
      <c r="AA115" t="s">
        <v>2455</v>
      </c>
      <c r="AB115" t="s">
        <v>2455</v>
      </c>
      <c r="AC115" s="168">
        <v>43997.639490740738</v>
      </c>
      <c r="AD115">
        <v>2019</v>
      </c>
      <c r="AE115" t="s">
        <v>2645</v>
      </c>
    </row>
    <row r="116" spans="1:31">
      <c r="A116">
        <v>12</v>
      </c>
      <c r="B116" t="s">
        <v>42</v>
      </c>
      <c r="E116">
        <v>73000921</v>
      </c>
      <c r="F116" t="s">
        <v>1561</v>
      </c>
      <c r="G116" t="s">
        <v>511</v>
      </c>
      <c r="H116" t="s">
        <v>4037</v>
      </c>
      <c r="I116" t="s">
        <v>2647</v>
      </c>
      <c r="J116" t="s">
        <v>4038</v>
      </c>
      <c r="K116" t="s">
        <v>17</v>
      </c>
      <c r="L116" t="s">
        <v>2641</v>
      </c>
      <c r="M116">
        <v>0</v>
      </c>
      <c r="N116">
        <v>0</v>
      </c>
      <c r="O116">
        <v>0</v>
      </c>
      <c r="P116" t="s">
        <v>4039</v>
      </c>
      <c r="R116" t="s">
        <v>2451</v>
      </c>
      <c r="S116" t="s">
        <v>2452</v>
      </c>
      <c r="T116" t="s">
        <v>4040</v>
      </c>
      <c r="V116">
        <v>939910571</v>
      </c>
      <c r="W116" s="94">
        <v>37852</v>
      </c>
      <c r="X116" t="s">
        <v>8</v>
      </c>
      <c r="Y116" t="s">
        <v>4041</v>
      </c>
      <c r="Z116" t="s">
        <v>2719</v>
      </c>
      <c r="AA116" t="s">
        <v>2991</v>
      </c>
      <c r="AB116" t="s">
        <v>2992</v>
      </c>
      <c r="AC116" s="168">
        <v>43993.452592592592</v>
      </c>
      <c r="AD116">
        <v>2019</v>
      </c>
      <c r="AE116" t="s">
        <v>3554</v>
      </c>
    </row>
    <row r="117" spans="1:31">
      <c r="A117">
        <v>13</v>
      </c>
      <c r="B117" t="s">
        <v>42</v>
      </c>
      <c r="E117">
        <v>71414686</v>
      </c>
      <c r="F117" t="s">
        <v>376</v>
      </c>
      <c r="G117" t="s">
        <v>646</v>
      </c>
      <c r="H117" t="s">
        <v>4042</v>
      </c>
      <c r="I117" t="s">
        <v>2639</v>
      </c>
      <c r="J117" t="s">
        <v>4043</v>
      </c>
      <c r="K117" t="s">
        <v>25</v>
      </c>
      <c r="L117" t="s">
        <v>2641</v>
      </c>
      <c r="M117">
        <v>0</v>
      </c>
      <c r="N117">
        <v>0</v>
      </c>
      <c r="O117">
        <v>0</v>
      </c>
      <c r="P117" t="s">
        <v>4044</v>
      </c>
      <c r="R117" t="s">
        <v>2719</v>
      </c>
      <c r="S117" t="s">
        <v>2452</v>
      </c>
      <c r="T117" t="s">
        <v>4045</v>
      </c>
      <c r="V117">
        <v>999053075</v>
      </c>
      <c r="W117" s="94">
        <v>37632</v>
      </c>
      <c r="X117" t="s">
        <v>8</v>
      </c>
      <c r="Y117" t="s">
        <v>4046</v>
      </c>
      <c r="Z117" t="s">
        <v>2719</v>
      </c>
      <c r="AA117" t="s">
        <v>3083</v>
      </c>
      <c r="AB117" t="s">
        <v>3084</v>
      </c>
      <c r="AC117" s="168">
        <v>43985.609224537038</v>
      </c>
      <c r="AD117">
        <v>2019</v>
      </c>
      <c r="AE117" t="s">
        <v>2645</v>
      </c>
    </row>
  </sheetData>
  <autoFilter ref="A1:AE1" xr:uid="{24CBAA1F-25F4-4EB9-9C7D-4311C1C987FB}">
    <filterColumn colId="1" showButton="0"/>
    <filterColumn colId="2" showButton="0"/>
  </autoFilter>
  <mergeCells count="1">
    <mergeCell ref="B1:D1"/>
  </mergeCells>
  <pageMargins left="0.7" right="0.7" top="0.75" bottom="0.75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D521"/>
  <sheetViews>
    <sheetView workbookViewId="0">
      <pane ySplit="1" topLeftCell="A516" activePane="bottomLeft" state="frozen"/>
      <selection pane="bottomLeft" activeCell="A521" sqref="A521"/>
    </sheetView>
  </sheetViews>
  <sheetFormatPr defaultColWidth="11.42578125" defaultRowHeight="15"/>
  <cols>
    <col min="1" max="1" width="4.7109375" customWidth="1"/>
    <col min="2" max="2" width="2.85546875" customWidth="1"/>
    <col min="3" max="4" width="7.42578125" customWidth="1"/>
    <col min="5" max="5" width="12.5703125" customWidth="1"/>
    <col min="6" max="6" width="11.140625" customWidth="1"/>
    <col min="10" max="12" width="3" customWidth="1"/>
    <col min="13" max="13" width="6.7109375" customWidth="1"/>
    <col min="14" max="14" width="7.140625" customWidth="1"/>
    <col min="15" max="15" width="14.28515625" customWidth="1"/>
    <col min="17" max="17" width="11.42578125" customWidth="1"/>
    <col min="18" max="18" width="14" customWidth="1"/>
    <col min="19" max="20" width="11.42578125" customWidth="1"/>
    <col min="26" max="26" width="12.42578125" customWidth="1"/>
    <col min="29" max="29" width="15.140625" customWidth="1"/>
    <col min="30" max="30" width="11.42578125" customWidth="1"/>
  </cols>
  <sheetData>
    <row r="1" spans="1:30" s="95" customFormat="1" ht="30" customHeight="1">
      <c r="A1" s="248" t="s">
        <v>30</v>
      </c>
      <c r="B1" s="272" t="s">
        <v>2408</v>
      </c>
      <c r="C1" s="273"/>
      <c r="D1" s="274"/>
      <c r="E1" s="248" t="s">
        <v>35</v>
      </c>
      <c r="F1" s="248" t="s">
        <v>3215</v>
      </c>
      <c r="G1" s="248" t="s">
        <v>3216</v>
      </c>
      <c r="H1" s="248" t="s">
        <v>3217</v>
      </c>
      <c r="I1" s="248" t="s">
        <v>2426</v>
      </c>
      <c r="J1" s="272" t="s">
        <v>42</v>
      </c>
      <c r="K1" s="273"/>
      <c r="L1" s="274"/>
      <c r="M1" s="272" t="s">
        <v>2411</v>
      </c>
      <c r="N1" s="274"/>
      <c r="O1" s="248" t="s">
        <v>2412</v>
      </c>
      <c r="P1" s="248" t="s">
        <v>2413</v>
      </c>
      <c r="Q1" s="248" t="s">
        <v>2416</v>
      </c>
      <c r="R1" s="248" t="s">
        <v>2417</v>
      </c>
      <c r="S1" s="248" t="s">
        <v>3218</v>
      </c>
      <c r="T1" s="248" t="s">
        <v>2414</v>
      </c>
      <c r="U1" s="248" t="s">
        <v>3219</v>
      </c>
      <c r="V1" s="248" t="s">
        <v>2418</v>
      </c>
      <c r="W1" s="248" t="s">
        <v>2419</v>
      </c>
      <c r="X1" s="248" t="s">
        <v>3220</v>
      </c>
      <c r="Y1" s="248" t="s">
        <v>3221</v>
      </c>
      <c r="Z1" s="248" t="s">
        <v>2435</v>
      </c>
      <c r="AA1" s="248" t="s">
        <v>3222</v>
      </c>
      <c r="AB1" s="248" t="s">
        <v>2420</v>
      </c>
      <c r="AC1" s="173" t="s">
        <v>4047</v>
      </c>
      <c r="AD1" s="173" t="s">
        <v>4048</v>
      </c>
    </row>
    <row r="2" spans="1:30" ht="45" customHeight="1">
      <c r="A2" s="169">
        <v>1</v>
      </c>
      <c r="B2" s="275" t="s">
        <v>13</v>
      </c>
      <c r="C2" s="276"/>
      <c r="D2" s="277"/>
      <c r="E2" s="249" t="s">
        <v>3</v>
      </c>
      <c r="F2" s="250" t="s">
        <v>4049</v>
      </c>
      <c r="G2" s="250" t="s">
        <v>4050</v>
      </c>
      <c r="H2" s="250" t="s">
        <v>4051</v>
      </c>
      <c r="I2" s="250" t="s">
        <v>4052</v>
      </c>
      <c r="J2" s="278" t="s">
        <v>4053</v>
      </c>
      <c r="K2" s="276"/>
      <c r="L2" s="277"/>
      <c r="M2" s="275" t="s">
        <v>4054</v>
      </c>
      <c r="N2" s="277"/>
      <c r="O2" s="249"/>
      <c r="P2" s="250" t="s">
        <v>4055</v>
      </c>
      <c r="Q2" s="250">
        <v>0</v>
      </c>
      <c r="R2" s="250" t="s">
        <v>2448</v>
      </c>
      <c r="S2" s="250">
        <v>17</v>
      </c>
      <c r="T2" s="172" t="s">
        <v>4056</v>
      </c>
      <c r="U2" s="250" t="s">
        <v>4055</v>
      </c>
      <c r="V2" s="172" t="s">
        <v>4057</v>
      </c>
      <c r="W2" s="250" t="s">
        <v>4058</v>
      </c>
      <c r="X2" s="172" t="s">
        <v>2592</v>
      </c>
      <c r="Y2" s="250" t="s">
        <v>3230</v>
      </c>
      <c r="Z2" s="250" t="s">
        <v>2451</v>
      </c>
      <c r="AA2" s="250" t="s">
        <v>2455</v>
      </c>
      <c r="AB2" s="250" t="s">
        <v>4059</v>
      </c>
      <c r="AC2" s="109">
        <v>43684</v>
      </c>
      <c r="AD2" s="109">
        <v>43584</v>
      </c>
    </row>
    <row r="3" spans="1:30" ht="45" customHeight="1">
      <c r="A3" s="169">
        <v>2</v>
      </c>
      <c r="B3" s="275" t="s">
        <v>13</v>
      </c>
      <c r="C3" s="276"/>
      <c r="D3" s="277"/>
      <c r="E3" s="249" t="s">
        <v>3</v>
      </c>
      <c r="F3" s="250" t="s">
        <v>4060</v>
      </c>
      <c r="G3" s="250" t="s">
        <v>564</v>
      </c>
      <c r="H3" s="250" t="s">
        <v>1927</v>
      </c>
      <c r="I3" s="250" t="s">
        <v>4061</v>
      </c>
      <c r="J3" s="278" t="s">
        <v>4062</v>
      </c>
      <c r="K3" s="276"/>
      <c r="L3" s="277"/>
      <c r="M3" s="275" t="s">
        <v>4063</v>
      </c>
      <c r="N3" s="277"/>
      <c r="O3" s="249"/>
      <c r="P3" s="250" t="s">
        <v>4064</v>
      </c>
      <c r="Q3" s="250">
        <v>0</v>
      </c>
      <c r="R3" s="250" t="s">
        <v>2471</v>
      </c>
      <c r="S3" s="250">
        <v>19</v>
      </c>
      <c r="T3" s="172" t="s">
        <v>4065</v>
      </c>
      <c r="U3" s="250" t="s">
        <v>4064</v>
      </c>
      <c r="V3" s="172" t="s">
        <v>4057</v>
      </c>
      <c r="W3" s="250" t="s">
        <v>4058</v>
      </c>
      <c r="X3" s="172" t="s">
        <v>4066</v>
      </c>
      <c r="Y3" s="250" t="s">
        <v>3230</v>
      </c>
      <c r="Z3" s="250" t="s">
        <v>2451</v>
      </c>
      <c r="AA3" s="250" t="s">
        <v>2455</v>
      </c>
      <c r="AB3" s="250" t="s">
        <v>4059</v>
      </c>
      <c r="AC3" s="109">
        <v>43684</v>
      </c>
      <c r="AD3" s="109">
        <v>43585</v>
      </c>
    </row>
    <row r="4" spans="1:30" ht="45" customHeight="1">
      <c r="A4" s="169">
        <v>3</v>
      </c>
      <c r="B4" s="275" t="s">
        <v>13</v>
      </c>
      <c r="C4" s="276"/>
      <c r="D4" s="277"/>
      <c r="E4" s="249" t="s">
        <v>3</v>
      </c>
      <c r="F4" s="250" t="s">
        <v>4067</v>
      </c>
      <c r="G4" s="250" t="s">
        <v>268</v>
      </c>
      <c r="H4" s="250" t="s">
        <v>45</v>
      </c>
      <c r="I4" s="250" t="s">
        <v>1660</v>
      </c>
      <c r="J4" s="278" t="s">
        <v>4068</v>
      </c>
      <c r="K4" s="276"/>
      <c r="L4" s="277"/>
      <c r="M4" s="275"/>
      <c r="N4" s="277"/>
      <c r="O4" s="249"/>
      <c r="P4" s="250"/>
      <c r="Q4" s="250">
        <v>0</v>
      </c>
      <c r="R4" s="250" t="s">
        <v>2448</v>
      </c>
      <c r="S4" s="250">
        <v>18</v>
      </c>
      <c r="T4" s="172" t="s">
        <v>4069</v>
      </c>
      <c r="U4" s="250"/>
      <c r="V4" s="172" t="s">
        <v>4057</v>
      </c>
      <c r="W4" s="250" t="s">
        <v>4058</v>
      </c>
      <c r="X4" s="172" t="s">
        <v>4070</v>
      </c>
      <c r="Y4" s="250" t="s">
        <v>3230</v>
      </c>
      <c r="Z4" s="250" t="s">
        <v>2719</v>
      </c>
      <c r="AA4" s="250" t="s">
        <v>3083</v>
      </c>
      <c r="AB4" s="250" t="s">
        <v>4059</v>
      </c>
      <c r="AC4" s="109">
        <v>43684</v>
      </c>
      <c r="AD4" s="109">
        <v>43586</v>
      </c>
    </row>
    <row r="5" spans="1:30" ht="45" customHeight="1">
      <c r="A5" s="169">
        <v>4</v>
      </c>
      <c r="B5" s="275" t="s">
        <v>13</v>
      </c>
      <c r="C5" s="276"/>
      <c r="D5" s="277"/>
      <c r="E5" s="249" t="s">
        <v>6</v>
      </c>
      <c r="F5" s="250" t="s">
        <v>2095</v>
      </c>
      <c r="G5" s="250" t="s">
        <v>2096</v>
      </c>
      <c r="H5" s="250" t="s">
        <v>220</v>
      </c>
      <c r="I5" s="250" t="s">
        <v>2097</v>
      </c>
      <c r="J5" s="278" t="s">
        <v>4071</v>
      </c>
      <c r="K5" s="276"/>
      <c r="L5" s="277"/>
      <c r="M5" s="275" t="s">
        <v>4072</v>
      </c>
      <c r="N5" s="277"/>
      <c r="O5" s="249"/>
      <c r="P5" s="250"/>
      <c r="Q5" s="250">
        <v>66.5</v>
      </c>
      <c r="R5" s="250" t="s">
        <v>2471</v>
      </c>
      <c r="S5" s="250">
        <v>16</v>
      </c>
      <c r="T5" s="172" t="s">
        <v>4073</v>
      </c>
      <c r="U5" s="250"/>
      <c r="V5" s="172" t="s">
        <v>1581</v>
      </c>
      <c r="W5" s="250" t="s">
        <v>4074</v>
      </c>
      <c r="X5" s="172" t="s">
        <v>4075</v>
      </c>
      <c r="Y5" s="250" t="s">
        <v>3242</v>
      </c>
      <c r="Z5" s="250"/>
      <c r="AA5" s="250"/>
      <c r="AB5" s="250" t="s">
        <v>4059</v>
      </c>
      <c r="AC5" s="109">
        <v>43690</v>
      </c>
      <c r="AD5" s="109">
        <v>43587</v>
      </c>
    </row>
    <row r="6" spans="1:30" ht="45" customHeight="1">
      <c r="A6" s="169">
        <v>5</v>
      </c>
      <c r="B6" s="275" t="s">
        <v>13</v>
      </c>
      <c r="C6" s="276"/>
      <c r="D6" s="277"/>
      <c r="E6" s="249" t="s">
        <v>6</v>
      </c>
      <c r="F6" s="250" t="s">
        <v>1979</v>
      </c>
      <c r="G6" s="250" t="s">
        <v>49</v>
      </c>
      <c r="H6" s="250" t="s">
        <v>1980</v>
      </c>
      <c r="I6" s="250" t="s">
        <v>1981</v>
      </c>
      <c r="J6" s="278" t="s">
        <v>4076</v>
      </c>
      <c r="K6" s="276"/>
      <c r="L6" s="277"/>
      <c r="M6" s="275" t="s">
        <v>4077</v>
      </c>
      <c r="N6" s="277"/>
      <c r="O6" s="249"/>
      <c r="P6" s="250" t="s">
        <v>4078</v>
      </c>
      <c r="Q6" s="250">
        <v>58.15</v>
      </c>
      <c r="R6" s="250" t="s">
        <v>2448</v>
      </c>
      <c r="S6" s="250">
        <v>17</v>
      </c>
      <c r="T6" s="172" t="s">
        <v>4079</v>
      </c>
      <c r="U6" s="250" t="s">
        <v>4078</v>
      </c>
      <c r="V6" s="172" t="s">
        <v>1581</v>
      </c>
      <c r="W6" s="250" t="s">
        <v>4080</v>
      </c>
      <c r="X6" s="172" t="s">
        <v>2776</v>
      </c>
      <c r="Y6" s="250" t="s">
        <v>3242</v>
      </c>
      <c r="Z6" s="250" t="s">
        <v>2451</v>
      </c>
      <c r="AA6" s="250" t="s">
        <v>2455</v>
      </c>
      <c r="AB6" s="250" t="s">
        <v>4059</v>
      </c>
      <c r="AC6" s="109">
        <v>43689</v>
      </c>
      <c r="AD6" s="109">
        <v>43588</v>
      </c>
    </row>
    <row r="7" spans="1:30" ht="45" customHeight="1">
      <c r="A7" s="169">
        <v>6</v>
      </c>
      <c r="B7" s="275" t="s">
        <v>13</v>
      </c>
      <c r="C7" s="276"/>
      <c r="D7" s="277"/>
      <c r="E7" s="249" t="s">
        <v>6</v>
      </c>
      <c r="F7" s="250" t="s">
        <v>1949</v>
      </c>
      <c r="G7" s="250" t="s">
        <v>781</v>
      </c>
      <c r="H7" s="250" t="s">
        <v>1467</v>
      </c>
      <c r="I7" s="250" t="s">
        <v>1950</v>
      </c>
      <c r="J7" s="278" t="s">
        <v>4081</v>
      </c>
      <c r="K7" s="276"/>
      <c r="L7" s="277"/>
      <c r="M7" s="275" t="s">
        <v>4082</v>
      </c>
      <c r="N7" s="277"/>
      <c r="O7" s="249"/>
      <c r="P7" s="250" t="s">
        <v>4083</v>
      </c>
      <c r="Q7" s="250">
        <v>63.35</v>
      </c>
      <c r="R7" s="250" t="s">
        <v>2448</v>
      </c>
      <c r="S7" s="250">
        <v>18</v>
      </c>
      <c r="T7" s="172" t="s">
        <v>4084</v>
      </c>
      <c r="U7" s="250" t="s">
        <v>4083</v>
      </c>
      <c r="V7" s="172" t="s">
        <v>1581</v>
      </c>
      <c r="W7" s="250" t="s">
        <v>4074</v>
      </c>
      <c r="X7" s="172" t="s">
        <v>2571</v>
      </c>
      <c r="Y7" s="250" t="s">
        <v>3242</v>
      </c>
      <c r="Z7" s="250" t="s">
        <v>2451</v>
      </c>
      <c r="AA7" s="250" t="s">
        <v>2455</v>
      </c>
      <c r="AB7" s="250" t="s">
        <v>4059</v>
      </c>
      <c r="AC7" s="109">
        <v>43690</v>
      </c>
      <c r="AD7" s="109">
        <v>43589</v>
      </c>
    </row>
    <row r="8" spans="1:30" ht="45" customHeight="1">
      <c r="A8" s="169">
        <v>7</v>
      </c>
      <c r="B8" s="275" t="s">
        <v>13</v>
      </c>
      <c r="C8" s="276"/>
      <c r="D8" s="277"/>
      <c r="E8" s="249" t="s">
        <v>6</v>
      </c>
      <c r="F8" s="250" t="s">
        <v>2060</v>
      </c>
      <c r="G8" s="250" t="s">
        <v>2061</v>
      </c>
      <c r="H8" s="250" t="s">
        <v>99</v>
      </c>
      <c r="I8" s="250" t="s">
        <v>2062</v>
      </c>
      <c r="J8" s="278" t="s">
        <v>4085</v>
      </c>
      <c r="K8" s="276"/>
      <c r="L8" s="277"/>
      <c r="M8" s="275" t="s">
        <v>4086</v>
      </c>
      <c r="N8" s="277"/>
      <c r="O8" s="249"/>
      <c r="P8" s="250"/>
      <c r="Q8" s="250">
        <v>59.35</v>
      </c>
      <c r="R8" s="250" t="s">
        <v>2471</v>
      </c>
      <c r="S8" s="250">
        <v>18</v>
      </c>
      <c r="T8" s="172" t="s">
        <v>4087</v>
      </c>
      <c r="U8" s="250"/>
      <c r="V8" s="172" t="s">
        <v>1581</v>
      </c>
      <c r="W8" s="250"/>
      <c r="X8" s="172" t="s">
        <v>3740</v>
      </c>
      <c r="Y8" s="250" t="s">
        <v>3230</v>
      </c>
      <c r="Z8" s="250" t="s">
        <v>2451</v>
      </c>
      <c r="AA8" s="250" t="s">
        <v>2455</v>
      </c>
      <c r="AB8" s="250" t="s">
        <v>4059</v>
      </c>
      <c r="AC8" s="109">
        <v>43691</v>
      </c>
      <c r="AD8" s="109">
        <v>43590</v>
      </c>
    </row>
    <row r="9" spans="1:30" ht="45" customHeight="1">
      <c r="A9" s="169">
        <v>8</v>
      </c>
      <c r="B9" s="275" t="s">
        <v>13</v>
      </c>
      <c r="C9" s="276"/>
      <c r="D9" s="277"/>
      <c r="E9" s="249" t="s">
        <v>6</v>
      </c>
      <c r="F9" s="250" t="s">
        <v>1853</v>
      </c>
      <c r="G9" s="250" t="s">
        <v>146</v>
      </c>
      <c r="H9" s="250" t="s">
        <v>99</v>
      </c>
      <c r="I9" s="250" t="s">
        <v>1854</v>
      </c>
      <c r="J9" s="278" t="s">
        <v>4088</v>
      </c>
      <c r="K9" s="276"/>
      <c r="L9" s="277"/>
      <c r="M9" s="275" t="s">
        <v>4089</v>
      </c>
      <c r="N9" s="277"/>
      <c r="O9" s="249" t="s">
        <v>4090</v>
      </c>
      <c r="P9" s="250" t="s">
        <v>4091</v>
      </c>
      <c r="Q9" s="250">
        <v>55.65</v>
      </c>
      <c r="R9" s="250" t="s">
        <v>2471</v>
      </c>
      <c r="S9" s="250">
        <v>20</v>
      </c>
      <c r="T9" s="172" t="s">
        <v>4092</v>
      </c>
      <c r="U9" s="250" t="s">
        <v>4091</v>
      </c>
      <c r="V9" s="172" t="s">
        <v>1581</v>
      </c>
      <c r="W9" s="250" t="s">
        <v>4080</v>
      </c>
      <c r="X9" s="172" t="s">
        <v>3005</v>
      </c>
      <c r="Y9" s="250" t="s">
        <v>3230</v>
      </c>
      <c r="Z9" s="250" t="s">
        <v>2451</v>
      </c>
      <c r="AA9" s="250" t="s">
        <v>2455</v>
      </c>
      <c r="AB9" s="250" t="s">
        <v>4059</v>
      </c>
      <c r="AC9" s="109">
        <v>43689</v>
      </c>
      <c r="AD9" s="109">
        <v>43591</v>
      </c>
    </row>
    <row r="10" spans="1:30" ht="45" customHeight="1">
      <c r="A10" s="169">
        <v>9</v>
      </c>
      <c r="B10" s="275" t="s">
        <v>13</v>
      </c>
      <c r="C10" s="276"/>
      <c r="D10" s="277"/>
      <c r="E10" s="249" t="s">
        <v>6</v>
      </c>
      <c r="F10" s="250" t="s">
        <v>2010</v>
      </c>
      <c r="G10" s="250" t="s">
        <v>106</v>
      </c>
      <c r="H10" s="250" t="s">
        <v>417</v>
      </c>
      <c r="I10" s="250" t="s">
        <v>2011</v>
      </c>
      <c r="J10" s="278" t="s">
        <v>4093</v>
      </c>
      <c r="K10" s="276"/>
      <c r="L10" s="277"/>
      <c r="M10" s="275" t="s">
        <v>4094</v>
      </c>
      <c r="N10" s="277"/>
      <c r="O10" s="249"/>
      <c r="P10" s="250" t="s">
        <v>4095</v>
      </c>
      <c r="Q10" s="250">
        <v>64.150000000000006</v>
      </c>
      <c r="R10" s="250" t="s">
        <v>2448</v>
      </c>
      <c r="S10" s="250">
        <v>17</v>
      </c>
      <c r="T10" s="172" t="s">
        <v>4096</v>
      </c>
      <c r="U10" s="250" t="s">
        <v>4095</v>
      </c>
      <c r="V10" s="172" t="s">
        <v>1581</v>
      </c>
      <c r="W10" s="250" t="s">
        <v>4080</v>
      </c>
      <c r="X10" s="172" t="s">
        <v>2758</v>
      </c>
      <c r="Y10" s="250" t="s">
        <v>3242</v>
      </c>
      <c r="Z10" s="250" t="s">
        <v>2451</v>
      </c>
      <c r="AA10" s="250" t="s">
        <v>2455</v>
      </c>
      <c r="AB10" s="250" t="s">
        <v>4059</v>
      </c>
      <c r="AC10" s="109">
        <v>43689</v>
      </c>
      <c r="AD10" s="109">
        <v>43592</v>
      </c>
    </row>
    <row r="11" spans="1:30" ht="45" customHeight="1">
      <c r="A11" s="169">
        <v>10</v>
      </c>
      <c r="B11" s="275" t="s">
        <v>13</v>
      </c>
      <c r="C11" s="276"/>
      <c r="D11" s="277"/>
      <c r="E11" s="249" t="s">
        <v>6</v>
      </c>
      <c r="F11" s="250" t="s">
        <v>1953</v>
      </c>
      <c r="G11" s="250" t="s">
        <v>268</v>
      </c>
      <c r="H11" s="250" t="s">
        <v>205</v>
      </c>
      <c r="I11" s="250" t="s">
        <v>1954</v>
      </c>
      <c r="J11" s="278" t="s">
        <v>4097</v>
      </c>
      <c r="K11" s="276"/>
      <c r="L11" s="277"/>
      <c r="M11" s="275" t="s">
        <v>4098</v>
      </c>
      <c r="N11" s="277"/>
      <c r="O11" s="249"/>
      <c r="P11" s="250" t="s">
        <v>4099</v>
      </c>
      <c r="Q11" s="250">
        <v>66.5</v>
      </c>
      <c r="R11" s="250" t="s">
        <v>2471</v>
      </c>
      <c r="S11" s="250">
        <v>18</v>
      </c>
      <c r="T11" s="172" t="s">
        <v>4100</v>
      </c>
      <c r="U11" s="250" t="s">
        <v>4099</v>
      </c>
      <c r="V11" s="172" t="s">
        <v>1581</v>
      </c>
      <c r="W11" s="250"/>
      <c r="X11" s="172" t="s">
        <v>2776</v>
      </c>
      <c r="Y11" s="250" t="s">
        <v>3242</v>
      </c>
      <c r="Z11" s="250" t="s">
        <v>2451</v>
      </c>
      <c r="AA11" s="250" t="s">
        <v>2455</v>
      </c>
      <c r="AB11" s="250" t="s">
        <v>4059</v>
      </c>
      <c r="AC11" s="109">
        <v>43691</v>
      </c>
      <c r="AD11" s="109">
        <v>43593</v>
      </c>
    </row>
    <row r="12" spans="1:30" ht="45" customHeight="1">
      <c r="A12" s="169">
        <v>11</v>
      </c>
      <c r="B12" s="275" t="s">
        <v>13</v>
      </c>
      <c r="C12" s="276"/>
      <c r="D12" s="277"/>
      <c r="E12" s="249" t="s">
        <v>6</v>
      </c>
      <c r="F12" s="250" t="s">
        <v>1825</v>
      </c>
      <c r="G12" s="250" t="s">
        <v>212</v>
      </c>
      <c r="H12" s="250" t="s">
        <v>128</v>
      </c>
      <c r="I12" s="250" t="s">
        <v>1826</v>
      </c>
      <c r="J12" s="278" t="s">
        <v>4101</v>
      </c>
      <c r="K12" s="276"/>
      <c r="L12" s="277"/>
      <c r="M12" s="275" t="s">
        <v>4102</v>
      </c>
      <c r="N12" s="277"/>
      <c r="O12" s="249"/>
      <c r="P12" s="250"/>
      <c r="Q12" s="250">
        <v>57</v>
      </c>
      <c r="R12" s="250" t="s">
        <v>2448</v>
      </c>
      <c r="S12" s="250">
        <v>17</v>
      </c>
      <c r="T12" s="172" t="s">
        <v>4103</v>
      </c>
      <c r="U12" s="250"/>
      <c r="V12" s="172" t="s">
        <v>1581</v>
      </c>
      <c r="W12" s="250" t="s">
        <v>4074</v>
      </c>
      <c r="X12" s="172" t="s">
        <v>4104</v>
      </c>
      <c r="Y12" s="250" t="s">
        <v>3242</v>
      </c>
      <c r="Z12" s="250" t="s">
        <v>2451</v>
      </c>
      <c r="AA12" s="250" t="s">
        <v>2451</v>
      </c>
      <c r="AB12" s="250" t="s">
        <v>4059</v>
      </c>
      <c r="AC12" s="109">
        <v>43690</v>
      </c>
      <c r="AD12" s="109">
        <v>43594</v>
      </c>
    </row>
    <row r="13" spans="1:30" ht="45" customHeight="1">
      <c r="A13" s="169">
        <v>12</v>
      </c>
      <c r="B13" s="275" t="s">
        <v>13</v>
      </c>
      <c r="C13" s="276"/>
      <c r="D13" s="277"/>
      <c r="E13" s="249" t="s">
        <v>6</v>
      </c>
      <c r="F13" s="250" t="s">
        <v>2057</v>
      </c>
      <c r="G13" s="250" t="s">
        <v>2058</v>
      </c>
      <c r="H13" s="250" t="s">
        <v>376</v>
      </c>
      <c r="I13" s="250" t="s">
        <v>2059</v>
      </c>
      <c r="J13" s="278" t="s">
        <v>4105</v>
      </c>
      <c r="K13" s="276"/>
      <c r="L13" s="277"/>
      <c r="M13" s="275" t="s">
        <v>4106</v>
      </c>
      <c r="N13" s="277"/>
      <c r="O13" s="249"/>
      <c r="P13" s="250" t="s">
        <v>4107</v>
      </c>
      <c r="Q13" s="250">
        <v>59.15</v>
      </c>
      <c r="R13" s="250" t="s">
        <v>2448</v>
      </c>
      <c r="S13" s="250">
        <v>18</v>
      </c>
      <c r="T13" s="172" t="s">
        <v>4108</v>
      </c>
      <c r="U13" s="250" t="s">
        <v>4107</v>
      </c>
      <c r="V13" s="172" t="s">
        <v>1581</v>
      </c>
      <c r="W13" s="250"/>
      <c r="X13" s="172" t="s">
        <v>2485</v>
      </c>
      <c r="Y13" s="250" t="s">
        <v>3242</v>
      </c>
      <c r="Z13" s="250" t="s">
        <v>2451</v>
      </c>
      <c r="AA13" s="250" t="s">
        <v>2455</v>
      </c>
      <c r="AB13" s="250" t="s">
        <v>4059</v>
      </c>
      <c r="AC13" s="109">
        <v>43691</v>
      </c>
      <c r="AD13" s="109">
        <v>43595</v>
      </c>
    </row>
    <row r="14" spans="1:30" ht="45" customHeight="1">
      <c r="A14" s="169">
        <v>13</v>
      </c>
      <c r="B14" s="275" t="s">
        <v>13</v>
      </c>
      <c r="C14" s="276"/>
      <c r="D14" s="277"/>
      <c r="E14" s="249" t="s">
        <v>6</v>
      </c>
      <c r="F14" s="250" t="s">
        <v>2012</v>
      </c>
      <c r="G14" s="250" t="s">
        <v>103</v>
      </c>
      <c r="H14" s="250" t="s">
        <v>2013</v>
      </c>
      <c r="I14" s="250" t="s">
        <v>2014</v>
      </c>
      <c r="J14" s="278" t="s">
        <v>4109</v>
      </c>
      <c r="K14" s="276"/>
      <c r="L14" s="277"/>
      <c r="M14" s="275" t="s">
        <v>4110</v>
      </c>
      <c r="N14" s="277"/>
      <c r="O14" s="249" t="s">
        <v>4110</v>
      </c>
      <c r="P14" s="250" t="s">
        <v>4111</v>
      </c>
      <c r="Q14" s="250">
        <v>54.65</v>
      </c>
      <c r="R14" s="250" t="s">
        <v>2448</v>
      </c>
      <c r="S14" s="250">
        <v>17</v>
      </c>
      <c r="T14" s="172" t="s">
        <v>4112</v>
      </c>
      <c r="U14" s="250" t="s">
        <v>4111</v>
      </c>
      <c r="V14" s="172" t="s">
        <v>1581</v>
      </c>
      <c r="W14" s="250"/>
      <c r="X14" s="172" t="s">
        <v>2782</v>
      </c>
      <c r="Y14" s="250" t="s">
        <v>3242</v>
      </c>
      <c r="Z14" s="250" t="s">
        <v>2451</v>
      </c>
      <c r="AA14" s="250" t="s">
        <v>2455</v>
      </c>
      <c r="AB14" s="250" t="s">
        <v>4059</v>
      </c>
      <c r="AC14" s="109">
        <v>43690</v>
      </c>
      <c r="AD14" s="109">
        <v>43596</v>
      </c>
    </row>
    <row r="15" spans="1:30" ht="45" customHeight="1">
      <c r="A15" s="169">
        <v>14</v>
      </c>
      <c r="B15" s="275" t="s">
        <v>13</v>
      </c>
      <c r="C15" s="276"/>
      <c r="D15" s="277"/>
      <c r="E15" s="249" t="s">
        <v>6</v>
      </c>
      <c r="F15" s="250" t="s">
        <v>1962</v>
      </c>
      <c r="G15" s="250" t="s">
        <v>623</v>
      </c>
      <c r="H15" s="250" t="s">
        <v>1963</v>
      </c>
      <c r="I15" s="250" t="s">
        <v>1964</v>
      </c>
      <c r="J15" s="278" t="s">
        <v>4113</v>
      </c>
      <c r="K15" s="276"/>
      <c r="L15" s="277"/>
      <c r="M15" s="275" t="s">
        <v>4114</v>
      </c>
      <c r="N15" s="277"/>
      <c r="O15" s="249"/>
      <c r="P15" s="250" t="s">
        <v>4115</v>
      </c>
      <c r="Q15" s="250">
        <v>68</v>
      </c>
      <c r="R15" s="250" t="s">
        <v>2471</v>
      </c>
      <c r="S15" s="250">
        <v>17</v>
      </c>
      <c r="T15" s="172" t="s">
        <v>4116</v>
      </c>
      <c r="U15" s="250" t="s">
        <v>4115</v>
      </c>
      <c r="V15" s="172" t="s">
        <v>1581</v>
      </c>
      <c r="W15" s="250" t="s">
        <v>4074</v>
      </c>
      <c r="X15" s="172" t="s">
        <v>4117</v>
      </c>
      <c r="Y15" s="250" t="s">
        <v>3242</v>
      </c>
      <c r="Z15" s="250" t="s">
        <v>2451</v>
      </c>
      <c r="AA15" s="250" t="s">
        <v>2455</v>
      </c>
      <c r="AB15" s="250" t="s">
        <v>4059</v>
      </c>
      <c r="AC15" s="109">
        <v>43690</v>
      </c>
      <c r="AD15" s="109">
        <v>43597</v>
      </c>
    </row>
    <row r="16" spans="1:30" ht="45" customHeight="1">
      <c r="A16" s="169">
        <v>15</v>
      </c>
      <c r="B16" s="275" t="s">
        <v>13</v>
      </c>
      <c r="C16" s="276"/>
      <c r="D16" s="277"/>
      <c r="E16" s="249" t="s">
        <v>6</v>
      </c>
      <c r="F16" s="250" t="s">
        <v>1619</v>
      </c>
      <c r="G16" s="250" t="s">
        <v>400</v>
      </c>
      <c r="H16" s="250" t="s">
        <v>686</v>
      </c>
      <c r="I16" s="250" t="s">
        <v>1620</v>
      </c>
      <c r="J16" s="278" t="s">
        <v>4118</v>
      </c>
      <c r="K16" s="276"/>
      <c r="L16" s="277"/>
      <c r="M16" s="275" t="s">
        <v>4094</v>
      </c>
      <c r="N16" s="277"/>
      <c r="O16" s="249"/>
      <c r="P16" s="250" t="s">
        <v>4119</v>
      </c>
      <c r="Q16" s="250">
        <v>64.5</v>
      </c>
      <c r="R16" s="250" t="s">
        <v>2471</v>
      </c>
      <c r="S16" s="250">
        <v>19</v>
      </c>
      <c r="T16" s="172" t="s">
        <v>4120</v>
      </c>
      <c r="U16" s="250" t="s">
        <v>4119</v>
      </c>
      <c r="V16" s="172" t="s">
        <v>1581</v>
      </c>
      <c r="W16" s="250" t="s">
        <v>4074</v>
      </c>
      <c r="X16" s="172" t="s">
        <v>4121</v>
      </c>
      <c r="Y16" s="250" t="s">
        <v>3230</v>
      </c>
      <c r="Z16" s="250"/>
      <c r="AA16" s="250"/>
      <c r="AB16" s="250" t="s">
        <v>4059</v>
      </c>
      <c r="AC16" s="109">
        <v>43690</v>
      </c>
      <c r="AD16" s="109">
        <v>43598</v>
      </c>
    </row>
    <row r="17" spans="1:30" ht="45" customHeight="1">
      <c r="A17" s="169">
        <v>16</v>
      </c>
      <c r="B17" s="275" t="s">
        <v>13</v>
      </c>
      <c r="C17" s="276"/>
      <c r="D17" s="277"/>
      <c r="E17" s="249" t="s">
        <v>6</v>
      </c>
      <c r="F17" s="250" t="s">
        <v>1780</v>
      </c>
      <c r="G17" s="250" t="s">
        <v>1781</v>
      </c>
      <c r="H17" s="250" t="s">
        <v>1782</v>
      </c>
      <c r="I17" s="250" t="s">
        <v>1783</v>
      </c>
      <c r="J17" s="278" t="s">
        <v>4122</v>
      </c>
      <c r="K17" s="276"/>
      <c r="L17" s="277"/>
      <c r="M17" s="275" t="s">
        <v>4123</v>
      </c>
      <c r="N17" s="277"/>
      <c r="O17" s="249"/>
      <c r="P17" s="250" t="s">
        <v>4124</v>
      </c>
      <c r="Q17" s="250">
        <v>55.15</v>
      </c>
      <c r="R17" s="250" t="s">
        <v>2471</v>
      </c>
      <c r="S17" s="250">
        <v>17</v>
      </c>
      <c r="T17" s="172" t="s">
        <v>4125</v>
      </c>
      <c r="U17" s="250" t="s">
        <v>4124</v>
      </c>
      <c r="V17" s="172" t="s">
        <v>1581</v>
      </c>
      <c r="W17" s="250" t="s">
        <v>4074</v>
      </c>
      <c r="X17" s="172" t="s">
        <v>2776</v>
      </c>
      <c r="Y17" s="250" t="s">
        <v>3242</v>
      </c>
      <c r="Z17" s="250" t="s">
        <v>2451</v>
      </c>
      <c r="AA17" s="250" t="s">
        <v>2455</v>
      </c>
      <c r="AB17" s="250" t="s">
        <v>4059</v>
      </c>
      <c r="AC17" s="109">
        <v>43690</v>
      </c>
      <c r="AD17" s="109">
        <v>43599</v>
      </c>
    </row>
    <row r="18" spans="1:30" ht="45" customHeight="1">
      <c r="A18" s="169">
        <v>17</v>
      </c>
      <c r="B18" s="275" t="s">
        <v>13</v>
      </c>
      <c r="C18" s="276"/>
      <c r="D18" s="277"/>
      <c r="E18" s="249" t="s">
        <v>6</v>
      </c>
      <c r="F18" s="250" t="s">
        <v>1719</v>
      </c>
      <c r="G18" s="250" t="s">
        <v>1156</v>
      </c>
      <c r="H18" s="250" t="s">
        <v>260</v>
      </c>
      <c r="I18" s="250" t="s">
        <v>1720</v>
      </c>
      <c r="J18" s="278" t="s">
        <v>4126</v>
      </c>
      <c r="K18" s="276"/>
      <c r="L18" s="277"/>
      <c r="M18" s="275" t="s">
        <v>4094</v>
      </c>
      <c r="N18" s="277"/>
      <c r="O18" s="249"/>
      <c r="P18" s="250" t="s">
        <v>4127</v>
      </c>
      <c r="Q18" s="250">
        <v>77</v>
      </c>
      <c r="R18" s="250" t="s">
        <v>2448</v>
      </c>
      <c r="S18" s="250">
        <v>18</v>
      </c>
      <c r="T18" s="172" t="s">
        <v>4128</v>
      </c>
      <c r="U18" s="250" t="s">
        <v>4127</v>
      </c>
      <c r="V18" s="172" t="s">
        <v>1581</v>
      </c>
      <c r="W18" s="250" t="s">
        <v>4074</v>
      </c>
      <c r="X18" s="172" t="s">
        <v>4129</v>
      </c>
      <c r="Y18" s="250" t="s">
        <v>3242</v>
      </c>
      <c r="Z18" s="250"/>
      <c r="AA18" s="250"/>
      <c r="AB18" s="250" t="s">
        <v>4059</v>
      </c>
      <c r="AC18" s="109">
        <v>43690</v>
      </c>
      <c r="AD18" s="109">
        <v>43600</v>
      </c>
    </row>
    <row r="19" spans="1:30" ht="45" customHeight="1">
      <c r="A19" s="169">
        <v>18</v>
      </c>
      <c r="B19" s="275" t="s">
        <v>13</v>
      </c>
      <c r="C19" s="276"/>
      <c r="D19" s="277"/>
      <c r="E19" s="249" t="s">
        <v>6</v>
      </c>
      <c r="F19" s="250" t="s">
        <v>2088</v>
      </c>
      <c r="G19" s="250" t="s">
        <v>2089</v>
      </c>
      <c r="H19" s="250" t="s">
        <v>103</v>
      </c>
      <c r="I19" s="250" t="s">
        <v>2090</v>
      </c>
      <c r="J19" s="278" t="s">
        <v>4130</v>
      </c>
      <c r="K19" s="276"/>
      <c r="L19" s="277"/>
      <c r="M19" s="275" t="s">
        <v>4131</v>
      </c>
      <c r="N19" s="277"/>
      <c r="O19" s="249" t="s">
        <v>4132</v>
      </c>
      <c r="P19" s="250" t="s">
        <v>4133</v>
      </c>
      <c r="Q19" s="250">
        <v>67.349999999999994</v>
      </c>
      <c r="R19" s="250" t="s">
        <v>2448</v>
      </c>
      <c r="S19" s="250">
        <v>19</v>
      </c>
      <c r="T19" s="172" t="s">
        <v>4134</v>
      </c>
      <c r="U19" s="250" t="s">
        <v>4133</v>
      </c>
      <c r="V19" s="172" t="s">
        <v>1581</v>
      </c>
      <c r="W19" s="250"/>
      <c r="X19" s="172" t="s">
        <v>2776</v>
      </c>
      <c r="Y19" s="250" t="s">
        <v>3242</v>
      </c>
      <c r="Z19" s="250" t="s">
        <v>2451</v>
      </c>
      <c r="AA19" s="250" t="s">
        <v>2455</v>
      </c>
      <c r="AB19" s="250" t="s">
        <v>4059</v>
      </c>
      <c r="AC19" s="109">
        <v>43690</v>
      </c>
      <c r="AD19" s="109">
        <v>43601</v>
      </c>
    </row>
    <row r="20" spans="1:30" ht="45" customHeight="1">
      <c r="A20" s="169">
        <v>19</v>
      </c>
      <c r="B20" s="275" t="s">
        <v>13</v>
      </c>
      <c r="C20" s="276"/>
      <c r="D20" s="277"/>
      <c r="E20" s="249" t="s">
        <v>6</v>
      </c>
      <c r="F20" s="250" t="s">
        <v>1787</v>
      </c>
      <c r="G20" s="250" t="s">
        <v>143</v>
      </c>
      <c r="H20" s="250" t="s">
        <v>1788</v>
      </c>
      <c r="I20" s="250" t="s">
        <v>1789</v>
      </c>
      <c r="J20" s="278" t="s">
        <v>4135</v>
      </c>
      <c r="K20" s="276"/>
      <c r="L20" s="277"/>
      <c r="M20" s="275" t="s">
        <v>4094</v>
      </c>
      <c r="N20" s="277"/>
      <c r="O20" s="249"/>
      <c r="P20" s="250" t="s">
        <v>4136</v>
      </c>
      <c r="Q20" s="250">
        <v>60.85</v>
      </c>
      <c r="R20" s="250" t="s">
        <v>2448</v>
      </c>
      <c r="S20" s="250">
        <v>23</v>
      </c>
      <c r="T20" s="172" t="s">
        <v>4137</v>
      </c>
      <c r="U20" s="250" t="s">
        <v>4136</v>
      </c>
      <c r="V20" s="172" t="s">
        <v>1581</v>
      </c>
      <c r="W20" s="250"/>
      <c r="X20" s="172" t="s">
        <v>4036</v>
      </c>
      <c r="Y20" s="250" t="s">
        <v>3242</v>
      </c>
      <c r="Z20" s="250"/>
      <c r="AA20" s="250"/>
      <c r="AB20" s="250" t="s">
        <v>4059</v>
      </c>
      <c r="AC20" s="109">
        <v>43690</v>
      </c>
      <c r="AD20" s="109">
        <v>43602</v>
      </c>
    </row>
    <row r="21" spans="1:30" ht="45" customHeight="1">
      <c r="A21" s="169">
        <v>20</v>
      </c>
      <c r="B21" s="275" t="s">
        <v>13</v>
      </c>
      <c r="C21" s="276"/>
      <c r="D21" s="277"/>
      <c r="E21" s="249" t="s">
        <v>6</v>
      </c>
      <c r="F21" s="250" t="s">
        <v>1697</v>
      </c>
      <c r="G21" s="250" t="s">
        <v>1470</v>
      </c>
      <c r="H21" s="250" t="s">
        <v>162</v>
      </c>
      <c r="I21" s="250" t="s">
        <v>1698</v>
      </c>
      <c r="J21" s="278" t="s">
        <v>4138</v>
      </c>
      <c r="K21" s="276"/>
      <c r="L21" s="277"/>
      <c r="M21" s="275" t="s">
        <v>4139</v>
      </c>
      <c r="N21" s="277"/>
      <c r="O21" s="249"/>
      <c r="P21" s="250" t="s">
        <v>4140</v>
      </c>
      <c r="Q21" s="250">
        <v>65.5</v>
      </c>
      <c r="R21" s="250" t="s">
        <v>2448</v>
      </c>
      <c r="S21" s="250">
        <v>18</v>
      </c>
      <c r="T21" s="172" t="s">
        <v>4141</v>
      </c>
      <c r="U21" s="250" t="s">
        <v>4140</v>
      </c>
      <c r="V21" s="172" t="s">
        <v>1581</v>
      </c>
      <c r="W21" s="250" t="s">
        <v>4074</v>
      </c>
      <c r="X21" s="172" t="s">
        <v>4142</v>
      </c>
      <c r="Y21" s="250" t="s">
        <v>3230</v>
      </c>
      <c r="Z21" s="250" t="s">
        <v>2521</v>
      </c>
      <c r="AA21" s="250" t="s">
        <v>2586</v>
      </c>
      <c r="AB21" s="250" t="s">
        <v>4059</v>
      </c>
      <c r="AC21" s="109">
        <v>43690</v>
      </c>
      <c r="AD21" s="109">
        <v>43603</v>
      </c>
    </row>
    <row r="22" spans="1:30" ht="45" customHeight="1">
      <c r="A22" s="169">
        <v>21</v>
      </c>
      <c r="B22" s="275" t="s">
        <v>13</v>
      </c>
      <c r="C22" s="276"/>
      <c r="D22" s="277"/>
      <c r="E22" s="249" t="s">
        <v>8</v>
      </c>
      <c r="F22" s="250" t="s">
        <v>2213</v>
      </c>
      <c r="G22" s="250" t="s">
        <v>244</v>
      </c>
      <c r="H22" s="250" t="s">
        <v>143</v>
      </c>
      <c r="I22" s="250" t="s">
        <v>2214</v>
      </c>
      <c r="J22" s="278" t="s">
        <v>4143</v>
      </c>
      <c r="K22" s="276"/>
      <c r="L22" s="277"/>
      <c r="M22" s="275" t="s">
        <v>4094</v>
      </c>
      <c r="N22" s="277"/>
      <c r="O22" s="249"/>
      <c r="P22" s="250" t="s">
        <v>4144</v>
      </c>
      <c r="Q22" s="250">
        <v>37.85</v>
      </c>
      <c r="R22" s="250" t="s">
        <v>2448</v>
      </c>
      <c r="S22" s="250">
        <v>17</v>
      </c>
      <c r="T22" s="172" t="s">
        <v>4145</v>
      </c>
      <c r="U22" s="250" t="s">
        <v>4144</v>
      </c>
      <c r="V22" s="172" t="s">
        <v>2128</v>
      </c>
      <c r="W22" s="250" t="s">
        <v>4146</v>
      </c>
      <c r="X22" s="172" t="s">
        <v>2951</v>
      </c>
      <c r="Y22" s="250" t="s">
        <v>3242</v>
      </c>
      <c r="Z22" s="250" t="s">
        <v>2451</v>
      </c>
      <c r="AA22" s="250" t="s">
        <v>2451</v>
      </c>
      <c r="AB22" s="250" t="s">
        <v>4059</v>
      </c>
      <c r="AC22" s="109">
        <v>43614</v>
      </c>
      <c r="AD22" s="109">
        <v>43604</v>
      </c>
    </row>
    <row r="23" spans="1:30" ht="45" customHeight="1">
      <c r="A23" s="169">
        <v>22</v>
      </c>
      <c r="B23" s="275" t="s">
        <v>13</v>
      </c>
      <c r="C23" s="276"/>
      <c r="D23" s="277"/>
      <c r="E23" s="249" t="s">
        <v>9</v>
      </c>
      <c r="F23" s="250" t="s">
        <v>94</v>
      </c>
      <c r="G23" s="250" t="s">
        <v>95</v>
      </c>
      <c r="H23" s="250" t="s">
        <v>96</v>
      </c>
      <c r="I23" s="250" t="s">
        <v>69</v>
      </c>
      <c r="J23" s="278" t="s">
        <v>4147</v>
      </c>
      <c r="K23" s="276"/>
      <c r="L23" s="277"/>
      <c r="M23" s="275" t="s">
        <v>4148</v>
      </c>
      <c r="N23" s="277"/>
      <c r="O23" s="249"/>
      <c r="P23" s="250" t="s">
        <v>4149</v>
      </c>
      <c r="Q23" s="250">
        <v>62.88</v>
      </c>
      <c r="R23" s="250" t="s">
        <v>2448</v>
      </c>
      <c r="S23" s="250">
        <v>18</v>
      </c>
      <c r="T23" s="172" t="s">
        <v>4150</v>
      </c>
      <c r="U23" s="250" t="s">
        <v>4149</v>
      </c>
      <c r="V23" s="172" t="s">
        <v>43</v>
      </c>
      <c r="W23" s="250" t="s">
        <v>4146</v>
      </c>
      <c r="X23" s="172" t="s">
        <v>4151</v>
      </c>
      <c r="Y23" s="250" t="s">
        <v>3230</v>
      </c>
      <c r="Z23" s="250" t="s">
        <v>2733</v>
      </c>
      <c r="AA23" s="250" t="s">
        <v>4152</v>
      </c>
      <c r="AB23" s="250" t="s">
        <v>4059</v>
      </c>
      <c r="AC23" s="109">
        <v>43588</v>
      </c>
      <c r="AD23" s="109">
        <v>43605</v>
      </c>
    </row>
    <row r="24" spans="1:30" ht="45" customHeight="1">
      <c r="A24" s="169">
        <v>23</v>
      </c>
      <c r="B24" s="275" t="s">
        <v>13</v>
      </c>
      <c r="C24" s="276"/>
      <c r="D24" s="277"/>
      <c r="E24" s="249" t="s">
        <v>9</v>
      </c>
      <c r="F24" s="250" t="s">
        <v>2320</v>
      </c>
      <c r="G24" s="250" t="s">
        <v>2321</v>
      </c>
      <c r="H24" s="250" t="s">
        <v>99</v>
      </c>
      <c r="I24" s="250" t="s">
        <v>1802</v>
      </c>
      <c r="J24" s="278" t="s">
        <v>4153</v>
      </c>
      <c r="K24" s="276"/>
      <c r="L24" s="277"/>
      <c r="M24" s="275" t="s">
        <v>4154</v>
      </c>
      <c r="N24" s="277"/>
      <c r="O24" s="249"/>
      <c r="P24" s="250"/>
      <c r="Q24" s="250">
        <v>46</v>
      </c>
      <c r="R24" s="250" t="s">
        <v>2471</v>
      </c>
      <c r="S24" s="250">
        <v>17</v>
      </c>
      <c r="T24" s="172" t="s">
        <v>3394</v>
      </c>
      <c r="U24" s="250"/>
      <c r="V24" s="172" t="s">
        <v>2131</v>
      </c>
      <c r="W24" s="250" t="s">
        <v>4155</v>
      </c>
      <c r="X24" s="172" t="s">
        <v>2655</v>
      </c>
      <c r="Y24" s="250" t="s">
        <v>3230</v>
      </c>
      <c r="Z24" s="250" t="s">
        <v>2451</v>
      </c>
      <c r="AA24" s="250" t="s">
        <v>2455</v>
      </c>
      <c r="AB24" s="250" t="s">
        <v>4059</v>
      </c>
      <c r="AC24" s="109">
        <v>43613</v>
      </c>
      <c r="AD24" s="109">
        <v>43606</v>
      </c>
    </row>
    <row r="25" spans="1:30" ht="45" customHeight="1">
      <c r="A25" s="169">
        <v>24</v>
      </c>
      <c r="B25" s="275" t="s">
        <v>13</v>
      </c>
      <c r="C25" s="276"/>
      <c r="D25" s="277"/>
      <c r="E25" s="249" t="s">
        <v>9</v>
      </c>
      <c r="F25" s="250" t="s">
        <v>276</v>
      </c>
      <c r="G25" s="250" t="s">
        <v>277</v>
      </c>
      <c r="H25" s="250" t="s">
        <v>248</v>
      </c>
      <c r="I25" s="250" t="s">
        <v>278</v>
      </c>
      <c r="J25" s="278" t="s">
        <v>4156</v>
      </c>
      <c r="K25" s="276"/>
      <c r="L25" s="277"/>
      <c r="M25" s="275" t="s">
        <v>4157</v>
      </c>
      <c r="N25" s="277"/>
      <c r="O25" s="249" t="s">
        <v>4158</v>
      </c>
      <c r="P25" s="250" t="s">
        <v>4159</v>
      </c>
      <c r="Q25" s="250">
        <v>62.81</v>
      </c>
      <c r="R25" s="250" t="s">
        <v>2471</v>
      </c>
      <c r="S25" s="250">
        <v>17</v>
      </c>
      <c r="T25" s="172" t="s">
        <v>4160</v>
      </c>
      <c r="U25" s="250" t="s">
        <v>4159</v>
      </c>
      <c r="V25" s="172" t="s">
        <v>43</v>
      </c>
      <c r="W25" s="250" t="s">
        <v>4146</v>
      </c>
      <c r="X25" s="172" t="s">
        <v>3794</v>
      </c>
      <c r="Y25" s="250" t="s">
        <v>3230</v>
      </c>
      <c r="Z25" s="250" t="s">
        <v>2521</v>
      </c>
      <c r="AA25" s="250" t="s">
        <v>2586</v>
      </c>
      <c r="AB25" s="250" t="s">
        <v>4059</v>
      </c>
      <c r="AC25" s="109">
        <v>43588</v>
      </c>
      <c r="AD25" s="109">
        <v>43607</v>
      </c>
    </row>
    <row r="26" spans="1:30" ht="45" customHeight="1">
      <c r="A26" s="169">
        <v>25</v>
      </c>
      <c r="B26" s="275" t="s">
        <v>13</v>
      </c>
      <c r="C26" s="276"/>
      <c r="D26" s="277"/>
      <c r="E26" s="249" t="s">
        <v>9</v>
      </c>
      <c r="F26" s="250" t="s">
        <v>62</v>
      </c>
      <c r="G26" s="250" t="s">
        <v>63</v>
      </c>
      <c r="H26" s="250" t="s">
        <v>64</v>
      </c>
      <c r="I26" s="250" t="s">
        <v>65</v>
      </c>
      <c r="J26" s="278" t="s">
        <v>4161</v>
      </c>
      <c r="K26" s="276"/>
      <c r="L26" s="277"/>
      <c r="M26" s="275" t="s">
        <v>4162</v>
      </c>
      <c r="N26" s="277"/>
      <c r="O26" s="249"/>
      <c r="P26" s="250" t="s">
        <v>4163</v>
      </c>
      <c r="Q26" s="250">
        <v>63.15</v>
      </c>
      <c r="R26" s="250" t="s">
        <v>2471</v>
      </c>
      <c r="S26" s="250">
        <v>17</v>
      </c>
      <c r="T26" s="172" t="s">
        <v>4164</v>
      </c>
      <c r="U26" s="250" t="s">
        <v>4163</v>
      </c>
      <c r="V26" s="172" t="s">
        <v>43</v>
      </c>
      <c r="W26" s="250" t="s">
        <v>4146</v>
      </c>
      <c r="X26" s="172" t="s">
        <v>4165</v>
      </c>
      <c r="Y26" s="250" t="s">
        <v>3230</v>
      </c>
      <c r="Z26" s="250" t="s">
        <v>2521</v>
      </c>
      <c r="AA26" s="250" t="s">
        <v>2542</v>
      </c>
      <c r="AB26" s="250" t="s">
        <v>4059</v>
      </c>
      <c r="AC26" s="109">
        <v>43587</v>
      </c>
      <c r="AD26" s="109">
        <v>43608</v>
      </c>
    </row>
    <row r="27" spans="1:30" ht="45" customHeight="1">
      <c r="A27" s="169">
        <v>26</v>
      </c>
      <c r="B27" s="275" t="s">
        <v>13</v>
      </c>
      <c r="C27" s="276"/>
      <c r="D27" s="277"/>
      <c r="E27" s="249" t="s">
        <v>9</v>
      </c>
      <c r="F27" s="250" t="s">
        <v>1484</v>
      </c>
      <c r="G27" s="250" t="s">
        <v>1485</v>
      </c>
      <c r="H27" s="250" t="s">
        <v>1486</v>
      </c>
      <c r="I27" s="250" t="s">
        <v>1487</v>
      </c>
      <c r="J27" s="278" t="s">
        <v>4166</v>
      </c>
      <c r="K27" s="276"/>
      <c r="L27" s="277"/>
      <c r="M27" s="275" t="s">
        <v>4167</v>
      </c>
      <c r="N27" s="277"/>
      <c r="O27" s="249"/>
      <c r="P27" s="250" t="s">
        <v>4168</v>
      </c>
      <c r="Q27" s="250">
        <v>55.35</v>
      </c>
      <c r="R27" s="250" t="s">
        <v>2471</v>
      </c>
      <c r="S27" s="250">
        <v>17</v>
      </c>
      <c r="T27" s="172" t="s">
        <v>4169</v>
      </c>
      <c r="U27" s="250" t="s">
        <v>4168</v>
      </c>
      <c r="V27" s="172" t="s">
        <v>947</v>
      </c>
      <c r="W27" s="250" t="s">
        <v>4170</v>
      </c>
      <c r="X27" s="172" t="s">
        <v>3165</v>
      </c>
      <c r="Y27" s="250" t="s">
        <v>3242</v>
      </c>
      <c r="Z27" s="250" t="s">
        <v>2451</v>
      </c>
      <c r="AA27" s="250" t="s">
        <v>2455</v>
      </c>
      <c r="AB27" s="250" t="s">
        <v>4059</v>
      </c>
      <c r="AC27" s="109">
        <v>43662</v>
      </c>
      <c r="AD27" s="109">
        <v>43609</v>
      </c>
    </row>
    <row r="28" spans="1:30" ht="45" customHeight="1">
      <c r="A28" s="169">
        <v>27</v>
      </c>
      <c r="B28" s="275" t="s">
        <v>13</v>
      </c>
      <c r="C28" s="276"/>
      <c r="D28" s="277"/>
      <c r="E28" s="249" t="s">
        <v>9</v>
      </c>
      <c r="F28" s="250" t="s">
        <v>1025</v>
      </c>
      <c r="G28" s="250" t="s">
        <v>1026</v>
      </c>
      <c r="H28" s="250" t="s">
        <v>1027</v>
      </c>
      <c r="I28" s="250" t="s">
        <v>1028</v>
      </c>
      <c r="J28" s="278" t="s">
        <v>4171</v>
      </c>
      <c r="K28" s="276"/>
      <c r="L28" s="277"/>
      <c r="M28" s="275" t="s">
        <v>4172</v>
      </c>
      <c r="N28" s="277"/>
      <c r="O28" s="249"/>
      <c r="P28" s="250" t="s">
        <v>4173</v>
      </c>
      <c r="Q28" s="250">
        <v>40.15</v>
      </c>
      <c r="R28" s="250" t="s">
        <v>2448</v>
      </c>
      <c r="S28" s="250">
        <v>19</v>
      </c>
      <c r="T28" s="172" t="s">
        <v>4174</v>
      </c>
      <c r="U28" s="250" t="s">
        <v>4173</v>
      </c>
      <c r="V28" s="172" t="s">
        <v>947</v>
      </c>
      <c r="W28" s="250" t="s">
        <v>4175</v>
      </c>
      <c r="X28" s="172" t="s">
        <v>4176</v>
      </c>
      <c r="Y28" s="250" t="s">
        <v>3230</v>
      </c>
      <c r="Z28" s="250" t="s">
        <v>2521</v>
      </c>
      <c r="AA28" s="250" t="s">
        <v>2542</v>
      </c>
      <c r="AB28" s="250" t="s">
        <v>4059</v>
      </c>
      <c r="AC28" s="109">
        <v>43664</v>
      </c>
      <c r="AD28" s="109">
        <v>43610</v>
      </c>
    </row>
    <row r="29" spans="1:30" ht="45" customHeight="1">
      <c r="A29" s="169">
        <v>28</v>
      </c>
      <c r="B29" s="275" t="s">
        <v>13</v>
      </c>
      <c r="C29" s="276"/>
      <c r="D29" s="277"/>
      <c r="E29" s="249" t="s">
        <v>9</v>
      </c>
      <c r="F29" s="250" t="s">
        <v>723</v>
      </c>
      <c r="G29" s="250" t="s">
        <v>213</v>
      </c>
      <c r="H29" s="250" t="s">
        <v>201</v>
      </c>
      <c r="I29" s="250" t="s">
        <v>724</v>
      </c>
      <c r="J29" s="278" t="s">
        <v>4177</v>
      </c>
      <c r="K29" s="276"/>
      <c r="L29" s="277"/>
      <c r="M29" s="275" t="s">
        <v>4094</v>
      </c>
      <c r="N29" s="277"/>
      <c r="O29" s="249"/>
      <c r="P29" s="250"/>
      <c r="Q29" s="250">
        <v>62.78</v>
      </c>
      <c r="R29" s="250" t="s">
        <v>2471</v>
      </c>
      <c r="S29" s="250">
        <v>17</v>
      </c>
      <c r="T29" s="172" t="s">
        <v>3394</v>
      </c>
      <c r="U29" s="250"/>
      <c r="V29" s="172" t="s">
        <v>43</v>
      </c>
      <c r="W29" s="250" t="s">
        <v>4146</v>
      </c>
      <c r="X29" s="172" t="s">
        <v>2491</v>
      </c>
      <c r="Y29" s="250" t="s">
        <v>3230</v>
      </c>
      <c r="Z29" s="250" t="s">
        <v>2451</v>
      </c>
      <c r="AA29" s="250" t="s">
        <v>2455</v>
      </c>
      <c r="AB29" s="250" t="s">
        <v>4059</v>
      </c>
      <c r="AC29" s="109">
        <v>43588</v>
      </c>
      <c r="AD29" s="109">
        <v>43611</v>
      </c>
    </row>
    <row r="30" spans="1:30" ht="45" customHeight="1">
      <c r="A30" s="169">
        <v>29</v>
      </c>
      <c r="B30" s="275" t="s">
        <v>13</v>
      </c>
      <c r="C30" s="276"/>
      <c r="D30" s="277"/>
      <c r="E30" s="249" t="s">
        <v>9</v>
      </c>
      <c r="F30" s="250" t="s">
        <v>436</v>
      </c>
      <c r="G30" s="250" t="s">
        <v>261</v>
      </c>
      <c r="H30" s="250" t="s">
        <v>244</v>
      </c>
      <c r="I30" s="250" t="s">
        <v>437</v>
      </c>
      <c r="J30" s="278" t="s">
        <v>4178</v>
      </c>
      <c r="K30" s="276"/>
      <c r="L30" s="277"/>
      <c r="M30" s="275" t="s">
        <v>4179</v>
      </c>
      <c r="N30" s="277"/>
      <c r="O30" s="249"/>
      <c r="P30" s="250" t="s">
        <v>4180</v>
      </c>
      <c r="Q30" s="250">
        <v>63.22</v>
      </c>
      <c r="R30" s="250" t="s">
        <v>2448</v>
      </c>
      <c r="S30" s="250">
        <v>19</v>
      </c>
      <c r="T30" s="172" t="s">
        <v>4181</v>
      </c>
      <c r="U30" s="250" t="s">
        <v>4180</v>
      </c>
      <c r="V30" s="172" t="s">
        <v>43</v>
      </c>
      <c r="W30" s="250" t="s">
        <v>4146</v>
      </c>
      <c r="X30" s="172" t="s">
        <v>3544</v>
      </c>
      <c r="Y30" s="250" t="s">
        <v>3242</v>
      </c>
      <c r="Z30" s="250" t="s">
        <v>2451</v>
      </c>
      <c r="AA30" s="250" t="s">
        <v>2451</v>
      </c>
      <c r="AB30" s="250" t="s">
        <v>4059</v>
      </c>
      <c r="AC30" s="109">
        <v>43585</v>
      </c>
      <c r="AD30" s="109">
        <v>43612</v>
      </c>
    </row>
    <row r="31" spans="1:30" ht="56.25" customHeight="1">
      <c r="A31" s="169">
        <v>30</v>
      </c>
      <c r="B31" s="275" t="s">
        <v>13</v>
      </c>
      <c r="C31" s="276"/>
      <c r="D31" s="277"/>
      <c r="E31" s="249" t="s">
        <v>9</v>
      </c>
      <c r="F31" s="250" t="s">
        <v>1098</v>
      </c>
      <c r="G31" s="250" t="s">
        <v>240</v>
      </c>
      <c r="H31" s="250" t="s">
        <v>139</v>
      </c>
      <c r="I31" s="250" t="s">
        <v>1099</v>
      </c>
      <c r="J31" s="278" t="s">
        <v>4182</v>
      </c>
      <c r="K31" s="276"/>
      <c r="L31" s="277"/>
      <c r="M31" s="275" t="s">
        <v>4094</v>
      </c>
      <c r="N31" s="277"/>
      <c r="O31" s="249"/>
      <c r="P31" s="250" t="s">
        <v>4183</v>
      </c>
      <c r="Q31" s="250">
        <v>21.35</v>
      </c>
      <c r="R31" s="250" t="s">
        <v>2448</v>
      </c>
      <c r="S31" s="250">
        <v>17</v>
      </c>
      <c r="T31" s="172" t="s">
        <v>4184</v>
      </c>
      <c r="U31" s="250" t="s">
        <v>4183</v>
      </c>
      <c r="V31" s="172" t="s">
        <v>947</v>
      </c>
      <c r="W31" s="250" t="s">
        <v>4185</v>
      </c>
      <c r="X31" s="172" t="s">
        <v>2758</v>
      </c>
      <c r="Y31" s="250" t="s">
        <v>3230</v>
      </c>
      <c r="Z31" s="250" t="s">
        <v>2719</v>
      </c>
      <c r="AA31" s="250" t="s">
        <v>3083</v>
      </c>
      <c r="AB31" s="250" t="s">
        <v>4059</v>
      </c>
      <c r="AC31" s="109">
        <v>43663</v>
      </c>
      <c r="AD31" s="109">
        <v>43613</v>
      </c>
    </row>
    <row r="32" spans="1:30" ht="45" customHeight="1">
      <c r="A32" s="169">
        <v>31</v>
      </c>
      <c r="B32" s="275" t="s">
        <v>13</v>
      </c>
      <c r="C32" s="276"/>
      <c r="D32" s="277"/>
      <c r="E32" s="249" t="s">
        <v>9</v>
      </c>
      <c r="F32" s="250" t="s">
        <v>989</v>
      </c>
      <c r="G32" s="250" t="s">
        <v>394</v>
      </c>
      <c r="H32" s="250" t="s">
        <v>990</v>
      </c>
      <c r="I32" s="250" t="s">
        <v>991</v>
      </c>
      <c r="J32" s="278" t="s">
        <v>4186</v>
      </c>
      <c r="K32" s="276"/>
      <c r="L32" s="277"/>
      <c r="M32" s="275"/>
      <c r="N32" s="277"/>
      <c r="O32" s="249"/>
      <c r="P32" s="250" t="s">
        <v>4187</v>
      </c>
      <c r="Q32" s="250">
        <v>32.85</v>
      </c>
      <c r="R32" s="250" t="s">
        <v>2471</v>
      </c>
      <c r="S32" s="250">
        <v>20</v>
      </c>
      <c r="T32" s="172" t="s">
        <v>4188</v>
      </c>
      <c r="U32" s="250" t="s">
        <v>4187</v>
      </c>
      <c r="V32" s="172" t="s">
        <v>947</v>
      </c>
      <c r="W32" s="250" t="s">
        <v>4189</v>
      </c>
      <c r="X32" s="172" t="s">
        <v>4190</v>
      </c>
      <c r="Y32" s="250" t="s">
        <v>3230</v>
      </c>
      <c r="Z32" s="250" t="s">
        <v>2719</v>
      </c>
      <c r="AA32" s="250" t="s">
        <v>3905</v>
      </c>
      <c r="AB32" s="250" t="s">
        <v>4059</v>
      </c>
      <c r="AC32" s="109">
        <v>43669</v>
      </c>
      <c r="AD32" s="109">
        <v>43614</v>
      </c>
    </row>
    <row r="33" spans="1:30" ht="45" customHeight="1">
      <c r="A33" s="169">
        <v>32</v>
      </c>
      <c r="B33" s="275" t="s">
        <v>13</v>
      </c>
      <c r="C33" s="276"/>
      <c r="D33" s="277"/>
      <c r="E33" s="249" t="s">
        <v>9</v>
      </c>
      <c r="F33" s="250" t="s">
        <v>1185</v>
      </c>
      <c r="G33" s="250" t="s">
        <v>1186</v>
      </c>
      <c r="H33" s="250" t="s">
        <v>345</v>
      </c>
      <c r="I33" s="250" t="s">
        <v>1187</v>
      </c>
      <c r="J33" s="278" t="s">
        <v>4191</v>
      </c>
      <c r="K33" s="276"/>
      <c r="L33" s="277"/>
      <c r="M33" s="275" t="s">
        <v>4192</v>
      </c>
      <c r="N33" s="277"/>
      <c r="O33" s="249" t="s">
        <v>4193</v>
      </c>
      <c r="P33" s="250" t="s">
        <v>4194</v>
      </c>
      <c r="Q33" s="250">
        <v>42.5</v>
      </c>
      <c r="R33" s="250" t="s">
        <v>2448</v>
      </c>
      <c r="S33" s="250">
        <v>0</v>
      </c>
      <c r="T33" s="172" t="s">
        <v>4195</v>
      </c>
      <c r="U33" s="250" t="s">
        <v>4194</v>
      </c>
      <c r="V33" s="172" t="s">
        <v>947</v>
      </c>
      <c r="W33" s="250" t="s">
        <v>4170</v>
      </c>
      <c r="X33" s="172" t="s">
        <v>4196</v>
      </c>
      <c r="Y33" s="250" t="s">
        <v>3242</v>
      </c>
      <c r="Z33" s="250" t="s">
        <v>2451</v>
      </c>
      <c r="AA33" s="250" t="s">
        <v>2455</v>
      </c>
      <c r="AB33" s="250" t="s">
        <v>4059</v>
      </c>
      <c r="AC33" s="109">
        <v>43662</v>
      </c>
      <c r="AD33" s="109">
        <v>43615</v>
      </c>
    </row>
    <row r="34" spans="1:30" ht="45" customHeight="1">
      <c r="A34" s="169">
        <v>33</v>
      </c>
      <c r="B34" s="275" t="s">
        <v>13</v>
      </c>
      <c r="C34" s="276"/>
      <c r="D34" s="277"/>
      <c r="E34" s="249" t="s">
        <v>9</v>
      </c>
      <c r="F34" s="250" t="s">
        <v>2346</v>
      </c>
      <c r="G34" s="250" t="s">
        <v>1467</v>
      </c>
      <c r="H34" s="250" t="s">
        <v>376</v>
      </c>
      <c r="I34" s="250" t="s">
        <v>2347</v>
      </c>
      <c r="J34" s="278" t="s">
        <v>4197</v>
      </c>
      <c r="K34" s="276"/>
      <c r="L34" s="277"/>
      <c r="M34" s="275"/>
      <c r="N34" s="277"/>
      <c r="O34" s="249"/>
      <c r="P34" s="250" t="s">
        <v>4198</v>
      </c>
      <c r="Q34" s="250">
        <v>57</v>
      </c>
      <c r="R34" s="250" t="s">
        <v>2448</v>
      </c>
      <c r="S34" s="250">
        <v>17</v>
      </c>
      <c r="T34" s="172" t="s">
        <v>4199</v>
      </c>
      <c r="U34" s="250" t="s">
        <v>4198</v>
      </c>
      <c r="V34" s="172" t="s">
        <v>2131</v>
      </c>
      <c r="W34" s="250" t="s">
        <v>4146</v>
      </c>
      <c r="X34" s="172" t="s">
        <v>4200</v>
      </c>
      <c r="Y34" s="250" t="s">
        <v>3242</v>
      </c>
      <c r="Z34" s="250"/>
      <c r="AA34" s="250"/>
      <c r="AB34" s="250" t="s">
        <v>4059</v>
      </c>
      <c r="AC34" s="109">
        <v>43615</v>
      </c>
      <c r="AD34" s="109">
        <v>43616</v>
      </c>
    </row>
    <row r="35" spans="1:30" ht="45" customHeight="1">
      <c r="A35" s="169">
        <v>34</v>
      </c>
      <c r="B35" s="275" t="s">
        <v>13</v>
      </c>
      <c r="C35" s="276"/>
      <c r="D35" s="277"/>
      <c r="E35" s="249" t="s">
        <v>9</v>
      </c>
      <c r="F35" s="250" t="s">
        <v>1499</v>
      </c>
      <c r="G35" s="250" t="s">
        <v>626</v>
      </c>
      <c r="H35" s="250" t="s">
        <v>1500</v>
      </c>
      <c r="I35" s="250" t="s">
        <v>1501</v>
      </c>
      <c r="J35" s="278" t="s">
        <v>4201</v>
      </c>
      <c r="K35" s="276"/>
      <c r="L35" s="277"/>
      <c r="M35" s="275" t="s">
        <v>4202</v>
      </c>
      <c r="N35" s="277"/>
      <c r="O35" s="249"/>
      <c r="P35" s="250"/>
      <c r="Q35" s="250">
        <v>48.35</v>
      </c>
      <c r="R35" s="250" t="s">
        <v>2471</v>
      </c>
      <c r="S35" s="250">
        <v>20</v>
      </c>
      <c r="T35" s="172" t="s">
        <v>4203</v>
      </c>
      <c r="U35" s="250"/>
      <c r="V35" s="172" t="s">
        <v>947</v>
      </c>
      <c r="W35" s="250" t="s">
        <v>4175</v>
      </c>
      <c r="X35" s="172" t="s">
        <v>4204</v>
      </c>
      <c r="Y35" s="250" t="s">
        <v>3242</v>
      </c>
      <c r="Z35" s="250" t="s">
        <v>2451</v>
      </c>
      <c r="AA35" s="250" t="s">
        <v>2455</v>
      </c>
      <c r="AB35" s="250" t="s">
        <v>4059</v>
      </c>
      <c r="AC35" s="109">
        <v>43665</v>
      </c>
      <c r="AD35" s="109">
        <v>43617</v>
      </c>
    </row>
    <row r="36" spans="1:30" ht="45" customHeight="1">
      <c r="A36" s="169">
        <v>35</v>
      </c>
      <c r="B36" s="275" t="s">
        <v>13</v>
      </c>
      <c r="C36" s="276"/>
      <c r="D36" s="277"/>
      <c r="E36" s="249" t="s">
        <v>9</v>
      </c>
      <c r="F36" s="250" t="s">
        <v>625</v>
      </c>
      <c r="G36" s="250" t="s">
        <v>626</v>
      </c>
      <c r="H36" s="250" t="s">
        <v>99</v>
      </c>
      <c r="I36" s="250" t="s">
        <v>627</v>
      </c>
      <c r="J36" s="278" t="s">
        <v>4205</v>
      </c>
      <c r="K36" s="276"/>
      <c r="L36" s="277"/>
      <c r="M36" s="275" t="s">
        <v>4206</v>
      </c>
      <c r="N36" s="277"/>
      <c r="O36" s="249"/>
      <c r="P36" s="250" t="s">
        <v>4207</v>
      </c>
      <c r="Q36" s="250">
        <v>62.99</v>
      </c>
      <c r="R36" s="250" t="s">
        <v>2448</v>
      </c>
      <c r="S36" s="250">
        <v>18</v>
      </c>
      <c r="T36" s="172" t="s">
        <v>4208</v>
      </c>
      <c r="U36" s="250" t="s">
        <v>4207</v>
      </c>
      <c r="V36" s="172" t="s">
        <v>43</v>
      </c>
      <c r="W36" s="250" t="s">
        <v>4146</v>
      </c>
      <c r="X36" s="172" t="s">
        <v>3662</v>
      </c>
      <c r="Y36" s="250" t="s">
        <v>3242</v>
      </c>
      <c r="Z36" s="250" t="s">
        <v>2451</v>
      </c>
      <c r="AA36" s="250" t="s">
        <v>2455</v>
      </c>
      <c r="AB36" s="250" t="s">
        <v>4059</v>
      </c>
      <c r="AC36" s="109">
        <v>43587</v>
      </c>
      <c r="AD36" s="109">
        <v>43618</v>
      </c>
    </row>
    <row r="37" spans="1:30" ht="45" customHeight="1">
      <c r="A37" s="169">
        <v>36</v>
      </c>
      <c r="B37" s="275" t="s">
        <v>13</v>
      </c>
      <c r="C37" s="276"/>
      <c r="D37" s="277"/>
      <c r="E37" s="249" t="s">
        <v>9</v>
      </c>
      <c r="F37" s="250" t="s">
        <v>1376</v>
      </c>
      <c r="G37" s="250" t="s">
        <v>1377</v>
      </c>
      <c r="H37" s="250" t="s">
        <v>1378</v>
      </c>
      <c r="I37" s="250" t="s">
        <v>1379</v>
      </c>
      <c r="J37" s="278" t="s">
        <v>4209</v>
      </c>
      <c r="K37" s="276"/>
      <c r="L37" s="277"/>
      <c r="M37" s="275" t="s">
        <v>4210</v>
      </c>
      <c r="N37" s="277"/>
      <c r="O37" s="249" t="s">
        <v>4211</v>
      </c>
      <c r="P37" s="250"/>
      <c r="Q37" s="250">
        <v>58.85</v>
      </c>
      <c r="R37" s="250" t="s">
        <v>2448</v>
      </c>
      <c r="S37" s="250">
        <v>18</v>
      </c>
      <c r="T37" s="172" t="s">
        <v>4212</v>
      </c>
      <c r="U37" s="250"/>
      <c r="V37" s="172" t="s">
        <v>947</v>
      </c>
      <c r="W37" s="250" t="s">
        <v>4185</v>
      </c>
      <c r="X37" s="172" t="s">
        <v>4213</v>
      </c>
      <c r="Y37" s="250" t="s">
        <v>3230</v>
      </c>
      <c r="Z37" s="250" t="s">
        <v>2451</v>
      </c>
      <c r="AA37" s="250" t="s">
        <v>2455</v>
      </c>
      <c r="AB37" s="250" t="s">
        <v>4059</v>
      </c>
      <c r="AC37" s="109">
        <v>43662</v>
      </c>
      <c r="AD37" s="109">
        <v>43619</v>
      </c>
    </row>
    <row r="38" spans="1:30" ht="45" customHeight="1">
      <c r="A38" s="169">
        <v>37</v>
      </c>
      <c r="B38" s="275" t="s">
        <v>13</v>
      </c>
      <c r="C38" s="276"/>
      <c r="D38" s="277"/>
      <c r="E38" s="249" t="s">
        <v>9</v>
      </c>
      <c r="F38" s="250" t="s">
        <v>506</v>
      </c>
      <c r="G38" s="250" t="s">
        <v>307</v>
      </c>
      <c r="H38" s="250" t="s">
        <v>507</v>
      </c>
      <c r="I38" s="250" t="s">
        <v>508</v>
      </c>
      <c r="J38" s="278" t="s">
        <v>4214</v>
      </c>
      <c r="K38" s="276"/>
      <c r="L38" s="277"/>
      <c r="M38" s="275" t="s">
        <v>4094</v>
      </c>
      <c r="N38" s="277"/>
      <c r="O38" s="249"/>
      <c r="P38" s="250" t="s">
        <v>4215</v>
      </c>
      <c r="Q38" s="250">
        <v>62.61</v>
      </c>
      <c r="R38" s="250" t="s">
        <v>2448</v>
      </c>
      <c r="S38" s="250">
        <v>20</v>
      </c>
      <c r="T38" s="172" t="s">
        <v>4216</v>
      </c>
      <c r="U38" s="250" t="s">
        <v>4215</v>
      </c>
      <c r="V38" s="172" t="s">
        <v>43</v>
      </c>
      <c r="W38" s="250" t="s">
        <v>4146</v>
      </c>
      <c r="X38" s="172" t="s">
        <v>2454</v>
      </c>
      <c r="Y38" s="250" t="s">
        <v>3230</v>
      </c>
      <c r="Z38" s="250" t="s">
        <v>2451</v>
      </c>
      <c r="AA38" s="250" t="s">
        <v>2455</v>
      </c>
      <c r="AB38" s="250" t="s">
        <v>4059</v>
      </c>
      <c r="AC38" s="109">
        <v>43588</v>
      </c>
      <c r="AD38" s="109">
        <v>43620</v>
      </c>
    </row>
    <row r="39" spans="1:30" ht="45" customHeight="1">
      <c r="A39" s="169">
        <v>38</v>
      </c>
      <c r="B39" s="275" t="s">
        <v>13</v>
      </c>
      <c r="C39" s="276"/>
      <c r="D39" s="277"/>
      <c r="E39" s="249" t="s">
        <v>9</v>
      </c>
      <c r="F39" s="250" t="s">
        <v>161</v>
      </c>
      <c r="G39" s="250" t="s">
        <v>162</v>
      </c>
      <c r="H39" s="250" t="s">
        <v>163</v>
      </c>
      <c r="I39" s="250" t="s">
        <v>104</v>
      </c>
      <c r="J39" s="278" t="s">
        <v>4217</v>
      </c>
      <c r="K39" s="276"/>
      <c r="L39" s="277"/>
      <c r="M39" s="275" t="s">
        <v>4218</v>
      </c>
      <c r="N39" s="277"/>
      <c r="O39" s="249"/>
      <c r="P39" s="250" t="s">
        <v>4219</v>
      </c>
      <c r="Q39" s="250">
        <v>62.8</v>
      </c>
      <c r="R39" s="250" t="s">
        <v>2448</v>
      </c>
      <c r="S39" s="250">
        <v>19</v>
      </c>
      <c r="T39" s="172" t="s">
        <v>4220</v>
      </c>
      <c r="U39" s="250" t="s">
        <v>4219</v>
      </c>
      <c r="V39" s="172" t="s">
        <v>43</v>
      </c>
      <c r="W39" s="250" t="s">
        <v>4146</v>
      </c>
      <c r="X39" s="172" t="s">
        <v>2754</v>
      </c>
      <c r="Y39" s="250" t="s">
        <v>3230</v>
      </c>
      <c r="Z39" s="250" t="s">
        <v>2719</v>
      </c>
      <c r="AA39" s="250" t="s">
        <v>2720</v>
      </c>
      <c r="AB39" s="250" t="s">
        <v>4059</v>
      </c>
      <c r="AC39" s="109">
        <v>43588</v>
      </c>
      <c r="AD39" s="109">
        <v>43621</v>
      </c>
    </row>
    <row r="40" spans="1:30" ht="33.75" customHeight="1">
      <c r="A40" s="169">
        <v>39</v>
      </c>
      <c r="B40" s="275" t="s">
        <v>13</v>
      </c>
      <c r="C40" s="276"/>
      <c r="D40" s="277"/>
      <c r="E40" s="249" t="s">
        <v>9</v>
      </c>
      <c r="F40" s="250" t="s">
        <v>2322</v>
      </c>
      <c r="G40" s="250" t="s">
        <v>1863</v>
      </c>
      <c r="H40" s="250" t="s">
        <v>382</v>
      </c>
      <c r="I40" s="250" t="s">
        <v>2323</v>
      </c>
      <c r="J40" s="278" t="s">
        <v>4221</v>
      </c>
      <c r="K40" s="276"/>
      <c r="L40" s="277"/>
      <c r="M40" s="275" t="s">
        <v>4222</v>
      </c>
      <c r="N40" s="277"/>
      <c r="O40" s="249"/>
      <c r="P40" s="250" t="s">
        <v>4223</v>
      </c>
      <c r="Q40" s="250">
        <v>60.85</v>
      </c>
      <c r="R40" s="250" t="s">
        <v>2448</v>
      </c>
      <c r="S40" s="250">
        <v>17</v>
      </c>
      <c r="T40" s="172" t="s">
        <v>4224</v>
      </c>
      <c r="U40" s="250" t="s">
        <v>4223</v>
      </c>
      <c r="V40" s="172" t="s">
        <v>2131</v>
      </c>
      <c r="W40" s="250" t="s">
        <v>4146</v>
      </c>
      <c r="X40" s="172" t="s">
        <v>2571</v>
      </c>
      <c r="Y40" s="250" t="s">
        <v>3242</v>
      </c>
      <c r="Z40" s="250" t="s">
        <v>2451</v>
      </c>
      <c r="AA40" s="250" t="s">
        <v>2455</v>
      </c>
      <c r="AB40" s="250" t="s">
        <v>4059</v>
      </c>
      <c r="AC40" s="109">
        <v>43616</v>
      </c>
      <c r="AD40" s="109">
        <v>43622</v>
      </c>
    </row>
    <row r="41" spans="1:30" ht="45" customHeight="1">
      <c r="A41" s="169">
        <v>40</v>
      </c>
      <c r="B41" s="275" t="s">
        <v>13</v>
      </c>
      <c r="C41" s="276"/>
      <c r="D41" s="277"/>
      <c r="E41" s="249" t="s">
        <v>9</v>
      </c>
      <c r="F41" s="250" t="s">
        <v>1466</v>
      </c>
      <c r="G41" s="250" t="s">
        <v>863</v>
      </c>
      <c r="H41" s="250" t="s">
        <v>1467</v>
      </c>
      <c r="I41" s="250" t="s">
        <v>1468</v>
      </c>
      <c r="J41" s="278" t="s">
        <v>4225</v>
      </c>
      <c r="K41" s="276"/>
      <c r="L41" s="277"/>
      <c r="M41" s="275"/>
      <c r="N41" s="277"/>
      <c r="O41" s="249"/>
      <c r="P41" s="250"/>
      <c r="Q41" s="250">
        <v>47.65</v>
      </c>
      <c r="R41" s="250" t="s">
        <v>2448</v>
      </c>
      <c r="S41" s="250">
        <v>17</v>
      </c>
      <c r="T41" s="172" t="s">
        <v>4226</v>
      </c>
      <c r="U41" s="250"/>
      <c r="V41" s="172" t="s">
        <v>947</v>
      </c>
      <c r="W41" s="250" t="s">
        <v>4185</v>
      </c>
      <c r="X41" s="172" t="s">
        <v>4227</v>
      </c>
      <c r="Y41" s="250" t="s">
        <v>3242</v>
      </c>
      <c r="Z41" s="250" t="s">
        <v>2451</v>
      </c>
      <c r="AA41" s="250" t="s">
        <v>2455</v>
      </c>
      <c r="AB41" s="250" t="s">
        <v>4059</v>
      </c>
      <c r="AC41" s="109">
        <v>43663</v>
      </c>
      <c r="AD41" s="109">
        <v>43623</v>
      </c>
    </row>
    <row r="42" spans="1:30" ht="33.75" customHeight="1">
      <c r="A42" s="169">
        <v>41</v>
      </c>
      <c r="B42" s="275" t="s">
        <v>13</v>
      </c>
      <c r="C42" s="276"/>
      <c r="D42" s="277"/>
      <c r="E42" s="249" t="s">
        <v>9</v>
      </c>
      <c r="F42" s="250" t="s">
        <v>2148</v>
      </c>
      <c r="G42" s="250" t="s">
        <v>106</v>
      </c>
      <c r="H42" s="250" t="s">
        <v>107</v>
      </c>
      <c r="I42" s="250" t="s">
        <v>108</v>
      </c>
      <c r="J42" s="278" t="s">
        <v>4228</v>
      </c>
      <c r="K42" s="276"/>
      <c r="L42" s="277"/>
      <c r="M42" s="275" t="s">
        <v>4094</v>
      </c>
      <c r="N42" s="277"/>
      <c r="O42" s="249"/>
      <c r="P42" s="250" t="s">
        <v>4229</v>
      </c>
      <c r="Q42" s="250">
        <v>35.85</v>
      </c>
      <c r="R42" s="250" t="s">
        <v>2471</v>
      </c>
      <c r="S42" s="250">
        <v>20</v>
      </c>
      <c r="T42" s="172" t="s">
        <v>4230</v>
      </c>
      <c r="U42" s="250" t="s">
        <v>4229</v>
      </c>
      <c r="V42" s="172" t="s">
        <v>2131</v>
      </c>
      <c r="W42" s="250" t="s">
        <v>4146</v>
      </c>
      <c r="X42" s="172" t="s">
        <v>4231</v>
      </c>
      <c r="Y42" s="250" t="s">
        <v>3230</v>
      </c>
      <c r="Z42" s="250" t="s">
        <v>2521</v>
      </c>
      <c r="AA42" s="250" t="s">
        <v>3603</v>
      </c>
      <c r="AB42" s="250" t="s">
        <v>4059</v>
      </c>
      <c r="AC42" s="109">
        <v>43614</v>
      </c>
      <c r="AD42" s="109">
        <v>43624</v>
      </c>
    </row>
    <row r="43" spans="1:30" ht="45" customHeight="1">
      <c r="A43" s="169">
        <v>42</v>
      </c>
      <c r="B43" s="275" t="s">
        <v>13</v>
      </c>
      <c r="C43" s="276"/>
      <c r="D43" s="277"/>
      <c r="E43" s="249" t="s">
        <v>9</v>
      </c>
      <c r="F43" s="250" t="s">
        <v>1122</v>
      </c>
      <c r="G43" s="250" t="s">
        <v>106</v>
      </c>
      <c r="H43" s="250" t="s">
        <v>497</v>
      </c>
      <c r="I43" s="250" t="s">
        <v>1123</v>
      </c>
      <c r="J43" s="278" t="s">
        <v>4232</v>
      </c>
      <c r="K43" s="276"/>
      <c r="L43" s="277"/>
      <c r="M43" s="275" t="s">
        <v>4094</v>
      </c>
      <c r="N43" s="277"/>
      <c r="O43" s="249"/>
      <c r="P43" s="250" t="s">
        <v>4233</v>
      </c>
      <c r="Q43" s="250">
        <v>36.85</v>
      </c>
      <c r="R43" s="250" t="s">
        <v>2471</v>
      </c>
      <c r="S43" s="250">
        <v>17</v>
      </c>
      <c r="T43" s="172" t="s">
        <v>4234</v>
      </c>
      <c r="U43" s="250" t="s">
        <v>4233</v>
      </c>
      <c r="V43" s="172" t="s">
        <v>947</v>
      </c>
      <c r="W43" s="250" t="s">
        <v>4185</v>
      </c>
      <c r="X43" s="172" t="s">
        <v>2651</v>
      </c>
      <c r="Y43" s="250" t="s">
        <v>3242</v>
      </c>
      <c r="Z43" s="250" t="s">
        <v>2451</v>
      </c>
      <c r="AA43" s="250" t="s">
        <v>2923</v>
      </c>
      <c r="AB43" s="250" t="s">
        <v>4059</v>
      </c>
      <c r="AC43" s="109">
        <v>43663</v>
      </c>
      <c r="AD43" s="109">
        <v>43625</v>
      </c>
    </row>
    <row r="44" spans="1:30" ht="45" customHeight="1">
      <c r="A44" s="169">
        <v>43</v>
      </c>
      <c r="B44" s="275" t="s">
        <v>13</v>
      </c>
      <c r="C44" s="276"/>
      <c r="D44" s="277"/>
      <c r="E44" s="249" t="s">
        <v>9</v>
      </c>
      <c r="F44" s="250" t="s">
        <v>1150</v>
      </c>
      <c r="G44" s="250" t="s">
        <v>1151</v>
      </c>
      <c r="H44" s="250" t="s">
        <v>585</v>
      </c>
      <c r="I44" s="250" t="s">
        <v>1152</v>
      </c>
      <c r="J44" s="278" t="s">
        <v>4235</v>
      </c>
      <c r="K44" s="276"/>
      <c r="L44" s="277"/>
      <c r="M44" s="275"/>
      <c r="N44" s="277"/>
      <c r="O44" s="249"/>
      <c r="P44" s="250"/>
      <c r="Q44" s="250">
        <v>44.85</v>
      </c>
      <c r="R44" s="250" t="s">
        <v>2448</v>
      </c>
      <c r="S44" s="250">
        <v>17</v>
      </c>
      <c r="T44" s="172"/>
      <c r="U44" s="250"/>
      <c r="V44" s="172" t="s">
        <v>947</v>
      </c>
      <c r="W44" s="250" t="s">
        <v>4236</v>
      </c>
      <c r="X44" s="172" t="s">
        <v>4142</v>
      </c>
      <c r="Y44" s="250" t="s">
        <v>3230</v>
      </c>
      <c r="Z44" s="250" t="s">
        <v>2521</v>
      </c>
      <c r="AA44" s="250" t="s">
        <v>2586</v>
      </c>
      <c r="AB44" s="250" t="s">
        <v>4059</v>
      </c>
      <c r="AC44" s="109">
        <v>43661</v>
      </c>
      <c r="AD44" s="109">
        <v>43626</v>
      </c>
    </row>
    <row r="45" spans="1:30" ht="45" customHeight="1">
      <c r="A45" s="169">
        <v>44</v>
      </c>
      <c r="B45" s="275" t="s">
        <v>13</v>
      </c>
      <c r="C45" s="276"/>
      <c r="D45" s="277"/>
      <c r="E45" s="249" t="s">
        <v>9</v>
      </c>
      <c r="F45" s="250" t="s">
        <v>1208</v>
      </c>
      <c r="G45" s="250" t="s">
        <v>1209</v>
      </c>
      <c r="H45" s="250" t="s">
        <v>1148</v>
      </c>
      <c r="I45" s="250" t="s">
        <v>1210</v>
      </c>
      <c r="J45" s="278" t="s">
        <v>4237</v>
      </c>
      <c r="K45" s="276"/>
      <c r="L45" s="277"/>
      <c r="M45" s="275" t="s">
        <v>4238</v>
      </c>
      <c r="N45" s="277"/>
      <c r="O45" s="249"/>
      <c r="P45" s="250"/>
      <c r="Q45" s="250">
        <v>59.5</v>
      </c>
      <c r="R45" s="250" t="s">
        <v>2448</v>
      </c>
      <c r="S45" s="250">
        <v>18</v>
      </c>
      <c r="T45" s="172" t="s">
        <v>4239</v>
      </c>
      <c r="U45" s="250"/>
      <c r="V45" s="172" t="s">
        <v>947</v>
      </c>
      <c r="W45" s="250" t="s">
        <v>4175</v>
      </c>
      <c r="X45" s="172" t="s">
        <v>3077</v>
      </c>
      <c r="Y45" s="250" t="s">
        <v>3230</v>
      </c>
      <c r="Z45" s="250" t="s">
        <v>2451</v>
      </c>
      <c r="AA45" s="250" t="s">
        <v>2455</v>
      </c>
      <c r="AB45" s="250" t="s">
        <v>4059</v>
      </c>
      <c r="AC45" s="109">
        <v>43664</v>
      </c>
      <c r="AD45" s="109">
        <v>43627</v>
      </c>
    </row>
    <row r="46" spans="1:30" ht="45" customHeight="1">
      <c r="A46" s="169">
        <v>45</v>
      </c>
      <c r="B46" s="275" t="s">
        <v>13</v>
      </c>
      <c r="C46" s="276"/>
      <c r="D46" s="277"/>
      <c r="E46" s="249" t="s">
        <v>9</v>
      </c>
      <c r="F46" s="250" t="s">
        <v>1420</v>
      </c>
      <c r="G46" s="250" t="s">
        <v>1421</v>
      </c>
      <c r="H46" s="250" t="s">
        <v>1422</v>
      </c>
      <c r="I46" s="250" t="s">
        <v>1423</v>
      </c>
      <c r="J46" s="278" t="s">
        <v>4240</v>
      </c>
      <c r="K46" s="276"/>
      <c r="L46" s="277"/>
      <c r="M46" s="275" t="s">
        <v>4241</v>
      </c>
      <c r="N46" s="277"/>
      <c r="O46" s="249"/>
      <c r="P46" s="250" t="s">
        <v>4242</v>
      </c>
      <c r="Q46" s="250">
        <v>28</v>
      </c>
      <c r="R46" s="250" t="s">
        <v>2448</v>
      </c>
      <c r="S46" s="250">
        <v>19</v>
      </c>
      <c r="T46" s="172" t="s">
        <v>4243</v>
      </c>
      <c r="U46" s="250" t="s">
        <v>4242</v>
      </c>
      <c r="V46" s="172" t="s">
        <v>947</v>
      </c>
      <c r="W46" s="250" t="s">
        <v>4185</v>
      </c>
      <c r="X46" s="172" t="s">
        <v>4244</v>
      </c>
      <c r="Y46" s="250" t="s">
        <v>3242</v>
      </c>
      <c r="Z46" s="250"/>
      <c r="AA46" s="250"/>
      <c r="AB46" s="250" t="s">
        <v>4059</v>
      </c>
      <c r="AC46" s="109">
        <v>43662</v>
      </c>
      <c r="AD46" s="109">
        <v>43628</v>
      </c>
    </row>
    <row r="47" spans="1:30" ht="45" customHeight="1">
      <c r="A47" s="169">
        <v>46</v>
      </c>
      <c r="B47" s="275" t="s">
        <v>13</v>
      </c>
      <c r="C47" s="276"/>
      <c r="D47" s="277"/>
      <c r="E47" s="249" t="s">
        <v>9</v>
      </c>
      <c r="F47" s="250" t="s">
        <v>1103</v>
      </c>
      <c r="G47" s="250" t="s">
        <v>268</v>
      </c>
      <c r="H47" s="250" t="s">
        <v>1104</v>
      </c>
      <c r="I47" s="250" t="s">
        <v>1105</v>
      </c>
      <c r="J47" s="278" t="s">
        <v>4245</v>
      </c>
      <c r="K47" s="276"/>
      <c r="L47" s="277"/>
      <c r="M47" s="275" t="s">
        <v>4246</v>
      </c>
      <c r="N47" s="277"/>
      <c r="O47" s="249"/>
      <c r="P47" s="250" t="s">
        <v>4247</v>
      </c>
      <c r="Q47" s="250">
        <v>39.85</v>
      </c>
      <c r="R47" s="250" t="s">
        <v>2471</v>
      </c>
      <c r="S47" s="250">
        <v>20</v>
      </c>
      <c r="T47" s="172" t="s">
        <v>4248</v>
      </c>
      <c r="U47" s="250" t="s">
        <v>4247</v>
      </c>
      <c r="V47" s="172" t="s">
        <v>947</v>
      </c>
      <c r="W47" s="250" t="s">
        <v>4249</v>
      </c>
      <c r="X47" s="172" t="s">
        <v>4250</v>
      </c>
      <c r="Y47" s="250" t="s">
        <v>3230</v>
      </c>
      <c r="Z47" s="250" t="s">
        <v>2604</v>
      </c>
      <c r="AA47" s="250" t="s">
        <v>2604</v>
      </c>
      <c r="AB47" s="250" t="s">
        <v>4059</v>
      </c>
      <c r="AC47" s="109">
        <v>43665</v>
      </c>
      <c r="AD47" s="109">
        <v>43629</v>
      </c>
    </row>
    <row r="48" spans="1:30" ht="45" customHeight="1">
      <c r="A48" s="169">
        <v>47</v>
      </c>
      <c r="B48" s="275" t="s">
        <v>13</v>
      </c>
      <c r="C48" s="276"/>
      <c r="D48" s="277"/>
      <c r="E48" s="249" t="s">
        <v>9</v>
      </c>
      <c r="F48" s="250" t="s">
        <v>1298</v>
      </c>
      <c r="G48" s="250" t="s">
        <v>268</v>
      </c>
      <c r="H48" s="250" t="s">
        <v>1299</v>
      </c>
      <c r="I48" s="250" t="s">
        <v>1300</v>
      </c>
      <c r="J48" s="278" t="s">
        <v>4251</v>
      </c>
      <c r="K48" s="276"/>
      <c r="L48" s="277"/>
      <c r="M48" s="275" t="s">
        <v>4252</v>
      </c>
      <c r="N48" s="277"/>
      <c r="O48" s="249"/>
      <c r="P48" s="250"/>
      <c r="Q48" s="250">
        <v>37</v>
      </c>
      <c r="R48" s="250" t="s">
        <v>2448</v>
      </c>
      <c r="S48" s="250">
        <v>19</v>
      </c>
      <c r="T48" s="172" t="s">
        <v>4253</v>
      </c>
      <c r="U48" s="250"/>
      <c r="V48" s="172" t="s">
        <v>947</v>
      </c>
      <c r="W48" s="250" t="s">
        <v>4249</v>
      </c>
      <c r="X48" s="172" t="s">
        <v>4254</v>
      </c>
      <c r="Y48" s="250" t="s">
        <v>3242</v>
      </c>
      <c r="Z48" s="250" t="s">
        <v>2521</v>
      </c>
      <c r="AA48" s="250" t="s">
        <v>2522</v>
      </c>
      <c r="AB48" s="250" t="s">
        <v>4059</v>
      </c>
      <c r="AC48" s="109">
        <v>43665</v>
      </c>
      <c r="AD48" s="109">
        <v>43630</v>
      </c>
    </row>
    <row r="49" spans="1:30" ht="45" customHeight="1">
      <c r="A49" s="169">
        <v>48</v>
      </c>
      <c r="B49" s="275" t="s">
        <v>13</v>
      </c>
      <c r="C49" s="276"/>
      <c r="D49" s="277"/>
      <c r="E49" s="249" t="s">
        <v>9</v>
      </c>
      <c r="F49" s="250" t="s">
        <v>1390</v>
      </c>
      <c r="G49" s="250" t="s">
        <v>268</v>
      </c>
      <c r="H49" s="250" t="s">
        <v>1391</v>
      </c>
      <c r="I49" s="250" t="s">
        <v>1392</v>
      </c>
      <c r="J49" s="278" t="s">
        <v>4255</v>
      </c>
      <c r="K49" s="276"/>
      <c r="L49" s="277"/>
      <c r="M49" s="275" t="s">
        <v>4256</v>
      </c>
      <c r="N49" s="277"/>
      <c r="O49" s="249" t="s">
        <v>4256</v>
      </c>
      <c r="P49" s="250" t="s">
        <v>4257</v>
      </c>
      <c r="Q49" s="250">
        <v>43.35</v>
      </c>
      <c r="R49" s="250" t="s">
        <v>2448</v>
      </c>
      <c r="S49" s="250">
        <v>21</v>
      </c>
      <c r="T49" s="172" t="s">
        <v>4258</v>
      </c>
      <c r="U49" s="250" t="s">
        <v>4257</v>
      </c>
      <c r="V49" s="172" t="s">
        <v>947</v>
      </c>
      <c r="W49" s="250" t="s">
        <v>4175</v>
      </c>
      <c r="X49" s="172" t="s">
        <v>3112</v>
      </c>
      <c r="Y49" s="250" t="s">
        <v>3242</v>
      </c>
      <c r="Z49" s="250" t="s">
        <v>2451</v>
      </c>
      <c r="AA49" s="250" t="s">
        <v>2455</v>
      </c>
      <c r="AB49" s="250" t="s">
        <v>4059</v>
      </c>
      <c r="AC49" s="109">
        <v>43664</v>
      </c>
      <c r="AD49" s="109">
        <v>43631</v>
      </c>
    </row>
    <row r="50" spans="1:30" ht="45" customHeight="1">
      <c r="A50" s="169">
        <v>49</v>
      </c>
      <c r="B50" s="275" t="s">
        <v>13</v>
      </c>
      <c r="C50" s="276"/>
      <c r="D50" s="277"/>
      <c r="E50" s="249" t="s">
        <v>9</v>
      </c>
      <c r="F50" s="250" t="s">
        <v>469</v>
      </c>
      <c r="G50" s="250" t="s">
        <v>470</v>
      </c>
      <c r="H50" s="250" t="s">
        <v>471</v>
      </c>
      <c r="I50" s="250" t="s">
        <v>472</v>
      </c>
      <c r="J50" s="278" t="s">
        <v>4259</v>
      </c>
      <c r="K50" s="276"/>
      <c r="L50" s="277"/>
      <c r="M50" s="275" t="s">
        <v>4094</v>
      </c>
      <c r="N50" s="277"/>
      <c r="O50" s="249"/>
      <c r="P50" s="250" t="s">
        <v>4260</v>
      </c>
      <c r="Q50" s="250">
        <v>62.92</v>
      </c>
      <c r="R50" s="250" t="s">
        <v>2471</v>
      </c>
      <c r="S50" s="250">
        <v>16</v>
      </c>
      <c r="T50" s="172" t="s">
        <v>4261</v>
      </c>
      <c r="U50" s="250" t="s">
        <v>4260</v>
      </c>
      <c r="V50" s="172" t="s">
        <v>43</v>
      </c>
      <c r="W50" s="250" t="s">
        <v>4146</v>
      </c>
      <c r="X50" s="172" t="s">
        <v>3662</v>
      </c>
      <c r="Y50" s="250" t="s">
        <v>3242</v>
      </c>
      <c r="Z50" s="250" t="s">
        <v>2451</v>
      </c>
      <c r="AA50" s="250" t="s">
        <v>2455</v>
      </c>
      <c r="AB50" s="250" t="s">
        <v>4059</v>
      </c>
      <c r="AC50" s="109">
        <v>43585</v>
      </c>
      <c r="AD50" s="109">
        <v>43632</v>
      </c>
    </row>
    <row r="51" spans="1:30" ht="45" customHeight="1">
      <c r="A51" s="169">
        <v>50</v>
      </c>
      <c r="B51" s="275" t="s">
        <v>13</v>
      </c>
      <c r="C51" s="276"/>
      <c r="D51" s="277"/>
      <c r="E51" s="249" t="s">
        <v>9</v>
      </c>
      <c r="F51" s="250" t="s">
        <v>956</v>
      </c>
      <c r="G51" s="250" t="s">
        <v>140</v>
      </c>
      <c r="H51" s="250" t="s">
        <v>957</v>
      </c>
      <c r="I51" s="250" t="s">
        <v>958</v>
      </c>
      <c r="J51" s="278" t="s">
        <v>4262</v>
      </c>
      <c r="K51" s="276"/>
      <c r="L51" s="277"/>
      <c r="M51" s="275" t="s">
        <v>4094</v>
      </c>
      <c r="N51" s="277"/>
      <c r="O51" s="249"/>
      <c r="P51" s="250" t="s">
        <v>4263</v>
      </c>
      <c r="Q51" s="250">
        <v>36.65</v>
      </c>
      <c r="R51" s="250" t="s">
        <v>2471</v>
      </c>
      <c r="S51" s="250">
        <v>18</v>
      </c>
      <c r="T51" s="172" t="s">
        <v>4264</v>
      </c>
      <c r="U51" s="250" t="s">
        <v>4263</v>
      </c>
      <c r="V51" s="172" t="s">
        <v>947</v>
      </c>
      <c r="W51" s="250" t="s">
        <v>4185</v>
      </c>
      <c r="X51" s="172" t="s">
        <v>3602</v>
      </c>
      <c r="Y51" s="250" t="s">
        <v>3230</v>
      </c>
      <c r="Z51" s="250" t="s">
        <v>2521</v>
      </c>
      <c r="AA51" s="250" t="s">
        <v>3603</v>
      </c>
      <c r="AB51" s="250" t="s">
        <v>4059</v>
      </c>
      <c r="AC51" s="109">
        <v>43663</v>
      </c>
      <c r="AD51" s="109">
        <v>43633</v>
      </c>
    </row>
    <row r="52" spans="1:30" ht="45" customHeight="1">
      <c r="A52" s="169">
        <v>51</v>
      </c>
      <c r="B52" s="275" t="s">
        <v>13</v>
      </c>
      <c r="C52" s="276"/>
      <c r="D52" s="277"/>
      <c r="E52" s="249" t="s">
        <v>9</v>
      </c>
      <c r="F52" s="250" t="s">
        <v>476</v>
      </c>
      <c r="G52" s="250" t="s">
        <v>68</v>
      </c>
      <c r="H52" s="250" t="s">
        <v>477</v>
      </c>
      <c r="I52" s="250" t="s">
        <v>478</v>
      </c>
      <c r="J52" s="278" t="s">
        <v>4265</v>
      </c>
      <c r="K52" s="276"/>
      <c r="L52" s="277"/>
      <c r="M52" s="275" t="s">
        <v>4266</v>
      </c>
      <c r="N52" s="277"/>
      <c r="O52" s="249"/>
      <c r="P52" s="250" t="s">
        <v>4267</v>
      </c>
      <c r="Q52" s="250">
        <v>63</v>
      </c>
      <c r="R52" s="250" t="s">
        <v>2471</v>
      </c>
      <c r="S52" s="250">
        <v>18</v>
      </c>
      <c r="T52" s="172" t="s">
        <v>4268</v>
      </c>
      <c r="U52" s="250" t="s">
        <v>4267</v>
      </c>
      <c r="V52" s="172" t="s">
        <v>43</v>
      </c>
      <c r="W52" s="250" t="s">
        <v>4146</v>
      </c>
      <c r="X52" s="172" t="s">
        <v>3995</v>
      </c>
      <c r="Y52" s="250" t="s">
        <v>3242</v>
      </c>
      <c r="Z52" s="250" t="s">
        <v>2451</v>
      </c>
      <c r="AA52" s="250" t="s">
        <v>2451</v>
      </c>
      <c r="AB52" s="250" t="s">
        <v>4059</v>
      </c>
      <c r="AC52" s="109">
        <v>43588</v>
      </c>
      <c r="AD52" s="109">
        <v>43634</v>
      </c>
    </row>
    <row r="53" spans="1:30" ht="45" customHeight="1">
      <c r="A53" s="169">
        <v>52</v>
      </c>
      <c r="B53" s="275" t="s">
        <v>13</v>
      </c>
      <c r="C53" s="276"/>
      <c r="D53" s="277"/>
      <c r="E53" s="249" t="s">
        <v>9</v>
      </c>
      <c r="F53" s="250" t="s">
        <v>1316</v>
      </c>
      <c r="G53" s="250" t="s">
        <v>68</v>
      </c>
      <c r="H53" s="250" t="s">
        <v>220</v>
      </c>
      <c r="I53" s="250" t="s">
        <v>1317</v>
      </c>
      <c r="J53" s="278" t="s">
        <v>4269</v>
      </c>
      <c r="K53" s="276"/>
      <c r="L53" s="277"/>
      <c r="M53" s="275" t="s">
        <v>4270</v>
      </c>
      <c r="N53" s="277"/>
      <c r="O53" s="249"/>
      <c r="P53" s="250"/>
      <c r="Q53" s="250">
        <v>25.85</v>
      </c>
      <c r="R53" s="250" t="s">
        <v>2471</v>
      </c>
      <c r="S53" s="250">
        <v>20</v>
      </c>
      <c r="T53" s="172" t="s">
        <v>4271</v>
      </c>
      <c r="U53" s="250"/>
      <c r="V53" s="172" t="s">
        <v>947</v>
      </c>
      <c r="W53" s="250" t="s">
        <v>4185</v>
      </c>
      <c r="X53" s="172" t="s">
        <v>2515</v>
      </c>
      <c r="Y53" s="250" t="s">
        <v>3230</v>
      </c>
      <c r="Z53" s="250" t="s">
        <v>2451</v>
      </c>
      <c r="AA53" s="250" t="s">
        <v>2455</v>
      </c>
      <c r="AB53" s="250" t="s">
        <v>4059</v>
      </c>
      <c r="AC53" s="109">
        <v>43662</v>
      </c>
      <c r="AD53" s="109">
        <v>43635</v>
      </c>
    </row>
    <row r="54" spans="1:30" ht="45" customHeight="1">
      <c r="A54" s="169">
        <v>53</v>
      </c>
      <c r="B54" s="275" t="s">
        <v>13</v>
      </c>
      <c r="C54" s="276"/>
      <c r="D54" s="277"/>
      <c r="E54" s="249" t="s">
        <v>9</v>
      </c>
      <c r="F54" s="250" t="s">
        <v>2343</v>
      </c>
      <c r="G54" s="250" t="s">
        <v>831</v>
      </c>
      <c r="H54" s="250" t="s">
        <v>832</v>
      </c>
      <c r="I54" s="250" t="s">
        <v>833</v>
      </c>
      <c r="J54" s="278" t="s">
        <v>4272</v>
      </c>
      <c r="K54" s="276"/>
      <c r="L54" s="277"/>
      <c r="M54" s="275" t="s">
        <v>4094</v>
      </c>
      <c r="N54" s="277"/>
      <c r="O54" s="249"/>
      <c r="P54" s="250" t="s">
        <v>4273</v>
      </c>
      <c r="Q54" s="250">
        <v>54.65</v>
      </c>
      <c r="R54" s="250" t="s">
        <v>2448</v>
      </c>
      <c r="S54" s="250">
        <v>19</v>
      </c>
      <c r="T54" s="172" t="s">
        <v>4274</v>
      </c>
      <c r="U54" s="250" t="s">
        <v>4273</v>
      </c>
      <c r="V54" s="172" t="s">
        <v>2131</v>
      </c>
      <c r="W54" s="250" t="s">
        <v>4146</v>
      </c>
      <c r="X54" s="172" t="s">
        <v>3662</v>
      </c>
      <c r="Y54" s="250" t="s">
        <v>3242</v>
      </c>
      <c r="Z54" s="250" t="s">
        <v>2451</v>
      </c>
      <c r="AA54" s="250" t="s">
        <v>2455</v>
      </c>
      <c r="AB54" s="250" t="s">
        <v>4059</v>
      </c>
      <c r="AC54" s="109">
        <v>43612</v>
      </c>
      <c r="AD54" s="109">
        <v>43636</v>
      </c>
    </row>
    <row r="55" spans="1:30" ht="45" customHeight="1">
      <c r="A55" s="169">
        <v>54</v>
      </c>
      <c r="B55" s="275" t="s">
        <v>13</v>
      </c>
      <c r="C55" s="276"/>
      <c r="D55" s="277"/>
      <c r="E55" s="249" t="s">
        <v>9</v>
      </c>
      <c r="F55" s="250" t="s">
        <v>1118</v>
      </c>
      <c r="G55" s="250" t="s">
        <v>933</v>
      </c>
      <c r="H55" s="250" t="s">
        <v>102</v>
      </c>
      <c r="I55" s="250" t="s">
        <v>1119</v>
      </c>
      <c r="J55" s="278" t="s">
        <v>4275</v>
      </c>
      <c r="K55" s="276"/>
      <c r="L55" s="277"/>
      <c r="M55" s="275"/>
      <c r="N55" s="277"/>
      <c r="O55" s="249"/>
      <c r="P55" s="250"/>
      <c r="Q55" s="250">
        <v>31.15</v>
      </c>
      <c r="R55" s="250" t="s">
        <v>2471</v>
      </c>
      <c r="S55" s="250">
        <v>18</v>
      </c>
      <c r="T55" s="172"/>
      <c r="U55" s="250"/>
      <c r="V55" s="172" t="s">
        <v>947</v>
      </c>
      <c r="W55" s="250" t="s">
        <v>4185</v>
      </c>
      <c r="X55" s="172" t="s">
        <v>4276</v>
      </c>
      <c r="Y55" s="250" t="s">
        <v>3242</v>
      </c>
      <c r="Z55" s="250" t="s">
        <v>2451</v>
      </c>
      <c r="AA55" s="250" t="s">
        <v>2455</v>
      </c>
      <c r="AB55" s="250" t="s">
        <v>4059</v>
      </c>
      <c r="AC55" s="109">
        <v>43663</v>
      </c>
      <c r="AD55" s="109">
        <v>43637</v>
      </c>
    </row>
    <row r="56" spans="1:30" ht="45" customHeight="1">
      <c r="A56" s="169">
        <v>55</v>
      </c>
      <c r="B56" s="275" t="s">
        <v>13</v>
      </c>
      <c r="C56" s="276"/>
      <c r="D56" s="277"/>
      <c r="E56" s="249" t="s">
        <v>9</v>
      </c>
      <c r="F56" s="250" t="s">
        <v>2314</v>
      </c>
      <c r="G56" s="250" t="s">
        <v>2315</v>
      </c>
      <c r="H56" s="250" t="s">
        <v>68</v>
      </c>
      <c r="I56" s="250" t="s">
        <v>2316</v>
      </c>
      <c r="J56" s="278" t="s">
        <v>4277</v>
      </c>
      <c r="K56" s="276"/>
      <c r="L56" s="277"/>
      <c r="M56" s="275" t="s">
        <v>4278</v>
      </c>
      <c r="N56" s="277"/>
      <c r="O56" s="249"/>
      <c r="P56" s="250"/>
      <c r="Q56" s="250">
        <v>48.85</v>
      </c>
      <c r="R56" s="250" t="s">
        <v>2448</v>
      </c>
      <c r="S56" s="250">
        <v>23</v>
      </c>
      <c r="T56" s="172" t="s">
        <v>3394</v>
      </c>
      <c r="U56" s="250"/>
      <c r="V56" s="172" t="s">
        <v>2131</v>
      </c>
      <c r="W56" s="250" t="s">
        <v>4146</v>
      </c>
      <c r="X56" s="172" t="s">
        <v>4279</v>
      </c>
      <c r="Y56" s="250" t="s">
        <v>3230</v>
      </c>
      <c r="Z56" s="250" t="s">
        <v>2451</v>
      </c>
      <c r="AA56" s="250" t="s">
        <v>2455</v>
      </c>
      <c r="AB56" s="250" t="s">
        <v>4059</v>
      </c>
      <c r="AC56" s="109">
        <v>43616</v>
      </c>
      <c r="AD56" s="109">
        <v>43638</v>
      </c>
    </row>
    <row r="57" spans="1:30" ht="45" customHeight="1">
      <c r="A57" s="169">
        <v>56</v>
      </c>
      <c r="B57" s="275" t="s">
        <v>13</v>
      </c>
      <c r="C57" s="276"/>
      <c r="D57" s="277"/>
      <c r="E57" s="249" t="s">
        <v>9</v>
      </c>
      <c r="F57" s="250" t="s">
        <v>1551</v>
      </c>
      <c r="G57" s="250" t="s">
        <v>300</v>
      </c>
      <c r="H57" s="250" t="s">
        <v>68</v>
      </c>
      <c r="I57" s="250" t="s">
        <v>1552</v>
      </c>
      <c r="J57" s="278" t="s">
        <v>4280</v>
      </c>
      <c r="K57" s="276"/>
      <c r="L57" s="277"/>
      <c r="M57" s="275" t="s">
        <v>4281</v>
      </c>
      <c r="N57" s="277"/>
      <c r="O57" s="249"/>
      <c r="P57" s="250" t="s">
        <v>4282</v>
      </c>
      <c r="Q57" s="250">
        <v>58.15</v>
      </c>
      <c r="R57" s="250" t="s">
        <v>2448</v>
      </c>
      <c r="S57" s="250">
        <v>17</v>
      </c>
      <c r="T57" s="172" t="s">
        <v>4283</v>
      </c>
      <c r="U57" s="250" t="s">
        <v>4282</v>
      </c>
      <c r="V57" s="172" t="s">
        <v>947</v>
      </c>
      <c r="W57" s="250" t="s">
        <v>4175</v>
      </c>
      <c r="X57" s="172" t="s">
        <v>4284</v>
      </c>
      <c r="Y57" s="250" t="s">
        <v>3230</v>
      </c>
      <c r="Z57" s="250" t="s">
        <v>2451</v>
      </c>
      <c r="AA57" s="250" t="s">
        <v>2455</v>
      </c>
      <c r="AB57" s="250" t="s">
        <v>4059</v>
      </c>
      <c r="AC57" s="109">
        <v>43664</v>
      </c>
      <c r="AD57" s="109">
        <v>43639</v>
      </c>
    </row>
    <row r="58" spans="1:30" ht="45" customHeight="1">
      <c r="A58" s="169">
        <v>57</v>
      </c>
      <c r="B58" s="275" t="s">
        <v>13</v>
      </c>
      <c r="C58" s="276"/>
      <c r="D58" s="277"/>
      <c r="E58" s="249" t="s">
        <v>9</v>
      </c>
      <c r="F58" s="250" t="s">
        <v>2217</v>
      </c>
      <c r="G58" s="250" t="s">
        <v>2218</v>
      </c>
      <c r="H58" s="250" t="s">
        <v>1345</v>
      </c>
      <c r="I58" s="250" t="s">
        <v>665</v>
      </c>
      <c r="J58" s="278" t="s">
        <v>4285</v>
      </c>
      <c r="K58" s="276"/>
      <c r="L58" s="277"/>
      <c r="M58" s="275" t="s">
        <v>4286</v>
      </c>
      <c r="N58" s="277"/>
      <c r="O58" s="249"/>
      <c r="P58" s="250" t="s">
        <v>4287</v>
      </c>
      <c r="Q58" s="250">
        <v>36.35</v>
      </c>
      <c r="R58" s="250" t="s">
        <v>2471</v>
      </c>
      <c r="S58" s="250">
        <v>17</v>
      </c>
      <c r="T58" s="172" t="s">
        <v>4288</v>
      </c>
      <c r="U58" s="250" t="s">
        <v>4287</v>
      </c>
      <c r="V58" s="172" t="s">
        <v>2131</v>
      </c>
      <c r="W58" s="250" t="s">
        <v>4146</v>
      </c>
      <c r="X58" s="172" t="s">
        <v>2700</v>
      </c>
      <c r="Y58" s="250" t="s">
        <v>3230</v>
      </c>
      <c r="Z58" s="250" t="s">
        <v>2451</v>
      </c>
      <c r="AA58" s="250" t="s">
        <v>2451</v>
      </c>
      <c r="AB58" s="250" t="s">
        <v>4059</v>
      </c>
      <c r="AC58" s="109">
        <v>43615</v>
      </c>
      <c r="AD58" s="109">
        <v>43640</v>
      </c>
    </row>
    <row r="59" spans="1:30" ht="45" customHeight="1">
      <c r="A59" s="169">
        <v>58</v>
      </c>
      <c r="B59" s="275" t="s">
        <v>13</v>
      </c>
      <c r="C59" s="276"/>
      <c r="D59" s="277"/>
      <c r="E59" s="249" t="s">
        <v>9</v>
      </c>
      <c r="F59" s="250" t="s">
        <v>746</v>
      </c>
      <c r="G59" s="250" t="s">
        <v>747</v>
      </c>
      <c r="H59" s="250" t="s">
        <v>748</v>
      </c>
      <c r="I59" s="250" t="s">
        <v>749</v>
      </c>
      <c r="J59" s="278" t="s">
        <v>4289</v>
      </c>
      <c r="K59" s="276"/>
      <c r="L59" s="277"/>
      <c r="M59" s="275" t="s">
        <v>4290</v>
      </c>
      <c r="N59" s="277"/>
      <c r="O59" s="249"/>
      <c r="P59" s="250" t="s">
        <v>4291</v>
      </c>
      <c r="Q59" s="250">
        <v>63.36</v>
      </c>
      <c r="R59" s="250" t="s">
        <v>2448</v>
      </c>
      <c r="S59" s="250">
        <v>19</v>
      </c>
      <c r="T59" s="172" t="s">
        <v>4292</v>
      </c>
      <c r="U59" s="250" t="s">
        <v>4291</v>
      </c>
      <c r="V59" s="172" t="s">
        <v>43</v>
      </c>
      <c r="W59" s="250" t="s">
        <v>4146</v>
      </c>
      <c r="X59" s="172" t="s">
        <v>3112</v>
      </c>
      <c r="Y59" s="250" t="s">
        <v>3242</v>
      </c>
      <c r="Z59" s="250" t="s">
        <v>2451</v>
      </c>
      <c r="AA59" s="250" t="s">
        <v>2455</v>
      </c>
      <c r="AB59" s="250" t="s">
        <v>4059</v>
      </c>
      <c r="AC59" s="109">
        <v>43585</v>
      </c>
      <c r="AD59" s="109">
        <v>43641</v>
      </c>
    </row>
    <row r="60" spans="1:30" ht="45" customHeight="1">
      <c r="A60" s="169">
        <v>59</v>
      </c>
      <c r="B60" s="275" t="s">
        <v>13</v>
      </c>
      <c r="C60" s="276"/>
      <c r="D60" s="277"/>
      <c r="E60" s="249" t="s">
        <v>9</v>
      </c>
      <c r="F60" s="250" t="s">
        <v>2142</v>
      </c>
      <c r="G60" s="250" t="s">
        <v>2143</v>
      </c>
      <c r="H60" s="250" t="s">
        <v>2144</v>
      </c>
      <c r="I60" s="250" t="s">
        <v>2145</v>
      </c>
      <c r="J60" s="278" t="s">
        <v>4293</v>
      </c>
      <c r="K60" s="276"/>
      <c r="L60" s="277"/>
      <c r="M60" s="275" t="s">
        <v>4294</v>
      </c>
      <c r="N60" s="277"/>
      <c r="O60" s="249"/>
      <c r="P60" s="250" t="s">
        <v>4295</v>
      </c>
      <c r="Q60" s="250">
        <v>42</v>
      </c>
      <c r="R60" s="250" t="s">
        <v>2448</v>
      </c>
      <c r="S60" s="250">
        <v>19</v>
      </c>
      <c r="T60" s="172" t="s">
        <v>4296</v>
      </c>
      <c r="U60" s="250" t="s">
        <v>4295</v>
      </c>
      <c r="V60" s="172" t="s">
        <v>2131</v>
      </c>
      <c r="W60" s="250" t="s">
        <v>4146</v>
      </c>
      <c r="X60" s="172" t="s">
        <v>4297</v>
      </c>
      <c r="Y60" s="250" t="s">
        <v>3230</v>
      </c>
      <c r="Z60" s="250" t="s">
        <v>2733</v>
      </c>
      <c r="AA60" s="250" t="s">
        <v>2797</v>
      </c>
      <c r="AB60" s="250" t="s">
        <v>4059</v>
      </c>
      <c r="AC60" s="109">
        <v>43615</v>
      </c>
      <c r="AD60" s="109">
        <v>43642</v>
      </c>
    </row>
    <row r="61" spans="1:30" ht="45" customHeight="1">
      <c r="A61" s="169">
        <v>60</v>
      </c>
      <c r="B61" s="275" t="s">
        <v>13</v>
      </c>
      <c r="C61" s="276"/>
      <c r="D61" s="277"/>
      <c r="E61" s="249" t="s">
        <v>9</v>
      </c>
      <c r="F61" s="250" t="s">
        <v>652</v>
      </c>
      <c r="G61" s="250" t="s">
        <v>103</v>
      </c>
      <c r="H61" s="250" t="s">
        <v>136</v>
      </c>
      <c r="I61" s="250" t="s">
        <v>653</v>
      </c>
      <c r="J61" s="278" t="s">
        <v>4298</v>
      </c>
      <c r="K61" s="276"/>
      <c r="L61" s="277"/>
      <c r="M61" s="275" t="s">
        <v>4299</v>
      </c>
      <c r="N61" s="277"/>
      <c r="O61" s="249"/>
      <c r="P61" s="250" t="s">
        <v>4300</v>
      </c>
      <c r="Q61" s="250">
        <v>63.2</v>
      </c>
      <c r="R61" s="250" t="s">
        <v>2448</v>
      </c>
      <c r="S61" s="250">
        <v>17</v>
      </c>
      <c r="T61" s="172" t="s">
        <v>4301</v>
      </c>
      <c r="U61" s="250" t="s">
        <v>4300</v>
      </c>
      <c r="V61" s="172" t="s">
        <v>43</v>
      </c>
      <c r="W61" s="250" t="s">
        <v>4146</v>
      </c>
      <c r="X61" s="172" t="s">
        <v>2599</v>
      </c>
      <c r="Y61" s="250" t="s">
        <v>3242</v>
      </c>
      <c r="Z61" s="250" t="s">
        <v>2451</v>
      </c>
      <c r="AA61" s="250" t="s">
        <v>2455</v>
      </c>
      <c r="AB61" s="250" t="s">
        <v>4059</v>
      </c>
      <c r="AC61" s="109">
        <v>43588</v>
      </c>
      <c r="AD61" s="109">
        <v>43643</v>
      </c>
    </row>
    <row r="62" spans="1:30" ht="45" customHeight="1">
      <c r="A62" s="169">
        <v>61</v>
      </c>
      <c r="B62" s="275" t="s">
        <v>13</v>
      </c>
      <c r="C62" s="276"/>
      <c r="D62" s="277"/>
      <c r="E62" s="249" t="s">
        <v>9</v>
      </c>
      <c r="F62" s="250" t="s">
        <v>516</v>
      </c>
      <c r="G62" s="250" t="s">
        <v>517</v>
      </c>
      <c r="H62" s="250" t="s">
        <v>518</v>
      </c>
      <c r="I62" s="250" t="s">
        <v>519</v>
      </c>
      <c r="J62" s="278" t="s">
        <v>4302</v>
      </c>
      <c r="K62" s="276"/>
      <c r="L62" s="277"/>
      <c r="M62" s="275" t="s">
        <v>4303</v>
      </c>
      <c r="N62" s="277"/>
      <c r="O62" s="249"/>
      <c r="P62" s="250" t="s">
        <v>4304</v>
      </c>
      <c r="Q62" s="250">
        <v>63.65</v>
      </c>
      <c r="R62" s="250" t="s">
        <v>2471</v>
      </c>
      <c r="S62" s="250">
        <v>17</v>
      </c>
      <c r="T62" s="172" t="s">
        <v>4305</v>
      </c>
      <c r="U62" s="250" t="s">
        <v>4304</v>
      </c>
      <c r="V62" s="172" t="s">
        <v>43</v>
      </c>
      <c r="W62" s="250" t="s">
        <v>4146</v>
      </c>
      <c r="X62" s="172" t="s">
        <v>2861</v>
      </c>
      <c r="Y62" s="250" t="s">
        <v>3242</v>
      </c>
      <c r="Z62" s="250"/>
      <c r="AA62" s="250"/>
      <c r="AB62" s="250" t="s">
        <v>4059</v>
      </c>
      <c r="AC62" s="109">
        <v>43584</v>
      </c>
      <c r="AD62" s="109">
        <v>43644</v>
      </c>
    </row>
    <row r="63" spans="1:30" ht="45" customHeight="1">
      <c r="A63" s="169">
        <v>62</v>
      </c>
      <c r="B63" s="275" t="s">
        <v>13</v>
      </c>
      <c r="C63" s="276"/>
      <c r="D63" s="277"/>
      <c r="E63" s="249" t="s">
        <v>9</v>
      </c>
      <c r="F63" s="250" t="s">
        <v>2381</v>
      </c>
      <c r="G63" s="250" t="s">
        <v>2382</v>
      </c>
      <c r="H63" s="250" t="s">
        <v>338</v>
      </c>
      <c r="I63" s="250" t="s">
        <v>2383</v>
      </c>
      <c r="J63" s="278" t="s">
        <v>4306</v>
      </c>
      <c r="K63" s="276"/>
      <c r="L63" s="277"/>
      <c r="M63" s="275"/>
      <c r="N63" s="277"/>
      <c r="O63" s="249"/>
      <c r="P63" s="250"/>
      <c r="Q63" s="250">
        <v>40.65</v>
      </c>
      <c r="R63" s="250" t="s">
        <v>2471</v>
      </c>
      <c r="S63" s="250">
        <v>19</v>
      </c>
      <c r="T63" s="172" t="s">
        <v>4307</v>
      </c>
      <c r="U63" s="250"/>
      <c r="V63" s="172" t="s">
        <v>2131</v>
      </c>
      <c r="W63" s="250" t="s">
        <v>4146</v>
      </c>
      <c r="X63" s="172" t="s">
        <v>2554</v>
      </c>
      <c r="Y63" s="250" t="s">
        <v>3230</v>
      </c>
      <c r="Z63" s="250" t="s">
        <v>2451</v>
      </c>
      <c r="AA63" s="250" t="s">
        <v>2455</v>
      </c>
      <c r="AB63" s="250" t="s">
        <v>4059</v>
      </c>
      <c r="AC63" s="109">
        <v>43616</v>
      </c>
      <c r="AD63" s="109">
        <v>43645</v>
      </c>
    </row>
    <row r="64" spans="1:30" ht="45" customHeight="1">
      <c r="A64" s="169">
        <v>63</v>
      </c>
      <c r="B64" s="275" t="s">
        <v>13</v>
      </c>
      <c r="C64" s="276"/>
      <c r="D64" s="277"/>
      <c r="E64" s="249" t="s">
        <v>9</v>
      </c>
      <c r="F64" s="250" t="s">
        <v>1537</v>
      </c>
      <c r="G64" s="250" t="s">
        <v>1288</v>
      </c>
      <c r="H64" s="250" t="s">
        <v>140</v>
      </c>
      <c r="I64" s="250" t="s">
        <v>1538</v>
      </c>
      <c r="J64" s="278" t="s">
        <v>4308</v>
      </c>
      <c r="K64" s="276"/>
      <c r="L64" s="277"/>
      <c r="M64" s="275"/>
      <c r="N64" s="277"/>
      <c r="O64" s="249"/>
      <c r="P64" s="250"/>
      <c r="Q64" s="250">
        <v>28</v>
      </c>
      <c r="R64" s="250" t="s">
        <v>2471</v>
      </c>
      <c r="S64" s="250">
        <v>18</v>
      </c>
      <c r="T64" s="172" t="s">
        <v>4309</v>
      </c>
      <c r="U64" s="250"/>
      <c r="V64" s="172" t="s">
        <v>947</v>
      </c>
      <c r="W64" s="250" t="s">
        <v>4175</v>
      </c>
      <c r="X64" s="172" t="s">
        <v>2667</v>
      </c>
      <c r="Y64" s="250" t="s">
        <v>3230</v>
      </c>
      <c r="Z64" s="250" t="s">
        <v>2451</v>
      </c>
      <c r="AA64" s="250" t="s">
        <v>2455</v>
      </c>
      <c r="AB64" s="250" t="s">
        <v>4059</v>
      </c>
      <c r="AC64" s="109">
        <v>43664</v>
      </c>
      <c r="AD64" s="109">
        <v>43646</v>
      </c>
    </row>
    <row r="65" spans="1:30" ht="45" customHeight="1">
      <c r="A65" s="169">
        <v>64</v>
      </c>
      <c r="B65" s="275" t="s">
        <v>13</v>
      </c>
      <c r="C65" s="276"/>
      <c r="D65" s="277"/>
      <c r="E65" s="249" t="s">
        <v>9</v>
      </c>
      <c r="F65" s="250" t="s">
        <v>1559</v>
      </c>
      <c r="G65" s="250" t="s">
        <v>906</v>
      </c>
      <c r="H65" s="250" t="s">
        <v>907</v>
      </c>
      <c r="I65" s="250" t="s">
        <v>908</v>
      </c>
      <c r="J65" s="278" t="s">
        <v>4310</v>
      </c>
      <c r="K65" s="276"/>
      <c r="L65" s="277"/>
      <c r="M65" s="275" t="s">
        <v>4094</v>
      </c>
      <c r="N65" s="277"/>
      <c r="O65" s="249"/>
      <c r="P65" s="250" t="s">
        <v>4311</v>
      </c>
      <c r="Q65" s="250">
        <v>45.35</v>
      </c>
      <c r="R65" s="250" t="s">
        <v>2471</v>
      </c>
      <c r="S65" s="250">
        <v>18</v>
      </c>
      <c r="T65" s="172" t="s">
        <v>4312</v>
      </c>
      <c r="U65" s="250" t="s">
        <v>4311</v>
      </c>
      <c r="V65" s="172" t="s">
        <v>947</v>
      </c>
      <c r="W65" s="250" t="s">
        <v>4185</v>
      </c>
      <c r="X65" s="172" t="s">
        <v>2743</v>
      </c>
      <c r="Y65" s="250" t="s">
        <v>3242</v>
      </c>
      <c r="Z65" s="250"/>
      <c r="AA65" s="250"/>
      <c r="AB65" s="250" t="s">
        <v>4059</v>
      </c>
      <c r="AC65" s="109">
        <v>43663</v>
      </c>
      <c r="AD65" s="109">
        <v>43647</v>
      </c>
    </row>
    <row r="66" spans="1:30" ht="33.75">
      <c r="A66" s="169">
        <v>65</v>
      </c>
      <c r="B66" s="275" t="s">
        <v>13</v>
      </c>
      <c r="C66" s="276"/>
      <c r="D66" s="277"/>
      <c r="E66" s="249" t="s">
        <v>9</v>
      </c>
      <c r="F66" s="250" t="s">
        <v>2134</v>
      </c>
      <c r="G66" s="250" t="s">
        <v>480</v>
      </c>
      <c r="H66" s="250" t="s">
        <v>394</v>
      </c>
      <c r="I66" s="250" t="s">
        <v>2135</v>
      </c>
      <c r="J66" s="278" t="s">
        <v>4313</v>
      </c>
      <c r="K66" s="276"/>
      <c r="L66" s="277"/>
      <c r="M66" s="275" t="s">
        <v>4314</v>
      </c>
      <c r="N66" s="277"/>
      <c r="O66" s="249" t="s">
        <v>4314</v>
      </c>
      <c r="P66" s="250"/>
      <c r="Q66" s="250">
        <v>58.15</v>
      </c>
      <c r="R66" s="250" t="s">
        <v>2448</v>
      </c>
      <c r="S66" s="250">
        <v>17</v>
      </c>
      <c r="T66" s="172" t="s">
        <v>4315</v>
      </c>
      <c r="U66" s="250"/>
      <c r="V66" s="172" t="s">
        <v>2131</v>
      </c>
      <c r="W66" s="250" t="s">
        <v>4155</v>
      </c>
      <c r="X66" s="172" t="s">
        <v>4316</v>
      </c>
      <c r="Y66" s="250" t="s">
        <v>3230</v>
      </c>
      <c r="Z66" s="250" t="s">
        <v>2733</v>
      </c>
      <c r="AA66" s="250" t="s">
        <v>2797</v>
      </c>
      <c r="AB66" s="250" t="s">
        <v>4059</v>
      </c>
      <c r="AC66" s="109">
        <v>43614</v>
      </c>
      <c r="AD66" s="109">
        <v>43648</v>
      </c>
    </row>
    <row r="67" spans="1:30" ht="45" customHeight="1">
      <c r="A67" s="169">
        <v>66</v>
      </c>
      <c r="B67" s="275" t="s">
        <v>13</v>
      </c>
      <c r="C67" s="276"/>
      <c r="D67" s="277"/>
      <c r="E67" s="249" t="s">
        <v>9</v>
      </c>
      <c r="F67" s="250" t="s">
        <v>1362</v>
      </c>
      <c r="G67" s="250" t="s">
        <v>480</v>
      </c>
      <c r="H67" s="250" t="s">
        <v>173</v>
      </c>
      <c r="I67" s="250" t="s">
        <v>1363</v>
      </c>
      <c r="J67" s="278" t="s">
        <v>4317</v>
      </c>
      <c r="K67" s="276"/>
      <c r="L67" s="277"/>
      <c r="M67" s="275" t="s">
        <v>4318</v>
      </c>
      <c r="N67" s="277"/>
      <c r="O67" s="249"/>
      <c r="P67" s="250" t="s">
        <v>4319</v>
      </c>
      <c r="Q67" s="250">
        <v>40</v>
      </c>
      <c r="R67" s="250" t="s">
        <v>2448</v>
      </c>
      <c r="S67" s="250">
        <v>17</v>
      </c>
      <c r="T67" s="172" t="s">
        <v>4320</v>
      </c>
      <c r="U67" s="250" t="s">
        <v>4319</v>
      </c>
      <c r="V67" s="172" t="s">
        <v>947</v>
      </c>
      <c r="W67" s="250" t="s">
        <v>4185</v>
      </c>
      <c r="X67" s="172" t="s">
        <v>3883</v>
      </c>
      <c r="Y67" s="250" t="s">
        <v>3242</v>
      </c>
      <c r="Z67" s="250"/>
      <c r="AA67" s="250"/>
      <c r="AB67" s="250" t="s">
        <v>4059</v>
      </c>
      <c r="AC67" s="109">
        <v>43663</v>
      </c>
      <c r="AD67" s="109">
        <v>43649</v>
      </c>
    </row>
    <row r="68" spans="1:30" ht="45" customHeight="1">
      <c r="A68" s="169">
        <v>67</v>
      </c>
      <c r="B68" s="275" t="s">
        <v>13</v>
      </c>
      <c r="C68" s="276"/>
      <c r="D68" s="277"/>
      <c r="E68" s="249" t="s">
        <v>9</v>
      </c>
      <c r="F68" s="250" t="s">
        <v>168</v>
      </c>
      <c r="G68" s="250" t="s">
        <v>169</v>
      </c>
      <c r="H68" s="250" t="s">
        <v>170</v>
      </c>
      <c r="I68" s="250" t="s">
        <v>171</v>
      </c>
      <c r="J68" s="278" t="s">
        <v>4321</v>
      </c>
      <c r="K68" s="276"/>
      <c r="L68" s="277"/>
      <c r="M68" s="275" t="s">
        <v>4322</v>
      </c>
      <c r="N68" s="277"/>
      <c r="O68" s="249"/>
      <c r="P68" s="250" t="s">
        <v>4323</v>
      </c>
      <c r="Q68" s="250">
        <v>63.29</v>
      </c>
      <c r="R68" s="250" t="s">
        <v>2448</v>
      </c>
      <c r="S68" s="250">
        <v>18</v>
      </c>
      <c r="T68" s="172" t="s">
        <v>4324</v>
      </c>
      <c r="U68" s="250" t="s">
        <v>4323</v>
      </c>
      <c r="V68" s="172" t="s">
        <v>43</v>
      </c>
      <c r="W68" s="250" t="s">
        <v>4155</v>
      </c>
      <c r="X68" s="172" t="s">
        <v>4325</v>
      </c>
      <c r="Y68" s="250" t="s">
        <v>3242</v>
      </c>
      <c r="Z68" s="250" t="s">
        <v>2733</v>
      </c>
      <c r="AA68" s="250" t="s">
        <v>2733</v>
      </c>
      <c r="AB68" s="250" t="s">
        <v>4059</v>
      </c>
      <c r="AC68" s="109">
        <v>43587</v>
      </c>
      <c r="AD68" s="109">
        <v>43650</v>
      </c>
    </row>
    <row r="69" spans="1:30" ht="45" customHeight="1">
      <c r="A69" s="169">
        <v>68</v>
      </c>
      <c r="B69" s="275" t="s">
        <v>13</v>
      </c>
      <c r="C69" s="276"/>
      <c r="D69" s="277"/>
      <c r="E69" s="249" t="s">
        <v>9</v>
      </c>
      <c r="F69" s="250" t="s">
        <v>2370</v>
      </c>
      <c r="G69" s="250" t="s">
        <v>177</v>
      </c>
      <c r="H69" s="250" t="s">
        <v>929</v>
      </c>
      <c r="I69" s="250" t="s">
        <v>2371</v>
      </c>
      <c r="J69" s="278" t="s">
        <v>4326</v>
      </c>
      <c r="K69" s="276"/>
      <c r="L69" s="277"/>
      <c r="M69" s="275" t="s">
        <v>3833</v>
      </c>
      <c r="N69" s="277"/>
      <c r="O69" s="249"/>
      <c r="P69" s="250" t="s">
        <v>4327</v>
      </c>
      <c r="Q69" s="250">
        <v>64.5</v>
      </c>
      <c r="R69" s="250" t="s">
        <v>2471</v>
      </c>
      <c r="S69" s="250">
        <v>18</v>
      </c>
      <c r="T69" s="172" t="s">
        <v>4328</v>
      </c>
      <c r="U69" s="250" t="s">
        <v>4327</v>
      </c>
      <c r="V69" s="172" t="s">
        <v>2131</v>
      </c>
      <c r="W69" s="250" t="s">
        <v>4155</v>
      </c>
      <c r="X69" s="172" t="s">
        <v>3582</v>
      </c>
      <c r="Y69" s="250" t="s">
        <v>3242</v>
      </c>
      <c r="Z69" s="250" t="s">
        <v>2451</v>
      </c>
      <c r="AA69" s="250" t="s">
        <v>2455</v>
      </c>
      <c r="AB69" s="250" t="s">
        <v>4059</v>
      </c>
      <c r="AC69" s="109">
        <v>43616</v>
      </c>
      <c r="AD69" s="109">
        <v>43651</v>
      </c>
    </row>
    <row r="70" spans="1:30" ht="33.75" customHeight="1">
      <c r="A70" s="169">
        <v>69</v>
      </c>
      <c r="B70" s="275" t="s">
        <v>13</v>
      </c>
      <c r="C70" s="276"/>
      <c r="D70" s="277"/>
      <c r="E70" s="249" t="s">
        <v>9</v>
      </c>
      <c r="F70" s="250" t="s">
        <v>588</v>
      </c>
      <c r="G70" s="250" t="s">
        <v>589</v>
      </c>
      <c r="H70" s="250" t="s">
        <v>400</v>
      </c>
      <c r="I70" s="250" t="s">
        <v>590</v>
      </c>
      <c r="J70" s="278" t="s">
        <v>4329</v>
      </c>
      <c r="K70" s="276"/>
      <c r="L70" s="277"/>
      <c r="M70" s="275" t="s">
        <v>4330</v>
      </c>
      <c r="N70" s="277"/>
      <c r="O70" s="249"/>
      <c r="P70" s="250" t="s">
        <v>4331</v>
      </c>
      <c r="Q70" s="250">
        <v>63.05</v>
      </c>
      <c r="R70" s="250" t="s">
        <v>2448</v>
      </c>
      <c r="S70" s="250">
        <v>17</v>
      </c>
      <c r="T70" s="172" t="s">
        <v>4332</v>
      </c>
      <c r="U70" s="250" t="s">
        <v>4331</v>
      </c>
      <c r="V70" s="172" t="s">
        <v>43</v>
      </c>
      <c r="W70" s="250" t="s">
        <v>4146</v>
      </c>
      <c r="X70" s="172" t="s">
        <v>3883</v>
      </c>
      <c r="Y70" s="250" t="s">
        <v>3242</v>
      </c>
      <c r="Z70" s="250"/>
      <c r="AA70" s="250"/>
      <c r="AB70" s="250" t="s">
        <v>4059</v>
      </c>
      <c r="AC70" s="109">
        <v>43587</v>
      </c>
      <c r="AD70" s="109">
        <v>43652</v>
      </c>
    </row>
    <row r="71" spans="1:30" ht="33.75" customHeight="1">
      <c r="A71" s="169">
        <v>70</v>
      </c>
      <c r="B71" s="275" t="s">
        <v>13</v>
      </c>
      <c r="C71" s="276"/>
      <c r="D71" s="277"/>
      <c r="E71" s="249" t="s">
        <v>9</v>
      </c>
      <c r="F71" s="250" t="s">
        <v>2272</v>
      </c>
      <c r="G71" s="250" t="s">
        <v>589</v>
      </c>
      <c r="H71" s="250" t="s">
        <v>2273</v>
      </c>
      <c r="I71" s="250" t="s">
        <v>2274</v>
      </c>
      <c r="J71" s="278" t="s">
        <v>4333</v>
      </c>
      <c r="K71" s="276"/>
      <c r="L71" s="277"/>
      <c r="M71" s="275" t="s">
        <v>4334</v>
      </c>
      <c r="N71" s="277"/>
      <c r="O71" s="249"/>
      <c r="P71" s="250" t="s">
        <v>4335</v>
      </c>
      <c r="Q71" s="250">
        <v>68.150000000000006</v>
      </c>
      <c r="R71" s="250" t="s">
        <v>2448</v>
      </c>
      <c r="S71" s="250">
        <v>17</v>
      </c>
      <c r="T71" s="172" t="s">
        <v>4336</v>
      </c>
      <c r="U71" s="250" t="s">
        <v>4335</v>
      </c>
      <c r="V71" s="172" t="s">
        <v>2131</v>
      </c>
      <c r="W71" s="250" t="s">
        <v>4155</v>
      </c>
      <c r="X71" s="172" t="s">
        <v>3643</v>
      </c>
      <c r="Y71" s="250" t="s">
        <v>3242</v>
      </c>
      <c r="Z71" s="250" t="s">
        <v>2451</v>
      </c>
      <c r="AA71" s="250" t="s">
        <v>2455</v>
      </c>
      <c r="AB71" s="250" t="s">
        <v>4059</v>
      </c>
      <c r="AC71" s="109">
        <v>43616</v>
      </c>
      <c r="AD71" s="109">
        <v>43653</v>
      </c>
    </row>
    <row r="72" spans="1:30" ht="45" customHeight="1">
      <c r="A72" s="169">
        <v>71</v>
      </c>
      <c r="B72" s="275" t="s">
        <v>13</v>
      </c>
      <c r="C72" s="276"/>
      <c r="D72" s="277"/>
      <c r="E72" s="249" t="s">
        <v>9</v>
      </c>
      <c r="F72" s="250" t="s">
        <v>714</v>
      </c>
      <c r="G72" s="250" t="s">
        <v>715</v>
      </c>
      <c r="H72" s="250" t="s">
        <v>346</v>
      </c>
      <c r="I72" s="250" t="s">
        <v>716</v>
      </c>
      <c r="J72" s="278" t="s">
        <v>4337</v>
      </c>
      <c r="K72" s="276"/>
      <c r="L72" s="277"/>
      <c r="M72" s="275" t="s">
        <v>4338</v>
      </c>
      <c r="N72" s="277"/>
      <c r="O72" s="249"/>
      <c r="P72" s="250"/>
      <c r="Q72" s="250">
        <v>62.99</v>
      </c>
      <c r="R72" s="250" t="s">
        <v>2448</v>
      </c>
      <c r="S72" s="250">
        <v>22</v>
      </c>
      <c r="T72" s="172" t="s">
        <v>4339</v>
      </c>
      <c r="U72" s="250"/>
      <c r="V72" s="172" t="s">
        <v>43</v>
      </c>
      <c r="W72" s="250" t="s">
        <v>4146</v>
      </c>
      <c r="X72" s="172" t="s">
        <v>3883</v>
      </c>
      <c r="Y72" s="250" t="s">
        <v>3242</v>
      </c>
      <c r="Z72" s="250"/>
      <c r="AA72" s="250"/>
      <c r="AB72" s="250" t="s">
        <v>4059</v>
      </c>
      <c r="AC72" s="109">
        <v>43587</v>
      </c>
      <c r="AD72" s="109">
        <v>43654</v>
      </c>
    </row>
    <row r="73" spans="1:30" ht="45" customHeight="1">
      <c r="A73" s="169">
        <v>72</v>
      </c>
      <c r="B73" s="275" t="s">
        <v>13</v>
      </c>
      <c r="C73" s="276"/>
      <c r="D73" s="277"/>
      <c r="E73" s="249" t="s">
        <v>9</v>
      </c>
      <c r="F73" s="250" t="s">
        <v>2152</v>
      </c>
      <c r="G73" s="250" t="s">
        <v>150</v>
      </c>
      <c r="H73" s="250" t="s">
        <v>151</v>
      </c>
      <c r="I73" s="250" t="s">
        <v>152</v>
      </c>
      <c r="J73" s="278" t="s">
        <v>4340</v>
      </c>
      <c r="K73" s="276"/>
      <c r="L73" s="277"/>
      <c r="M73" s="275" t="s">
        <v>4341</v>
      </c>
      <c r="N73" s="277"/>
      <c r="O73" s="249"/>
      <c r="P73" s="250" t="s">
        <v>4342</v>
      </c>
      <c r="Q73" s="250">
        <v>34.35</v>
      </c>
      <c r="R73" s="250" t="s">
        <v>2448</v>
      </c>
      <c r="S73" s="250">
        <v>18</v>
      </c>
      <c r="T73" s="172" t="s">
        <v>4343</v>
      </c>
      <c r="U73" s="250" t="s">
        <v>4342</v>
      </c>
      <c r="V73" s="172" t="s">
        <v>2131</v>
      </c>
      <c r="W73" s="250" t="s">
        <v>4146</v>
      </c>
      <c r="X73" s="172" t="s">
        <v>4046</v>
      </c>
      <c r="Y73" s="250" t="s">
        <v>3230</v>
      </c>
      <c r="Z73" s="250" t="s">
        <v>2719</v>
      </c>
      <c r="AA73" s="250" t="s">
        <v>3083</v>
      </c>
      <c r="AB73" s="250" t="s">
        <v>4059</v>
      </c>
      <c r="AC73" s="109">
        <v>43613</v>
      </c>
      <c r="AD73" s="109">
        <v>43655</v>
      </c>
    </row>
    <row r="74" spans="1:30" ht="33.75" customHeight="1">
      <c r="A74" s="169">
        <v>73</v>
      </c>
      <c r="B74" s="275" t="s">
        <v>13</v>
      </c>
      <c r="C74" s="276"/>
      <c r="D74" s="277"/>
      <c r="E74" s="249" t="s">
        <v>9</v>
      </c>
      <c r="F74" s="250" t="s">
        <v>479</v>
      </c>
      <c r="G74" s="250" t="s">
        <v>249</v>
      </c>
      <c r="H74" s="250" t="s">
        <v>480</v>
      </c>
      <c r="I74" s="250" t="s">
        <v>481</v>
      </c>
      <c r="J74" s="278" t="s">
        <v>4344</v>
      </c>
      <c r="K74" s="276"/>
      <c r="L74" s="277"/>
      <c r="M74" s="275" t="s">
        <v>4345</v>
      </c>
      <c r="N74" s="277"/>
      <c r="O74" s="249" t="s">
        <v>4346</v>
      </c>
      <c r="P74" s="250"/>
      <c r="Q74" s="250">
        <v>62.8</v>
      </c>
      <c r="R74" s="250" t="s">
        <v>2471</v>
      </c>
      <c r="S74" s="250">
        <v>18</v>
      </c>
      <c r="T74" s="172" t="s">
        <v>4347</v>
      </c>
      <c r="U74" s="250"/>
      <c r="V74" s="172" t="s">
        <v>43</v>
      </c>
      <c r="W74" s="250" t="s">
        <v>4146</v>
      </c>
      <c r="X74" s="172" t="s">
        <v>2651</v>
      </c>
      <c r="Y74" s="250" t="s">
        <v>3242</v>
      </c>
      <c r="Z74" s="250" t="s">
        <v>2451</v>
      </c>
      <c r="AA74" s="250" t="s">
        <v>2451</v>
      </c>
      <c r="AB74" s="250" t="s">
        <v>4059</v>
      </c>
      <c r="AC74" s="109">
        <v>43587</v>
      </c>
      <c r="AD74" s="109">
        <v>43656</v>
      </c>
    </row>
    <row r="75" spans="1:30" ht="45" customHeight="1">
      <c r="A75" s="169">
        <v>74</v>
      </c>
      <c r="B75" s="275" t="s">
        <v>13</v>
      </c>
      <c r="C75" s="276"/>
      <c r="D75" s="277"/>
      <c r="E75" s="249" t="s">
        <v>9</v>
      </c>
      <c r="F75" s="250" t="s">
        <v>622</v>
      </c>
      <c r="G75" s="250" t="s">
        <v>67</v>
      </c>
      <c r="H75" s="250" t="s">
        <v>623</v>
      </c>
      <c r="I75" s="250" t="s">
        <v>624</v>
      </c>
      <c r="J75" s="278" t="s">
        <v>4348</v>
      </c>
      <c r="K75" s="276"/>
      <c r="L75" s="277"/>
      <c r="M75" s="275" t="s">
        <v>4349</v>
      </c>
      <c r="N75" s="277"/>
      <c r="O75" s="249" t="s">
        <v>4350</v>
      </c>
      <c r="P75" s="250"/>
      <c r="Q75" s="250">
        <v>63.54</v>
      </c>
      <c r="R75" s="250" t="s">
        <v>2448</v>
      </c>
      <c r="S75" s="250">
        <v>18</v>
      </c>
      <c r="T75" s="172" t="s">
        <v>4351</v>
      </c>
      <c r="U75" s="250"/>
      <c r="V75" s="172" t="s">
        <v>43</v>
      </c>
      <c r="W75" s="250" t="s">
        <v>4146</v>
      </c>
      <c r="X75" s="172" t="s">
        <v>2791</v>
      </c>
      <c r="Y75" s="250" t="s">
        <v>3242</v>
      </c>
      <c r="Z75" s="250" t="s">
        <v>2451</v>
      </c>
      <c r="AA75" s="250" t="s">
        <v>2455</v>
      </c>
      <c r="AB75" s="250" t="s">
        <v>4059</v>
      </c>
      <c r="AC75" s="109">
        <v>43587</v>
      </c>
      <c r="AD75" s="109">
        <v>43657</v>
      </c>
    </row>
    <row r="76" spans="1:30" ht="45" customHeight="1">
      <c r="A76" s="169">
        <v>75</v>
      </c>
      <c r="B76" s="275" t="s">
        <v>13</v>
      </c>
      <c r="C76" s="276"/>
      <c r="D76" s="277"/>
      <c r="E76" s="249" t="s">
        <v>9</v>
      </c>
      <c r="F76" s="250" t="s">
        <v>2304</v>
      </c>
      <c r="G76" s="250" t="s">
        <v>154</v>
      </c>
      <c r="H76" s="250" t="s">
        <v>1467</v>
      </c>
      <c r="I76" s="250" t="s">
        <v>2305</v>
      </c>
      <c r="J76" s="278" t="s">
        <v>4352</v>
      </c>
      <c r="K76" s="276"/>
      <c r="L76" s="277"/>
      <c r="M76" s="275" t="s">
        <v>4094</v>
      </c>
      <c r="N76" s="277"/>
      <c r="O76" s="249"/>
      <c r="P76" s="250" t="s">
        <v>4353</v>
      </c>
      <c r="Q76" s="250">
        <v>59.85</v>
      </c>
      <c r="R76" s="250" t="s">
        <v>2448</v>
      </c>
      <c r="S76" s="250">
        <v>17</v>
      </c>
      <c r="T76" s="172" t="s">
        <v>4354</v>
      </c>
      <c r="U76" s="250" t="s">
        <v>4353</v>
      </c>
      <c r="V76" s="172" t="s">
        <v>2131</v>
      </c>
      <c r="W76" s="250" t="s">
        <v>4146</v>
      </c>
      <c r="X76" s="172" t="s">
        <v>3671</v>
      </c>
      <c r="Y76" s="250" t="s">
        <v>3242</v>
      </c>
      <c r="Z76" s="250" t="s">
        <v>2451</v>
      </c>
      <c r="AA76" s="250" t="s">
        <v>2455</v>
      </c>
      <c r="AB76" s="250" t="s">
        <v>4059</v>
      </c>
      <c r="AC76" s="109">
        <v>43616</v>
      </c>
      <c r="AD76" s="109">
        <v>43658</v>
      </c>
    </row>
    <row r="77" spans="1:30" ht="45" customHeight="1">
      <c r="A77" s="169">
        <v>76</v>
      </c>
      <c r="B77" s="275" t="s">
        <v>13</v>
      </c>
      <c r="C77" s="276"/>
      <c r="D77" s="277"/>
      <c r="E77" s="249" t="s">
        <v>9</v>
      </c>
      <c r="F77" s="250" t="s">
        <v>546</v>
      </c>
      <c r="G77" s="250" t="s">
        <v>143</v>
      </c>
      <c r="H77" s="250" t="s">
        <v>140</v>
      </c>
      <c r="I77" s="250" t="s">
        <v>547</v>
      </c>
      <c r="J77" s="278" t="s">
        <v>4355</v>
      </c>
      <c r="K77" s="276"/>
      <c r="L77" s="277"/>
      <c r="M77" s="275" t="s">
        <v>4094</v>
      </c>
      <c r="N77" s="277"/>
      <c r="O77" s="249"/>
      <c r="P77" s="250"/>
      <c r="Q77" s="250">
        <v>62.68</v>
      </c>
      <c r="R77" s="250" t="s">
        <v>2448</v>
      </c>
      <c r="S77" s="250">
        <v>18</v>
      </c>
      <c r="T77" s="172" t="s">
        <v>3394</v>
      </c>
      <c r="U77" s="250"/>
      <c r="V77" s="172" t="s">
        <v>43</v>
      </c>
      <c r="W77" s="250" t="s">
        <v>4146</v>
      </c>
      <c r="X77" s="172" t="s">
        <v>4254</v>
      </c>
      <c r="Y77" s="250" t="s">
        <v>3242</v>
      </c>
      <c r="Z77" s="250" t="s">
        <v>2521</v>
      </c>
      <c r="AA77" s="250" t="s">
        <v>2522</v>
      </c>
      <c r="AB77" s="250" t="s">
        <v>4059</v>
      </c>
      <c r="AC77" s="109">
        <v>43588</v>
      </c>
      <c r="AD77" s="109">
        <v>43659</v>
      </c>
    </row>
    <row r="78" spans="1:30" ht="45" customHeight="1">
      <c r="A78" s="169">
        <v>77</v>
      </c>
      <c r="B78" s="275" t="s">
        <v>13</v>
      </c>
      <c r="C78" s="276"/>
      <c r="D78" s="277"/>
      <c r="E78" s="249" t="s">
        <v>9</v>
      </c>
      <c r="F78" s="250" t="s">
        <v>2188</v>
      </c>
      <c r="G78" s="250" t="s">
        <v>2189</v>
      </c>
      <c r="H78" s="250" t="s">
        <v>280</v>
      </c>
      <c r="I78" s="250" t="s">
        <v>2190</v>
      </c>
      <c r="J78" s="278" t="s">
        <v>4356</v>
      </c>
      <c r="K78" s="276"/>
      <c r="L78" s="277"/>
      <c r="M78" s="275" t="s">
        <v>4094</v>
      </c>
      <c r="N78" s="277"/>
      <c r="O78" s="249"/>
      <c r="P78" s="250" t="s">
        <v>4357</v>
      </c>
      <c r="Q78" s="250">
        <v>47</v>
      </c>
      <c r="R78" s="250" t="s">
        <v>2448</v>
      </c>
      <c r="S78" s="250">
        <v>18</v>
      </c>
      <c r="T78" s="172" t="s">
        <v>4358</v>
      </c>
      <c r="U78" s="250" t="s">
        <v>4357</v>
      </c>
      <c r="V78" s="172" t="s">
        <v>2131</v>
      </c>
      <c r="W78" s="250" t="s">
        <v>4146</v>
      </c>
      <c r="X78" s="172" t="s">
        <v>3025</v>
      </c>
      <c r="Y78" s="250" t="s">
        <v>3242</v>
      </c>
      <c r="Z78" s="250" t="s">
        <v>2451</v>
      </c>
      <c r="AA78" s="250" t="s">
        <v>2451</v>
      </c>
      <c r="AB78" s="250" t="s">
        <v>4059</v>
      </c>
      <c r="AC78" s="109">
        <v>43616</v>
      </c>
      <c r="AD78" s="109">
        <v>43660</v>
      </c>
    </row>
    <row r="79" spans="1:30" ht="45" customHeight="1">
      <c r="A79" s="169">
        <v>78</v>
      </c>
      <c r="B79" s="275" t="s">
        <v>13</v>
      </c>
      <c r="C79" s="276"/>
      <c r="D79" s="277"/>
      <c r="E79" s="249" t="s">
        <v>9</v>
      </c>
      <c r="F79" s="250" t="s">
        <v>801</v>
      </c>
      <c r="G79" s="250" t="s">
        <v>578</v>
      </c>
      <c r="H79" s="250" t="s">
        <v>507</v>
      </c>
      <c r="I79" s="250" t="s">
        <v>802</v>
      </c>
      <c r="J79" s="278" t="s">
        <v>4359</v>
      </c>
      <c r="K79" s="276"/>
      <c r="L79" s="277"/>
      <c r="M79" s="275" t="s">
        <v>4360</v>
      </c>
      <c r="N79" s="277"/>
      <c r="O79" s="249"/>
      <c r="P79" s="250" t="s">
        <v>4361</v>
      </c>
      <c r="Q79" s="250">
        <v>62.71</v>
      </c>
      <c r="R79" s="250" t="s">
        <v>2471</v>
      </c>
      <c r="S79" s="250">
        <v>19</v>
      </c>
      <c r="T79" s="172" t="s">
        <v>4362</v>
      </c>
      <c r="U79" s="250" t="s">
        <v>4361</v>
      </c>
      <c r="V79" s="172" t="s">
        <v>43</v>
      </c>
      <c r="W79" s="250" t="s">
        <v>4146</v>
      </c>
      <c r="X79" s="172" t="s">
        <v>3662</v>
      </c>
      <c r="Y79" s="250" t="s">
        <v>3242</v>
      </c>
      <c r="Z79" s="250" t="s">
        <v>2451</v>
      </c>
      <c r="AA79" s="250" t="s">
        <v>2455</v>
      </c>
      <c r="AB79" s="250" t="s">
        <v>4059</v>
      </c>
      <c r="AC79" s="109">
        <v>43588</v>
      </c>
      <c r="AD79" s="109">
        <v>43661</v>
      </c>
    </row>
    <row r="80" spans="1:30" ht="45" customHeight="1">
      <c r="A80" s="169">
        <v>79</v>
      </c>
      <c r="B80" s="275" t="s">
        <v>13</v>
      </c>
      <c r="C80" s="276"/>
      <c r="D80" s="277"/>
      <c r="E80" s="249" t="s">
        <v>9</v>
      </c>
      <c r="F80" s="250" t="s">
        <v>1238</v>
      </c>
      <c r="G80" s="250" t="s">
        <v>496</v>
      </c>
      <c r="H80" s="250" t="s">
        <v>1239</v>
      </c>
      <c r="I80" s="250" t="s">
        <v>1240</v>
      </c>
      <c r="J80" s="278" t="s">
        <v>4363</v>
      </c>
      <c r="K80" s="276"/>
      <c r="L80" s="277"/>
      <c r="M80" s="275" t="s">
        <v>4364</v>
      </c>
      <c r="N80" s="277"/>
      <c r="O80" s="249" t="s">
        <v>4365</v>
      </c>
      <c r="P80" s="250"/>
      <c r="Q80" s="250">
        <v>36.85</v>
      </c>
      <c r="R80" s="250" t="s">
        <v>2471</v>
      </c>
      <c r="S80" s="250">
        <v>19</v>
      </c>
      <c r="T80" s="172" t="s">
        <v>3394</v>
      </c>
      <c r="U80" s="250"/>
      <c r="V80" s="172" t="s">
        <v>947</v>
      </c>
      <c r="W80" s="250" t="s">
        <v>4175</v>
      </c>
      <c r="X80" s="172" t="s">
        <v>4366</v>
      </c>
      <c r="Y80" s="250" t="s">
        <v>3230</v>
      </c>
      <c r="Z80" s="250" t="s">
        <v>2451</v>
      </c>
      <c r="AA80" s="250" t="s">
        <v>2451</v>
      </c>
      <c r="AB80" s="250" t="s">
        <v>4059</v>
      </c>
      <c r="AC80" s="109">
        <v>43664</v>
      </c>
      <c r="AD80" s="109">
        <v>43662</v>
      </c>
    </row>
    <row r="81" spans="1:30" ht="45" customHeight="1">
      <c r="A81" s="169">
        <v>80</v>
      </c>
      <c r="B81" s="275" t="s">
        <v>13</v>
      </c>
      <c r="C81" s="276"/>
      <c r="D81" s="277"/>
      <c r="E81" s="249" t="s">
        <v>9</v>
      </c>
      <c r="F81" s="250" t="s">
        <v>1248</v>
      </c>
      <c r="G81" s="250" t="s">
        <v>453</v>
      </c>
      <c r="H81" s="250" t="s">
        <v>143</v>
      </c>
      <c r="I81" s="250" t="s">
        <v>1249</v>
      </c>
      <c r="J81" s="278" t="s">
        <v>4367</v>
      </c>
      <c r="K81" s="276"/>
      <c r="L81" s="277"/>
      <c r="M81" s="275" t="s">
        <v>4368</v>
      </c>
      <c r="N81" s="277"/>
      <c r="O81" s="249"/>
      <c r="P81" s="250" t="s">
        <v>4369</v>
      </c>
      <c r="Q81" s="250">
        <v>53</v>
      </c>
      <c r="R81" s="250" t="s">
        <v>2448</v>
      </c>
      <c r="S81" s="250">
        <v>23</v>
      </c>
      <c r="T81" s="172" t="s">
        <v>4370</v>
      </c>
      <c r="U81" s="250" t="s">
        <v>4369</v>
      </c>
      <c r="V81" s="172" t="s">
        <v>947</v>
      </c>
      <c r="W81" s="250" t="s">
        <v>4170</v>
      </c>
      <c r="X81" s="172" t="s">
        <v>4371</v>
      </c>
      <c r="Y81" s="250" t="s">
        <v>3242</v>
      </c>
      <c r="Z81" s="250" t="s">
        <v>2451</v>
      </c>
      <c r="AA81" s="250" t="s">
        <v>2451</v>
      </c>
      <c r="AB81" s="250" t="s">
        <v>4059</v>
      </c>
      <c r="AC81" s="109">
        <v>43661</v>
      </c>
      <c r="AD81" s="109">
        <v>43663</v>
      </c>
    </row>
    <row r="82" spans="1:30" ht="45" customHeight="1">
      <c r="A82" s="169">
        <v>81</v>
      </c>
      <c r="B82" s="275" t="s">
        <v>13</v>
      </c>
      <c r="C82" s="276"/>
      <c r="D82" s="277"/>
      <c r="E82" s="249" t="s">
        <v>9</v>
      </c>
      <c r="F82" s="250" t="s">
        <v>452</v>
      </c>
      <c r="G82" s="250" t="s">
        <v>453</v>
      </c>
      <c r="H82" s="250" t="s">
        <v>403</v>
      </c>
      <c r="I82" s="250" t="s">
        <v>454</v>
      </c>
      <c r="J82" s="278" t="s">
        <v>4372</v>
      </c>
      <c r="K82" s="276"/>
      <c r="L82" s="277"/>
      <c r="M82" s="275" t="s">
        <v>4373</v>
      </c>
      <c r="N82" s="277"/>
      <c r="O82" s="249" t="s">
        <v>4374</v>
      </c>
      <c r="P82" s="250" t="s">
        <v>4375</v>
      </c>
      <c r="Q82" s="250">
        <v>63.09</v>
      </c>
      <c r="R82" s="250" t="s">
        <v>2471</v>
      </c>
      <c r="S82" s="250">
        <v>18</v>
      </c>
      <c r="T82" s="172" t="s">
        <v>4376</v>
      </c>
      <c r="U82" s="250" t="s">
        <v>4375</v>
      </c>
      <c r="V82" s="172" t="s">
        <v>43</v>
      </c>
      <c r="W82" s="250" t="s">
        <v>4146</v>
      </c>
      <c r="X82" s="172" t="s">
        <v>2469</v>
      </c>
      <c r="Y82" s="250" t="s">
        <v>3230</v>
      </c>
      <c r="Z82" s="250" t="s">
        <v>2451</v>
      </c>
      <c r="AA82" s="250" t="s">
        <v>2451</v>
      </c>
      <c r="AB82" s="250" t="s">
        <v>4059</v>
      </c>
      <c r="AC82" s="109">
        <v>43588</v>
      </c>
      <c r="AD82" s="109">
        <v>43664</v>
      </c>
    </row>
    <row r="83" spans="1:30" ht="45" customHeight="1">
      <c r="A83" s="169">
        <v>82</v>
      </c>
      <c r="B83" s="275" t="s">
        <v>13</v>
      </c>
      <c r="C83" s="276"/>
      <c r="D83" s="277"/>
      <c r="E83" s="249" t="s">
        <v>9</v>
      </c>
      <c r="F83" s="250" t="s">
        <v>540</v>
      </c>
      <c r="G83" s="250" t="s">
        <v>541</v>
      </c>
      <c r="H83" s="250" t="s">
        <v>274</v>
      </c>
      <c r="I83" s="250" t="s">
        <v>542</v>
      </c>
      <c r="J83" s="278" t="s">
        <v>4377</v>
      </c>
      <c r="K83" s="276"/>
      <c r="L83" s="277"/>
      <c r="M83" s="275" t="s">
        <v>4378</v>
      </c>
      <c r="N83" s="277"/>
      <c r="O83" s="249" t="s">
        <v>4379</v>
      </c>
      <c r="P83" s="250" t="s">
        <v>4380</v>
      </c>
      <c r="Q83" s="250">
        <v>62.82</v>
      </c>
      <c r="R83" s="250" t="s">
        <v>2448</v>
      </c>
      <c r="S83" s="250">
        <v>17</v>
      </c>
      <c r="T83" s="172" t="s">
        <v>4381</v>
      </c>
      <c r="U83" s="250" t="s">
        <v>4380</v>
      </c>
      <c r="V83" s="172" t="s">
        <v>43</v>
      </c>
      <c r="W83" s="250" t="s">
        <v>4146</v>
      </c>
      <c r="X83" s="172" t="s">
        <v>4382</v>
      </c>
      <c r="Y83" s="250" t="s">
        <v>3242</v>
      </c>
      <c r="Z83" s="250" t="s">
        <v>2451</v>
      </c>
      <c r="AA83" s="250" t="s">
        <v>2455</v>
      </c>
      <c r="AB83" s="250" t="s">
        <v>4059</v>
      </c>
      <c r="AC83" s="109">
        <v>43587</v>
      </c>
      <c r="AD83" s="109">
        <v>43665</v>
      </c>
    </row>
    <row r="84" spans="1:30" ht="45" customHeight="1">
      <c r="A84" s="169">
        <v>83</v>
      </c>
      <c r="B84" s="275" t="s">
        <v>13</v>
      </c>
      <c r="C84" s="276"/>
      <c r="D84" s="277"/>
      <c r="E84" s="249" t="s">
        <v>9</v>
      </c>
      <c r="F84" s="250" t="s">
        <v>1047</v>
      </c>
      <c r="G84" s="250" t="s">
        <v>541</v>
      </c>
      <c r="H84" s="250" t="s">
        <v>1048</v>
      </c>
      <c r="I84" s="250" t="s">
        <v>1049</v>
      </c>
      <c r="J84" s="278" t="s">
        <v>4383</v>
      </c>
      <c r="K84" s="276"/>
      <c r="L84" s="277"/>
      <c r="M84" s="275" t="s">
        <v>4202</v>
      </c>
      <c r="N84" s="277"/>
      <c r="O84" s="249"/>
      <c r="P84" s="250" t="s">
        <v>4384</v>
      </c>
      <c r="Q84" s="250">
        <v>49.35</v>
      </c>
      <c r="R84" s="250" t="s">
        <v>2448</v>
      </c>
      <c r="S84" s="250">
        <v>17</v>
      </c>
      <c r="T84" s="172" t="s">
        <v>4385</v>
      </c>
      <c r="U84" s="250" t="s">
        <v>4384</v>
      </c>
      <c r="V84" s="172" t="s">
        <v>947</v>
      </c>
      <c r="W84" s="250" t="s">
        <v>4170</v>
      </c>
      <c r="X84" s="172" t="s">
        <v>4386</v>
      </c>
      <c r="Y84" s="250" t="s">
        <v>3242</v>
      </c>
      <c r="Z84" s="250"/>
      <c r="AA84" s="250"/>
      <c r="AB84" s="250" t="s">
        <v>4059</v>
      </c>
      <c r="AC84" s="109">
        <v>43662</v>
      </c>
      <c r="AD84" s="109">
        <v>43666</v>
      </c>
    </row>
    <row r="85" spans="1:30" ht="33.75">
      <c r="A85" s="169">
        <v>84</v>
      </c>
      <c r="B85" s="275" t="s">
        <v>13</v>
      </c>
      <c r="C85" s="276"/>
      <c r="D85" s="277"/>
      <c r="E85" s="249" t="s">
        <v>9</v>
      </c>
      <c r="F85" s="250" t="s">
        <v>725</v>
      </c>
      <c r="G85" s="250" t="s">
        <v>726</v>
      </c>
      <c r="H85" s="250" t="s">
        <v>727</v>
      </c>
      <c r="I85" s="250" t="s">
        <v>728</v>
      </c>
      <c r="J85" s="278" t="s">
        <v>4387</v>
      </c>
      <c r="K85" s="276"/>
      <c r="L85" s="277"/>
      <c r="M85" s="275" t="s">
        <v>4388</v>
      </c>
      <c r="N85" s="277"/>
      <c r="O85" s="249"/>
      <c r="P85" s="250" t="s">
        <v>4389</v>
      </c>
      <c r="Q85" s="250">
        <v>63.36</v>
      </c>
      <c r="R85" s="250" t="s">
        <v>2471</v>
      </c>
      <c r="S85" s="250">
        <v>18</v>
      </c>
      <c r="T85" s="172" t="s">
        <v>4390</v>
      </c>
      <c r="U85" s="250" t="s">
        <v>4389</v>
      </c>
      <c r="V85" s="172" t="s">
        <v>43</v>
      </c>
      <c r="W85" s="250" t="s">
        <v>4146</v>
      </c>
      <c r="X85" s="172" t="s">
        <v>3883</v>
      </c>
      <c r="Y85" s="250" t="s">
        <v>3242</v>
      </c>
      <c r="Z85" s="250"/>
      <c r="AA85" s="250"/>
      <c r="AB85" s="250" t="s">
        <v>4059</v>
      </c>
      <c r="AC85" s="109">
        <v>43587</v>
      </c>
      <c r="AD85" s="109">
        <v>43667</v>
      </c>
    </row>
    <row r="86" spans="1:30" ht="45" customHeight="1">
      <c r="A86" s="169">
        <v>85</v>
      </c>
      <c r="B86" s="275" t="s">
        <v>13</v>
      </c>
      <c r="C86" s="276"/>
      <c r="D86" s="277"/>
      <c r="E86" s="249" t="s">
        <v>9</v>
      </c>
      <c r="F86" s="250" t="s">
        <v>101</v>
      </c>
      <c r="G86" s="250" t="s">
        <v>102</v>
      </c>
      <c r="H86" s="250" t="s">
        <v>103</v>
      </c>
      <c r="I86" s="250" t="s">
        <v>104</v>
      </c>
      <c r="J86" s="278" t="s">
        <v>4391</v>
      </c>
      <c r="K86" s="276"/>
      <c r="L86" s="277"/>
      <c r="M86" s="275" t="s">
        <v>4392</v>
      </c>
      <c r="N86" s="277"/>
      <c r="O86" s="249"/>
      <c r="P86" s="250" t="s">
        <v>4393</v>
      </c>
      <c r="Q86" s="250">
        <v>63.7</v>
      </c>
      <c r="R86" s="250" t="s">
        <v>2448</v>
      </c>
      <c r="S86" s="250">
        <v>18</v>
      </c>
      <c r="T86" s="172" t="s">
        <v>4394</v>
      </c>
      <c r="U86" s="250" t="s">
        <v>4393</v>
      </c>
      <c r="V86" s="172" t="s">
        <v>43</v>
      </c>
      <c r="W86" s="250" t="s">
        <v>4155</v>
      </c>
      <c r="X86" s="172" t="s">
        <v>4395</v>
      </c>
      <c r="Y86" s="250" t="s">
        <v>3230</v>
      </c>
      <c r="Z86" s="250" t="s">
        <v>2476</v>
      </c>
      <c r="AA86" s="250" t="s">
        <v>4396</v>
      </c>
      <c r="AB86" s="250" t="s">
        <v>4059</v>
      </c>
      <c r="AC86" s="109">
        <v>43584</v>
      </c>
      <c r="AD86" s="109">
        <v>43668</v>
      </c>
    </row>
    <row r="87" spans="1:30" ht="45" customHeight="1">
      <c r="A87" s="169">
        <v>86</v>
      </c>
      <c r="B87" s="275" t="s">
        <v>13</v>
      </c>
      <c r="C87" s="276"/>
      <c r="D87" s="277"/>
      <c r="E87" s="249" t="s">
        <v>9</v>
      </c>
      <c r="F87" s="250" t="s">
        <v>969</v>
      </c>
      <c r="G87" s="250" t="s">
        <v>970</v>
      </c>
      <c r="H87" s="250" t="s">
        <v>370</v>
      </c>
      <c r="I87" s="250" t="s">
        <v>971</v>
      </c>
      <c r="J87" s="278" t="s">
        <v>4397</v>
      </c>
      <c r="K87" s="276"/>
      <c r="L87" s="277"/>
      <c r="M87" s="275" t="s">
        <v>4398</v>
      </c>
      <c r="N87" s="277"/>
      <c r="O87" s="249"/>
      <c r="P87" s="250"/>
      <c r="Q87" s="250">
        <v>42</v>
      </c>
      <c r="R87" s="250" t="s">
        <v>2448</v>
      </c>
      <c r="S87" s="250">
        <v>19</v>
      </c>
      <c r="T87" s="172" t="s">
        <v>4399</v>
      </c>
      <c r="U87" s="250"/>
      <c r="V87" s="172" t="s">
        <v>947</v>
      </c>
      <c r="W87" s="250" t="s">
        <v>4175</v>
      </c>
      <c r="X87" s="172" t="s">
        <v>2754</v>
      </c>
      <c r="Y87" s="250" t="s">
        <v>3230</v>
      </c>
      <c r="Z87" s="250" t="s">
        <v>2719</v>
      </c>
      <c r="AA87" s="250" t="s">
        <v>2720</v>
      </c>
      <c r="AB87" s="250" t="s">
        <v>4059</v>
      </c>
      <c r="AC87" s="109">
        <v>43664</v>
      </c>
      <c r="AD87" s="109">
        <v>43669</v>
      </c>
    </row>
    <row r="88" spans="1:30" ht="45" customHeight="1">
      <c r="A88" s="169">
        <v>87</v>
      </c>
      <c r="B88" s="275" t="s">
        <v>13</v>
      </c>
      <c r="C88" s="276"/>
      <c r="D88" s="277"/>
      <c r="E88" s="249" t="s">
        <v>9</v>
      </c>
      <c r="F88" s="250" t="s">
        <v>1124</v>
      </c>
      <c r="G88" s="250" t="s">
        <v>1125</v>
      </c>
      <c r="H88" s="250" t="s">
        <v>382</v>
      </c>
      <c r="I88" s="250" t="s">
        <v>1126</v>
      </c>
      <c r="J88" s="278" t="s">
        <v>4400</v>
      </c>
      <c r="K88" s="276"/>
      <c r="L88" s="277"/>
      <c r="M88" s="275" t="s">
        <v>4401</v>
      </c>
      <c r="N88" s="277"/>
      <c r="O88" s="249"/>
      <c r="P88" s="250"/>
      <c r="Q88" s="250">
        <v>68.849999999999994</v>
      </c>
      <c r="R88" s="250" t="s">
        <v>2448</v>
      </c>
      <c r="S88" s="250">
        <v>20</v>
      </c>
      <c r="T88" s="172" t="s">
        <v>4402</v>
      </c>
      <c r="U88" s="250"/>
      <c r="V88" s="172" t="s">
        <v>947</v>
      </c>
      <c r="W88" s="250" t="s">
        <v>4170</v>
      </c>
      <c r="X88" s="172" t="s">
        <v>4403</v>
      </c>
      <c r="Y88" s="250" t="s">
        <v>3242</v>
      </c>
      <c r="Z88" s="250" t="s">
        <v>2451</v>
      </c>
      <c r="AA88" s="250" t="s">
        <v>2923</v>
      </c>
      <c r="AB88" s="250" t="s">
        <v>4059</v>
      </c>
      <c r="AC88" s="109">
        <v>43662</v>
      </c>
      <c r="AD88" s="109">
        <v>43670</v>
      </c>
    </row>
    <row r="89" spans="1:30" ht="45">
      <c r="A89" s="169">
        <v>88</v>
      </c>
      <c r="B89" s="275" t="s">
        <v>13</v>
      </c>
      <c r="C89" s="276"/>
      <c r="D89" s="277"/>
      <c r="E89" s="249" t="s">
        <v>9</v>
      </c>
      <c r="F89" s="250" t="s">
        <v>584</v>
      </c>
      <c r="G89" s="250" t="s">
        <v>585</v>
      </c>
      <c r="H89" s="250" t="s">
        <v>586</v>
      </c>
      <c r="I89" s="250" t="s">
        <v>587</v>
      </c>
      <c r="J89" s="278" t="s">
        <v>4404</v>
      </c>
      <c r="K89" s="276"/>
      <c r="L89" s="277"/>
      <c r="M89" s="275" t="s">
        <v>4405</v>
      </c>
      <c r="N89" s="277"/>
      <c r="O89" s="249"/>
      <c r="P89" s="250" t="s">
        <v>4406</v>
      </c>
      <c r="Q89" s="250">
        <v>62.88</v>
      </c>
      <c r="R89" s="250" t="s">
        <v>2448</v>
      </c>
      <c r="S89" s="250">
        <v>19</v>
      </c>
      <c r="T89" s="172" t="s">
        <v>4407</v>
      </c>
      <c r="U89" s="250" t="s">
        <v>4406</v>
      </c>
      <c r="V89" s="172" t="s">
        <v>43</v>
      </c>
      <c r="W89" s="250" t="s">
        <v>4146</v>
      </c>
      <c r="X89" s="172" t="s">
        <v>2782</v>
      </c>
      <c r="Y89" s="250" t="s">
        <v>3242</v>
      </c>
      <c r="Z89" s="250" t="s">
        <v>2451</v>
      </c>
      <c r="AA89" s="250" t="s">
        <v>2455</v>
      </c>
      <c r="AB89" s="250" t="s">
        <v>4059</v>
      </c>
      <c r="AC89" s="109">
        <v>43588</v>
      </c>
      <c r="AD89" s="109">
        <v>43671</v>
      </c>
    </row>
    <row r="90" spans="1:30" ht="33.75">
      <c r="A90" s="169">
        <v>89</v>
      </c>
      <c r="B90" s="275" t="s">
        <v>13</v>
      </c>
      <c r="C90" s="276"/>
      <c r="D90" s="277"/>
      <c r="E90" s="249" t="s">
        <v>9</v>
      </c>
      <c r="F90" s="250" t="s">
        <v>2221</v>
      </c>
      <c r="G90" s="250" t="s">
        <v>839</v>
      </c>
      <c r="H90" s="250" t="s">
        <v>2222</v>
      </c>
      <c r="I90" s="250" t="s">
        <v>2223</v>
      </c>
      <c r="J90" s="278" t="s">
        <v>4408</v>
      </c>
      <c r="K90" s="276"/>
      <c r="L90" s="277"/>
      <c r="M90" s="275" t="s">
        <v>4409</v>
      </c>
      <c r="N90" s="277"/>
      <c r="O90" s="249"/>
      <c r="P90" s="250" t="s">
        <v>4410</v>
      </c>
      <c r="Q90" s="250">
        <v>59.15</v>
      </c>
      <c r="R90" s="250" t="s">
        <v>2471</v>
      </c>
      <c r="S90" s="250">
        <v>24</v>
      </c>
      <c r="T90" s="172" t="s">
        <v>4411</v>
      </c>
      <c r="U90" s="250" t="s">
        <v>4410</v>
      </c>
      <c r="V90" s="172" t="s">
        <v>2131</v>
      </c>
      <c r="W90" s="250" t="s">
        <v>4155</v>
      </c>
      <c r="X90" s="172" t="s">
        <v>2578</v>
      </c>
      <c r="Y90" s="250" t="s">
        <v>3230</v>
      </c>
      <c r="Z90" s="250" t="s">
        <v>2451</v>
      </c>
      <c r="AA90" s="250" t="s">
        <v>2455</v>
      </c>
      <c r="AB90" s="250" t="s">
        <v>4059</v>
      </c>
      <c r="AC90" s="109">
        <v>43613</v>
      </c>
      <c r="AD90" s="109">
        <v>43672</v>
      </c>
    </row>
    <row r="91" spans="1:30" ht="45">
      <c r="A91" s="169">
        <v>90</v>
      </c>
      <c r="B91" s="275" t="s">
        <v>13</v>
      </c>
      <c r="C91" s="276"/>
      <c r="D91" s="277"/>
      <c r="E91" s="249" t="s">
        <v>10</v>
      </c>
      <c r="F91" s="250" t="s">
        <v>2112</v>
      </c>
      <c r="G91" s="250" t="s">
        <v>103</v>
      </c>
      <c r="H91" s="250" t="s">
        <v>2113</v>
      </c>
      <c r="I91" s="250" t="s">
        <v>2114</v>
      </c>
      <c r="J91" s="278" t="s">
        <v>4412</v>
      </c>
      <c r="K91" s="276"/>
      <c r="L91" s="277"/>
      <c r="M91" s="275" t="s">
        <v>4413</v>
      </c>
      <c r="N91" s="277"/>
      <c r="O91" s="249"/>
      <c r="P91" s="250"/>
      <c r="Q91" s="250">
        <v>64.849999999999994</v>
      </c>
      <c r="R91" s="250" t="s">
        <v>2448</v>
      </c>
      <c r="S91" s="250">
        <v>23</v>
      </c>
      <c r="T91" s="172" t="s">
        <v>3394</v>
      </c>
      <c r="U91" s="250"/>
      <c r="V91" s="172" t="s">
        <v>1581</v>
      </c>
      <c r="W91" s="250" t="s">
        <v>4414</v>
      </c>
      <c r="X91" s="172" t="s">
        <v>2976</v>
      </c>
      <c r="Y91" s="250" t="s">
        <v>3242</v>
      </c>
      <c r="Z91" s="250" t="s">
        <v>2451</v>
      </c>
      <c r="AA91" s="250" t="s">
        <v>2455</v>
      </c>
      <c r="AB91" s="250" t="s">
        <v>4059</v>
      </c>
      <c r="AC91" s="109">
        <v>43691</v>
      </c>
      <c r="AD91" s="109">
        <v>43673</v>
      </c>
    </row>
    <row r="92" spans="1:30" ht="33.75">
      <c r="A92" s="169">
        <v>91</v>
      </c>
      <c r="B92" s="275" t="s">
        <v>14</v>
      </c>
      <c r="C92" s="276"/>
      <c r="D92" s="277"/>
      <c r="E92" s="249" t="s">
        <v>3</v>
      </c>
      <c r="F92" s="250" t="s">
        <v>4415</v>
      </c>
      <c r="G92" s="250" t="s">
        <v>338</v>
      </c>
      <c r="H92" s="250" t="s">
        <v>147</v>
      </c>
      <c r="I92" s="250" t="s">
        <v>4416</v>
      </c>
      <c r="J92" s="278" t="s">
        <v>4417</v>
      </c>
      <c r="K92" s="276"/>
      <c r="L92" s="277"/>
      <c r="M92" s="275" t="s">
        <v>4418</v>
      </c>
      <c r="N92" s="277"/>
      <c r="O92" s="249" t="s">
        <v>4419</v>
      </c>
      <c r="P92" s="250"/>
      <c r="Q92" s="250">
        <v>0</v>
      </c>
      <c r="R92" s="250" t="s">
        <v>2471</v>
      </c>
      <c r="S92" s="250">
        <v>17</v>
      </c>
      <c r="T92" s="172" t="s">
        <v>4420</v>
      </c>
      <c r="U92" s="250"/>
      <c r="V92" s="172" t="s">
        <v>4057</v>
      </c>
      <c r="W92" s="250" t="s">
        <v>4058</v>
      </c>
      <c r="X92" s="172" t="s">
        <v>4421</v>
      </c>
      <c r="Y92" s="250" t="s">
        <v>3230</v>
      </c>
      <c r="Z92" s="250" t="s">
        <v>2476</v>
      </c>
      <c r="AA92" s="250" t="s">
        <v>4422</v>
      </c>
      <c r="AB92" s="250" t="s">
        <v>4059</v>
      </c>
      <c r="AC92" s="109">
        <v>43684</v>
      </c>
      <c r="AD92" s="109">
        <v>43674</v>
      </c>
    </row>
    <row r="93" spans="1:30" ht="33.75">
      <c r="A93" s="169">
        <v>92</v>
      </c>
      <c r="B93" s="275" t="s">
        <v>14</v>
      </c>
      <c r="C93" s="276"/>
      <c r="D93" s="277"/>
      <c r="E93" s="249" t="s">
        <v>3</v>
      </c>
      <c r="F93" s="250" t="s">
        <v>4423</v>
      </c>
      <c r="G93" s="250" t="s">
        <v>3925</v>
      </c>
      <c r="H93" s="250" t="s">
        <v>1288</v>
      </c>
      <c r="I93" s="250" t="s">
        <v>4424</v>
      </c>
      <c r="J93" s="278" t="s">
        <v>4425</v>
      </c>
      <c r="K93" s="276"/>
      <c r="L93" s="277"/>
      <c r="M93" s="275" t="s">
        <v>4426</v>
      </c>
      <c r="N93" s="277"/>
      <c r="O93" s="249" t="s">
        <v>4427</v>
      </c>
      <c r="P93" s="250"/>
      <c r="Q93" s="250">
        <v>0</v>
      </c>
      <c r="R93" s="250" t="s">
        <v>2471</v>
      </c>
      <c r="S93" s="250">
        <v>18</v>
      </c>
      <c r="T93" s="172" t="s">
        <v>4428</v>
      </c>
      <c r="U93" s="250"/>
      <c r="V93" s="172" t="s">
        <v>4057</v>
      </c>
      <c r="W93" s="250" t="s">
        <v>4058</v>
      </c>
      <c r="X93" s="172" t="s">
        <v>4429</v>
      </c>
      <c r="Y93" s="250" t="s">
        <v>3242</v>
      </c>
      <c r="Z93" s="250" t="s">
        <v>2451</v>
      </c>
      <c r="AA93" s="250" t="s">
        <v>2455</v>
      </c>
      <c r="AB93" s="250" t="s">
        <v>4059</v>
      </c>
      <c r="AC93" s="109">
        <v>43684</v>
      </c>
      <c r="AD93" s="109">
        <v>43675</v>
      </c>
    </row>
    <row r="94" spans="1:30" ht="45" customHeight="1">
      <c r="A94" s="169">
        <v>93</v>
      </c>
      <c r="B94" s="275" t="s">
        <v>14</v>
      </c>
      <c r="C94" s="276"/>
      <c r="D94" s="277"/>
      <c r="E94" s="249" t="s">
        <v>3</v>
      </c>
      <c r="F94" s="250" t="s">
        <v>4430</v>
      </c>
      <c r="G94" s="250" t="s">
        <v>434</v>
      </c>
      <c r="H94" s="250" t="s">
        <v>676</v>
      </c>
      <c r="I94" s="250" t="s">
        <v>4431</v>
      </c>
      <c r="J94" s="278" t="s">
        <v>4432</v>
      </c>
      <c r="K94" s="276"/>
      <c r="L94" s="277"/>
      <c r="M94" s="275" t="s">
        <v>4433</v>
      </c>
      <c r="N94" s="277"/>
      <c r="O94" s="249"/>
      <c r="P94" s="250"/>
      <c r="Q94" s="250">
        <v>0</v>
      </c>
      <c r="R94" s="250" t="s">
        <v>2471</v>
      </c>
      <c r="S94" s="250">
        <v>18</v>
      </c>
      <c r="T94" s="172" t="s">
        <v>4434</v>
      </c>
      <c r="U94" s="250"/>
      <c r="V94" s="172" t="s">
        <v>4057</v>
      </c>
      <c r="W94" s="250" t="s">
        <v>4058</v>
      </c>
      <c r="X94" s="172" t="s">
        <v>2667</v>
      </c>
      <c r="Y94" s="250" t="s">
        <v>3230</v>
      </c>
      <c r="Z94" s="250" t="s">
        <v>2451</v>
      </c>
      <c r="AA94" s="250" t="s">
        <v>2455</v>
      </c>
      <c r="AB94" s="250" t="s">
        <v>4059</v>
      </c>
      <c r="AC94" s="109">
        <v>43684</v>
      </c>
      <c r="AD94" s="109">
        <v>43676</v>
      </c>
    </row>
    <row r="95" spans="1:30" ht="45">
      <c r="A95" s="169">
        <v>94</v>
      </c>
      <c r="B95" s="275" t="s">
        <v>14</v>
      </c>
      <c r="C95" s="276"/>
      <c r="D95" s="277"/>
      <c r="E95" s="249" t="s">
        <v>3</v>
      </c>
      <c r="F95" s="250" t="s">
        <v>4435</v>
      </c>
      <c r="G95" s="250" t="s">
        <v>197</v>
      </c>
      <c r="H95" s="250" t="s">
        <v>941</v>
      </c>
      <c r="I95" s="250" t="s">
        <v>4436</v>
      </c>
      <c r="J95" s="278" t="s">
        <v>4437</v>
      </c>
      <c r="K95" s="276"/>
      <c r="L95" s="277"/>
      <c r="M95" s="275" t="s">
        <v>4438</v>
      </c>
      <c r="N95" s="277"/>
      <c r="O95" s="249"/>
      <c r="P95" s="250"/>
      <c r="Q95" s="250">
        <v>16.7</v>
      </c>
      <c r="R95" s="250" t="s">
        <v>2448</v>
      </c>
      <c r="S95" s="250">
        <v>18</v>
      </c>
      <c r="T95" s="172" t="s">
        <v>4439</v>
      </c>
      <c r="U95" s="250"/>
      <c r="V95" s="172" t="s">
        <v>4057</v>
      </c>
      <c r="W95" s="250" t="s">
        <v>4440</v>
      </c>
      <c r="X95" s="172" t="s">
        <v>2791</v>
      </c>
      <c r="Y95" s="250" t="s">
        <v>3242</v>
      </c>
      <c r="Z95" s="250" t="s">
        <v>2451</v>
      </c>
      <c r="AA95" s="250" t="s">
        <v>2455</v>
      </c>
      <c r="AB95" s="250" t="s">
        <v>4059</v>
      </c>
      <c r="AC95" s="109">
        <v>43684</v>
      </c>
      <c r="AD95" s="109">
        <v>43677</v>
      </c>
    </row>
    <row r="96" spans="1:30" ht="45" customHeight="1">
      <c r="A96" s="169">
        <v>95</v>
      </c>
      <c r="B96" s="275" t="s">
        <v>14</v>
      </c>
      <c r="C96" s="276"/>
      <c r="D96" s="277"/>
      <c r="E96" s="249" t="s">
        <v>3</v>
      </c>
      <c r="F96" s="250" t="s">
        <v>4441</v>
      </c>
      <c r="G96" s="250" t="s">
        <v>538</v>
      </c>
      <c r="H96" s="250" t="s">
        <v>45</v>
      </c>
      <c r="I96" s="250" t="s">
        <v>4442</v>
      </c>
      <c r="J96" s="278" t="s">
        <v>4443</v>
      </c>
      <c r="K96" s="276"/>
      <c r="L96" s="277"/>
      <c r="M96" s="275" t="s">
        <v>4444</v>
      </c>
      <c r="N96" s="277"/>
      <c r="O96" s="249"/>
      <c r="P96" s="250" t="s">
        <v>4445</v>
      </c>
      <c r="Q96" s="250">
        <v>0</v>
      </c>
      <c r="R96" s="250" t="s">
        <v>2471</v>
      </c>
      <c r="S96" s="250">
        <v>17</v>
      </c>
      <c r="T96" s="172" t="s">
        <v>4446</v>
      </c>
      <c r="U96" s="250" t="s">
        <v>4445</v>
      </c>
      <c r="V96" s="172" t="s">
        <v>4057</v>
      </c>
      <c r="W96" s="250" t="s">
        <v>4058</v>
      </c>
      <c r="X96" s="172" t="s">
        <v>4447</v>
      </c>
      <c r="Y96" s="250" t="s">
        <v>3230</v>
      </c>
      <c r="Z96" s="250" t="s">
        <v>2521</v>
      </c>
      <c r="AA96" s="250" t="s">
        <v>2586</v>
      </c>
      <c r="AB96" s="250" t="s">
        <v>4059</v>
      </c>
      <c r="AC96" s="109">
        <v>43684</v>
      </c>
      <c r="AD96" s="109">
        <v>43678</v>
      </c>
    </row>
    <row r="97" spans="1:30" ht="45" customHeight="1">
      <c r="A97" s="169">
        <v>96</v>
      </c>
      <c r="B97" s="275" t="s">
        <v>14</v>
      </c>
      <c r="C97" s="276"/>
      <c r="D97" s="277"/>
      <c r="E97" s="249" t="s">
        <v>5</v>
      </c>
      <c r="F97" s="250" t="s">
        <v>640</v>
      </c>
      <c r="G97" s="250" t="s">
        <v>641</v>
      </c>
      <c r="H97" s="250" t="s">
        <v>535</v>
      </c>
      <c r="I97" s="250" t="s">
        <v>642</v>
      </c>
      <c r="J97" s="278" t="s">
        <v>4448</v>
      </c>
      <c r="K97" s="276"/>
      <c r="L97" s="277"/>
      <c r="M97" s="275" t="s">
        <v>4449</v>
      </c>
      <c r="N97" s="277"/>
      <c r="O97" s="249" t="s">
        <v>4449</v>
      </c>
      <c r="P97" s="250"/>
      <c r="Q97" s="250">
        <v>63.82</v>
      </c>
      <c r="R97" s="250" t="s">
        <v>2471</v>
      </c>
      <c r="S97" s="250">
        <v>17</v>
      </c>
      <c r="T97" s="172" t="s">
        <v>3394</v>
      </c>
      <c r="U97" s="250"/>
      <c r="V97" s="172" t="s">
        <v>78</v>
      </c>
      <c r="W97" s="250" t="s">
        <v>4146</v>
      </c>
      <c r="X97" s="172" t="s">
        <v>2485</v>
      </c>
      <c r="Y97" s="250" t="s">
        <v>3242</v>
      </c>
      <c r="Z97" s="250" t="s">
        <v>2451</v>
      </c>
      <c r="AA97" s="250" t="s">
        <v>2455</v>
      </c>
      <c r="AB97" s="250" t="s">
        <v>4059</v>
      </c>
      <c r="AC97" s="109">
        <v>43588</v>
      </c>
      <c r="AD97" s="109">
        <v>43679</v>
      </c>
    </row>
    <row r="98" spans="1:30" ht="45" customHeight="1">
      <c r="A98" s="169">
        <v>97</v>
      </c>
      <c r="B98" s="275" t="s">
        <v>14</v>
      </c>
      <c r="C98" s="276"/>
      <c r="D98" s="277"/>
      <c r="E98" s="249" t="s">
        <v>6</v>
      </c>
      <c r="F98" s="250" t="s">
        <v>1626</v>
      </c>
      <c r="G98" s="250" t="s">
        <v>364</v>
      </c>
      <c r="H98" s="250" t="s">
        <v>67</v>
      </c>
      <c r="I98" s="250" t="s">
        <v>1627</v>
      </c>
      <c r="J98" s="278" t="s">
        <v>4450</v>
      </c>
      <c r="K98" s="276"/>
      <c r="L98" s="277"/>
      <c r="M98" s="275" t="s">
        <v>4451</v>
      </c>
      <c r="N98" s="277"/>
      <c r="O98" s="249" t="s">
        <v>4452</v>
      </c>
      <c r="P98" s="250" t="s">
        <v>4453</v>
      </c>
      <c r="Q98" s="250">
        <v>77</v>
      </c>
      <c r="R98" s="250" t="s">
        <v>2448</v>
      </c>
      <c r="S98" s="250">
        <v>18</v>
      </c>
      <c r="T98" s="172" t="s">
        <v>4454</v>
      </c>
      <c r="U98" s="250" t="s">
        <v>4453</v>
      </c>
      <c r="V98" s="172" t="s">
        <v>1581</v>
      </c>
      <c r="W98" s="250"/>
      <c r="X98" s="172" t="s">
        <v>3071</v>
      </c>
      <c r="Y98" s="250" t="s">
        <v>3230</v>
      </c>
      <c r="Z98" s="250" t="s">
        <v>2521</v>
      </c>
      <c r="AA98" s="250" t="s">
        <v>2945</v>
      </c>
      <c r="AB98" s="250" t="s">
        <v>4059</v>
      </c>
      <c r="AC98" s="109">
        <v>43690</v>
      </c>
      <c r="AD98" s="109">
        <v>43680</v>
      </c>
    </row>
    <row r="99" spans="1:30" ht="45">
      <c r="A99" s="169">
        <v>98</v>
      </c>
      <c r="B99" s="275" t="s">
        <v>14</v>
      </c>
      <c r="C99" s="276"/>
      <c r="D99" s="277"/>
      <c r="E99" s="249" t="s">
        <v>6</v>
      </c>
      <c r="F99" s="250" t="s">
        <v>1976</v>
      </c>
      <c r="G99" s="250" t="s">
        <v>45</v>
      </c>
      <c r="H99" s="250" t="s">
        <v>1977</v>
      </c>
      <c r="I99" s="250" t="s">
        <v>1978</v>
      </c>
      <c r="J99" s="278" t="s">
        <v>4455</v>
      </c>
      <c r="K99" s="276"/>
      <c r="L99" s="277"/>
      <c r="M99" s="275" t="s">
        <v>4456</v>
      </c>
      <c r="N99" s="277"/>
      <c r="O99" s="249"/>
      <c r="P99" s="250" t="s">
        <v>4457</v>
      </c>
      <c r="Q99" s="250">
        <v>62</v>
      </c>
      <c r="R99" s="250" t="s">
        <v>2448</v>
      </c>
      <c r="S99" s="250">
        <v>17</v>
      </c>
      <c r="T99" s="172" t="s">
        <v>4458</v>
      </c>
      <c r="U99" s="250" t="s">
        <v>4457</v>
      </c>
      <c r="V99" s="172" t="s">
        <v>1581</v>
      </c>
      <c r="W99" s="250"/>
      <c r="X99" s="172" t="s">
        <v>2485</v>
      </c>
      <c r="Y99" s="250" t="s">
        <v>3242</v>
      </c>
      <c r="Z99" s="250" t="s">
        <v>2451</v>
      </c>
      <c r="AA99" s="250" t="s">
        <v>2455</v>
      </c>
      <c r="AB99" s="250" t="s">
        <v>4059</v>
      </c>
      <c r="AC99" s="109">
        <v>43690</v>
      </c>
      <c r="AD99" s="109">
        <v>43681</v>
      </c>
    </row>
    <row r="100" spans="1:30" ht="45">
      <c r="A100" s="169">
        <v>99</v>
      </c>
      <c r="B100" s="275" t="s">
        <v>14</v>
      </c>
      <c r="C100" s="276"/>
      <c r="D100" s="277"/>
      <c r="E100" s="249" t="s">
        <v>6</v>
      </c>
      <c r="F100" s="250" t="s">
        <v>1672</v>
      </c>
      <c r="G100" s="250" t="s">
        <v>1673</v>
      </c>
      <c r="H100" s="250" t="s">
        <v>957</v>
      </c>
      <c r="I100" s="250" t="s">
        <v>1674</v>
      </c>
      <c r="J100" s="278" t="s">
        <v>4459</v>
      </c>
      <c r="K100" s="276"/>
      <c r="L100" s="277"/>
      <c r="M100" s="275" t="s">
        <v>4094</v>
      </c>
      <c r="N100" s="277"/>
      <c r="O100" s="249"/>
      <c r="P100" s="250" t="s">
        <v>4460</v>
      </c>
      <c r="Q100" s="250">
        <v>66.5</v>
      </c>
      <c r="R100" s="250" t="s">
        <v>2448</v>
      </c>
      <c r="S100" s="250">
        <v>17</v>
      </c>
      <c r="T100" s="172" t="s">
        <v>4461</v>
      </c>
      <c r="U100" s="250" t="s">
        <v>4460</v>
      </c>
      <c r="V100" s="172" t="s">
        <v>1581</v>
      </c>
      <c r="W100" s="250"/>
      <c r="X100" s="172" t="s">
        <v>4284</v>
      </c>
      <c r="Y100" s="250" t="s">
        <v>3242</v>
      </c>
      <c r="Z100" s="250" t="s">
        <v>2521</v>
      </c>
      <c r="AA100" s="250" t="s">
        <v>2586</v>
      </c>
      <c r="AB100" s="250" t="s">
        <v>4059</v>
      </c>
      <c r="AC100" s="109">
        <v>43690</v>
      </c>
      <c r="AD100" s="109">
        <v>43682</v>
      </c>
    </row>
    <row r="101" spans="1:30" ht="45">
      <c r="A101" s="169">
        <v>100</v>
      </c>
      <c r="B101" s="275" t="s">
        <v>14</v>
      </c>
      <c r="C101" s="276"/>
      <c r="D101" s="277"/>
      <c r="E101" s="249" t="s">
        <v>6</v>
      </c>
      <c r="F101" s="250" t="s">
        <v>1943</v>
      </c>
      <c r="G101" s="250" t="s">
        <v>150</v>
      </c>
      <c r="H101" s="250" t="s">
        <v>163</v>
      </c>
      <c r="I101" s="250" t="s">
        <v>1944</v>
      </c>
      <c r="J101" s="278" t="s">
        <v>4462</v>
      </c>
      <c r="K101" s="276"/>
      <c r="L101" s="277"/>
      <c r="M101" s="275" t="s">
        <v>4463</v>
      </c>
      <c r="N101" s="277"/>
      <c r="O101" s="249"/>
      <c r="P101" s="250" t="s">
        <v>4464</v>
      </c>
      <c r="Q101" s="250">
        <v>57.5</v>
      </c>
      <c r="R101" s="250" t="s">
        <v>2471</v>
      </c>
      <c r="S101" s="250">
        <v>17</v>
      </c>
      <c r="T101" s="172" t="s">
        <v>4465</v>
      </c>
      <c r="U101" s="250" t="s">
        <v>4464</v>
      </c>
      <c r="V101" s="172" t="s">
        <v>1581</v>
      </c>
      <c r="W101" s="250"/>
      <c r="X101" s="172" t="s">
        <v>4466</v>
      </c>
      <c r="Y101" s="250" t="s">
        <v>3242</v>
      </c>
      <c r="Z101" s="250" t="s">
        <v>2451</v>
      </c>
      <c r="AA101" s="250" t="s">
        <v>2455</v>
      </c>
      <c r="AB101" s="250" t="s">
        <v>4059</v>
      </c>
      <c r="AC101" s="109">
        <v>43690</v>
      </c>
      <c r="AD101" s="109">
        <v>43683</v>
      </c>
    </row>
    <row r="102" spans="1:30" ht="45">
      <c r="A102" s="169">
        <v>101</v>
      </c>
      <c r="B102" s="275" t="s">
        <v>14</v>
      </c>
      <c r="C102" s="276"/>
      <c r="D102" s="277"/>
      <c r="E102" s="249" t="s">
        <v>6</v>
      </c>
      <c r="F102" s="250" t="s">
        <v>1940</v>
      </c>
      <c r="G102" s="250" t="s">
        <v>496</v>
      </c>
      <c r="H102" s="250" t="s">
        <v>143</v>
      </c>
      <c r="I102" s="250" t="s">
        <v>1941</v>
      </c>
      <c r="J102" s="278" t="s">
        <v>4467</v>
      </c>
      <c r="K102" s="276"/>
      <c r="L102" s="277"/>
      <c r="M102" s="275" t="s">
        <v>4468</v>
      </c>
      <c r="N102" s="277"/>
      <c r="O102" s="249"/>
      <c r="P102" s="250"/>
      <c r="Q102" s="250">
        <v>71.150000000000006</v>
      </c>
      <c r="R102" s="250" t="s">
        <v>2448</v>
      </c>
      <c r="S102" s="250">
        <v>22</v>
      </c>
      <c r="T102" s="172" t="s">
        <v>4469</v>
      </c>
      <c r="U102" s="250"/>
      <c r="V102" s="172" t="s">
        <v>1581</v>
      </c>
      <c r="W102" s="250" t="s">
        <v>4080</v>
      </c>
      <c r="X102" s="172" t="s">
        <v>2758</v>
      </c>
      <c r="Y102" s="250" t="s">
        <v>3242</v>
      </c>
      <c r="Z102" s="250" t="s">
        <v>2451</v>
      </c>
      <c r="AA102" s="250" t="s">
        <v>2455</v>
      </c>
      <c r="AB102" s="250" t="s">
        <v>4059</v>
      </c>
      <c r="AC102" s="109">
        <v>43689</v>
      </c>
      <c r="AD102" s="109">
        <v>43684</v>
      </c>
    </row>
    <row r="103" spans="1:30" ht="45">
      <c r="A103" s="169">
        <v>102</v>
      </c>
      <c r="B103" s="275" t="s">
        <v>14</v>
      </c>
      <c r="C103" s="276"/>
      <c r="D103" s="277"/>
      <c r="E103" s="249" t="s">
        <v>6</v>
      </c>
      <c r="F103" s="250" t="s">
        <v>1973</v>
      </c>
      <c r="G103" s="250" t="s">
        <v>453</v>
      </c>
      <c r="H103" s="250" t="s">
        <v>1974</v>
      </c>
      <c r="I103" s="250" t="s">
        <v>1975</v>
      </c>
      <c r="J103" s="278" t="s">
        <v>4470</v>
      </c>
      <c r="K103" s="276"/>
      <c r="L103" s="277"/>
      <c r="M103" s="275" t="s">
        <v>4471</v>
      </c>
      <c r="N103" s="277"/>
      <c r="O103" s="249" t="s">
        <v>4472</v>
      </c>
      <c r="P103" s="250" t="s">
        <v>4473</v>
      </c>
      <c r="Q103" s="250">
        <v>58.15</v>
      </c>
      <c r="R103" s="250" t="s">
        <v>2448</v>
      </c>
      <c r="S103" s="250">
        <v>19</v>
      </c>
      <c r="T103" s="172" t="s">
        <v>4474</v>
      </c>
      <c r="U103" s="250" t="s">
        <v>4473</v>
      </c>
      <c r="V103" s="172" t="s">
        <v>1581</v>
      </c>
      <c r="W103" s="250" t="s">
        <v>4074</v>
      </c>
      <c r="X103" s="172" t="s">
        <v>4117</v>
      </c>
      <c r="Y103" s="250" t="s">
        <v>3242</v>
      </c>
      <c r="Z103" s="250" t="s">
        <v>2451</v>
      </c>
      <c r="AA103" s="250" t="s">
        <v>2455</v>
      </c>
      <c r="AB103" s="250" t="s">
        <v>4059</v>
      </c>
      <c r="AC103" s="109">
        <v>43690</v>
      </c>
      <c r="AD103" s="109">
        <v>43685</v>
      </c>
    </row>
    <row r="104" spans="1:30" ht="45">
      <c r="A104" s="169">
        <v>103</v>
      </c>
      <c r="B104" s="275" t="s">
        <v>14</v>
      </c>
      <c r="C104" s="276"/>
      <c r="D104" s="277"/>
      <c r="E104" s="249" t="s">
        <v>6</v>
      </c>
      <c r="F104" s="250" t="s">
        <v>1764</v>
      </c>
      <c r="G104" s="250" t="s">
        <v>48</v>
      </c>
      <c r="H104" s="250" t="s">
        <v>1574</v>
      </c>
      <c r="I104" s="250" t="s">
        <v>1575</v>
      </c>
      <c r="J104" s="278" t="s">
        <v>4475</v>
      </c>
      <c r="K104" s="276"/>
      <c r="L104" s="277"/>
      <c r="M104" s="275" t="s">
        <v>4476</v>
      </c>
      <c r="N104" s="277"/>
      <c r="O104" s="249"/>
      <c r="P104" s="250" t="s">
        <v>4477</v>
      </c>
      <c r="Q104" s="250">
        <v>68.5</v>
      </c>
      <c r="R104" s="250" t="s">
        <v>2448</v>
      </c>
      <c r="S104" s="250">
        <v>19</v>
      </c>
      <c r="T104" s="172" t="s">
        <v>4478</v>
      </c>
      <c r="U104" s="250" t="s">
        <v>4477</v>
      </c>
      <c r="V104" s="172" t="s">
        <v>1581</v>
      </c>
      <c r="W104" s="250" t="s">
        <v>4074</v>
      </c>
      <c r="X104" s="172" t="s">
        <v>3912</v>
      </c>
      <c r="Y104" s="250" t="s">
        <v>3242</v>
      </c>
      <c r="Z104" s="250"/>
      <c r="AA104" s="250"/>
      <c r="AB104" s="250" t="s">
        <v>4059</v>
      </c>
      <c r="AC104" s="109">
        <v>43690</v>
      </c>
      <c r="AD104" s="109">
        <v>43686</v>
      </c>
    </row>
    <row r="105" spans="1:30" ht="45" customHeight="1">
      <c r="A105" s="169">
        <v>104</v>
      </c>
      <c r="B105" s="275" t="s">
        <v>14</v>
      </c>
      <c r="C105" s="276"/>
      <c r="D105" s="277"/>
      <c r="E105" s="249" t="s">
        <v>6</v>
      </c>
      <c r="F105" s="250" t="s">
        <v>1931</v>
      </c>
      <c r="G105" s="250" t="s">
        <v>55</v>
      </c>
      <c r="H105" s="250" t="s">
        <v>1932</v>
      </c>
      <c r="I105" s="250" t="s">
        <v>1933</v>
      </c>
      <c r="J105" s="278" t="s">
        <v>4479</v>
      </c>
      <c r="K105" s="276"/>
      <c r="L105" s="277"/>
      <c r="M105" s="275" t="s">
        <v>4480</v>
      </c>
      <c r="N105" s="277"/>
      <c r="O105" s="249"/>
      <c r="P105" s="250"/>
      <c r="Q105" s="250">
        <v>77</v>
      </c>
      <c r="R105" s="250" t="s">
        <v>2448</v>
      </c>
      <c r="S105" s="250">
        <v>20</v>
      </c>
      <c r="T105" s="172" t="s">
        <v>4481</v>
      </c>
      <c r="U105" s="250"/>
      <c r="V105" s="172" t="s">
        <v>1581</v>
      </c>
      <c r="W105" s="250" t="s">
        <v>4074</v>
      </c>
      <c r="X105" s="172" t="s">
        <v>2655</v>
      </c>
      <c r="Y105" s="250" t="s">
        <v>3230</v>
      </c>
      <c r="Z105" s="250" t="s">
        <v>2451</v>
      </c>
      <c r="AA105" s="250" t="s">
        <v>2455</v>
      </c>
      <c r="AB105" s="250" t="s">
        <v>4059</v>
      </c>
      <c r="AC105" s="109">
        <v>43690</v>
      </c>
      <c r="AD105" s="109">
        <v>43687</v>
      </c>
    </row>
    <row r="106" spans="1:30" ht="45">
      <c r="A106" s="169">
        <v>105</v>
      </c>
      <c r="B106" s="275" t="s">
        <v>14</v>
      </c>
      <c r="C106" s="276"/>
      <c r="D106" s="277"/>
      <c r="E106" s="249" t="s">
        <v>6</v>
      </c>
      <c r="F106" s="250" t="s">
        <v>2069</v>
      </c>
      <c r="G106" s="250" t="s">
        <v>403</v>
      </c>
      <c r="H106" s="250" t="s">
        <v>1486</v>
      </c>
      <c r="I106" s="250" t="s">
        <v>2070</v>
      </c>
      <c r="J106" s="278" t="s">
        <v>4482</v>
      </c>
      <c r="K106" s="276"/>
      <c r="L106" s="277"/>
      <c r="M106" s="275" t="s">
        <v>4483</v>
      </c>
      <c r="N106" s="277"/>
      <c r="O106" s="249"/>
      <c r="P106" s="250" t="s">
        <v>4484</v>
      </c>
      <c r="Q106" s="250">
        <v>83.35</v>
      </c>
      <c r="R106" s="250" t="s">
        <v>2471</v>
      </c>
      <c r="S106" s="250">
        <v>19</v>
      </c>
      <c r="T106" s="172" t="s">
        <v>4485</v>
      </c>
      <c r="U106" s="250" t="s">
        <v>4484</v>
      </c>
      <c r="V106" s="172" t="s">
        <v>1581</v>
      </c>
      <c r="W106" s="250"/>
      <c r="X106" s="172" t="s">
        <v>2776</v>
      </c>
      <c r="Y106" s="250" t="s">
        <v>3242</v>
      </c>
      <c r="Z106" s="250" t="s">
        <v>2451</v>
      </c>
      <c r="AA106" s="250" t="s">
        <v>2455</v>
      </c>
      <c r="AB106" s="250" t="s">
        <v>4059</v>
      </c>
      <c r="AC106" s="109">
        <v>43691</v>
      </c>
      <c r="AD106" s="109">
        <v>43688</v>
      </c>
    </row>
    <row r="107" spans="1:30" ht="45">
      <c r="A107" s="169">
        <v>106</v>
      </c>
      <c r="B107" s="275" t="s">
        <v>14</v>
      </c>
      <c r="C107" s="276"/>
      <c r="D107" s="277"/>
      <c r="E107" s="249" t="s">
        <v>9</v>
      </c>
      <c r="F107" s="250" t="s">
        <v>1282</v>
      </c>
      <c r="G107" s="250" t="s">
        <v>209</v>
      </c>
      <c r="H107" s="250" t="s">
        <v>354</v>
      </c>
      <c r="I107" s="250" t="s">
        <v>1281</v>
      </c>
      <c r="J107" s="278" t="s">
        <v>4486</v>
      </c>
      <c r="K107" s="276"/>
      <c r="L107" s="277"/>
      <c r="M107" s="275" t="s">
        <v>4487</v>
      </c>
      <c r="N107" s="277"/>
      <c r="O107" s="249"/>
      <c r="P107" s="250" t="s">
        <v>4488</v>
      </c>
      <c r="Q107" s="250">
        <v>69.849999999999994</v>
      </c>
      <c r="R107" s="250" t="s">
        <v>2471</v>
      </c>
      <c r="S107" s="250">
        <v>18</v>
      </c>
      <c r="T107" s="172" t="s">
        <v>4489</v>
      </c>
      <c r="U107" s="250" t="s">
        <v>4488</v>
      </c>
      <c r="V107" s="172" t="s">
        <v>947</v>
      </c>
      <c r="W107" s="250" t="s">
        <v>4440</v>
      </c>
      <c r="X107" s="172" t="s">
        <v>3662</v>
      </c>
      <c r="Y107" s="250" t="s">
        <v>3242</v>
      </c>
      <c r="Z107" s="250" t="s">
        <v>2451</v>
      </c>
      <c r="AA107" s="250" t="s">
        <v>2455</v>
      </c>
      <c r="AB107" s="250" t="s">
        <v>4059</v>
      </c>
      <c r="AC107" s="109">
        <v>43665</v>
      </c>
      <c r="AD107" s="109">
        <v>43689</v>
      </c>
    </row>
    <row r="108" spans="1:30" ht="33.75">
      <c r="A108" s="169">
        <v>107</v>
      </c>
      <c r="B108" s="275" t="s">
        <v>14</v>
      </c>
      <c r="C108" s="276"/>
      <c r="D108" s="277"/>
      <c r="E108" s="249" t="s">
        <v>9</v>
      </c>
      <c r="F108" s="250" t="s">
        <v>732</v>
      </c>
      <c r="G108" s="250" t="s">
        <v>127</v>
      </c>
      <c r="H108" s="250" t="s">
        <v>132</v>
      </c>
      <c r="I108" s="250" t="s">
        <v>733</v>
      </c>
      <c r="J108" s="278" t="s">
        <v>4490</v>
      </c>
      <c r="K108" s="276"/>
      <c r="L108" s="277"/>
      <c r="M108" s="275" t="s">
        <v>4094</v>
      </c>
      <c r="N108" s="277"/>
      <c r="O108" s="249"/>
      <c r="P108" s="250"/>
      <c r="Q108" s="250">
        <v>63.44</v>
      </c>
      <c r="R108" s="250" t="s">
        <v>2448</v>
      </c>
      <c r="S108" s="250">
        <v>19</v>
      </c>
      <c r="T108" s="172" t="s">
        <v>3394</v>
      </c>
      <c r="U108" s="250"/>
      <c r="V108" s="172" t="s">
        <v>43</v>
      </c>
      <c r="W108" s="250" t="s">
        <v>4146</v>
      </c>
      <c r="X108" s="172" t="s">
        <v>4491</v>
      </c>
      <c r="Y108" s="250" t="s">
        <v>3242</v>
      </c>
      <c r="Z108" s="250"/>
      <c r="AA108" s="250"/>
      <c r="AB108" s="250" t="s">
        <v>4059</v>
      </c>
      <c r="AC108" s="109">
        <v>43585</v>
      </c>
      <c r="AD108" s="109">
        <v>43690</v>
      </c>
    </row>
    <row r="109" spans="1:30" ht="33.75">
      <c r="A109" s="169">
        <v>108</v>
      </c>
      <c r="B109" s="275" t="s">
        <v>14</v>
      </c>
      <c r="C109" s="276"/>
      <c r="D109" s="277"/>
      <c r="E109" s="249" t="s">
        <v>9</v>
      </c>
      <c r="F109" s="250" t="s">
        <v>499</v>
      </c>
      <c r="G109" s="250" t="s">
        <v>500</v>
      </c>
      <c r="H109" s="250" t="s">
        <v>501</v>
      </c>
      <c r="I109" s="250" t="s">
        <v>502</v>
      </c>
      <c r="J109" s="278" t="s">
        <v>4492</v>
      </c>
      <c r="K109" s="276"/>
      <c r="L109" s="277"/>
      <c r="M109" s="275" t="s">
        <v>4493</v>
      </c>
      <c r="N109" s="277"/>
      <c r="O109" s="249"/>
      <c r="P109" s="250" t="s">
        <v>4494</v>
      </c>
      <c r="Q109" s="250">
        <v>63.34</v>
      </c>
      <c r="R109" s="250" t="s">
        <v>2471</v>
      </c>
      <c r="S109" s="250">
        <v>18</v>
      </c>
      <c r="T109" s="172" t="s">
        <v>4495</v>
      </c>
      <c r="U109" s="250" t="s">
        <v>4494</v>
      </c>
      <c r="V109" s="172" t="s">
        <v>43</v>
      </c>
      <c r="W109" s="250" t="s">
        <v>4146</v>
      </c>
      <c r="X109" s="172" t="s">
        <v>2667</v>
      </c>
      <c r="Y109" s="250" t="s">
        <v>3230</v>
      </c>
      <c r="Z109" s="250" t="s">
        <v>2451</v>
      </c>
      <c r="AA109" s="250" t="s">
        <v>2455</v>
      </c>
      <c r="AB109" s="250" t="s">
        <v>4059</v>
      </c>
      <c r="AC109" s="109">
        <v>43588</v>
      </c>
      <c r="AD109" s="109">
        <v>43691</v>
      </c>
    </row>
    <row r="110" spans="1:30" ht="33.75">
      <c r="A110" s="169">
        <v>109</v>
      </c>
      <c r="B110" s="275" t="s">
        <v>14</v>
      </c>
      <c r="C110" s="276"/>
      <c r="D110" s="277"/>
      <c r="E110" s="249" t="s">
        <v>9</v>
      </c>
      <c r="F110" s="250" t="s">
        <v>115</v>
      </c>
      <c r="G110" s="250" t="s">
        <v>116</v>
      </c>
      <c r="H110" s="250" t="s">
        <v>117</v>
      </c>
      <c r="I110" s="250" t="s">
        <v>118</v>
      </c>
      <c r="J110" s="278" t="s">
        <v>4496</v>
      </c>
      <c r="K110" s="276"/>
      <c r="L110" s="277"/>
      <c r="M110" s="275" t="s">
        <v>4094</v>
      </c>
      <c r="N110" s="277"/>
      <c r="O110" s="249"/>
      <c r="P110" s="250" t="s">
        <v>4497</v>
      </c>
      <c r="Q110" s="250">
        <v>62.51</v>
      </c>
      <c r="R110" s="250" t="s">
        <v>2448</v>
      </c>
      <c r="S110" s="250">
        <v>18</v>
      </c>
      <c r="T110" s="172" t="s">
        <v>4498</v>
      </c>
      <c r="U110" s="250" t="s">
        <v>4497</v>
      </c>
      <c r="V110" s="172" t="s">
        <v>43</v>
      </c>
      <c r="W110" s="250" t="s">
        <v>4146</v>
      </c>
      <c r="X110" s="172" t="s">
        <v>2796</v>
      </c>
      <c r="Y110" s="250" t="s">
        <v>3242</v>
      </c>
      <c r="Z110" s="250" t="s">
        <v>2451</v>
      </c>
      <c r="AA110" s="250" t="s">
        <v>2923</v>
      </c>
      <c r="AB110" s="250" t="s">
        <v>4059</v>
      </c>
      <c r="AC110" s="109">
        <v>43588</v>
      </c>
    </row>
    <row r="111" spans="1:30" ht="45">
      <c r="A111" s="169">
        <v>110</v>
      </c>
      <c r="B111" s="275" t="s">
        <v>14</v>
      </c>
      <c r="C111" s="276"/>
      <c r="D111" s="277"/>
      <c r="E111" s="249" t="s">
        <v>9</v>
      </c>
      <c r="F111" s="250" t="s">
        <v>692</v>
      </c>
      <c r="G111" s="250" t="s">
        <v>677</v>
      </c>
      <c r="H111" s="250" t="s">
        <v>585</v>
      </c>
      <c r="I111" s="250" t="s">
        <v>693</v>
      </c>
      <c r="J111" s="278" t="s">
        <v>4499</v>
      </c>
      <c r="K111" s="276"/>
      <c r="L111" s="277"/>
      <c r="M111" s="275" t="s">
        <v>4500</v>
      </c>
      <c r="N111" s="277"/>
      <c r="O111" s="249"/>
      <c r="P111" s="250" t="s">
        <v>4501</v>
      </c>
      <c r="Q111" s="250">
        <v>63.48</v>
      </c>
      <c r="R111" s="250" t="s">
        <v>2448</v>
      </c>
      <c r="S111" s="250">
        <v>17</v>
      </c>
      <c r="T111" s="172" t="s">
        <v>4502</v>
      </c>
      <c r="U111" s="250" t="s">
        <v>4501</v>
      </c>
      <c r="V111" s="172" t="s">
        <v>43</v>
      </c>
      <c r="W111" s="250" t="s">
        <v>4146</v>
      </c>
      <c r="X111" s="172" t="s">
        <v>2651</v>
      </c>
      <c r="Y111" s="250" t="s">
        <v>3230</v>
      </c>
      <c r="Z111" s="250" t="s">
        <v>2451</v>
      </c>
      <c r="AA111" s="250" t="s">
        <v>2455</v>
      </c>
      <c r="AB111" s="250" t="s">
        <v>4059</v>
      </c>
      <c r="AC111" s="109">
        <v>43587</v>
      </c>
    </row>
    <row r="112" spans="1:30" ht="45">
      <c r="A112" s="169">
        <v>111</v>
      </c>
      <c r="B112" s="275" t="s">
        <v>14</v>
      </c>
      <c r="C112" s="276"/>
      <c r="D112" s="277"/>
      <c r="E112" s="249" t="s">
        <v>9</v>
      </c>
      <c r="F112" s="250" t="s">
        <v>2240</v>
      </c>
      <c r="G112" s="250" t="s">
        <v>1788</v>
      </c>
      <c r="H112" s="250" t="s">
        <v>485</v>
      </c>
      <c r="I112" s="250" t="s">
        <v>2241</v>
      </c>
      <c r="J112" s="278" t="s">
        <v>4503</v>
      </c>
      <c r="K112" s="276"/>
      <c r="L112" s="277"/>
      <c r="M112" s="275" t="s">
        <v>4504</v>
      </c>
      <c r="N112" s="277"/>
      <c r="O112" s="249" t="s">
        <v>4505</v>
      </c>
      <c r="P112" s="250" t="s">
        <v>4506</v>
      </c>
      <c r="Q112" s="250">
        <v>61.35</v>
      </c>
      <c r="R112" s="250" t="s">
        <v>2471</v>
      </c>
      <c r="S112" s="250">
        <v>21</v>
      </c>
      <c r="T112" s="172" t="s">
        <v>4507</v>
      </c>
      <c r="U112" s="250" t="s">
        <v>4506</v>
      </c>
      <c r="V112" s="172" t="s">
        <v>2131</v>
      </c>
      <c r="W112" s="250" t="s">
        <v>4155</v>
      </c>
      <c r="X112" s="172" t="s">
        <v>2469</v>
      </c>
      <c r="Y112" s="250" t="s">
        <v>3230</v>
      </c>
      <c r="Z112" s="250" t="s">
        <v>2451</v>
      </c>
      <c r="AA112" s="250" t="s">
        <v>2451</v>
      </c>
      <c r="AB112" s="250" t="s">
        <v>4059</v>
      </c>
      <c r="AC112" s="109">
        <v>43615</v>
      </c>
    </row>
    <row r="113" spans="1:29" ht="33.75">
      <c r="A113" s="169">
        <v>112</v>
      </c>
      <c r="B113" s="275" t="s">
        <v>14</v>
      </c>
      <c r="C113" s="276"/>
      <c r="D113" s="277"/>
      <c r="E113" s="249" t="s">
        <v>9</v>
      </c>
      <c r="F113" s="250" t="s">
        <v>187</v>
      </c>
      <c r="G113" s="250" t="s">
        <v>188</v>
      </c>
      <c r="H113" s="250" t="s">
        <v>189</v>
      </c>
      <c r="I113" s="250" t="s">
        <v>190</v>
      </c>
      <c r="J113" s="278" t="s">
        <v>4508</v>
      </c>
      <c r="K113" s="276"/>
      <c r="L113" s="277"/>
      <c r="M113" s="275" t="s">
        <v>4509</v>
      </c>
      <c r="N113" s="277"/>
      <c r="O113" s="249"/>
      <c r="P113" s="250" t="s">
        <v>4510</v>
      </c>
      <c r="Q113" s="250">
        <v>72.650000000000006</v>
      </c>
      <c r="R113" s="250" t="s">
        <v>2448</v>
      </c>
      <c r="S113" s="250">
        <v>17</v>
      </c>
      <c r="T113" s="172" t="s">
        <v>4511</v>
      </c>
      <c r="U113" s="250" t="s">
        <v>4510</v>
      </c>
      <c r="V113" s="172" t="s">
        <v>43</v>
      </c>
      <c r="W113" s="250" t="s">
        <v>4440</v>
      </c>
      <c r="X113" s="172" t="s">
        <v>2976</v>
      </c>
      <c r="Y113" s="250" t="s">
        <v>3242</v>
      </c>
      <c r="Z113" s="250" t="s">
        <v>2451</v>
      </c>
      <c r="AA113" s="250" t="s">
        <v>2455</v>
      </c>
      <c r="AB113" s="250" t="s">
        <v>4059</v>
      </c>
      <c r="AC113" s="109">
        <v>43588</v>
      </c>
    </row>
    <row r="114" spans="1:29" ht="33.75">
      <c r="A114" s="169">
        <v>113</v>
      </c>
      <c r="B114" s="275" t="s">
        <v>14</v>
      </c>
      <c r="C114" s="276"/>
      <c r="D114" s="277"/>
      <c r="E114" s="249" t="s">
        <v>9</v>
      </c>
      <c r="F114" s="250" t="s">
        <v>2136</v>
      </c>
      <c r="G114" s="250" t="s">
        <v>2137</v>
      </c>
      <c r="H114" s="250" t="s">
        <v>510</v>
      </c>
      <c r="I114" s="250" t="s">
        <v>2138</v>
      </c>
      <c r="J114" s="278" t="s">
        <v>4512</v>
      </c>
      <c r="K114" s="276"/>
      <c r="L114" s="277"/>
      <c r="M114" s="275" t="s">
        <v>4513</v>
      </c>
      <c r="N114" s="277"/>
      <c r="O114" s="249"/>
      <c r="P114" s="250" t="s">
        <v>4514</v>
      </c>
      <c r="Q114" s="250">
        <v>56.35</v>
      </c>
      <c r="R114" s="250" t="s">
        <v>2471</v>
      </c>
      <c r="S114" s="250">
        <v>17</v>
      </c>
      <c r="T114" s="172" t="s">
        <v>4515</v>
      </c>
      <c r="U114" s="250" t="s">
        <v>4514</v>
      </c>
      <c r="V114" s="172" t="s">
        <v>2131</v>
      </c>
      <c r="W114" s="250" t="s">
        <v>4155</v>
      </c>
      <c r="X114" s="172" t="s">
        <v>4516</v>
      </c>
      <c r="Y114" s="250" t="s">
        <v>3230</v>
      </c>
      <c r="Z114" s="250" t="s">
        <v>2719</v>
      </c>
      <c r="AA114" s="250" t="s">
        <v>2991</v>
      </c>
      <c r="AB114" s="250" t="s">
        <v>4059</v>
      </c>
      <c r="AC114" s="109">
        <v>43613</v>
      </c>
    </row>
    <row r="115" spans="1:29" ht="33.75">
      <c r="A115" s="169">
        <v>114</v>
      </c>
      <c r="B115" s="275" t="s">
        <v>14</v>
      </c>
      <c r="C115" s="276"/>
      <c r="D115" s="277"/>
      <c r="E115" s="249" t="s">
        <v>9</v>
      </c>
      <c r="F115" s="250" t="s">
        <v>1364</v>
      </c>
      <c r="G115" s="250" t="s">
        <v>872</v>
      </c>
      <c r="H115" s="250" t="s">
        <v>535</v>
      </c>
      <c r="I115" s="250" t="s">
        <v>716</v>
      </c>
      <c r="J115" s="278" t="s">
        <v>4517</v>
      </c>
      <c r="K115" s="276"/>
      <c r="L115" s="277"/>
      <c r="M115" s="275" t="s">
        <v>4518</v>
      </c>
      <c r="N115" s="277"/>
      <c r="O115" s="249" t="s">
        <v>4519</v>
      </c>
      <c r="P115" s="250" t="s">
        <v>4520</v>
      </c>
      <c r="Q115" s="250">
        <v>60.15</v>
      </c>
      <c r="R115" s="250" t="s">
        <v>2448</v>
      </c>
      <c r="S115" s="250">
        <v>18</v>
      </c>
      <c r="T115" s="172" t="s">
        <v>4521</v>
      </c>
      <c r="U115" s="250" t="s">
        <v>4520</v>
      </c>
      <c r="V115" s="172" t="s">
        <v>947</v>
      </c>
      <c r="W115" s="250" t="s">
        <v>4170</v>
      </c>
      <c r="X115" s="172" t="s">
        <v>2776</v>
      </c>
      <c r="Y115" s="250" t="s">
        <v>3242</v>
      </c>
      <c r="Z115" s="250" t="s">
        <v>2451</v>
      </c>
      <c r="AA115" s="250" t="s">
        <v>2455</v>
      </c>
      <c r="AB115" s="250" t="s">
        <v>4059</v>
      </c>
      <c r="AC115" s="109">
        <v>43661</v>
      </c>
    </row>
    <row r="116" spans="1:29" ht="45" customHeight="1">
      <c r="A116" s="169">
        <v>115</v>
      </c>
      <c r="B116" s="275" t="s">
        <v>14</v>
      </c>
      <c r="C116" s="276"/>
      <c r="D116" s="277"/>
      <c r="E116" s="249" t="s">
        <v>9</v>
      </c>
      <c r="F116" s="250" t="s">
        <v>823</v>
      </c>
      <c r="G116" s="250" t="s">
        <v>244</v>
      </c>
      <c r="H116" s="250" t="s">
        <v>824</v>
      </c>
      <c r="I116" s="250" t="s">
        <v>825</v>
      </c>
      <c r="J116" s="278" t="s">
        <v>4522</v>
      </c>
      <c r="K116" s="276"/>
      <c r="L116" s="277"/>
      <c r="M116" s="275" t="s">
        <v>4523</v>
      </c>
      <c r="N116" s="277"/>
      <c r="O116" s="249"/>
      <c r="P116" s="250"/>
      <c r="Q116" s="250">
        <v>63.29</v>
      </c>
      <c r="R116" s="250" t="s">
        <v>2448</v>
      </c>
      <c r="S116" s="250">
        <v>20</v>
      </c>
      <c r="T116" s="172" t="s">
        <v>3394</v>
      </c>
      <c r="U116" s="250"/>
      <c r="V116" s="172" t="s">
        <v>43</v>
      </c>
      <c r="W116" s="250" t="s">
        <v>4146</v>
      </c>
      <c r="X116" s="172" t="s">
        <v>4524</v>
      </c>
      <c r="Y116" s="250" t="s">
        <v>3242</v>
      </c>
      <c r="Z116" s="250"/>
      <c r="AA116" s="250"/>
      <c r="AB116" s="250" t="s">
        <v>4059</v>
      </c>
      <c r="AC116" s="109">
        <v>43584</v>
      </c>
    </row>
    <row r="117" spans="1:29" ht="33.75">
      <c r="A117" s="169">
        <v>116</v>
      </c>
      <c r="B117" s="275" t="s">
        <v>14</v>
      </c>
      <c r="C117" s="276"/>
      <c r="D117" s="277"/>
      <c r="E117" s="249" t="s">
        <v>9</v>
      </c>
      <c r="F117" s="250" t="s">
        <v>925</v>
      </c>
      <c r="G117" s="250" t="s">
        <v>926</v>
      </c>
      <c r="H117" s="250" t="s">
        <v>248</v>
      </c>
      <c r="I117" s="250" t="s">
        <v>927</v>
      </c>
      <c r="J117" s="278" t="s">
        <v>4525</v>
      </c>
      <c r="K117" s="276"/>
      <c r="L117" s="277"/>
      <c r="M117" s="275" t="s">
        <v>4526</v>
      </c>
      <c r="N117" s="277"/>
      <c r="O117" s="249" t="s">
        <v>4527</v>
      </c>
      <c r="P117" s="250" t="s">
        <v>4528</v>
      </c>
      <c r="Q117" s="250">
        <v>63.05</v>
      </c>
      <c r="R117" s="250" t="s">
        <v>2448</v>
      </c>
      <c r="S117" s="250">
        <v>18</v>
      </c>
      <c r="T117" s="172" t="s">
        <v>4529</v>
      </c>
      <c r="U117" s="250" t="s">
        <v>4528</v>
      </c>
      <c r="V117" s="172" t="s">
        <v>43</v>
      </c>
      <c r="W117" s="250" t="s">
        <v>4146</v>
      </c>
      <c r="X117" s="172" t="s">
        <v>4530</v>
      </c>
      <c r="Y117" s="250" t="s">
        <v>3230</v>
      </c>
      <c r="Z117" s="250" t="s">
        <v>2451</v>
      </c>
      <c r="AA117" s="250" t="s">
        <v>2455</v>
      </c>
      <c r="AB117" s="250" t="s">
        <v>4059</v>
      </c>
      <c r="AC117" s="109">
        <v>43587</v>
      </c>
    </row>
    <row r="118" spans="1:29" ht="33.75">
      <c r="A118" s="169">
        <v>117</v>
      </c>
      <c r="B118" s="275" t="s">
        <v>14</v>
      </c>
      <c r="C118" s="276"/>
      <c r="D118" s="277"/>
      <c r="E118" s="249" t="s">
        <v>9</v>
      </c>
      <c r="F118" s="250" t="s">
        <v>1250</v>
      </c>
      <c r="G118" s="250" t="s">
        <v>1141</v>
      </c>
      <c r="H118" s="250" t="s">
        <v>1251</v>
      </c>
      <c r="I118" s="250" t="s">
        <v>1252</v>
      </c>
      <c r="J118" s="278" t="s">
        <v>4531</v>
      </c>
      <c r="K118" s="276"/>
      <c r="L118" s="277"/>
      <c r="M118" s="275" t="s">
        <v>4532</v>
      </c>
      <c r="N118" s="277"/>
      <c r="O118" s="249"/>
      <c r="P118" s="250" t="s">
        <v>4533</v>
      </c>
      <c r="Q118" s="250">
        <v>51.85</v>
      </c>
      <c r="R118" s="250" t="s">
        <v>2448</v>
      </c>
      <c r="S118" s="250">
        <v>19</v>
      </c>
      <c r="T118" s="172" t="s">
        <v>4534</v>
      </c>
      <c r="U118" s="250" t="s">
        <v>4533</v>
      </c>
      <c r="V118" s="172" t="s">
        <v>947</v>
      </c>
      <c r="W118" s="250" t="s">
        <v>4185</v>
      </c>
      <c r="X118" s="172" t="s">
        <v>2469</v>
      </c>
      <c r="Y118" s="250" t="s">
        <v>3230</v>
      </c>
      <c r="Z118" s="250" t="s">
        <v>2451</v>
      </c>
      <c r="AA118" s="250" t="s">
        <v>2451</v>
      </c>
      <c r="AB118" s="250" t="s">
        <v>4059</v>
      </c>
      <c r="AC118" s="109">
        <v>43663</v>
      </c>
    </row>
    <row r="119" spans="1:29" ht="33.75">
      <c r="A119" s="169">
        <v>118</v>
      </c>
      <c r="B119" s="275" t="s">
        <v>14</v>
      </c>
      <c r="C119" s="276"/>
      <c r="D119" s="277"/>
      <c r="E119" s="249" t="s">
        <v>9</v>
      </c>
      <c r="F119" s="250" t="s">
        <v>856</v>
      </c>
      <c r="G119" s="250" t="s">
        <v>680</v>
      </c>
      <c r="H119" s="250" t="s">
        <v>857</v>
      </c>
      <c r="I119" s="250" t="s">
        <v>858</v>
      </c>
      <c r="J119" s="278" t="s">
        <v>4535</v>
      </c>
      <c r="K119" s="276"/>
      <c r="L119" s="277"/>
      <c r="M119" s="275" t="s">
        <v>4536</v>
      </c>
      <c r="N119" s="277"/>
      <c r="O119" s="249" t="s">
        <v>4537</v>
      </c>
      <c r="P119" s="250"/>
      <c r="Q119" s="250">
        <v>63.43</v>
      </c>
      <c r="R119" s="250" t="s">
        <v>2471</v>
      </c>
      <c r="S119" s="250">
        <v>17</v>
      </c>
      <c r="T119" s="172" t="s">
        <v>4538</v>
      </c>
      <c r="U119" s="250"/>
      <c r="V119" s="172" t="s">
        <v>43</v>
      </c>
      <c r="W119" s="250" t="s">
        <v>4155</v>
      </c>
      <c r="X119" s="172" t="s">
        <v>3662</v>
      </c>
      <c r="Y119" s="250" t="s">
        <v>3242</v>
      </c>
      <c r="Z119" s="250" t="s">
        <v>2451</v>
      </c>
      <c r="AA119" s="250" t="s">
        <v>2455</v>
      </c>
      <c r="AB119" s="250" t="s">
        <v>4059</v>
      </c>
      <c r="AC119" s="109">
        <v>43587</v>
      </c>
    </row>
    <row r="120" spans="1:29" ht="33.75">
      <c r="A120" s="169">
        <v>119</v>
      </c>
      <c r="B120" s="275" t="s">
        <v>14</v>
      </c>
      <c r="C120" s="276"/>
      <c r="D120" s="277"/>
      <c r="E120" s="249" t="s">
        <v>9</v>
      </c>
      <c r="F120" s="250" t="s">
        <v>2248</v>
      </c>
      <c r="G120" s="250" t="s">
        <v>1090</v>
      </c>
      <c r="H120" s="250" t="s">
        <v>2249</v>
      </c>
      <c r="I120" s="250" t="s">
        <v>2250</v>
      </c>
      <c r="J120" s="278" t="s">
        <v>4539</v>
      </c>
      <c r="K120" s="276"/>
      <c r="L120" s="277"/>
      <c r="M120" s="275"/>
      <c r="N120" s="277"/>
      <c r="O120" s="249"/>
      <c r="P120" s="250" t="s">
        <v>4540</v>
      </c>
      <c r="Q120" s="250">
        <v>29.35</v>
      </c>
      <c r="R120" s="250" t="s">
        <v>2448</v>
      </c>
      <c r="S120" s="250">
        <v>21</v>
      </c>
      <c r="T120" s="172" t="s">
        <v>4541</v>
      </c>
      <c r="U120" s="250" t="s">
        <v>4540</v>
      </c>
      <c r="V120" s="172" t="s">
        <v>2131</v>
      </c>
      <c r="W120" s="250" t="s">
        <v>4146</v>
      </c>
      <c r="X120" s="172" t="s">
        <v>4542</v>
      </c>
      <c r="Y120" s="250" t="s">
        <v>3230</v>
      </c>
      <c r="Z120" s="250" t="s">
        <v>2451</v>
      </c>
      <c r="AA120" s="250" t="s">
        <v>2455</v>
      </c>
      <c r="AB120" s="250" t="s">
        <v>4059</v>
      </c>
      <c r="AC120" s="109">
        <v>43616</v>
      </c>
    </row>
    <row r="121" spans="1:29" ht="33.75">
      <c r="A121" s="169">
        <v>120</v>
      </c>
      <c r="B121" s="275" t="s">
        <v>14</v>
      </c>
      <c r="C121" s="276"/>
      <c r="D121" s="277"/>
      <c r="E121" s="249" t="s">
        <v>9</v>
      </c>
      <c r="F121" s="250" t="s">
        <v>2206</v>
      </c>
      <c r="G121" s="250" t="s">
        <v>1288</v>
      </c>
      <c r="H121" s="250" t="s">
        <v>1828</v>
      </c>
      <c r="I121" s="250" t="s">
        <v>1509</v>
      </c>
      <c r="J121" s="278" t="s">
        <v>4543</v>
      </c>
      <c r="K121" s="276"/>
      <c r="L121" s="277"/>
      <c r="M121" s="275" t="s">
        <v>4544</v>
      </c>
      <c r="N121" s="277"/>
      <c r="O121" s="249"/>
      <c r="P121" s="250" t="s">
        <v>4545</v>
      </c>
      <c r="Q121" s="250">
        <v>59.35</v>
      </c>
      <c r="R121" s="250" t="s">
        <v>2471</v>
      </c>
      <c r="S121" s="250">
        <v>19</v>
      </c>
      <c r="T121" s="172" t="s">
        <v>4546</v>
      </c>
      <c r="U121" s="250" t="s">
        <v>4545</v>
      </c>
      <c r="V121" s="172" t="s">
        <v>2131</v>
      </c>
      <c r="W121" s="250" t="s">
        <v>4155</v>
      </c>
      <c r="X121" s="172" t="s">
        <v>2660</v>
      </c>
      <c r="Y121" s="250" t="s">
        <v>3242</v>
      </c>
      <c r="Z121" s="250" t="s">
        <v>2451</v>
      </c>
      <c r="AA121" s="250" t="s">
        <v>2455</v>
      </c>
      <c r="AB121" s="250" t="s">
        <v>4059</v>
      </c>
      <c r="AC121" s="109">
        <v>43616</v>
      </c>
    </row>
    <row r="122" spans="1:29" ht="33.75">
      <c r="A122" s="169">
        <v>121</v>
      </c>
      <c r="B122" s="275" t="s">
        <v>14</v>
      </c>
      <c r="C122" s="276"/>
      <c r="D122" s="277"/>
      <c r="E122" s="249" t="s">
        <v>9</v>
      </c>
      <c r="F122" s="250" t="s">
        <v>859</v>
      </c>
      <c r="G122" s="250" t="s">
        <v>860</v>
      </c>
      <c r="H122" s="250" t="s">
        <v>287</v>
      </c>
      <c r="I122" s="250" t="s">
        <v>861</v>
      </c>
      <c r="J122" s="278" t="s">
        <v>4547</v>
      </c>
      <c r="K122" s="276"/>
      <c r="L122" s="277"/>
      <c r="M122" s="275" t="s">
        <v>4536</v>
      </c>
      <c r="N122" s="277"/>
      <c r="O122" s="249" t="s">
        <v>4537</v>
      </c>
      <c r="P122" s="250"/>
      <c r="Q122" s="250">
        <v>63.53</v>
      </c>
      <c r="R122" s="250" t="s">
        <v>2448</v>
      </c>
      <c r="S122" s="250">
        <v>17</v>
      </c>
      <c r="T122" s="172" t="s">
        <v>4548</v>
      </c>
      <c r="U122" s="250"/>
      <c r="V122" s="172" t="s">
        <v>43</v>
      </c>
      <c r="W122" s="250" t="s">
        <v>4155</v>
      </c>
      <c r="X122" s="172" t="s">
        <v>2782</v>
      </c>
      <c r="Y122" s="250" t="s">
        <v>3242</v>
      </c>
      <c r="Z122" s="250" t="s">
        <v>2451</v>
      </c>
      <c r="AA122" s="250" t="s">
        <v>2455</v>
      </c>
      <c r="AB122" s="250" t="s">
        <v>4059</v>
      </c>
      <c r="AC122" s="109">
        <v>43584</v>
      </c>
    </row>
    <row r="123" spans="1:29" ht="33.75">
      <c r="A123" s="169">
        <v>122</v>
      </c>
      <c r="B123" s="275" t="s">
        <v>14</v>
      </c>
      <c r="C123" s="276"/>
      <c r="D123" s="277"/>
      <c r="E123" s="249" t="s">
        <v>9</v>
      </c>
      <c r="F123" s="250" t="s">
        <v>1270</v>
      </c>
      <c r="G123" s="250" t="s">
        <v>1271</v>
      </c>
      <c r="H123" s="250" t="s">
        <v>370</v>
      </c>
      <c r="I123" s="250" t="s">
        <v>1272</v>
      </c>
      <c r="J123" s="278" t="s">
        <v>4549</v>
      </c>
      <c r="K123" s="276"/>
      <c r="L123" s="277"/>
      <c r="M123" s="275" t="s">
        <v>4550</v>
      </c>
      <c r="N123" s="277"/>
      <c r="O123" s="249"/>
      <c r="P123" s="250"/>
      <c r="Q123" s="250">
        <v>56.15</v>
      </c>
      <c r="R123" s="250" t="s">
        <v>2471</v>
      </c>
      <c r="S123" s="250">
        <v>18</v>
      </c>
      <c r="T123" s="172"/>
      <c r="U123" s="250"/>
      <c r="V123" s="172" t="s">
        <v>947</v>
      </c>
      <c r="W123" s="250" t="s">
        <v>4175</v>
      </c>
      <c r="X123" s="172" t="s">
        <v>4491</v>
      </c>
      <c r="Y123" s="250" t="s">
        <v>3242</v>
      </c>
      <c r="Z123" s="250"/>
      <c r="AA123" s="250"/>
      <c r="AB123" s="250" t="s">
        <v>4059</v>
      </c>
      <c r="AC123" s="109">
        <v>43664</v>
      </c>
    </row>
    <row r="124" spans="1:29" ht="33.75">
      <c r="A124" s="169">
        <v>123</v>
      </c>
      <c r="B124" s="275" t="s">
        <v>14</v>
      </c>
      <c r="C124" s="276"/>
      <c r="D124" s="277"/>
      <c r="E124" s="249" t="s">
        <v>9</v>
      </c>
      <c r="F124" s="250" t="s">
        <v>630</v>
      </c>
      <c r="G124" s="250" t="s">
        <v>431</v>
      </c>
      <c r="H124" s="250" t="s">
        <v>631</v>
      </c>
      <c r="I124" s="250" t="s">
        <v>632</v>
      </c>
      <c r="J124" s="278" t="s">
        <v>4551</v>
      </c>
      <c r="K124" s="276"/>
      <c r="L124" s="277"/>
      <c r="M124" s="275"/>
      <c r="N124" s="277"/>
      <c r="O124" s="249"/>
      <c r="P124" s="250" t="s">
        <v>4552</v>
      </c>
      <c r="Q124" s="250">
        <v>62.84</v>
      </c>
      <c r="R124" s="250" t="s">
        <v>2448</v>
      </c>
      <c r="S124" s="250">
        <v>17</v>
      </c>
      <c r="T124" s="172" t="s">
        <v>4553</v>
      </c>
      <c r="U124" s="250" t="s">
        <v>4552</v>
      </c>
      <c r="V124" s="172" t="s">
        <v>43</v>
      </c>
      <c r="W124" s="250" t="s">
        <v>4146</v>
      </c>
      <c r="X124" s="172" t="s">
        <v>2454</v>
      </c>
      <c r="Y124" s="250" t="s">
        <v>3230</v>
      </c>
      <c r="Z124" s="250" t="s">
        <v>2451</v>
      </c>
      <c r="AA124" s="250" t="s">
        <v>2455</v>
      </c>
      <c r="AB124" s="250" t="s">
        <v>4059</v>
      </c>
      <c r="AC124" s="109">
        <v>43588</v>
      </c>
    </row>
    <row r="125" spans="1:29" ht="33.75">
      <c r="A125" s="169">
        <v>124</v>
      </c>
      <c r="B125" s="275" t="s">
        <v>14</v>
      </c>
      <c r="C125" s="276"/>
      <c r="D125" s="277"/>
      <c r="E125" s="249" t="s">
        <v>9</v>
      </c>
      <c r="F125" s="250" t="s">
        <v>1324</v>
      </c>
      <c r="G125" s="250" t="s">
        <v>99</v>
      </c>
      <c r="H125" s="250" t="s">
        <v>1073</v>
      </c>
      <c r="I125" s="250" t="s">
        <v>1325</v>
      </c>
      <c r="J125" s="278" t="s">
        <v>4554</v>
      </c>
      <c r="K125" s="276"/>
      <c r="L125" s="277"/>
      <c r="M125" s="275" t="s">
        <v>4555</v>
      </c>
      <c r="N125" s="277"/>
      <c r="O125" s="249"/>
      <c r="P125" s="250" t="s">
        <v>4556</v>
      </c>
      <c r="Q125" s="250">
        <v>62.15</v>
      </c>
      <c r="R125" s="250" t="s">
        <v>2448</v>
      </c>
      <c r="S125" s="250">
        <v>18</v>
      </c>
      <c r="T125" s="172" t="s">
        <v>4557</v>
      </c>
      <c r="U125" s="250" t="s">
        <v>4556</v>
      </c>
      <c r="V125" s="172" t="s">
        <v>947</v>
      </c>
      <c r="W125" s="250" t="s">
        <v>4175</v>
      </c>
      <c r="X125" s="172" t="s">
        <v>2776</v>
      </c>
      <c r="Y125" s="250" t="s">
        <v>3242</v>
      </c>
      <c r="Z125" s="250" t="s">
        <v>2451</v>
      </c>
      <c r="AA125" s="250" t="s">
        <v>2455</v>
      </c>
      <c r="AB125" s="250" t="s">
        <v>4059</v>
      </c>
      <c r="AC125" s="109">
        <v>43664</v>
      </c>
    </row>
    <row r="126" spans="1:29" ht="33.75">
      <c r="A126" s="169">
        <v>125</v>
      </c>
      <c r="B126" s="275" t="s">
        <v>14</v>
      </c>
      <c r="C126" s="276"/>
      <c r="D126" s="277"/>
      <c r="E126" s="249" t="s">
        <v>9</v>
      </c>
      <c r="F126" s="250" t="s">
        <v>1490</v>
      </c>
      <c r="G126" s="250" t="s">
        <v>1491</v>
      </c>
      <c r="H126" s="250" t="s">
        <v>1492</v>
      </c>
      <c r="I126" s="250" t="s">
        <v>1493</v>
      </c>
      <c r="J126" s="278" t="s">
        <v>4558</v>
      </c>
      <c r="K126" s="276"/>
      <c r="L126" s="277"/>
      <c r="M126" s="275" t="s">
        <v>4559</v>
      </c>
      <c r="N126" s="277"/>
      <c r="O126" s="249"/>
      <c r="P126" s="250" t="s">
        <v>4560</v>
      </c>
      <c r="Q126" s="250">
        <v>48.5</v>
      </c>
      <c r="R126" s="250" t="s">
        <v>2471</v>
      </c>
      <c r="S126" s="250">
        <v>18</v>
      </c>
      <c r="T126" s="172" t="s">
        <v>4561</v>
      </c>
      <c r="U126" s="250" t="s">
        <v>4560</v>
      </c>
      <c r="V126" s="172" t="s">
        <v>947</v>
      </c>
      <c r="W126" s="250" t="s">
        <v>4185</v>
      </c>
      <c r="X126" s="172" t="s">
        <v>2758</v>
      </c>
      <c r="Y126" s="250" t="s">
        <v>3242</v>
      </c>
      <c r="Z126" s="250" t="s">
        <v>2451</v>
      </c>
      <c r="AA126" s="250" t="s">
        <v>2455</v>
      </c>
      <c r="AB126" s="250" t="s">
        <v>4059</v>
      </c>
      <c r="AC126" s="109">
        <v>43662</v>
      </c>
    </row>
    <row r="127" spans="1:29" ht="45" customHeight="1">
      <c r="A127" s="169">
        <v>126</v>
      </c>
      <c r="B127" s="275" t="s">
        <v>14</v>
      </c>
      <c r="C127" s="276"/>
      <c r="D127" s="277"/>
      <c r="E127" s="249" t="s">
        <v>9</v>
      </c>
      <c r="F127" s="250" t="s">
        <v>1399</v>
      </c>
      <c r="G127" s="250" t="s">
        <v>135</v>
      </c>
      <c r="H127" s="250" t="s">
        <v>382</v>
      </c>
      <c r="I127" s="250" t="s">
        <v>1400</v>
      </c>
      <c r="J127" s="278" t="s">
        <v>4562</v>
      </c>
      <c r="K127" s="276"/>
      <c r="L127" s="277"/>
      <c r="M127" s="275" t="s">
        <v>4563</v>
      </c>
      <c r="N127" s="277"/>
      <c r="O127" s="249" t="s">
        <v>4564</v>
      </c>
      <c r="P127" s="250" t="s">
        <v>4565</v>
      </c>
      <c r="Q127" s="250">
        <v>76.650000000000006</v>
      </c>
      <c r="R127" s="250" t="s">
        <v>2448</v>
      </c>
      <c r="S127" s="250">
        <v>19</v>
      </c>
      <c r="T127" s="172" t="s">
        <v>4566</v>
      </c>
      <c r="U127" s="250" t="s">
        <v>4565</v>
      </c>
      <c r="V127" s="172" t="s">
        <v>947</v>
      </c>
      <c r="W127" s="250" t="s">
        <v>4440</v>
      </c>
      <c r="X127" s="172" t="s">
        <v>2571</v>
      </c>
      <c r="Y127" s="250" t="s">
        <v>3242</v>
      </c>
      <c r="Z127" s="250" t="s">
        <v>2451</v>
      </c>
      <c r="AA127" s="250" t="s">
        <v>2455</v>
      </c>
      <c r="AB127" s="250" t="s">
        <v>4059</v>
      </c>
      <c r="AC127" s="109">
        <v>43664</v>
      </c>
    </row>
    <row r="128" spans="1:29" ht="45" customHeight="1">
      <c r="A128" s="169">
        <v>127</v>
      </c>
      <c r="B128" s="275" t="s">
        <v>14</v>
      </c>
      <c r="C128" s="276"/>
      <c r="D128" s="277"/>
      <c r="E128" s="249" t="s">
        <v>9</v>
      </c>
      <c r="F128" s="250" t="s">
        <v>1488</v>
      </c>
      <c r="G128" s="250" t="s">
        <v>585</v>
      </c>
      <c r="H128" s="250" t="s">
        <v>123</v>
      </c>
      <c r="I128" s="250" t="s">
        <v>1489</v>
      </c>
      <c r="J128" s="278" t="s">
        <v>4567</v>
      </c>
      <c r="K128" s="276"/>
      <c r="L128" s="277"/>
      <c r="M128" s="275" t="s">
        <v>4568</v>
      </c>
      <c r="N128" s="277"/>
      <c r="O128" s="249" t="s">
        <v>4569</v>
      </c>
      <c r="P128" s="250" t="s">
        <v>4570</v>
      </c>
      <c r="Q128" s="250">
        <v>55.85</v>
      </c>
      <c r="R128" s="250" t="s">
        <v>2448</v>
      </c>
      <c r="S128" s="250">
        <v>17</v>
      </c>
      <c r="T128" s="172" t="s">
        <v>4571</v>
      </c>
      <c r="U128" s="250" t="s">
        <v>4570</v>
      </c>
      <c r="V128" s="172" t="s">
        <v>947</v>
      </c>
      <c r="W128" s="250" t="s">
        <v>4440</v>
      </c>
      <c r="X128" s="172" t="s">
        <v>2776</v>
      </c>
      <c r="Y128" s="250" t="s">
        <v>3242</v>
      </c>
      <c r="Z128" s="250" t="s">
        <v>2451</v>
      </c>
      <c r="AA128" s="250" t="s">
        <v>2455</v>
      </c>
      <c r="AB128" s="250" t="s">
        <v>4059</v>
      </c>
      <c r="AC128" s="109">
        <v>43662</v>
      </c>
    </row>
    <row r="129" spans="1:29" ht="45">
      <c r="A129" s="169">
        <v>128</v>
      </c>
      <c r="B129" s="275" t="s">
        <v>14</v>
      </c>
      <c r="C129" s="276"/>
      <c r="D129" s="277"/>
      <c r="E129" s="249" t="s">
        <v>9</v>
      </c>
      <c r="F129" s="250" t="s">
        <v>2139</v>
      </c>
      <c r="G129" s="250" t="s">
        <v>1638</v>
      </c>
      <c r="H129" s="250" t="s">
        <v>2140</v>
      </c>
      <c r="I129" s="250" t="s">
        <v>2141</v>
      </c>
      <c r="J129" s="278" t="s">
        <v>4572</v>
      </c>
      <c r="K129" s="276"/>
      <c r="L129" s="277"/>
      <c r="M129" s="275" t="s">
        <v>4573</v>
      </c>
      <c r="N129" s="277"/>
      <c r="O129" s="249" t="s">
        <v>4574</v>
      </c>
      <c r="P129" s="250" t="s">
        <v>4575</v>
      </c>
      <c r="Q129" s="250">
        <v>54.15</v>
      </c>
      <c r="R129" s="250" t="s">
        <v>2471</v>
      </c>
      <c r="S129" s="250">
        <v>17</v>
      </c>
      <c r="T129" s="172" t="s">
        <v>4576</v>
      </c>
      <c r="U129" s="250" t="s">
        <v>4575</v>
      </c>
      <c r="V129" s="172" t="s">
        <v>2131</v>
      </c>
      <c r="W129" s="250" t="s">
        <v>4146</v>
      </c>
      <c r="X129" s="172" t="s">
        <v>4516</v>
      </c>
      <c r="Y129" s="250" t="s">
        <v>3230</v>
      </c>
      <c r="Z129" s="250" t="s">
        <v>2719</v>
      </c>
      <c r="AA129" s="250" t="s">
        <v>2991</v>
      </c>
      <c r="AB129" s="250" t="s">
        <v>4059</v>
      </c>
      <c r="AC129" s="109">
        <v>43615</v>
      </c>
    </row>
    <row r="130" spans="1:29" ht="45">
      <c r="A130" s="169">
        <v>129</v>
      </c>
      <c r="B130" s="275" t="s">
        <v>14</v>
      </c>
      <c r="C130" s="276"/>
      <c r="D130" s="277"/>
      <c r="E130" s="249" t="s">
        <v>9</v>
      </c>
      <c r="F130" s="250" t="s">
        <v>734</v>
      </c>
      <c r="G130" s="250" t="s">
        <v>176</v>
      </c>
      <c r="H130" s="250" t="s">
        <v>735</v>
      </c>
      <c r="I130" s="250" t="s">
        <v>736</v>
      </c>
      <c r="J130" s="278" t="s">
        <v>4577</v>
      </c>
      <c r="K130" s="276"/>
      <c r="L130" s="277"/>
      <c r="M130" s="275" t="s">
        <v>4578</v>
      </c>
      <c r="N130" s="277"/>
      <c r="O130" s="249"/>
      <c r="P130" s="250" t="s">
        <v>4579</v>
      </c>
      <c r="Q130" s="250">
        <v>65.5</v>
      </c>
      <c r="R130" s="250" t="s">
        <v>2448</v>
      </c>
      <c r="S130" s="250">
        <v>22</v>
      </c>
      <c r="T130" s="172" t="s">
        <v>4580</v>
      </c>
      <c r="U130" s="250" t="s">
        <v>4579</v>
      </c>
      <c r="V130" s="172" t="s">
        <v>43</v>
      </c>
      <c r="W130" s="250" t="s">
        <v>4155</v>
      </c>
      <c r="X130" s="172" t="s">
        <v>2454</v>
      </c>
      <c r="Y130" s="250" t="s">
        <v>3230</v>
      </c>
      <c r="Z130" s="250" t="s">
        <v>2451</v>
      </c>
      <c r="AA130" s="250" t="s">
        <v>2455</v>
      </c>
      <c r="AB130" s="250" t="s">
        <v>4059</v>
      </c>
      <c r="AC130" s="109">
        <v>43588</v>
      </c>
    </row>
    <row r="131" spans="1:29" ht="45">
      <c r="A131" s="169">
        <v>130</v>
      </c>
      <c r="B131" s="275" t="s">
        <v>15</v>
      </c>
      <c r="C131" s="276"/>
      <c r="D131" s="277"/>
      <c r="E131" s="249" t="s">
        <v>6</v>
      </c>
      <c r="F131" s="250" t="s">
        <v>2021</v>
      </c>
      <c r="G131" s="250" t="s">
        <v>680</v>
      </c>
      <c r="H131" s="250" t="s">
        <v>1259</v>
      </c>
      <c r="I131" s="250" t="s">
        <v>1360</v>
      </c>
      <c r="J131" s="278" t="s">
        <v>4581</v>
      </c>
      <c r="K131" s="276"/>
      <c r="L131" s="277"/>
      <c r="M131" s="275" t="s">
        <v>4582</v>
      </c>
      <c r="N131" s="277"/>
      <c r="O131" s="249" t="s">
        <v>4583</v>
      </c>
      <c r="P131" s="250" t="s">
        <v>4584</v>
      </c>
      <c r="Q131" s="250">
        <v>53.5</v>
      </c>
      <c r="R131" s="250" t="s">
        <v>2448</v>
      </c>
      <c r="S131" s="250">
        <v>18</v>
      </c>
      <c r="T131" s="172" t="s">
        <v>4585</v>
      </c>
      <c r="U131" s="250" t="s">
        <v>4584</v>
      </c>
      <c r="V131" s="172" t="s">
        <v>1581</v>
      </c>
      <c r="W131" s="250" t="s">
        <v>4080</v>
      </c>
      <c r="X131" s="172" t="s">
        <v>2682</v>
      </c>
      <c r="Y131" s="250" t="s">
        <v>3242</v>
      </c>
      <c r="Z131" s="250" t="s">
        <v>2451</v>
      </c>
      <c r="AA131" s="250" t="s">
        <v>2455</v>
      </c>
      <c r="AB131" s="250" t="s">
        <v>4059</v>
      </c>
      <c r="AC131" s="109">
        <v>43689</v>
      </c>
    </row>
    <row r="132" spans="1:29" ht="45" customHeight="1">
      <c r="A132" s="169">
        <v>131</v>
      </c>
      <c r="B132" s="275" t="s">
        <v>15</v>
      </c>
      <c r="C132" s="276"/>
      <c r="D132" s="277"/>
      <c r="E132" s="249" t="s">
        <v>6</v>
      </c>
      <c r="F132" s="250" t="s">
        <v>1817</v>
      </c>
      <c r="G132" s="250" t="s">
        <v>893</v>
      </c>
      <c r="H132" s="250" t="s">
        <v>1818</v>
      </c>
      <c r="I132" s="250" t="s">
        <v>1819</v>
      </c>
      <c r="J132" s="278" t="s">
        <v>4586</v>
      </c>
      <c r="K132" s="276"/>
      <c r="L132" s="277"/>
      <c r="M132" s="275" t="s">
        <v>4094</v>
      </c>
      <c r="N132" s="277"/>
      <c r="O132" s="249"/>
      <c r="P132" s="250" t="s">
        <v>4587</v>
      </c>
      <c r="Q132" s="250">
        <v>74.150000000000006</v>
      </c>
      <c r="R132" s="250" t="s">
        <v>2448</v>
      </c>
      <c r="S132" s="250">
        <v>17</v>
      </c>
      <c r="T132" s="172" t="s">
        <v>4588</v>
      </c>
      <c r="U132" s="250" t="s">
        <v>4587</v>
      </c>
      <c r="V132" s="172" t="s">
        <v>1581</v>
      </c>
      <c r="W132" s="250" t="s">
        <v>4080</v>
      </c>
      <c r="X132" s="172" t="s">
        <v>3740</v>
      </c>
      <c r="Y132" s="250" t="s">
        <v>3230</v>
      </c>
      <c r="Z132" s="250" t="s">
        <v>2451</v>
      </c>
      <c r="AA132" s="250" t="s">
        <v>2455</v>
      </c>
      <c r="AB132" s="250" t="s">
        <v>4059</v>
      </c>
      <c r="AC132" s="109">
        <v>43689</v>
      </c>
    </row>
    <row r="133" spans="1:29" ht="45">
      <c r="A133" s="169">
        <v>132</v>
      </c>
      <c r="B133" s="275" t="s">
        <v>15</v>
      </c>
      <c r="C133" s="276"/>
      <c r="D133" s="277"/>
      <c r="E133" s="249" t="s">
        <v>6</v>
      </c>
      <c r="F133" s="250" t="s">
        <v>2054</v>
      </c>
      <c r="G133" s="250" t="s">
        <v>2055</v>
      </c>
      <c r="H133" s="250" t="s">
        <v>2056</v>
      </c>
      <c r="I133" s="250" t="s">
        <v>1367</v>
      </c>
      <c r="J133" s="278" t="s">
        <v>4589</v>
      </c>
      <c r="K133" s="276"/>
      <c r="L133" s="277"/>
      <c r="M133" s="275" t="s">
        <v>4590</v>
      </c>
      <c r="N133" s="277"/>
      <c r="O133" s="249"/>
      <c r="P133" s="250" t="s">
        <v>4591</v>
      </c>
      <c r="Q133" s="250">
        <v>67.150000000000006</v>
      </c>
      <c r="R133" s="250" t="s">
        <v>2448</v>
      </c>
      <c r="S133" s="250">
        <v>17</v>
      </c>
      <c r="T133" s="172" t="s">
        <v>4592</v>
      </c>
      <c r="U133" s="250" t="s">
        <v>4591</v>
      </c>
      <c r="V133" s="172" t="s">
        <v>1581</v>
      </c>
      <c r="W133" s="250" t="s">
        <v>4080</v>
      </c>
      <c r="X133" s="172" t="s">
        <v>2599</v>
      </c>
      <c r="Y133" s="250" t="s">
        <v>3242</v>
      </c>
      <c r="Z133" s="250" t="s">
        <v>2451</v>
      </c>
      <c r="AA133" s="250" t="s">
        <v>2455</v>
      </c>
      <c r="AB133" s="250" t="s">
        <v>4059</v>
      </c>
      <c r="AC133" s="109">
        <v>43689</v>
      </c>
    </row>
    <row r="134" spans="1:29" ht="45">
      <c r="A134" s="169">
        <v>133</v>
      </c>
      <c r="B134" s="275" t="s">
        <v>15</v>
      </c>
      <c r="C134" s="276"/>
      <c r="D134" s="277"/>
      <c r="E134" s="249" t="s">
        <v>6</v>
      </c>
      <c r="F134" s="250" t="s">
        <v>1599</v>
      </c>
      <c r="G134" s="250" t="s">
        <v>387</v>
      </c>
      <c r="H134" s="250" t="s">
        <v>1600</v>
      </c>
      <c r="I134" s="250" t="s">
        <v>1601</v>
      </c>
      <c r="J134" s="278" t="s">
        <v>4593</v>
      </c>
      <c r="K134" s="276"/>
      <c r="L134" s="277"/>
      <c r="M134" s="275" t="s">
        <v>4594</v>
      </c>
      <c r="N134" s="277"/>
      <c r="O134" s="249"/>
      <c r="P134" s="250" t="s">
        <v>4595</v>
      </c>
      <c r="Q134" s="250">
        <v>61</v>
      </c>
      <c r="R134" s="250" t="s">
        <v>2471</v>
      </c>
      <c r="S134" s="250">
        <v>17</v>
      </c>
      <c r="T134" s="172" t="s">
        <v>4596</v>
      </c>
      <c r="U134" s="250" t="s">
        <v>4595</v>
      </c>
      <c r="V134" s="172" t="s">
        <v>1581</v>
      </c>
      <c r="W134" s="250" t="s">
        <v>4080</v>
      </c>
      <c r="X134" s="172" t="s">
        <v>2796</v>
      </c>
      <c r="Y134" s="250" t="s">
        <v>3230</v>
      </c>
      <c r="Z134" s="250" t="s">
        <v>2733</v>
      </c>
      <c r="AA134" s="250" t="s">
        <v>2797</v>
      </c>
      <c r="AB134" s="250" t="s">
        <v>4059</v>
      </c>
      <c r="AC134" s="109">
        <v>43689</v>
      </c>
    </row>
    <row r="135" spans="1:29" ht="45">
      <c r="A135" s="169">
        <v>134</v>
      </c>
      <c r="B135" s="275" t="s">
        <v>15</v>
      </c>
      <c r="C135" s="276"/>
      <c r="D135" s="277"/>
      <c r="E135" s="249" t="s">
        <v>6</v>
      </c>
      <c r="F135" s="250" t="s">
        <v>2107</v>
      </c>
      <c r="G135" s="250" t="s">
        <v>2108</v>
      </c>
      <c r="H135" s="250" t="s">
        <v>754</v>
      </c>
      <c r="I135" s="250" t="s">
        <v>2109</v>
      </c>
      <c r="J135" s="278" t="s">
        <v>4597</v>
      </c>
      <c r="K135" s="276"/>
      <c r="L135" s="277"/>
      <c r="M135" s="275" t="s">
        <v>4598</v>
      </c>
      <c r="N135" s="277"/>
      <c r="O135" s="249" t="s">
        <v>4599</v>
      </c>
      <c r="P135" s="250"/>
      <c r="Q135" s="250">
        <v>46</v>
      </c>
      <c r="R135" s="250" t="s">
        <v>2471</v>
      </c>
      <c r="S135" s="250">
        <v>19</v>
      </c>
      <c r="T135" s="172" t="s">
        <v>4600</v>
      </c>
      <c r="U135" s="250"/>
      <c r="V135" s="172" t="s">
        <v>1581</v>
      </c>
      <c r="W135" s="250"/>
      <c r="X135" s="172" t="s">
        <v>4386</v>
      </c>
      <c r="Y135" s="250" t="s">
        <v>3242</v>
      </c>
      <c r="Z135" s="250"/>
      <c r="AA135" s="250"/>
      <c r="AB135" s="250" t="s">
        <v>4059</v>
      </c>
      <c r="AC135" s="109">
        <v>43690</v>
      </c>
    </row>
    <row r="136" spans="1:29" ht="33.75">
      <c r="A136" s="169">
        <v>135</v>
      </c>
      <c r="B136" s="275" t="s">
        <v>15</v>
      </c>
      <c r="C136" s="276"/>
      <c r="D136" s="277"/>
      <c r="E136" s="249" t="s">
        <v>9</v>
      </c>
      <c r="F136" s="250" t="s">
        <v>1015</v>
      </c>
      <c r="G136" s="250" t="s">
        <v>1016</v>
      </c>
      <c r="H136" s="250" t="s">
        <v>1017</v>
      </c>
      <c r="I136" s="250" t="s">
        <v>1018</v>
      </c>
      <c r="J136" s="278" t="s">
        <v>4601</v>
      </c>
      <c r="K136" s="276"/>
      <c r="L136" s="277"/>
      <c r="M136" s="275" t="s">
        <v>4602</v>
      </c>
      <c r="N136" s="277"/>
      <c r="O136" s="249"/>
      <c r="P136" s="250" t="s">
        <v>4603</v>
      </c>
      <c r="Q136" s="250">
        <v>60.5</v>
      </c>
      <c r="R136" s="250" t="s">
        <v>2448</v>
      </c>
      <c r="S136" s="250">
        <v>17</v>
      </c>
      <c r="T136" s="172" t="s">
        <v>4604</v>
      </c>
      <c r="U136" s="250" t="s">
        <v>4603</v>
      </c>
      <c r="V136" s="172" t="s">
        <v>947</v>
      </c>
      <c r="W136" s="250" t="s">
        <v>4175</v>
      </c>
      <c r="X136" s="172" t="s">
        <v>2541</v>
      </c>
      <c r="Y136" s="250" t="s">
        <v>3230</v>
      </c>
      <c r="Z136" s="250" t="s">
        <v>2521</v>
      </c>
      <c r="AA136" s="250" t="s">
        <v>2542</v>
      </c>
      <c r="AB136" s="250" t="s">
        <v>4059</v>
      </c>
      <c r="AC136" s="109">
        <v>43664</v>
      </c>
    </row>
    <row r="137" spans="1:29" ht="33.75">
      <c r="A137" s="169">
        <v>136</v>
      </c>
      <c r="B137" s="275" t="s">
        <v>15</v>
      </c>
      <c r="C137" s="276"/>
      <c r="D137" s="277"/>
      <c r="E137" s="249" t="s">
        <v>9</v>
      </c>
      <c r="F137" s="250" t="s">
        <v>2238</v>
      </c>
      <c r="G137" s="250" t="s">
        <v>2161</v>
      </c>
      <c r="H137" s="250" t="s">
        <v>1192</v>
      </c>
      <c r="I137" s="250" t="s">
        <v>2239</v>
      </c>
      <c r="J137" s="278" t="s">
        <v>4605</v>
      </c>
      <c r="K137" s="276"/>
      <c r="L137" s="277"/>
      <c r="M137" s="275" t="s">
        <v>4606</v>
      </c>
      <c r="N137" s="277"/>
      <c r="O137" s="249" t="s">
        <v>4607</v>
      </c>
      <c r="P137" s="250"/>
      <c r="Q137" s="250">
        <v>35.15</v>
      </c>
      <c r="R137" s="250" t="s">
        <v>2448</v>
      </c>
      <c r="S137" s="250">
        <v>20</v>
      </c>
      <c r="T137" s="172" t="s">
        <v>3394</v>
      </c>
      <c r="U137" s="250"/>
      <c r="V137" s="172" t="s">
        <v>2131</v>
      </c>
      <c r="W137" s="250" t="s">
        <v>4155</v>
      </c>
      <c r="X137" s="172" t="s">
        <v>3662</v>
      </c>
      <c r="Y137" s="250" t="s">
        <v>3242</v>
      </c>
      <c r="Z137" s="250" t="s">
        <v>2451</v>
      </c>
      <c r="AA137" s="250" t="s">
        <v>2455</v>
      </c>
      <c r="AB137" s="250" t="s">
        <v>4059</v>
      </c>
      <c r="AC137" s="109">
        <v>43615</v>
      </c>
    </row>
    <row r="138" spans="1:29" ht="45">
      <c r="A138" s="169">
        <v>137</v>
      </c>
      <c r="B138" s="275" t="s">
        <v>15</v>
      </c>
      <c r="C138" s="276"/>
      <c r="D138" s="277"/>
      <c r="E138" s="249" t="s">
        <v>9</v>
      </c>
      <c r="F138" s="250" t="s">
        <v>207</v>
      </c>
      <c r="G138" s="250" t="s">
        <v>208</v>
      </c>
      <c r="H138" s="250" t="s">
        <v>209</v>
      </c>
      <c r="I138" s="250" t="s">
        <v>210</v>
      </c>
      <c r="J138" s="278" t="s">
        <v>4608</v>
      </c>
      <c r="K138" s="276"/>
      <c r="L138" s="277"/>
      <c r="M138" s="275" t="s">
        <v>4609</v>
      </c>
      <c r="N138" s="277"/>
      <c r="O138" s="249"/>
      <c r="P138" s="250" t="s">
        <v>4610</v>
      </c>
      <c r="Q138" s="250">
        <v>62.64</v>
      </c>
      <c r="R138" s="250" t="s">
        <v>2471</v>
      </c>
      <c r="S138" s="250">
        <v>18</v>
      </c>
      <c r="T138" s="172" t="s">
        <v>4611</v>
      </c>
      <c r="U138" s="250" t="s">
        <v>4610</v>
      </c>
      <c r="V138" s="172" t="s">
        <v>43</v>
      </c>
      <c r="W138" s="250" t="s">
        <v>4155</v>
      </c>
      <c r="X138" s="172" t="s">
        <v>2547</v>
      </c>
      <c r="Y138" s="250" t="s">
        <v>3230</v>
      </c>
      <c r="Z138" s="250" t="s">
        <v>2604</v>
      </c>
      <c r="AA138" s="250" t="s">
        <v>2604</v>
      </c>
      <c r="AB138" s="250" t="s">
        <v>4059</v>
      </c>
      <c r="AC138" s="109">
        <v>43587</v>
      </c>
    </row>
    <row r="139" spans="1:29" ht="33.75">
      <c r="A139" s="169">
        <v>138</v>
      </c>
      <c r="B139" s="275" t="s">
        <v>15</v>
      </c>
      <c r="C139" s="276"/>
      <c r="D139" s="277"/>
      <c r="E139" s="249" t="s">
        <v>9</v>
      </c>
      <c r="F139" s="250" t="s">
        <v>555</v>
      </c>
      <c r="G139" s="250" t="s">
        <v>556</v>
      </c>
      <c r="H139" s="250" t="s">
        <v>557</v>
      </c>
      <c r="I139" s="250" t="s">
        <v>558</v>
      </c>
      <c r="J139" s="278" t="s">
        <v>4612</v>
      </c>
      <c r="K139" s="276"/>
      <c r="L139" s="277"/>
      <c r="M139" s="275" t="s">
        <v>4613</v>
      </c>
      <c r="N139" s="277"/>
      <c r="O139" s="249"/>
      <c r="P139" s="250"/>
      <c r="Q139" s="250">
        <v>62.61</v>
      </c>
      <c r="R139" s="250" t="s">
        <v>2448</v>
      </c>
      <c r="S139" s="250">
        <v>18</v>
      </c>
      <c r="T139" s="172" t="s">
        <v>3394</v>
      </c>
      <c r="U139" s="250"/>
      <c r="V139" s="172" t="s">
        <v>43</v>
      </c>
      <c r="W139" s="250" t="s">
        <v>4155</v>
      </c>
      <c r="X139" s="172" t="s">
        <v>2454</v>
      </c>
      <c r="Y139" s="250" t="s">
        <v>3230</v>
      </c>
      <c r="Z139" s="250" t="s">
        <v>2451</v>
      </c>
      <c r="AA139" s="250" t="s">
        <v>2455</v>
      </c>
      <c r="AB139" s="250" t="s">
        <v>4059</v>
      </c>
      <c r="AC139" s="109">
        <v>43587</v>
      </c>
    </row>
    <row r="140" spans="1:29" ht="33.75">
      <c r="A140" s="169">
        <v>139</v>
      </c>
      <c r="B140" s="275" t="s">
        <v>15</v>
      </c>
      <c r="C140" s="276"/>
      <c r="D140" s="277"/>
      <c r="E140" s="249" t="s">
        <v>9</v>
      </c>
      <c r="F140" s="250" t="s">
        <v>1219</v>
      </c>
      <c r="G140" s="250" t="s">
        <v>743</v>
      </c>
      <c r="H140" s="250" t="s">
        <v>1220</v>
      </c>
      <c r="I140" s="250" t="s">
        <v>1221</v>
      </c>
      <c r="J140" s="278" t="s">
        <v>4614</v>
      </c>
      <c r="K140" s="276"/>
      <c r="L140" s="277"/>
      <c r="M140" s="275" t="s">
        <v>4615</v>
      </c>
      <c r="N140" s="277"/>
      <c r="O140" s="249"/>
      <c r="P140" s="250"/>
      <c r="Q140" s="250">
        <v>49.65</v>
      </c>
      <c r="R140" s="250" t="s">
        <v>2471</v>
      </c>
      <c r="S140" s="250">
        <v>18</v>
      </c>
      <c r="T140" s="172" t="s">
        <v>3394</v>
      </c>
      <c r="U140" s="250"/>
      <c r="V140" s="172" t="s">
        <v>947</v>
      </c>
      <c r="W140" s="250" t="s">
        <v>4236</v>
      </c>
      <c r="X140" s="172" t="s">
        <v>2976</v>
      </c>
      <c r="Y140" s="250" t="s">
        <v>3242</v>
      </c>
      <c r="Z140" s="250" t="s">
        <v>2451</v>
      </c>
      <c r="AA140" s="250" t="s">
        <v>2455</v>
      </c>
      <c r="AB140" s="250" t="s">
        <v>4059</v>
      </c>
      <c r="AC140" s="109">
        <v>43661</v>
      </c>
    </row>
    <row r="141" spans="1:29" ht="33.75">
      <c r="A141" s="169">
        <v>140</v>
      </c>
      <c r="B141" s="275" t="s">
        <v>15</v>
      </c>
      <c r="C141" s="276"/>
      <c r="D141" s="277"/>
      <c r="E141" s="249" t="s">
        <v>9</v>
      </c>
      <c r="F141" s="250" t="s">
        <v>697</v>
      </c>
      <c r="G141" s="250" t="s">
        <v>303</v>
      </c>
      <c r="H141" s="250" t="s">
        <v>196</v>
      </c>
      <c r="I141" s="250" t="s">
        <v>698</v>
      </c>
      <c r="J141" s="278" t="s">
        <v>4616</v>
      </c>
      <c r="K141" s="276"/>
      <c r="L141" s="277"/>
      <c r="M141" s="275" t="s">
        <v>4617</v>
      </c>
      <c r="N141" s="277"/>
      <c r="O141" s="249"/>
      <c r="P141" s="250" t="s">
        <v>4618</v>
      </c>
      <c r="Q141" s="250">
        <v>62.58</v>
      </c>
      <c r="R141" s="250" t="s">
        <v>2471</v>
      </c>
      <c r="S141" s="250">
        <v>19</v>
      </c>
      <c r="T141" s="172" t="s">
        <v>4619</v>
      </c>
      <c r="U141" s="250" t="s">
        <v>4618</v>
      </c>
      <c r="V141" s="172" t="s">
        <v>43</v>
      </c>
      <c r="W141" s="250" t="s">
        <v>4155</v>
      </c>
      <c r="X141" s="172" t="s">
        <v>3559</v>
      </c>
      <c r="Y141" s="250" t="s">
        <v>3242</v>
      </c>
      <c r="Z141" s="250" t="s">
        <v>2451</v>
      </c>
      <c r="AA141" s="250" t="s">
        <v>2455</v>
      </c>
      <c r="AB141" s="250" t="s">
        <v>4059</v>
      </c>
      <c r="AC141" s="109">
        <v>43585</v>
      </c>
    </row>
    <row r="142" spans="1:29" ht="33.75">
      <c r="A142" s="169">
        <v>141</v>
      </c>
      <c r="B142" s="275" t="s">
        <v>15</v>
      </c>
      <c r="C142" s="276"/>
      <c r="D142" s="277"/>
      <c r="E142" s="249" t="s">
        <v>9</v>
      </c>
      <c r="F142" s="250" t="s">
        <v>2372</v>
      </c>
      <c r="G142" s="250" t="s">
        <v>2373</v>
      </c>
      <c r="H142" s="250" t="s">
        <v>929</v>
      </c>
      <c r="I142" s="250" t="s">
        <v>2374</v>
      </c>
      <c r="J142" s="278" t="s">
        <v>4620</v>
      </c>
      <c r="K142" s="276"/>
      <c r="L142" s="277"/>
      <c r="M142" s="275" t="s">
        <v>4621</v>
      </c>
      <c r="N142" s="277"/>
      <c r="O142" s="249"/>
      <c r="P142" s="250" t="s">
        <v>4622</v>
      </c>
      <c r="Q142" s="250">
        <v>56.65</v>
      </c>
      <c r="R142" s="250" t="s">
        <v>2471</v>
      </c>
      <c r="S142" s="250">
        <v>21</v>
      </c>
      <c r="T142" s="172" t="s">
        <v>4623</v>
      </c>
      <c r="U142" s="250" t="s">
        <v>4622</v>
      </c>
      <c r="V142" s="172" t="s">
        <v>2131</v>
      </c>
      <c r="W142" s="250" t="s">
        <v>4155</v>
      </c>
      <c r="X142" s="172" t="s">
        <v>4624</v>
      </c>
      <c r="Y142" s="250" t="s">
        <v>3242</v>
      </c>
      <c r="Z142" s="250" t="s">
        <v>2451</v>
      </c>
      <c r="AA142" s="250" t="s">
        <v>2455</v>
      </c>
      <c r="AB142" s="250" t="s">
        <v>4059</v>
      </c>
      <c r="AC142" s="109">
        <v>43616</v>
      </c>
    </row>
    <row r="143" spans="1:29" ht="33.75">
      <c r="A143" s="169">
        <v>142</v>
      </c>
      <c r="B143" s="275" t="s">
        <v>15</v>
      </c>
      <c r="C143" s="276"/>
      <c r="D143" s="277"/>
      <c r="E143" s="249" t="s">
        <v>9</v>
      </c>
      <c r="F143" s="250" t="s">
        <v>1050</v>
      </c>
      <c r="G143" s="250" t="s">
        <v>68</v>
      </c>
      <c r="H143" s="250" t="s">
        <v>400</v>
      </c>
      <c r="I143" s="250" t="s">
        <v>1051</v>
      </c>
      <c r="J143" s="278" t="s">
        <v>4625</v>
      </c>
      <c r="K143" s="276"/>
      <c r="L143" s="277"/>
      <c r="M143" s="275"/>
      <c r="N143" s="277"/>
      <c r="O143" s="249"/>
      <c r="P143" s="250" t="s">
        <v>4626</v>
      </c>
      <c r="Q143" s="250">
        <v>60.85</v>
      </c>
      <c r="R143" s="250" t="s">
        <v>2471</v>
      </c>
      <c r="S143" s="250">
        <v>17</v>
      </c>
      <c r="T143" s="172" t="s">
        <v>4627</v>
      </c>
      <c r="U143" s="250" t="s">
        <v>4626</v>
      </c>
      <c r="V143" s="172" t="s">
        <v>947</v>
      </c>
      <c r="W143" s="250" t="s">
        <v>4175</v>
      </c>
      <c r="X143" s="172" t="s">
        <v>4628</v>
      </c>
      <c r="Y143" s="250" t="s">
        <v>3242</v>
      </c>
      <c r="Z143" s="250" t="s">
        <v>2521</v>
      </c>
      <c r="AA143" s="250" t="s">
        <v>2521</v>
      </c>
      <c r="AB143" s="250" t="s">
        <v>4059</v>
      </c>
      <c r="AC143" s="109">
        <v>43664</v>
      </c>
    </row>
    <row r="144" spans="1:29" ht="45">
      <c r="A144" s="169">
        <v>143</v>
      </c>
      <c r="B144" s="275" t="s">
        <v>15</v>
      </c>
      <c r="C144" s="276"/>
      <c r="D144" s="277"/>
      <c r="E144" s="249" t="s">
        <v>9</v>
      </c>
      <c r="F144" s="250" t="s">
        <v>1235</v>
      </c>
      <c r="G144" s="250" t="s">
        <v>370</v>
      </c>
      <c r="H144" s="250" t="s">
        <v>1236</v>
      </c>
      <c r="I144" s="250" t="s">
        <v>1237</v>
      </c>
      <c r="J144" s="278" t="s">
        <v>4629</v>
      </c>
      <c r="K144" s="276"/>
      <c r="L144" s="277"/>
      <c r="M144" s="275" t="s">
        <v>4630</v>
      </c>
      <c r="N144" s="277"/>
      <c r="O144" s="249"/>
      <c r="P144" s="250" t="s">
        <v>4631</v>
      </c>
      <c r="Q144" s="250">
        <v>59.35</v>
      </c>
      <c r="R144" s="250" t="s">
        <v>2448</v>
      </c>
      <c r="S144" s="250">
        <v>18</v>
      </c>
      <c r="T144" s="172" t="s">
        <v>4632</v>
      </c>
      <c r="U144" s="250" t="s">
        <v>4631</v>
      </c>
      <c r="V144" s="172" t="s">
        <v>947</v>
      </c>
      <c r="W144" s="250" t="s">
        <v>4175</v>
      </c>
      <c r="X144" s="172" t="s">
        <v>4633</v>
      </c>
      <c r="Y144" s="250" t="s">
        <v>3242</v>
      </c>
      <c r="Z144" s="250"/>
      <c r="AA144" s="250"/>
      <c r="AB144" s="250" t="s">
        <v>4059</v>
      </c>
      <c r="AC144" s="109">
        <v>43664</v>
      </c>
    </row>
    <row r="145" spans="1:29" ht="33.75">
      <c r="A145" s="169">
        <v>144</v>
      </c>
      <c r="B145" s="275" t="s">
        <v>15</v>
      </c>
      <c r="C145" s="276"/>
      <c r="D145" s="277"/>
      <c r="E145" s="249" t="s">
        <v>9</v>
      </c>
      <c r="F145" s="250" t="s">
        <v>1462</v>
      </c>
      <c r="G145" s="250" t="s">
        <v>370</v>
      </c>
      <c r="H145" s="250" t="s">
        <v>1271</v>
      </c>
      <c r="I145" s="250" t="s">
        <v>1463</v>
      </c>
      <c r="J145" s="278" t="s">
        <v>4634</v>
      </c>
      <c r="K145" s="276"/>
      <c r="L145" s="277"/>
      <c r="M145" s="275" t="s">
        <v>4635</v>
      </c>
      <c r="N145" s="277"/>
      <c r="O145" s="249"/>
      <c r="P145" s="250"/>
      <c r="Q145" s="250">
        <v>43.65</v>
      </c>
      <c r="R145" s="250" t="s">
        <v>2448</v>
      </c>
      <c r="S145" s="250">
        <v>18</v>
      </c>
      <c r="T145" s="172" t="s">
        <v>3394</v>
      </c>
      <c r="U145" s="250"/>
      <c r="V145" s="172" t="s">
        <v>947</v>
      </c>
      <c r="W145" s="250" t="s">
        <v>4175</v>
      </c>
      <c r="X145" s="172" t="s">
        <v>3553</v>
      </c>
      <c r="Y145" s="250" t="s">
        <v>3242</v>
      </c>
      <c r="Z145" s="250" t="s">
        <v>2451</v>
      </c>
      <c r="AA145" s="250" t="s">
        <v>2455</v>
      </c>
      <c r="AB145" s="250" t="s">
        <v>4059</v>
      </c>
      <c r="AC145" s="109">
        <v>43664</v>
      </c>
    </row>
    <row r="146" spans="1:29" ht="45">
      <c r="A146" s="169">
        <v>145</v>
      </c>
      <c r="B146" s="275" t="s">
        <v>15</v>
      </c>
      <c r="C146" s="276"/>
      <c r="D146" s="277"/>
      <c r="E146" s="249" t="s">
        <v>9</v>
      </c>
      <c r="F146" s="250" t="s">
        <v>179</v>
      </c>
      <c r="G146" s="250" t="s">
        <v>180</v>
      </c>
      <c r="H146" s="250" t="s">
        <v>181</v>
      </c>
      <c r="I146" s="250" t="s">
        <v>182</v>
      </c>
      <c r="J146" s="278" t="s">
        <v>4636</v>
      </c>
      <c r="K146" s="276"/>
      <c r="L146" s="277"/>
      <c r="M146" s="275" t="s">
        <v>4637</v>
      </c>
      <c r="N146" s="277"/>
      <c r="O146" s="249" t="s">
        <v>4638</v>
      </c>
      <c r="P146" s="250" t="s">
        <v>4639</v>
      </c>
      <c r="Q146" s="250">
        <v>62.51</v>
      </c>
      <c r="R146" s="250" t="s">
        <v>2471</v>
      </c>
      <c r="S146" s="250">
        <v>18</v>
      </c>
      <c r="T146" s="172" t="s">
        <v>4640</v>
      </c>
      <c r="U146" s="250" t="s">
        <v>4639</v>
      </c>
      <c r="V146" s="172" t="s">
        <v>43</v>
      </c>
      <c r="W146" s="250" t="s">
        <v>4155</v>
      </c>
      <c r="X146" s="172" t="s">
        <v>4641</v>
      </c>
      <c r="Y146" s="250" t="s">
        <v>3230</v>
      </c>
      <c r="Z146" s="250" t="s">
        <v>3822</v>
      </c>
      <c r="AA146" s="250" t="s">
        <v>3822</v>
      </c>
      <c r="AB146" s="250" t="s">
        <v>4059</v>
      </c>
      <c r="AC146" s="109">
        <v>43588</v>
      </c>
    </row>
    <row r="147" spans="1:29" ht="45" customHeight="1">
      <c r="A147" s="169">
        <v>146</v>
      </c>
      <c r="B147" s="275" t="s">
        <v>15</v>
      </c>
      <c r="C147" s="276"/>
      <c r="D147" s="277"/>
      <c r="E147" s="249" t="s">
        <v>9</v>
      </c>
      <c r="F147" s="250" t="s">
        <v>1395</v>
      </c>
      <c r="G147" s="250" t="s">
        <v>120</v>
      </c>
      <c r="H147" s="250" t="s">
        <v>217</v>
      </c>
      <c r="I147" s="250" t="s">
        <v>1396</v>
      </c>
      <c r="J147" s="278" t="s">
        <v>4642</v>
      </c>
      <c r="K147" s="276"/>
      <c r="L147" s="277"/>
      <c r="M147" s="275" t="s">
        <v>4643</v>
      </c>
      <c r="N147" s="277"/>
      <c r="O147" s="249"/>
      <c r="P147" s="250" t="s">
        <v>4644</v>
      </c>
      <c r="Q147" s="250">
        <v>68.650000000000006</v>
      </c>
      <c r="R147" s="250" t="s">
        <v>2448</v>
      </c>
      <c r="S147" s="250">
        <v>19</v>
      </c>
      <c r="T147" s="172" t="s">
        <v>4645</v>
      </c>
      <c r="U147" s="250" t="s">
        <v>4644</v>
      </c>
      <c r="V147" s="172" t="s">
        <v>947</v>
      </c>
      <c r="W147" s="250" t="s">
        <v>4189</v>
      </c>
      <c r="X147" s="172" t="s">
        <v>3553</v>
      </c>
      <c r="Y147" s="250" t="s">
        <v>3242</v>
      </c>
      <c r="Z147" s="250" t="s">
        <v>2451</v>
      </c>
      <c r="AA147" s="250" t="s">
        <v>2455</v>
      </c>
      <c r="AB147" s="250" t="s">
        <v>4059</v>
      </c>
      <c r="AC147" s="109">
        <v>43668</v>
      </c>
    </row>
    <row r="148" spans="1:29" ht="45" customHeight="1">
      <c r="A148" s="169">
        <v>147</v>
      </c>
      <c r="B148" s="275" t="s">
        <v>15</v>
      </c>
      <c r="C148" s="276"/>
      <c r="D148" s="277"/>
      <c r="E148" s="249" t="s">
        <v>9</v>
      </c>
      <c r="F148" s="250" t="s">
        <v>263</v>
      </c>
      <c r="G148" s="250" t="s">
        <v>264</v>
      </c>
      <c r="H148" s="250" t="s">
        <v>128</v>
      </c>
      <c r="I148" s="250" t="s">
        <v>265</v>
      </c>
      <c r="J148" s="278" t="s">
        <v>4646</v>
      </c>
      <c r="K148" s="276"/>
      <c r="L148" s="277"/>
      <c r="M148" s="275" t="s">
        <v>4647</v>
      </c>
      <c r="N148" s="277"/>
      <c r="O148" s="249" t="s">
        <v>4648</v>
      </c>
      <c r="P148" s="250" t="s">
        <v>4649</v>
      </c>
      <c r="Q148" s="250">
        <v>63.4</v>
      </c>
      <c r="R148" s="250" t="s">
        <v>2448</v>
      </c>
      <c r="S148" s="250">
        <v>21</v>
      </c>
      <c r="T148" s="172" t="s">
        <v>4650</v>
      </c>
      <c r="U148" s="250" t="s">
        <v>4649</v>
      </c>
      <c r="V148" s="172" t="s">
        <v>43</v>
      </c>
      <c r="W148" s="250" t="s">
        <v>4155</v>
      </c>
      <c r="X148" s="172" t="s">
        <v>4651</v>
      </c>
      <c r="Y148" s="250" t="s">
        <v>3230</v>
      </c>
      <c r="Z148" s="250" t="s">
        <v>2451</v>
      </c>
      <c r="AA148" s="250" t="s">
        <v>2451</v>
      </c>
      <c r="AB148" s="250" t="s">
        <v>4059</v>
      </c>
      <c r="AC148" s="109">
        <v>43588</v>
      </c>
    </row>
    <row r="149" spans="1:29" ht="33.75">
      <c r="A149" s="169">
        <v>148</v>
      </c>
      <c r="B149" s="275" t="s">
        <v>15</v>
      </c>
      <c r="C149" s="276"/>
      <c r="D149" s="277"/>
      <c r="E149" s="249" t="s">
        <v>9</v>
      </c>
      <c r="F149" s="250" t="s">
        <v>668</v>
      </c>
      <c r="G149" s="250" t="s">
        <v>177</v>
      </c>
      <c r="H149" s="250" t="s">
        <v>669</v>
      </c>
      <c r="I149" s="250" t="s">
        <v>670</v>
      </c>
      <c r="J149" s="278" t="s">
        <v>4652</v>
      </c>
      <c r="K149" s="276"/>
      <c r="L149" s="277"/>
      <c r="M149" s="275" t="s">
        <v>4653</v>
      </c>
      <c r="N149" s="277"/>
      <c r="O149" s="249" t="s">
        <v>4654</v>
      </c>
      <c r="P149" s="250" t="s">
        <v>4655</v>
      </c>
      <c r="Q149" s="250">
        <v>62.86</v>
      </c>
      <c r="R149" s="250" t="s">
        <v>2448</v>
      </c>
      <c r="S149" s="250">
        <v>17</v>
      </c>
      <c r="T149" s="172" t="s">
        <v>4656</v>
      </c>
      <c r="U149" s="250" t="s">
        <v>4655</v>
      </c>
      <c r="V149" s="172" t="s">
        <v>43</v>
      </c>
      <c r="W149" s="250" t="s">
        <v>4155</v>
      </c>
      <c r="X149" s="172" t="s">
        <v>4382</v>
      </c>
      <c r="Y149" s="250" t="s">
        <v>3242</v>
      </c>
      <c r="Z149" s="250" t="s">
        <v>2451</v>
      </c>
      <c r="AA149" s="250" t="s">
        <v>2455</v>
      </c>
      <c r="AB149" s="250" t="s">
        <v>4059</v>
      </c>
      <c r="AC149" s="109">
        <v>43585</v>
      </c>
    </row>
    <row r="150" spans="1:29" ht="33.75">
      <c r="A150" s="169">
        <v>149</v>
      </c>
      <c r="B150" s="275" t="s">
        <v>15</v>
      </c>
      <c r="C150" s="276"/>
      <c r="D150" s="277"/>
      <c r="E150" s="249" t="s">
        <v>9</v>
      </c>
      <c r="F150" s="250" t="s">
        <v>2290</v>
      </c>
      <c r="G150" s="250" t="s">
        <v>1574</v>
      </c>
      <c r="H150" s="250" t="s">
        <v>2291</v>
      </c>
      <c r="I150" s="250" t="s">
        <v>2292</v>
      </c>
      <c r="J150" s="278" t="s">
        <v>4657</v>
      </c>
      <c r="K150" s="276"/>
      <c r="L150" s="277"/>
      <c r="M150" s="275" t="s">
        <v>4094</v>
      </c>
      <c r="N150" s="277"/>
      <c r="O150" s="249"/>
      <c r="P150" s="250" t="s">
        <v>4658</v>
      </c>
      <c r="Q150" s="250">
        <v>42</v>
      </c>
      <c r="R150" s="250" t="s">
        <v>2471</v>
      </c>
      <c r="S150" s="250">
        <v>18</v>
      </c>
      <c r="T150" s="172" t="s">
        <v>4659</v>
      </c>
      <c r="U150" s="250" t="s">
        <v>4658</v>
      </c>
      <c r="V150" s="172" t="s">
        <v>2131</v>
      </c>
      <c r="W150" s="250" t="s">
        <v>4155</v>
      </c>
      <c r="X150" s="172" t="s">
        <v>2971</v>
      </c>
      <c r="Y150" s="250" t="s">
        <v>3242</v>
      </c>
      <c r="Z150" s="250" t="s">
        <v>2451</v>
      </c>
      <c r="AA150" s="250" t="s">
        <v>2455</v>
      </c>
      <c r="AB150" s="250" t="s">
        <v>4059</v>
      </c>
      <c r="AC150" s="109">
        <v>43616</v>
      </c>
    </row>
    <row r="151" spans="1:29" ht="33.75">
      <c r="A151" s="169">
        <v>150</v>
      </c>
      <c r="B151" s="275" t="s">
        <v>15</v>
      </c>
      <c r="C151" s="276"/>
      <c r="D151" s="277"/>
      <c r="E151" s="249" t="s">
        <v>9</v>
      </c>
      <c r="F151" s="250" t="s">
        <v>1256</v>
      </c>
      <c r="G151" s="250" t="s">
        <v>578</v>
      </c>
      <c r="H151" s="250" t="s">
        <v>163</v>
      </c>
      <c r="I151" s="250" t="s">
        <v>1257</v>
      </c>
      <c r="J151" s="278" t="s">
        <v>4660</v>
      </c>
      <c r="K151" s="276"/>
      <c r="L151" s="277"/>
      <c r="M151" s="275" t="s">
        <v>4661</v>
      </c>
      <c r="N151" s="277"/>
      <c r="O151" s="249"/>
      <c r="P151" s="250" t="s">
        <v>4662</v>
      </c>
      <c r="Q151" s="250">
        <v>42.5</v>
      </c>
      <c r="R151" s="250" t="s">
        <v>2471</v>
      </c>
      <c r="S151" s="250">
        <v>17</v>
      </c>
      <c r="T151" s="172" t="s">
        <v>4663</v>
      </c>
      <c r="U151" s="250" t="s">
        <v>4662</v>
      </c>
      <c r="V151" s="172" t="s">
        <v>947</v>
      </c>
      <c r="W151" s="250" t="s">
        <v>4185</v>
      </c>
      <c r="X151" s="172" t="s">
        <v>3559</v>
      </c>
      <c r="Y151" s="250" t="s">
        <v>3242</v>
      </c>
      <c r="Z151" s="250" t="s">
        <v>2451</v>
      </c>
      <c r="AA151" s="250" t="s">
        <v>2455</v>
      </c>
      <c r="AB151" s="250" t="s">
        <v>4059</v>
      </c>
      <c r="AC151" s="109">
        <v>43663</v>
      </c>
    </row>
    <row r="152" spans="1:29" ht="45">
      <c r="A152" s="169">
        <v>151</v>
      </c>
      <c r="B152" s="275" t="s">
        <v>15</v>
      </c>
      <c r="C152" s="276"/>
      <c r="D152" s="277"/>
      <c r="E152" s="249" t="s">
        <v>9</v>
      </c>
      <c r="F152" s="250" t="s">
        <v>1206</v>
      </c>
      <c r="G152" s="250" t="s">
        <v>99</v>
      </c>
      <c r="H152" s="250" t="s">
        <v>91</v>
      </c>
      <c r="I152" s="250" t="s">
        <v>1207</v>
      </c>
      <c r="J152" s="278" t="s">
        <v>4664</v>
      </c>
      <c r="K152" s="276"/>
      <c r="L152" s="277"/>
      <c r="M152" s="275" t="s">
        <v>4665</v>
      </c>
      <c r="N152" s="277"/>
      <c r="O152" s="249"/>
      <c r="P152" s="250"/>
      <c r="Q152" s="250">
        <v>42.5</v>
      </c>
      <c r="R152" s="250" t="s">
        <v>2448</v>
      </c>
      <c r="S152" s="250">
        <v>19</v>
      </c>
      <c r="T152" s="172" t="s">
        <v>4666</v>
      </c>
      <c r="U152" s="250"/>
      <c r="V152" s="172" t="s">
        <v>947</v>
      </c>
      <c r="W152" s="250" t="s">
        <v>4236</v>
      </c>
      <c r="X152" s="172" t="s">
        <v>4667</v>
      </c>
      <c r="Y152" s="250" t="s">
        <v>3242</v>
      </c>
      <c r="Z152" s="250"/>
      <c r="AA152" s="250"/>
      <c r="AB152" s="250" t="s">
        <v>4059</v>
      </c>
      <c r="AC152" s="109">
        <v>43661</v>
      </c>
    </row>
    <row r="153" spans="1:29" ht="33.75">
      <c r="A153" s="169">
        <v>152</v>
      </c>
      <c r="B153" s="275" t="s">
        <v>15</v>
      </c>
      <c r="C153" s="276"/>
      <c r="D153" s="277"/>
      <c r="E153" s="249" t="s">
        <v>9</v>
      </c>
      <c r="F153" s="250" t="s">
        <v>683</v>
      </c>
      <c r="G153" s="250" t="s">
        <v>48</v>
      </c>
      <c r="H153" s="250" t="s">
        <v>249</v>
      </c>
      <c r="I153" s="250" t="s">
        <v>684</v>
      </c>
      <c r="J153" s="278" t="s">
        <v>4668</v>
      </c>
      <c r="K153" s="276"/>
      <c r="L153" s="277"/>
      <c r="M153" s="275" t="s">
        <v>4669</v>
      </c>
      <c r="N153" s="277"/>
      <c r="O153" s="249"/>
      <c r="P153" s="250" t="s">
        <v>4670</v>
      </c>
      <c r="Q153" s="250">
        <v>62.8</v>
      </c>
      <c r="R153" s="250" t="s">
        <v>2448</v>
      </c>
      <c r="S153" s="250">
        <v>22</v>
      </c>
      <c r="T153" s="172" t="s">
        <v>4671</v>
      </c>
      <c r="U153" s="250" t="s">
        <v>4670</v>
      </c>
      <c r="V153" s="172" t="s">
        <v>43</v>
      </c>
      <c r="W153" s="250" t="s">
        <v>4155</v>
      </c>
      <c r="X153" s="172" t="s">
        <v>2651</v>
      </c>
      <c r="Y153" s="250" t="s">
        <v>3230</v>
      </c>
      <c r="Z153" s="250" t="s">
        <v>2451</v>
      </c>
      <c r="AA153" s="250" t="s">
        <v>2455</v>
      </c>
      <c r="AB153" s="250" t="s">
        <v>4059</v>
      </c>
      <c r="AC153" s="109">
        <v>43588</v>
      </c>
    </row>
    <row r="154" spans="1:29" ht="45">
      <c r="A154" s="169">
        <v>153</v>
      </c>
      <c r="B154" s="275" t="s">
        <v>15</v>
      </c>
      <c r="C154" s="276"/>
      <c r="D154" s="277"/>
      <c r="E154" s="249" t="s">
        <v>9</v>
      </c>
      <c r="F154" s="250" t="s">
        <v>2167</v>
      </c>
      <c r="G154" s="250" t="s">
        <v>59</v>
      </c>
      <c r="H154" s="250" t="s">
        <v>60</v>
      </c>
      <c r="I154" s="250" t="s">
        <v>61</v>
      </c>
      <c r="J154" s="278" t="s">
        <v>4672</v>
      </c>
      <c r="K154" s="276"/>
      <c r="L154" s="277"/>
      <c r="M154" s="275" t="s">
        <v>4673</v>
      </c>
      <c r="N154" s="277"/>
      <c r="O154" s="249"/>
      <c r="P154" s="250" t="s">
        <v>4674</v>
      </c>
      <c r="Q154" s="250">
        <v>59.65</v>
      </c>
      <c r="R154" s="250" t="s">
        <v>2471</v>
      </c>
      <c r="S154" s="250">
        <v>18</v>
      </c>
      <c r="T154" s="172" t="s">
        <v>4675</v>
      </c>
      <c r="U154" s="250" t="s">
        <v>4674</v>
      </c>
      <c r="V154" s="172" t="s">
        <v>2131</v>
      </c>
      <c r="W154" s="250" t="s">
        <v>4155</v>
      </c>
      <c r="X154" s="172" t="s">
        <v>4676</v>
      </c>
      <c r="Y154" s="250" t="s">
        <v>3242</v>
      </c>
      <c r="Z154" s="250" t="s">
        <v>2604</v>
      </c>
      <c r="AA154" s="250" t="s">
        <v>2604</v>
      </c>
      <c r="AB154" s="250" t="s">
        <v>4059</v>
      </c>
      <c r="AC154" s="109">
        <v>43612</v>
      </c>
    </row>
    <row r="155" spans="1:29" ht="45">
      <c r="A155" s="169">
        <v>154</v>
      </c>
      <c r="B155" s="275" t="s">
        <v>15</v>
      </c>
      <c r="C155" s="276"/>
      <c r="D155" s="277"/>
      <c r="E155" s="249" t="s">
        <v>9</v>
      </c>
      <c r="F155" s="250" t="s">
        <v>559</v>
      </c>
      <c r="G155" s="250" t="s">
        <v>526</v>
      </c>
      <c r="H155" s="250" t="s">
        <v>106</v>
      </c>
      <c r="I155" s="250" t="s">
        <v>560</v>
      </c>
      <c r="J155" s="278" t="s">
        <v>4677</v>
      </c>
      <c r="K155" s="276"/>
      <c r="L155" s="277"/>
      <c r="M155" s="275" t="s">
        <v>4678</v>
      </c>
      <c r="N155" s="277"/>
      <c r="O155" s="249"/>
      <c r="P155" s="250"/>
      <c r="Q155" s="250">
        <v>62.72</v>
      </c>
      <c r="R155" s="250" t="s">
        <v>2448</v>
      </c>
      <c r="S155" s="250">
        <v>17</v>
      </c>
      <c r="T155" s="172" t="s">
        <v>4679</v>
      </c>
      <c r="U155" s="250"/>
      <c r="V155" s="172" t="s">
        <v>43</v>
      </c>
      <c r="W155" s="250" t="s">
        <v>4146</v>
      </c>
      <c r="X155" s="172" t="s">
        <v>2599</v>
      </c>
      <c r="Y155" s="250" t="s">
        <v>3242</v>
      </c>
      <c r="Z155" s="250" t="s">
        <v>2451</v>
      </c>
      <c r="AA155" s="250" t="s">
        <v>2455</v>
      </c>
      <c r="AB155" s="250" t="s">
        <v>4059</v>
      </c>
      <c r="AC155" s="109">
        <v>43584</v>
      </c>
    </row>
    <row r="156" spans="1:29" ht="45">
      <c r="A156" s="169">
        <v>155</v>
      </c>
      <c r="B156" s="275" t="s">
        <v>15</v>
      </c>
      <c r="C156" s="276"/>
      <c r="D156" s="277"/>
      <c r="E156" s="249" t="s">
        <v>4680</v>
      </c>
      <c r="F156" s="250" t="s">
        <v>4681</v>
      </c>
      <c r="G156" s="250" t="s">
        <v>3769</v>
      </c>
      <c r="H156" s="250" t="s">
        <v>645</v>
      </c>
      <c r="I156" s="250" t="s">
        <v>4682</v>
      </c>
      <c r="J156" s="278" t="s">
        <v>4683</v>
      </c>
      <c r="K156" s="276"/>
      <c r="L156" s="277"/>
      <c r="M156" s="275" t="s">
        <v>4684</v>
      </c>
      <c r="N156" s="277"/>
      <c r="O156" s="249"/>
      <c r="P156" s="250"/>
      <c r="Q156" s="250">
        <v>52.5</v>
      </c>
      <c r="R156" s="250" t="s">
        <v>2471</v>
      </c>
      <c r="S156" s="250">
        <v>21</v>
      </c>
      <c r="T156" s="172" t="s">
        <v>4685</v>
      </c>
      <c r="U156" s="250"/>
      <c r="V156" s="172" t="s">
        <v>4686</v>
      </c>
      <c r="W156" s="250" t="s">
        <v>4074</v>
      </c>
      <c r="X156" s="172" t="s">
        <v>3005</v>
      </c>
      <c r="Y156" s="250" t="s">
        <v>3230</v>
      </c>
      <c r="Z156" s="250" t="s">
        <v>2451</v>
      </c>
      <c r="AA156" s="250" t="s">
        <v>2455</v>
      </c>
      <c r="AB156" s="250" t="s">
        <v>4059</v>
      </c>
      <c r="AC156" s="109">
        <v>43690</v>
      </c>
    </row>
    <row r="157" spans="1:29" ht="33.75">
      <c r="A157" s="169">
        <v>156</v>
      </c>
      <c r="B157" s="275" t="s">
        <v>16</v>
      </c>
      <c r="C157" s="276"/>
      <c r="D157" s="277"/>
      <c r="E157" s="249" t="s">
        <v>3</v>
      </c>
      <c r="F157" s="250" t="s">
        <v>4687</v>
      </c>
      <c r="G157" s="250" t="s">
        <v>370</v>
      </c>
      <c r="H157" s="250" t="s">
        <v>2189</v>
      </c>
      <c r="I157" s="250" t="s">
        <v>4688</v>
      </c>
      <c r="J157" s="278" t="s">
        <v>4689</v>
      </c>
      <c r="K157" s="276"/>
      <c r="L157" s="277"/>
      <c r="M157" s="275" t="s">
        <v>4690</v>
      </c>
      <c r="N157" s="277"/>
      <c r="O157" s="249"/>
      <c r="P157" s="250" t="s">
        <v>4691</v>
      </c>
      <c r="Q157" s="250">
        <v>0</v>
      </c>
      <c r="R157" s="250" t="s">
        <v>2448</v>
      </c>
      <c r="S157" s="250">
        <v>17</v>
      </c>
      <c r="T157" s="172" t="s">
        <v>4692</v>
      </c>
      <c r="U157" s="250" t="s">
        <v>4691</v>
      </c>
      <c r="V157" s="172" t="s">
        <v>4057</v>
      </c>
      <c r="W157" s="250" t="s">
        <v>4058</v>
      </c>
      <c r="X157" s="172" t="s">
        <v>4693</v>
      </c>
      <c r="Y157" s="250" t="s">
        <v>3230</v>
      </c>
      <c r="Z157" s="250" t="s">
        <v>2451</v>
      </c>
      <c r="AA157" s="250" t="s">
        <v>2923</v>
      </c>
      <c r="AB157" s="250" t="s">
        <v>4059</v>
      </c>
      <c r="AC157" s="109">
        <v>43684</v>
      </c>
    </row>
    <row r="158" spans="1:29" ht="45">
      <c r="A158" s="169">
        <v>157</v>
      </c>
      <c r="B158" s="275" t="s">
        <v>16</v>
      </c>
      <c r="C158" s="276"/>
      <c r="D158" s="277"/>
      <c r="E158" s="249" t="s">
        <v>6</v>
      </c>
      <c r="F158" s="250" t="s">
        <v>2023</v>
      </c>
      <c r="G158" s="250" t="s">
        <v>2024</v>
      </c>
      <c r="H158" s="250" t="s">
        <v>2025</v>
      </c>
      <c r="I158" s="250" t="s">
        <v>2026</v>
      </c>
      <c r="J158" s="278" t="s">
        <v>4694</v>
      </c>
      <c r="K158" s="276"/>
      <c r="L158" s="277"/>
      <c r="M158" s="275"/>
      <c r="N158" s="277"/>
      <c r="O158" s="249"/>
      <c r="P158" s="250"/>
      <c r="Q158" s="250">
        <v>43.5</v>
      </c>
      <c r="R158" s="250" t="s">
        <v>2471</v>
      </c>
      <c r="S158" s="250">
        <v>19</v>
      </c>
      <c r="T158" s="172" t="s">
        <v>4695</v>
      </c>
      <c r="U158" s="250"/>
      <c r="V158" s="172" t="s">
        <v>1581</v>
      </c>
      <c r="W158" s="250" t="s">
        <v>4074</v>
      </c>
      <c r="X158" s="172" t="s">
        <v>3005</v>
      </c>
      <c r="Y158" s="250" t="s">
        <v>3230</v>
      </c>
      <c r="Z158" s="250" t="s">
        <v>2451</v>
      </c>
      <c r="AA158" s="250" t="s">
        <v>2455</v>
      </c>
      <c r="AB158" s="250" t="s">
        <v>4059</v>
      </c>
      <c r="AC158" s="109">
        <v>43690</v>
      </c>
    </row>
    <row r="159" spans="1:29" ht="45">
      <c r="A159" s="169">
        <v>158</v>
      </c>
      <c r="B159" s="275" t="s">
        <v>16</v>
      </c>
      <c r="C159" s="276"/>
      <c r="D159" s="277"/>
      <c r="E159" s="249" t="s">
        <v>6</v>
      </c>
      <c r="F159" s="250" t="s">
        <v>1656</v>
      </c>
      <c r="G159" s="250" t="s">
        <v>1043</v>
      </c>
      <c r="H159" s="250" t="s">
        <v>140</v>
      </c>
      <c r="I159" s="250" t="s">
        <v>1044</v>
      </c>
      <c r="J159" s="278" t="s">
        <v>4696</v>
      </c>
      <c r="K159" s="276"/>
      <c r="L159" s="277"/>
      <c r="M159" s="275" t="s">
        <v>4697</v>
      </c>
      <c r="N159" s="277"/>
      <c r="O159" s="249"/>
      <c r="P159" s="250"/>
      <c r="Q159" s="250">
        <v>45.35</v>
      </c>
      <c r="R159" s="250" t="s">
        <v>2448</v>
      </c>
      <c r="S159" s="250">
        <v>18</v>
      </c>
      <c r="T159" s="172" t="s">
        <v>3394</v>
      </c>
      <c r="U159" s="250"/>
      <c r="V159" s="172" t="s">
        <v>1581</v>
      </c>
      <c r="W159" s="250" t="s">
        <v>4074</v>
      </c>
      <c r="X159" s="172" t="s">
        <v>4046</v>
      </c>
      <c r="Y159" s="250" t="s">
        <v>3230</v>
      </c>
      <c r="Z159" s="250" t="s">
        <v>2719</v>
      </c>
      <c r="AA159" s="250" t="s">
        <v>3083</v>
      </c>
      <c r="AB159" s="250" t="s">
        <v>4059</v>
      </c>
      <c r="AC159" s="109">
        <v>43690</v>
      </c>
    </row>
    <row r="160" spans="1:29" ht="45">
      <c r="A160" s="169">
        <v>159</v>
      </c>
      <c r="B160" s="275" t="s">
        <v>16</v>
      </c>
      <c r="C160" s="276"/>
      <c r="D160" s="277"/>
      <c r="E160" s="249" t="s">
        <v>6</v>
      </c>
      <c r="F160" s="250" t="s">
        <v>1637</v>
      </c>
      <c r="G160" s="250" t="s">
        <v>485</v>
      </c>
      <c r="H160" s="250" t="s">
        <v>1638</v>
      </c>
      <c r="I160" s="250" t="s">
        <v>1639</v>
      </c>
      <c r="J160" s="278" t="s">
        <v>4698</v>
      </c>
      <c r="K160" s="276"/>
      <c r="L160" s="277"/>
      <c r="M160" s="275" t="s">
        <v>4094</v>
      </c>
      <c r="N160" s="277"/>
      <c r="O160" s="249"/>
      <c r="P160" s="250"/>
      <c r="Q160" s="250">
        <v>43.15</v>
      </c>
      <c r="R160" s="250" t="s">
        <v>2471</v>
      </c>
      <c r="S160" s="250">
        <v>18</v>
      </c>
      <c r="T160" s="172" t="s">
        <v>4699</v>
      </c>
      <c r="U160" s="250"/>
      <c r="V160" s="172" t="s">
        <v>1581</v>
      </c>
      <c r="W160" s="250" t="s">
        <v>4074</v>
      </c>
      <c r="X160" s="172" t="s">
        <v>4700</v>
      </c>
      <c r="Y160" s="250" t="s">
        <v>3230</v>
      </c>
      <c r="Z160" s="250" t="s">
        <v>2719</v>
      </c>
      <c r="AA160" s="250" t="s">
        <v>3083</v>
      </c>
      <c r="AB160" s="250" t="s">
        <v>4059</v>
      </c>
      <c r="AC160" s="109">
        <v>43690</v>
      </c>
    </row>
    <row r="161" spans="1:29" ht="56.25" customHeight="1">
      <c r="A161" s="169">
        <v>160</v>
      </c>
      <c r="B161" s="275" t="s">
        <v>16</v>
      </c>
      <c r="C161" s="276"/>
      <c r="D161" s="277"/>
      <c r="E161" s="249" t="s">
        <v>6</v>
      </c>
      <c r="F161" s="250" t="s">
        <v>1982</v>
      </c>
      <c r="G161" s="250" t="s">
        <v>1977</v>
      </c>
      <c r="H161" s="250" t="s">
        <v>1983</v>
      </c>
      <c r="I161" s="250" t="s">
        <v>1984</v>
      </c>
      <c r="J161" s="278" t="s">
        <v>4701</v>
      </c>
      <c r="K161" s="276"/>
      <c r="L161" s="277"/>
      <c r="M161" s="275" t="s">
        <v>4702</v>
      </c>
      <c r="N161" s="277"/>
      <c r="O161" s="249"/>
      <c r="P161" s="250" t="s">
        <v>4703</v>
      </c>
      <c r="Q161" s="250">
        <v>50.5</v>
      </c>
      <c r="R161" s="250" t="s">
        <v>2448</v>
      </c>
      <c r="S161" s="250">
        <v>18</v>
      </c>
      <c r="T161" s="172" t="s">
        <v>4704</v>
      </c>
      <c r="U161" s="250" t="s">
        <v>4703</v>
      </c>
      <c r="V161" s="172" t="s">
        <v>1581</v>
      </c>
      <c r="W161" s="250"/>
      <c r="X161" s="172" t="s">
        <v>2454</v>
      </c>
      <c r="Y161" s="250" t="s">
        <v>3230</v>
      </c>
      <c r="Z161" s="250" t="s">
        <v>2451</v>
      </c>
      <c r="AA161" s="250" t="s">
        <v>2455</v>
      </c>
      <c r="AB161" s="250" t="s">
        <v>4059</v>
      </c>
      <c r="AC161" s="109">
        <v>43690</v>
      </c>
    </row>
    <row r="162" spans="1:29" ht="45">
      <c r="A162" s="169">
        <v>161</v>
      </c>
      <c r="B162" s="275" t="s">
        <v>16</v>
      </c>
      <c r="C162" s="276"/>
      <c r="D162" s="277"/>
      <c r="E162" s="249" t="s">
        <v>6</v>
      </c>
      <c r="F162" s="250" t="s">
        <v>1873</v>
      </c>
      <c r="G162" s="250" t="s">
        <v>1874</v>
      </c>
      <c r="H162" s="250" t="s">
        <v>1875</v>
      </c>
      <c r="I162" s="250" t="s">
        <v>1876</v>
      </c>
      <c r="J162" s="278" t="s">
        <v>4705</v>
      </c>
      <c r="K162" s="276"/>
      <c r="L162" s="277"/>
      <c r="M162" s="275" t="s">
        <v>4706</v>
      </c>
      <c r="N162" s="277"/>
      <c r="O162" s="249" t="s">
        <v>4706</v>
      </c>
      <c r="P162" s="250" t="s">
        <v>4707</v>
      </c>
      <c r="Q162" s="250">
        <v>79.849999999999994</v>
      </c>
      <c r="R162" s="250" t="s">
        <v>2448</v>
      </c>
      <c r="S162" s="250">
        <v>17</v>
      </c>
      <c r="T162" s="172" t="s">
        <v>4708</v>
      </c>
      <c r="U162" s="250" t="s">
        <v>4707</v>
      </c>
      <c r="V162" s="172" t="s">
        <v>1581</v>
      </c>
      <c r="W162" s="250" t="s">
        <v>4080</v>
      </c>
      <c r="X162" s="172" t="s">
        <v>2758</v>
      </c>
      <c r="Y162" s="250" t="s">
        <v>3242</v>
      </c>
      <c r="Z162" s="250" t="s">
        <v>2451</v>
      </c>
      <c r="AA162" s="250" t="s">
        <v>2455</v>
      </c>
      <c r="AB162" s="250" t="s">
        <v>4059</v>
      </c>
      <c r="AC162" s="109">
        <v>43689</v>
      </c>
    </row>
    <row r="163" spans="1:29" ht="45">
      <c r="A163" s="169">
        <v>162</v>
      </c>
      <c r="B163" s="275" t="s">
        <v>16</v>
      </c>
      <c r="C163" s="276"/>
      <c r="D163" s="277"/>
      <c r="E163" s="249" t="s">
        <v>6</v>
      </c>
      <c r="F163" s="250" t="s">
        <v>1629</v>
      </c>
      <c r="G163" s="250" t="s">
        <v>1630</v>
      </c>
      <c r="H163" s="250" t="s">
        <v>1001</v>
      </c>
      <c r="I163" s="250" t="s">
        <v>1631</v>
      </c>
      <c r="J163" s="278" t="s">
        <v>4709</v>
      </c>
      <c r="K163" s="276"/>
      <c r="L163" s="277"/>
      <c r="M163" s="275" t="s">
        <v>4094</v>
      </c>
      <c r="N163" s="277"/>
      <c r="O163" s="249"/>
      <c r="P163" s="250" t="s">
        <v>4710</v>
      </c>
      <c r="Q163" s="250">
        <v>50.5</v>
      </c>
      <c r="R163" s="250" t="s">
        <v>2471</v>
      </c>
      <c r="S163" s="250">
        <v>19</v>
      </c>
      <c r="T163" s="172" t="s">
        <v>4711</v>
      </c>
      <c r="U163" s="250" t="s">
        <v>4710</v>
      </c>
      <c r="V163" s="172" t="s">
        <v>1581</v>
      </c>
      <c r="W163" s="250" t="s">
        <v>4074</v>
      </c>
      <c r="X163" s="172" t="s">
        <v>4712</v>
      </c>
      <c r="Y163" s="250" t="s">
        <v>3230</v>
      </c>
      <c r="Z163" s="250" t="s">
        <v>2521</v>
      </c>
      <c r="AA163" s="250" t="s">
        <v>2945</v>
      </c>
      <c r="AB163" s="250" t="s">
        <v>4059</v>
      </c>
      <c r="AC163" s="109">
        <v>43690</v>
      </c>
    </row>
    <row r="164" spans="1:29" ht="45">
      <c r="A164" s="169">
        <v>163</v>
      </c>
      <c r="B164" s="275" t="s">
        <v>16</v>
      </c>
      <c r="C164" s="276"/>
      <c r="D164" s="277"/>
      <c r="E164" s="249" t="s">
        <v>6</v>
      </c>
      <c r="F164" s="250" t="s">
        <v>1722</v>
      </c>
      <c r="G164" s="250" t="s">
        <v>376</v>
      </c>
      <c r="H164" s="250" t="s">
        <v>139</v>
      </c>
      <c r="I164" s="250" t="s">
        <v>1030</v>
      </c>
      <c r="J164" s="278" t="s">
        <v>4713</v>
      </c>
      <c r="K164" s="276"/>
      <c r="L164" s="277"/>
      <c r="M164" s="275" t="s">
        <v>4714</v>
      </c>
      <c r="N164" s="277"/>
      <c r="O164" s="249"/>
      <c r="P164" s="250" t="s">
        <v>4715</v>
      </c>
      <c r="Q164" s="250">
        <v>57.35</v>
      </c>
      <c r="R164" s="250" t="s">
        <v>2471</v>
      </c>
      <c r="S164" s="250">
        <v>17</v>
      </c>
      <c r="T164" s="172" t="s">
        <v>4716</v>
      </c>
      <c r="U164" s="250" t="s">
        <v>4715</v>
      </c>
      <c r="V164" s="172" t="s">
        <v>1581</v>
      </c>
      <c r="W164" s="250" t="s">
        <v>4080</v>
      </c>
      <c r="X164" s="172" t="s">
        <v>2547</v>
      </c>
      <c r="Y164" s="250" t="s">
        <v>3230</v>
      </c>
      <c r="Z164" s="250" t="s">
        <v>2521</v>
      </c>
      <c r="AA164" s="250" t="s">
        <v>2945</v>
      </c>
      <c r="AB164" s="250" t="s">
        <v>4059</v>
      </c>
      <c r="AC164" s="109">
        <v>43689</v>
      </c>
    </row>
    <row r="165" spans="1:29" ht="33.75">
      <c r="A165" s="169">
        <v>164</v>
      </c>
      <c r="B165" s="275" t="s">
        <v>16</v>
      </c>
      <c r="C165" s="276"/>
      <c r="D165" s="277"/>
      <c r="E165" s="249" t="s">
        <v>9</v>
      </c>
      <c r="F165" s="250" t="s">
        <v>574</v>
      </c>
      <c r="G165" s="250" t="s">
        <v>277</v>
      </c>
      <c r="H165" s="250" t="s">
        <v>575</v>
      </c>
      <c r="I165" s="250" t="s">
        <v>576</v>
      </c>
      <c r="J165" s="278" t="s">
        <v>4717</v>
      </c>
      <c r="K165" s="276"/>
      <c r="L165" s="277"/>
      <c r="M165" s="275" t="s">
        <v>4094</v>
      </c>
      <c r="N165" s="277"/>
      <c r="O165" s="249"/>
      <c r="P165" s="250" t="s">
        <v>4718</v>
      </c>
      <c r="Q165" s="250">
        <v>62.99</v>
      </c>
      <c r="R165" s="250" t="s">
        <v>2471</v>
      </c>
      <c r="S165" s="250">
        <v>18</v>
      </c>
      <c r="T165" s="172" t="s">
        <v>4719</v>
      </c>
      <c r="U165" s="250" t="s">
        <v>4718</v>
      </c>
      <c r="V165" s="172" t="s">
        <v>43</v>
      </c>
      <c r="W165" s="250" t="s">
        <v>4155</v>
      </c>
      <c r="X165" s="172" t="s">
        <v>4720</v>
      </c>
      <c r="Y165" s="250" t="s">
        <v>3230</v>
      </c>
      <c r="Z165" s="250" t="s">
        <v>2521</v>
      </c>
      <c r="AA165" s="250" t="s">
        <v>2522</v>
      </c>
      <c r="AB165" s="250" t="s">
        <v>4059</v>
      </c>
      <c r="AC165" s="109">
        <v>43587</v>
      </c>
    </row>
    <row r="166" spans="1:29" ht="33.75">
      <c r="A166" s="169">
        <v>165</v>
      </c>
      <c r="B166" s="275" t="s">
        <v>16</v>
      </c>
      <c r="C166" s="276"/>
      <c r="D166" s="277"/>
      <c r="E166" s="249" t="s">
        <v>9</v>
      </c>
      <c r="F166" s="250" t="s">
        <v>1100</v>
      </c>
      <c r="G166" s="250" t="s">
        <v>1101</v>
      </c>
      <c r="H166" s="250" t="s">
        <v>99</v>
      </c>
      <c r="I166" s="250" t="s">
        <v>1102</v>
      </c>
      <c r="J166" s="278" t="s">
        <v>4721</v>
      </c>
      <c r="K166" s="276"/>
      <c r="L166" s="277"/>
      <c r="M166" s="275" t="s">
        <v>4722</v>
      </c>
      <c r="N166" s="277"/>
      <c r="O166" s="249" t="s">
        <v>4723</v>
      </c>
      <c r="P166" s="250" t="s">
        <v>4724</v>
      </c>
      <c r="Q166" s="250">
        <v>57.15</v>
      </c>
      <c r="R166" s="250" t="s">
        <v>2448</v>
      </c>
      <c r="S166" s="250">
        <v>18</v>
      </c>
      <c r="T166" s="172" t="s">
        <v>4725</v>
      </c>
      <c r="U166" s="250" t="s">
        <v>4724</v>
      </c>
      <c r="V166" s="172" t="s">
        <v>947</v>
      </c>
      <c r="W166" s="250" t="s">
        <v>4175</v>
      </c>
      <c r="X166" s="172" t="s">
        <v>3745</v>
      </c>
      <c r="Y166" s="250" t="s">
        <v>3230</v>
      </c>
      <c r="Z166" s="250" t="s">
        <v>2451</v>
      </c>
      <c r="AA166" s="250" t="s">
        <v>2923</v>
      </c>
      <c r="AB166" s="250" t="s">
        <v>4059</v>
      </c>
      <c r="AC166" s="109">
        <v>43665</v>
      </c>
    </row>
    <row r="167" spans="1:29" ht="45">
      <c r="A167" s="169">
        <v>166</v>
      </c>
      <c r="B167" s="275" t="s">
        <v>16</v>
      </c>
      <c r="C167" s="276"/>
      <c r="D167" s="277"/>
      <c r="E167" s="249" t="s">
        <v>9</v>
      </c>
      <c r="F167" s="250" t="s">
        <v>805</v>
      </c>
      <c r="G167" s="250" t="s">
        <v>283</v>
      </c>
      <c r="H167" s="250" t="s">
        <v>806</v>
      </c>
      <c r="I167" s="250" t="s">
        <v>807</v>
      </c>
      <c r="J167" s="278" t="s">
        <v>4726</v>
      </c>
      <c r="K167" s="276"/>
      <c r="L167" s="277"/>
      <c r="M167" s="275" t="s">
        <v>4727</v>
      </c>
      <c r="N167" s="277"/>
      <c r="O167" s="249" t="s">
        <v>4728</v>
      </c>
      <c r="P167" s="250" t="s">
        <v>4729</v>
      </c>
      <c r="Q167" s="250">
        <v>63.17</v>
      </c>
      <c r="R167" s="250" t="s">
        <v>2471</v>
      </c>
      <c r="S167" s="250">
        <v>17</v>
      </c>
      <c r="T167" s="172" t="s">
        <v>4730</v>
      </c>
      <c r="U167" s="250" t="s">
        <v>4729</v>
      </c>
      <c r="V167" s="172" t="s">
        <v>43</v>
      </c>
      <c r="W167" s="250" t="s">
        <v>4146</v>
      </c>
      <c r="X167" s="172" t="s">
        <v>3759</v>
      </c>
      <c r="Y167" s="250" t="s">
        <v>3242</v>
      </c>
      <c r="Z167" s="250"/>
      <c r="AA167" s="250"/>
      <c r="AB167" s="250" t="s">
        <v>4059</v>
      </c>
      <c r="AC167" s="109">
        <v>43585</v>
      </c>
    </row>
    <row r="168" spans="1:29" ht="45">
      <c r="A168" s="169">
        <v>167</v>
      </c>
      <c r="B168" s="275" t="s">
        <v>16</v>
      </c>
      <c r="C168" s="276"/>
      <c r="D168" s="277"/>
      <c r="E168" s="249" t="s">
        <v>9</v>
      </c>
      <c r="F168" s="250" t="s">
        <v>2296</v>
      </c>
      <c r="G168" s="250" t="s">
        <v>2297</v>
      </c>
      <c r="H168" s="250" t="s">
        <v>201</v>
      </c>
      <c r="I168" s="250" t="s">
        <v>2298</v>
      </c>
      <c r="J168" s="278" t="s">
        <v>4731</v>
      </c>
      <c r="K168" s="276"/>
      <c r="L168" s="277"/>
      <c r="M168" s="275" t="s">
        <v>4732</v>
      </c>
      <c r="N168" s="277"/>
      <c r="O168" s="249"/>
      <c r="P168" s="250" t="s">
        <v>4733</v>
      </c>
      <c r="Q168" s="250">
        <v>67.150000000000006</v>
      </c>
      <c r="R168" s="250" t="s">
        <v>2471</v>
      </c>
      <c r="S168" s="250">
        <v>19</v>
      </c>
      <c r="T168" s="172" t="s">
        <v>4734</v>
      </c>
      <c r="U168" s="250" t="s">
        <v>4733</v>
      </c>
      <c r="V168" s="172" t="s">
        <v>2131</v>
      </c>
      <c r="W168" s="250" t="s">
        <v>4155</v>
      </c>
      <c r="X168" s="172" t="s">
        <v>2491</v>
      </c>
      <c r="Y168" s="250" t="s">
        <v>3230</v>
      </c>
      <c r="Z168" s="250" t="s">
        <v>2451</v>
      </c>
      <c r="AA168" s="250" t="s">
        <v>2455</v>
      </c>
      <c r="AB168" s="250" t="s">
        <v>4059</v>
      </c>
      <c r="AC168" s="109">
        <v>43614</v>
      </c>
    </row>
    <row r="169" spans="1:29" ht="45">
      <c r="A169" s="169">
        <v>168</v>
      </c>
      <c r="B169" s="275" t="s">
        <v>16</v>
      </c>
      <c r="C169" s="276"/>
      <c r="D169" s="277"/>
      <c r="E169" s="249" t="s">
        <v>9</v>
      </c>
      <c r="F169" s="250" t="s">
        <v>1276</v>
      </c>
      <c r="G169" s="250" t="s">
        <v>1148</v>
      </c>
      <c r="H169" s="250" t="s">
        <v>106</v>
      </c>
      <c r="I169" s="250" t="s">
        <v>1277</v>
      </c>
      <c r="J169" s="278" t="s">
        <v>4735</v>
      </c>
      <c r="K169" s="276"/>
      <c r="L169" s="277"/>
      <c r="M169" s="275" t="s">
        <v>4736</v>
      </c>
      <c r="N169" s="277"/>
      <c r="O169" s="249"/>
      <c r="P169" s="250" t="s">
        <v>4737</v>
      </c>
      <c r="Q169" s="250">
        <v>52.15</v>
      </c>
      <c r="R169" s="250" t="s">
        <v>2471</v>
      </c>
      <c r="S169" s="250">
        <v>17</v>
      </c>
      <c r="T169" s="172" t="s">
        <v>4738</v>
      </c>
      <c r="U169" s="250" t="s">
        <v>4737</v>
      </c>
      <c r="V169" s="172" t="s">
        <v>947</v>
      </c>
      <c r="W169" s="250" t="s">
        <v>4440</v>
      </c>
      <c r="X169" s="172" t="s">
        <v>4739</v>
      </c>
      <c r="Y169" s="250" t="s">
        <v>3242</v>
      </c>
      <c r="Z169" s="250" t="s">
        <v>2451</v>
      </c>
      <c r="AA169" s="250" t="s">
        <v>2451</v>
      </c>
      <c r="AB169" s="250" t="s">
        <v>4059</v>
      </c>
      <c r="AC169" s="109">
        <v>43670</v>
      </c>
    </row>
    <row r="170" spans="1:29" ht="33.75">
      <c r="A170" s="169">
        <v>169</v>
      </c>
      <c r="B170" s="275" t="s">
        <v>16</v>
      </c>
      <c r="C170" s="276"/>
      <c r="D170" s="277"/>
      <c r="E170" s="249" t="s">
        <v>9</v>
      </c>
      <c r="F170" s="250" t="s">
        <v>709</v>
      </c>
      <c r="G170" s="250" t="s">
        <v>399</v>
      </c>
      <c r="H170" s="250" t="s">
        <v>710</v>
      </c>
      <c r="I170" s="250" t="s">
        <v>711</v>
      </c>
      <c r="J170" s="278" t="s">
        <v>4740</v>
      </c>
      <c r="K170" s="276"/>
      <c r="L170" s="277"/>
      <c r="M170" s="275" t="s">
        <v>4741</v>
      </c>
      <c r="N170" s="277"/>
      <c r="O170" s="249"/>
      <c r="P170" s="250" t="s">
        <v>4742</v>
      </c>
      <c r="Q170" s="250">
        <v>70.650000000000006</v>
      </c>
      <c r="R170" s="250" t="s">
        <v>2471</v>
      </c>
      <c r="S170" s="250">
        <v>21</v>
      </c>
      <c r="T170" s="172" t="s">
        <v>4743</v>
      </c>
      <c r="U170" s="250" t="s">
        <v>4742</v>
      </c>
      <c r="V170" s="172" t="s">
        <v>43</v>
      </c>
      <c r="W170" s="250" t="s">
        <v>4155</v>
      </c>
      <c r="X170" s="172" t="s">
        <v>4117</v>
      </c>
      <c r="Y170" s="250" t="s">
        <v>3242</v>
      </c>
      <c r="Z170" s="250" t="s">
        <v>2451</v>
      </c>
      <c r="AA170" s="250" t="s">
        <v>2455</v>
      </c>
      <c r="AB170" s="250" t="s">
        <v>4059</v>
      </c>
      <c r="AC170" s="109">
        <v>43588</v>
      </c>
    </row>
    <row r="171" spans="1:29" ht="33.75">
      <c r="A171" s="169">
        <v>170</v>
      </c>
      <c r="B171" s="275" t="s">
        <v>16</v>
      </c>
      <c r="C171" s="276"/>
      <c r="D171" s="277"/>
      <c r="E171" s="249" t="s">
        <v>9</v>
      </c>
      <c r="F171" s="250" t="s">
        <v>1432</v>
      </c>
      <c r="G171" s="250" t="s">
        <v>382</v>
      </c>
      <c r="H171" s="250" t="s">
        <v>1433</v>
      </c>
      <c r="I171" s="250" t="s">
        <v>1434</v>
      </c>
      <c r="J171" s="278" t="s">
        <v>4744</v>
      </c>
      <c r="K171" s="276"/>
      <c r="L171" s="277"/>
      <c r="M171" s="275" t="s">
        <v>4745</v>
      </c>
      <c r="N171" s="277"/>
      <c r="O171" s="249" t="s">
        <v>4746</v>
      </c>
      <c r="P171" s="250"/>
      <c r="Q171" s="250">
        <v>57.65</v>
      </c>
      <c r="R171" s="250" t="s">
        <v>2448</v>
      </c>
      <c r="S171" s="250">
        <v>17</v>
      </c>
      <c r="T171" s="172" t="s">
        <v>4747</v>
      </c>
      <c r="U171" s="250"/>
      <c r="V171" s="172" t="s">
        <v>947</v>
      </c>
      <c r="W171" s="250" t="s">
        <v>4175</v>
      </c>
      <c r="X171" s="172" t="s">
        <v>3662</v>
      </c>
      <c r="Y171" s="250" t="s">
        <v>3242</v>
      </c>
      <c r="Z171" s="250" t="s">
        <v>2451</v>
      </c>
      <c r="AA171" s="250" t="s">
        <v>2455</v>
      </c>
      <c r="AB171" s="250" t="s">
        <v>4059</v>
      </c>
      <c r="AC171" s="109">
        <v>43664</v>
      </c>
    </row>
    <row r="172" spans="1:29" ht="33.75">
      <c r="A172" s="169">
        <v>171</v>
      </c>
      <c r="B172" s="275" t="s">
        <v>16</v>
      </c>
      <c r="C172" s="276"/>
      <c r="D172" s="277"/>
      <c r="E172" s="249" t="s">
        <v>9</v>
      </c>
      <c r="F172" s="250" t="s">
        <v>939</v>
      </c>
      <c r="G172" s="250" t="s">
        <v>940</v>
      </c>
      <c r="H172" s="250" t="s">
        <v>941</v>
      </c>
      <c r="I172" s="250" t="s">
        <v>942</v>
      </c>
      <c r="J172" s="278" t="s">
        <v>4748</v>
      </c>
      <c r="K172" s="276"/>
      <c r="L172" s="277"/>
      <c r="M172" s="275" t="s">
        <v>4094</v>
      </c>
      <c r="N172" s="277"/>
      <c r="O172" s="249"/>
      <c r="P172" s="250" t="s">
        <v>4749</v>
      </c>
      <c r="Q172" s="250">
        <v>62.57</v>
      </c>
      <c r="R172" s="250" t="s">
        <v>2471</v>
      </c>
      <c r="S172" s="250">
        <v>17</v>
      </c>
      <c r="T172" s="172" t="s">
        <v>4750</v>
      </c>
      <c r="U172" s="250" t="s">
        <v>4749</v>
      </c>
      <c r="V172" s="172" t="s">
        <v>43</v>
      </c>
      <c r="W172" s="250" t="s">
        <v>4146</v>
      </c>
      <c r="X172" s="172" t="s">
        <v>2515</v>
      </c>
      <c r="Y172" s="250" t="s">
        <v>3230</v>
      </c>
      <c r="Z172" s="250" t="s">
        <v>2451</v>
      </c>
      <c r="AA172" s="250" t="s">
        <v>2455</v>
      </c>
      <c r="AB172" s="250" t="s">
        <v>4059</v>
      </c>
      <c r="AC172" s="109">
        <v>43587</v>
      </c>
    </row>
    <row r="173" spans="1:29" ht="33.75">
      <c r="A173" s="169">
        <v>172</v>
      </c>
      <c r="B173" s="275" t="s">
        <v>16</v>
      </c>
      <c r="C173" s="276"/>
      <c r="D173" s="277"/>
      <c r="E173" s="249" t="s">
        <v>9</v>
      </c>
      <c r="F173" s="250" t="s">
        <v>2224</v>
      </c>
      <c r="G173" s="250" t="s">
        <v>220</v>
      </c>
      <c r="H173" s="250" t="s">
        <v>470</v>
      </c>
      <c r="I173" s="250" t="s">
        <v>483</v>
      </c>
      <c r="J173" s="278" t="s">
        <v>4751</v>
      </c>
      <c r="K173" s="276"/>
      <c r="L173" s="277"/>
      <c r="M173" s="275" t="s">
        <v>4094</v>
      </c>
      <c r="N173" s="277"/>
      <c r="O173" s="249"/>
      <c r="P173" s="250" t="s">
        <v>4752</v>
      </c>
      <c r="Q173" s="250">
        <v>52.85</v>
      </c>
      <c r="R173" s="250" t="s">
        <v>2471</v>
      </c>
      <c r="S173" s="250">
        <v>19</v>
      </c>
      <c r="T173" s="172" t="s">
        <v>4753</v>
      </c>
      <c r="U173" s="250" t="s">
        <v>4752</v>
      </c>
      <c r="V173" s="172" t="s">
        <v>2131</v>
      </c>
      <c r="W173" s="250" t="s">
        <v>4155</v>
      </c>
      <c r="X173" s="172" t="s">
        <v>2667</v>
      </c>
      <c r="Y173" s="250" t="s">
        <v>3230</v>
      </c>
      <c r="Z173" s="250" t="s">
        <v>2451</v>
      </c>
      <c r="AA173" s="250" t="s">
        <v>2455</v>
      </c>
      <c r="AB173" s="250" t="s">
        <v>4059</v>
      </c>
      <c r="AC173" s="109">
        <v>43636</v>
      </c>
    </row>
    <row r="174" spans="1:29" ht="45">
      <c r="A174" s="169">
        <v>173</v>
      </c>
      <c r="B174" s="275" t="s">
        <v>16</v>
      </c>
      <c r="C174" s="276"/>
      <c r="D174" s="277"/>
      <c r="E174" s="249" t="s">
        <v>9</v>
      </c>
      <c r="F174" s="250" t="s">
        <v>2198</v>
      </c>
      <c r="G174" s="250" t="s">
        <v>335</v>
      </c>
      <c r="H174" s="250" t="s">
        <v>139</v>
      </c>
      <c r="I174" s="250" t="s">
        <v>336</v>
      </c>
      <c r="J174" s="278" t="s">
        <v>4754</v>
      </c>
      <c r="K174" s="276"/>
      <c r="L174" s="277"/>
      <c r="M174" s="275" t="s">
        <v>4755</v>
      </c>
      <c r="N174" s="277"/>
      <c r="O174" s="249"/>
      <c r="P174" s="250" t="s">
        <v>4756</v>
      </c>
      <c r="Q174" s="250">
        <v>54</v>
      </c>
      <c r="R174" s="250" t="s">
        <v>2471</v>
      </c>
      <c r="S174" s="250">
        <v>18</v>
      </c>
      <c r="T174" s="172" t="s">
        <v>4757</v>
      </c>
      <c r="U174" s="250" t="s">
        <v>4756</v>
      </c>
      <c r="V174" s="172" t="s">
        <v>2131</v>
      </c>
      <c r="W174" s="250" t="s">
        <v>4146</v>
      </c>
      <c r="X174" s="172" t="s">
        <v>2911</v>
      </c>
      <c r="Y174" s="250" t="s">
        <v>3230</v>
      </c>
      <c r="Z174" s="250" t="s">
        <v>2521</v>
      </c>
      <c r="AA174" s="250" t="s">
        <v>2586</v>
      </c>
      <c r="AB174" s="250" t="s">
        <v>4059</v>
      </c>
      <c r="AC174" s="109">
        <v>43612</v>
      </c>
    </row>
    <row r="175" spans="1:29" ht="33.75">
      <c r="A175" s="169">
        <v>174</v>
      </c>
      <c r="B175" s="275" t="s">
        <v>16</v>
      </c>
      <c r="C175" s="276"/>
      <c r="D175" s="277"/>
      <c r="E175" s="249" t="s">
        <v>9</v>
      </c>
      <c r="F175" s="250" t="s">
        <v>931</v>
      </c>
      <c r="G175" s="250" t="s">
        <v>932</v>
      </c>
      <c r="H175" s="250" t="s">
        <v>933</v>
      </c>
      <c r="I175" s="250" t="s">
        <v>934</v>
      </c>
      <c r="J175" s="278" t="s">
        <v>4758</v>
      </c>
      <c r="K175" s="276"/>
      <c r="L175" s="277"/>
      <c r="M175" s="275" t="s">
        <v>4759</v>
      </c>
      <c r="N175" s="277"/>
      <c r="O175" s="249"/>
      <c r="P175" s="250"/>
      <c r="Q175" s="250">
        <v>62.81</v>
      </c>
      <c r="R175" s="250" t="s">
        <v>2471</v>
      </c>
      <c r="S175" s="250">
        <v>17</v>
      </c>
      <c r="T175" s="172" t="s">
        <v>3394</v>
      </c>
      <c r="U175" s="250"/>
      <c r="V175" s="172" t="s">
        <v>43</v>
      </c>
      <c r="W175" s="250" t="s">
        <v>4146</v>
      </c>
      <c r="X175" s="172" t="s">
        <v>4760</v>
      </c>
      <c r="Y175" s="250" t="s">
        <v>3242</v>
      </c>
      <c r="Z175" s="250"/>
      <c r="AA175" s="250"/>
      <c r="AB175" s="250" t="s">
        <v>4059</v>
      </c>
      <c r="AC175" s="109">
        <v>43588</v>
      </c>
    </row>
    <row r="176" spans="1:29" ht="45">
      <c r="A176" s="169">
        <v>175</v>
      </c>
      <c r="B176" s="275" t="s">
        <v>16</v>
      </c>
      <c r="C176" s="276"/>
      <c r="D176" s="277"/>
      <c r="E176" s="249" t="s">
        <v>9</v>
      </c>
      <c r="F176" s="250" t="s">
        <v>270</v>
      </c>
      <c r="G176" s="250" t="s">
        <v>271</v>
      </c>
      <c r="H176" s="250" t="s">
        <v>106</v>
      </c>
      <c r="I176" s="250" t="s">
        <v>272</v>
      </c>
      <c r="J176" s="278" t="s">
        <v>4761</v>
      </c>
      <c r="K176" s="276"/>
      <c r="L176" s="277"/>
      <c r="M176" s="275" t="s">
        <v>4094</v>
      </c>
      <c r="N176" s="277"/>
      <c r="O176" s="249"/>
      <c r="P176" s="250" t="s">
        <v>4762</v>
      </c>
      <c r="Q176" s="250">
        <v>62.98</v>
      </c>
      <c r="R176" s="250" t="s">
        <v>2448</v>
      </c>
      <c r="S176" s="250">
        <v>17</v>
      </c>
      <c r="T176" s="172" t="s">
        <v>4763</v>
      </c>
      <c r="U176" s="250" t="s">
        <v>4762</v>
      </c>
      <c r="V176" s="172" t="s">
        <v>43</v>
      </c>
      <c r="W176" s="250" t="s">
        <v>4146</v>
      </c>
      <c r="X176" s="172" t="s">
        <v>4760</v>
      </c>
      <c r="Y176" s="250" t="s">
        <v>3242</v>
      </c>
      <c r="Z176" s="250"/>
      <c r="AA176" s="250"/>
      <c r="AB176" s="250" t="s">
        <v>4059</v>
      </c>
      <c r="AC176" s="109">
        <v>43587</v>
      </c>
    </row>
    <row r="177" spans="1:29" ht="33.75">
      <c r="A177" s="169">
        <v>176</v>
      </c>
      <c r="B177" s="275" t="s">
        <v>16</v>
      </c>
      <c r="C177" s="276"/>
      <c r="D177" s="277"/>
      <c r="E177" s="249" t="s">
        <v>9</v>
      </c>
      <c r="F177" s="250" t="s">
        <v>633</v>
      </c>
      <c r="G177" s="250" t="s">
        <v>634</v>
      </c>
      <c r="H177" s="250" t="s">
        <v>635</v>
      </c>
      <c r="I177" s="250" t="s">
        <v>636</v>
      </c>
      <c r="J177" s="278" t="s">
        <v>4764</v>
      </c>
      <c r="K177" s="276"/>
      <c r="L177" s="277"/>
      <c r="M177" s="275" t="s">
        <v>4765</v>
      </c>
      <c r="N177" s="277"/>
      <c r="O177" s="249"/>
      <c r="P177" s="250"/>
      <c r="Q177" s="250">
        <v>68.849999999999994</v>
      </c>
      <c r="R177" s="250" t="s">
        <v>2471</v>
      </c>
      <c r="S177" s="250">
        <v>17</v>
      </c>
      <c r="T177" s="172" t="s">
        <v>3394</v>
      </c>
      <c r="U177" s="250"/>
      <c r="V177" s="172" t="s">
        <v>43</v>
      </c>
      <c r="W177" s="250" t="s">
        <v>4155</v>
      </c>
      <c r="X177" s="172" t="s">
        <v>4516</v>
      </c>
      <c r="Y177" s="250" t="s">
        <v>3242</v>
      </c>
      <c r="Z177" s="250"/>
      <c r="AA177" s="250"/>
      <c r="AB177" s="250" t="s">
        <v>4059</v>
      </c>
      <c r="AC177" s="109">
        <v>43584</v>
      </c>
    </row>
    <row r="178" spans="1:29" ht="33.75">
      <c r="A178" s="169">
        <v>177</v>
      </c>
      <c r="B178" s="275" t="s">
        <v>16</v>
      </c>
      <c r="C178" s="276"/>
      <c r="D178" s="277"/>
      <c r="E178" s="249" t="s">
        <v>9</v>
      </c>
      <c r="F178" s="250" t="s">
        <v>138</v>
      </c>
      <c r="G178" s="250" t="s">
        <v>139</v>
      </c>
      <c r="H178" s="250" t="s">
        <v>140</v>
      </c>
      <c r="I178" s="250" t="s">
        <v>141</v>
      </c>
      <c r="J178" s="278" t="s">
        <v>4766</v>
      </c>
      <c r="K178" s="276"/>
      <c r="L178" s="277"/>
      <c r="M178" s="275" t="s">
        <v>4094</v>
      </c>
      <c r="N178" s="277"/>
      <c r="O178" s="249"/>
      <c r="P178" s="250" t="s">
        <v>4767</v>
      </c>
      <c r="Q178" s="250">
        <v>63.05</v>
      </c>
      <c r="R178" s="250" t="s">
        <v>2471</v>
      </c>
      <c r="S178" s="250">
        <v>17</v>
      </c>
      <c r="T178" s="172" t="s">
        <v>4768</v>
      </c>
      <c r="U178" s="250" t="s">
        <v>4767</v>
      </c>
      <c r="V178" s="172" t="s">
        <v>43</v>
      </c>
      <c r="W178" s="250" t="s">
        <v>4155</v>
      </c>
      <c r="X178" s="172" t="s">
        <v>4769</v>
      </c>
      <c r="Y178" s="250" t="s">
        <v>3242</v>
      </c>
      <c r="Z178" s="250" t="s">
        <v>2521</v>
      </c>
      <c r="AA178" s="250" t="s">
        <v>2521</v>
      </c>
      <c r="AB178" s="250" t="s">
        <v>4059</v>
      </c>
      <c r="AC178" s="109">
        <v>43587</v>
      </c>
    </row>
    <row r="179" spans="1:29" ht="45" customHeight="1">
      <c r="A179" s="169">
        <v>178</v>
      </c>
      <c r="B179" s="275" t="s">
        <v>16</v>
      </c>
      <c r="C179" s="276"/>
      <c r="D179" s="277"/>
      <c r="E179" s="249" t="s">
        <v>9</v>
      </c>
      <c r="F179" s="250" t="s">
        <v>340</v>
      </c>
      <c r="G179" s="250" t="s">
        <v>341</v>
      </c>
      <c r="H179" s="250" t="s">
        <v>342</v>
      </c>
      <c r="I179" s="250" t="s">
        <v>343</v>
      </c>
      <c r="J179" s="278" t="s">
        <v>4770</v>
      </c>
      <c r="K179" s="276"/>
      <c r="L179" s="277"/>
      <c r="M179" s="275" t="s">
        <v>4771</v>
      </c>
      <c r="N179" s="277"/>
      <c r="O179" s="249"/>
      <c r="P179" s="250" t="s">
        <v>4772</v>
      </c>
      <c r="Q179" s="250">
        <v>62.61</v>
      </c>
      <c r="R179" s="250" t="s">
        <v>2471</v>
      </c>
      <c r="S179" s="250">
        <v>19</v>
      </c>
      <c r="T179" s="172" t="s">
        <v>4773</v>
      </c>
      <c r="U179" s="250" t="s">
        <v>4772</v>
      </c>
      <c r="V179" s="172" t="s">
        <v>43</v>
      </c>
      <c r="W179" s="250" t="s">
        <v>4146</v>
      </c>
      <c r="X179" s="172" t="s">
        <v>4774</v>
      </c>
      <c r="Y179" s="250" t="s">
        <v>3242</v>
      </c>
      <c r="Z179" s="250" t="s">
        <v>2451</v>
      </c>
      <c r="AA179" s="250" t="s">
        <v>2451</v>
      </c>
      <c r="AB179" s="250" t="s">
        <v>4059</v>
      </c>
      <c r="AC179" s="109">
        <v>43584</v>
      </c>
    </row>
    <row r="180" spans="1:29" ht="33.75">
      <c r="A180" s="169">
        <v>179</v>
      </c>
      <c r="B180" s="275" t="s">
        <v>16</v>
      </c>
      <c r="C180" s="276"/>
      <c r="D180" s="277"/>
      <c r="E180" s="249" t="s">
        <v>9</v>
      </c>
      <c r="F180" s="250" t="s">
        <v>411</v>
      </c>
      <c r="G180" s="250" t="s">
        <v>412</v>
      </c>
      <c r="H180" s="250" t="s">
        <v>413</v>
      </c>
      <c r="I180" s="250" t="s">
        <v>414</v>
      </c>
      <c r="J180" s="278" t="s">
        <v>4775</v>
      </c>
      <c r="K180" s="276"/>
      <c r="L180" s="277"/>
      <c r="M180" s="275" t="s">
        <v>4776</v>
      </c>
      <c r="N180" s="277"/>
      <c r="O180" s="249"/>
      <c r="P180" s="250"/>
      <c r="Q180" s="250">
        <v>63.08</v>
      </c>
      <c r="R180" s="250" t="s">
        <v>2471</v>
      </c>
      <c r="S180" s="250">
        <v>17</v>
      </c>
      <c r="T180" s="172" t="s">
        <v>4777</v>
      </c>
      <c r="U180" s="250"/>
      <c r="V180" s="172" t="s">
        <v>43</v>
      </c>
      <c r="W180" s="250" t="s">
        <v>4146</v>
      </c>
      <c r="X180" s="172" t="s">
        <v>2700</v>
      </c>
      <c r="Y180" s="250" t="s">
        <v>3230</v>
      </c>
      <c r="Z180" s="250" t="s">
        <v>2451</v>
      </c>
      <c r="AA180" s="250" t="s">
        <v>2451</v>
      </c>
      <c r="AB180" s="250" t="s">
        <v>4059</v>
      </c>
      <c r="AC180" s="109">
        <v>43587</v>
      </c>
    </row>
    <row r="181" spans="1:29" ht="33.75">
      <c r="A181" s="169">
        <v>180</v>
      </c>
      <c r="B181" s="275" t="s">
        <v>16</v>
      </c>
      <c r="C181" s="276"/>
      <c r="D181" s="277"/>
      <c r="E181" s="249" t="s">
        <v>9</v>
      </c>
      <c r="F181" s="250" t="s">
        <v>937</v>
      </c>
      <c r="G181" s="250" t="s">
        <v>412</v>
      </c>
      <c r="H181" s="250" t="s">
        <v>376</v>
      </c>
      <c r="I181" s="250" t="s">
        <v>938</v>
      </c>
      <c r="J181" s="278" t="s">
        <v>4778</v>
      </c>
      <c r="K181" s="276"/>
      <c r="L181" s="277"/>
      <c r="M181" s="275" t="s">
        <v>4779</v>
      </c>
      <c r="N181" s="277"/>
      <c r="O181" s="249"/>
      <c r="P181" s="250" t="s">
        <v>4780</v>
      </c>
      <c r="Q181" s="250">
        <v>62.82</v>
      </c>
      <c r="R181" s="250" t="s">
        <v>2471</v>
      </c>
      <c r="S181" s="250">
        <v>17</v>
      </c>
      <c r="T181" s="172" t="s">
        <v>4781</v>
      </c>
      <c r="U181" s="250" t="s">
        <v>4780</v>
      </c>
      <c r="V181" s="172" t="s">
        <v>43</v>
      </c>
      <c r="W181" s="250" t="s">
        <v>4146</v>
      </c>
      <c r="X181" s="172" t="s">
        <v>4782</v>
      </c>
      <c r="Y181" s="250" t="s">
        <v>3230</v>
      </c>
      <c r="Z181" s="250" t="s">
        <v>2451</v>
      </c>
      <c r="AA181" s="250" t="s">
        <v>2455</v>
      </c>
      <c r="AB181" s="250" t="s">
        <v>4059</v>
      </c>
      <c r="AC181" s="109">
        <v>43585</v>
      </c>
    </row>
    <row r="182" spans="1:29" ht="33.75">
      <c r="A182" s="169">
        <v>181</v>
      </c>
      <c r="B182" s="275" t="s">
        <v>16</v>
      </c>
      <c r="C182" s="276"/>
      <c r="D182" s="277"/>
      <c r="E182" s="249" t="s">
        <v>9</v>
      </c>
      <c r="F182" s="250" t="s">
        <v>2246</v>
      </c>
      <c r="G182" s="250" t="s">
        <v>143</v>
      </c>
      <c r="H182" s="250" t="s">
        <v>578</v>
      </c>
      <c r="I182" s="250" t="s">
        <v>2247</v>
      </c>
      <c r="J182" s="278" t="s">
        <v>4783</v>
      </c>
      <c r="K182" s="276"/>
      <c r="L182" s="277"/>
      <c r="M182" s="275"/>
      <c r="N182" s="277"/>
      <c r="O182" s="249" t="s">
        <v>4784</v>
      </c>
      <c r="P182" s="250"/>
      <c r="Q182" s="250">
        <v>55.15</v>
      </c>
      <c r="R182" s="250" t="s">
        <v>2471</v>
      </c>
      <c r="S182" s="250">
        <v>18</v>
      </c>
      <c r="T182" s="172" t="s">
        <v>3394</v>
      </c>
      <c r="U182" s="250"/>
      <c r="V182" s="172" t="s">
        <v>2131</v>
      </c>
      <c r="W182" s="250" t="s">
        <v>4155</v>
      </c>
      <c r="X182" s="172" t="s">
        <v>2667</v>
      </c>
      <c r="Y182" s="250" t="s">
        <v>3230</v>
      </c>
      <c r="Z182" s="250" t="s">
        <v>2451</v>
      </c>
      <c r="AA182" s="250" t="s">
        <v>2455</v>
      </c>
      <c r="AB182" s="250" t="s">
        <v>4059</v>
      </c>
      <c r="AC182" s="109">
        <v>43613</v>
      </c>
    </row>
    <row r="183" spans="1:29" ht="33.75">
      <c r="A183" s="169">
        <v>182</v>
      </c>
      <c r="B183" s="275" t="s">
        <v>16</v>
      </c>
      <c r="C183" s="276"/>
      <c r="D183" s="277"/>
      <c r="E183" s="249" t="s">
        <v>9</v>
      </c>
      <c r="F183" s="250" t="s">
        <v>877</v>
      </c>
      <c r="G183" s="250" t="s">
        <v>197</v>
      </c>
      <c r="H183" s="250" t="s">
        <v>413</v>
      </c>
      <c r="I183" s="250" t="s">
        <v>876</v>
      </c>
      <c r="J183" s="278" t="s">
        <v>4785</v>
      </c>
      <c r="K183" s="276"/>
      <c r="L183" s="277"/>
      <c r="M183" s="275" t="s">
        <v>4786</v>
      </c>
      <c r="N183" s="277"/>
      <c r="O183" s="249"/>
      <c r="P183" s="250" t="s">
        <v>4787</v>
      </c>
      <c r="Q183" s="250">
        <v>63.39</v>
      </c>
      <c r="R183" s="250" t="s">
        <v>2448</v>
      </c>
      <c r="S183" s="250">
        <v>20</v>
      </c>
      <c r="T183" s="172" t="s">
        <v>4788</v>
      </c>
      <c r="U183" s="250" t="s">
        <v>4787</v>
      </c>
      <c r="V183" s="172" t="s">
        <v>43</v>
      </c>
      <c r="W183" s="250" t="s">
        <v>4146</v>
      </c>
      <c r="X183" s="172" t="s">
        <v>2682</v>
      </c>
      <c r="Y183" s="250" t="s">
        <v>3242</v>
      </c>
      <c r="Z183" s="250" t="s">
        <v>2451</v>
      </c>
      <c r="AA183" s="250" t="s">
        <v>2455</v>
      </c>
      <c r="AB183" s="250" t="s">
        <v>4059</v>
      </c>
      <c r="AC183" s="109">
        <v>43587</v>
      </c>
    </row>
    <row r="184" spans="1:29" ht="33.75">
      <c r="A184" s="169">
        <v>183</v>
      </c>
      <c r="B184" s="275" t="s">
        <v>16</v>
      </c>
      <c r="C184" s="276"/>
      <c r="D184" s="277"/>
      <c r="E184" s="249" t="s">
        <v>9</v>
      </c>
      <c r="F184" s="250" t="s">
        <v>2220</v>
      </c>
      <c r="G184" s="250" t="s">
        <v>345</v>
      </c>
      <c r="H184" s="250" t="s">
        <v>346</v>
      </c>
      <c r="I184" s="250" t="s">
        <v>347</v>
      </c>
      <c r="J184" s="278" t="s">
        <v>4789</v>
      </c>
      <c r="K184" s="276"/>
      <c r="L184" s="277"/>
      <c r="M184" s="275" t="s">
        <v>4790</v>
      </c>
      <c r="N184" s="277"/>
      <c r="O184" s="249" t="s">
        <v>4791</v>
      </c>
      <c r="P184" s="250" t="s">
        <v>4792</v>
      </c>
      <c r="Q184" s="250">
        <v>50.5</v>
      </c>
      <c r="R184" s="250" t="s">
        <v>2448</v>
      </c>
      <c r="S184" s="250">
        <v>18</v>
      </c>
      <c r="T184" s="172" t="s">
        <v>4793</v>
      </c>
      <c r="U184" s="250" t="s">
        <v>4792</v>
      </c>
      <c r="V184" s="172" t="s">
        <v>2131</v>
      </c>
      <c r="W184" s="250" t="s">
        <v>4146</v>
      </c>
      <c r="X184" s="172" t="s">
        <v>4794</v>
      </c>
      <c r="Y184" s="250" t="s">
        <v>3242</v>
      </c>
      <c r="Z184" s="250" t="s">
        <v>2451</v>
      </c>
      <c r="AA184" s="250" t="s">
        <v>2451</v>
      </c>
      <c r="AB184" s="250" t="s">
        <v>4059</v>
      </c>
      <c r="AC184" s="109">
        <v>43615</v>
      </c>
    </row>
    <row r="185" spans="1:29" ht="45">
      <c r="A185" s="169">
        <v>184</v>
      </c>
      <c r="B185" s="275" t="s">
        <v>16</v>
      </c>
      <c r="C185" s="276"/>
      <c r="D185" s="277"/>
      <c r="E185" s="249" t="s">
        <v>9</v>
      </c>
      <c r="F185" s="250" t="s">
        <v>2264</v>
      </c>
      <c r="G185" s="250" t="s">
        <v>453</v>
      </c>
      <c r="H185" s="250" t="s">
        <v>2265</v>
      </c>
      <c r="I185" s="250" t="s">
        <v>2266</v>
      </c>
      <c r="J185" s="278" t="s">
        <v>4795</v>
      </c>
      <c r="K185" s="276"/>
      <c r="L185" s="277"/>
      <c r="M185" s="275" t="s">
        <v>4796</v>
      </c>
      <c r="N185" s="277"/>
      <c r="O185" s="249"/>
      <c r="P185" s="250" t="s">
        <v>4797</v>
      </c>
      <c r="Q185" s="250">
        <v>62.85</v>
      </c>
      <c r="R185" s="250" t="s">
        <v>2471</v>
      </c>
      <c r="S185" s="250">
        <v>18</v>
      </c>
      <c r="T185" s="172" t="s">
        <v>4798</v>
      </c>
      <c r="U185" s="250" t="s">
        <v>4797</v>
      </c>
      <c r="V185" s="172" t="s">
        <v>2131</v>
      </c>
      <c r="W185" s="250" t="s">
        <v>4155</v>
      </c>
      <c r="X185" s="172" t="s">
        <v>2667</v>
      </c>
      <c r="Y185" s="250" t="s">
        <v>3230</v>
      </c>
      <c r="Z185" s="250" t="s">
        <v>2451</v>
      </c>
      <c r="AA185" s="250" t="s">
        <v>2455</v>
      </c>
      <c r="AB185" s="250" t="s">
        <v>4059</v>
      </c>
      <c r="AC185" s="109">
        <v>43614</v>
      </c>
    </row>
    <row r="186" spans="1:29" ht="33.75">
      <c r="A186" s="169">
        <v>185</v>
      </c>
      <c r="B186" s="275" t="s">
        <v>16</v>
      </c>
      <c r="C186" s="276"/>
      <c r="D186" s="277"/>
      <c r="E186" s="249" t="s">
        <v>9</v>
      </c>
      <c r="F186" s="250" t="s">
        <v>898</v>
      </c>
      <c r="G186" s="250" t="s">
        <v>735</v>
      </c>
      <c r="H186" s="250" t="s">
        <v>735</v>
      </c>
      <c r="I186" s="250" t="s">
        <v>899</v>
      </c>
      <c r="J186" s="278" t="s">
        <v>4799</v>
      </c>
      <c r="K186" s="276"/>
      <c r="L186" s="277"/>
      <c r="M186" s="275" t="s">
        <v>4800</v>
      </c>
      <c r="N186" s="277"/>
      <c r="O186" s="249"/>
      <c r="P186" s="250"/>
      <c r="Q186" s="250">
        <v>62.95</v>
      </c>
      <c r="R186" s="250" t="s">
        <v>2448</v>
      </c>
      <c r="S186" s="250">
        <v>20</v>
      </c>
      <c r="T186" s="172" t="s">
        <v>3394</v>
      </c>
      <c r="U186" s="250"/>
      <c r="V186" s="172" t="s">
        <v>43</v>
      </c>
      <c r="W186" s="250" t="s">
        <v>4146</v>
      </c>
      <c r="X186" s="172" t="s">
        <v>2454</v>
      </c>
      <c r="Y186" s="250" t="s">
        <v>3230</v>
      </c>
      <c r="Z186" s="250" t="s">
        <v>2451</v>
      </c>
      <c r="AA186" s="250" t="s">
        <v>2455</v>
      </c>
      <c r="AB186" s="250" t="s">
        <v>4059</v>
      </c>
      <c r="AC186" s="109">
        <v>43584</v>
      </c>
    </row>
    <row r="187" spans="1:29" ht="45">
      <c r="A187" s="169">
        <v>186</v>
      </c>
      <c r="B187" s="275" t="s">
        <v>16</v>
      </c>
      <c r="C187" s="276"/>
      <c r="D187" s="277"/>
      <c r="E187" s="249" t="s">
        <v>9</v>
      </c>
      <c r="F187" s="250" t="s">
        <v>666</v>
      </c>
      <c r="G187" s="250" t="s">
        <v>541</v>
      </c>
      <c r="H187" s="250" t="s">
        <v>103</v>
      </c>
      <c r="I187" s="250" t="s">
        <v>667</v>
      </c>
      <c r="J187" s="278" t="s">
        <v>4801</v>
      </c>
      <c r="K187" s="276"/>
      <c r="L187" s="277"/>
      <c r="M187" s="275" t="s">
        <v>4802</v>
      </c>
      <c r="N187" s="277"/>
      <c r="O187" s="249"/>
      <c r="P187" s="250" t="s">
        <v>4803</v>
      </c>
      <c r="Q187" s="250">
        <v>63.33</v>
      </c>
      <c r="R187" s="250" t="s">
        <v>2448</v>
      </c>
      <c r="S187" s="250">
        <v>18</v>
      </c>
      <c r="T187" s="172" t="s">
        <v>4804</v>
      </c>
      <c r="U187" s="250" t="s">
        <v>4803</v>
      </c>
      <c r="V187" s="172" t="s">
        <v>43</v>
      </c>
      <c r="W187" s="250" t="s">
        <v>4155</v>
      </c>
      <c r="X187" s="172" t="s">
        <v>2485</v>
      </c>
      <c r="Y187" s="250" t="s">
        <v>3242</v>
      </c>
      <c r="Z187" s="250" t="s">
        <v>2451</v>
      </c>
      <c r="AA187" s="250" t="s">
        <v>2455</v>
      </c>
      <c r="AB187" s="250" t="s">
        <v>4059</v>
      </c>
      <c r="AC187" s="109">
        <v>43588</v>
      </c>
    </row>
    <row r="188" spans="1:29" ht="33.75">
      <c r="A188" s="169">
        <v>187</v>
      </c>
      <c r="B188" s="275" t="s">
        <v>16</v>
      </c>
      <c r="C188" s="276"/>
      <c r="D188" s="277"/>
      <c r="E188" s="249" t="s">
        <v>9</v>
      </c>
      <c r="F188" s="250" t="s">
        <v>2268</v>
      </c>
      <c r="G188" s="250" t="s">
        <v>2269</v>
      </c>
      <c r="H188" s="250" t="s">
        <v>2270</v>
      </c>
      <c r="I188" s="250" t="s">
        <v>2271</v>
      </c>
      <c r="J188" s="278" t="s">
        <v>4805</v>
      </c>
      <c r="K188" s="276"/>
      <c r="L188" s="277"/>
      <c r="M188" s="275" t="s">
        <v>4806</v>
      </c>
      <c r="N188" s="277"/>
      <c r="O188" s="249"/>
      <c r="P188" s="250"/>
      <c r="Q188" s="250">
        <v>59</v>
      </c>
      <c r="R188" s="250" t="s">
        <v>2471</v>
      </c>
      <c r="S188" s="250">
        <v>20</v>
      </c>
      <c r="T188" s="172" t="s">
        <v>3394</v>
      </c>
      <c r="U188" s="250"/>
      <c r="V188" s="172" t="s">
        <v>2131</v>
      </c>
      <c r="W188" s="250" t="s">
        <v>4155</v>
      </c>
      <c r="X188" s="172" t="s">
        <v>2515</v>
      </c>
      <c r="Y188" s="250" t="s">
        <v>3230</v>
      </c>
      <c r="Z188" s="250" t="s">
        <v>2451</v>
      </c>
      <c r="AA188" s="250" t="s">
        <v>2455</v>
      </c>
      <c r="AB188" s="250" t="s">
        <v>4059</v>
      </c>
      <c r="AC188" s="109">
        <v>43613</v>
      </c>
    </row>
    <row r="189" spans="1:29" ht="45">
      <c r="A189" s="169">
        <v>188</v>
      </c>
      <c r="B189" s="275" t="s">
        <v>16</v>
      </c>
      <c r="C189" s="276"/>
      <c r="D189" s="277"/>
      <c r="E189" s="249" t="s">
        <v>9</v>
      </c>
      <c r="F189" s="250" t="s">
        <v>2199</v>
      </c>
      <c r="G189" s="250" t="s">
        <v>135</v>
      </c>
      <c r="H189" s="250" t="s">
        <v>143</v>
      </c>
      <c r="I189" s="250" t="s">
        <v>144</v>
      </c>
      <c r="J189" s="278" t="s">
        <v>4807</v>
      </c>
      <c r="K189" s="276"/>
      <c r="L189" s="277"/>
      <c r="M189" s="275" t="s">
        <v>4808</v>
      </c>
      <c r="N189" s="277"/>
      <c r="O189" s="249"/>
      <c r="P189" s="250" t="s">
        <v>4809</v>
      </c>
      <c r="Q189" s="250">
        <v>52.35</v>
      </c>
      <c r="R189" s="250" t="s">
        <v>2448</v>
      </c>
      <c r="S189" s="250">
        <v>18</v>
      </c>
      <c r="T189" s="172" t="s">
        <v>4810</v>
      </c>
      <c r="U189" s="250" t="s">
        <v>4809</v>
      </c>
      <c r="V189" s="172" t="s">
        <v>2131</v>
      </c>
      <c r="W189" s="250" t="s">
        <v>4146</v>
      </c>
      <c r="X189" s="172" t="s">
        <v>3071</v>
      </c>
      <c r="Y189" s="250" t="s">
        <v>3230</v>
      </c>
      <c r="Z189" s="250" t="s">
        <v>2521</v>
      </c>
      <c r="AA189" s="250" t="s">
        <v>2945</v>
      </c>
      <c r="AB189" s="250" t="s">
        <v>4059</v>
      </c>
      <c r="AC189" s="109">
        <v>43614</v>
      </c>
    </row>
    <row r="190" spans="1:29" ht="45" customHeight="1">
      <c r="A190" s="169">
        <v>189</v>
      </c>
      <c r="B190" s="275" t="s">
        <v>16</v>
      </c>
      <c r="C190" s="276"/>
      <c r="D190" s="277"/>
      <c r="E190" s="249" t="s">
        <v>9</v>
      </c>
      <c r="F190" s="250" t="s">
        <v>1370</v>
      </c>
      <c r="G190" s="250" t="s">
        <v>585</v>
      </c>
      <c r="H190" s="250" t="s">
        <v>585</v>
      </c>
      <c r="I190" s="250" t="s">
        <v>1371</v>
      </c>
      <c r="J190" s="278" t="s">
        <v>4811</v>
      </c>
      <c r="K190" s="276"/>
      <c r="L190" s="277"/>
      <c r="M190" s="275" t="s">
        <v>4812</v>
      </c>
      <c r="N190" s="277"/>
      <c r="O190" s="249"/>
      <c r="P190" s="250" t="s">
        <v>4813</v>
      </c>
      <c r="Q190" s="250">
        <v>53.85</v>
      </c>
      <c r="R190" s="250" t="s">
        <v>2448</v>
      </c>
      <c r="S190" s="250">
        <v>19</v>
      </c>
      <c r="T190" s="172" t="s">
        <v>4814</v>
      </c>
      <c r="U190" s="250" t="s">
        <v>4813</v>
      </c>
      <c r="V190" s="172" t="s">
        <v>947</v>
      </c>
      <c r="W190" s="250" t="s">
        <v>4175</v>
      </c>
      <c r="X190" s="172" t="s">
        <v>2651</v>
      </c>
      <c r="Y190" s="250" t="s">
        <v>3230</v>
      </c>
      <c r="Z190" s="250" t="s">
        <v>2451</v>
      </c>
      <c r="AA190" s="250" t="s">
        <v>2455</v>
      </c>
      <c r="AB190" s="250" t="s">
        <v>4059</v>
      </c>
      <c r="AC190" s="109">
        <v>43665</v>
      </c>
    </row>
    <row r="191" spans="1:29" ht="33.75">
      <c r="A191" s="169">
        <v>190</v>
      </c>
      <c r="B191" s="275" t="s">
        <v>16</v>
      </c>
      <c r="C191" s="276"/>
      <c r="D191" s="277"/>
      <c r="E191" s="249" t="s">
        <v>9</v>
      </c>
      <c r="F191" s="250" t="s">
        <v>415</v>
      </c>
      <c r="G191" s="250" t="s">
        <v>416</v>
      </c>
      <c r="H191" s="250" t="s">
        <v>417</v>
      </c>
      <c r="I191" s="250" t="s">
        <v>418</v>
      </c>
      <c r="J191" s="278" t="s">
        <v>4815</v>
      </c>
      <c r="K191" s="276"/>
      <c r="L191" s="277"/>
      <c r="M191" s="275" t="s">
        <v>4094</v>
      </c>
      <c r="N191" s="277"/>
      <c r="O191" s="249"/>
      <c r="P191" s="250" t="s">
        <v>4816</v>
      </c>
      <c r="Q191" s="250">
        <v>62.78</v>
      </c>
      <c r="R191" s="250" t="s">
        <v>2448</v>
      </c>
      <c r="S191" s="250">
        <v>18</v>
      </c>
      <c r="T191" s="172" t="s">
        <v>4817</v>
      </c>
      <c r="U191" s="250" t="s">
        <v>4816</v>
      </c>
      <c r="V191" s="172" t="s">
        <v>43</v>
      </c>
      <c r="W191" s="250" t="s">
        <v>4155</v>
      </c>
      <c r="X191" s="172" t="s">
        <v>4818</v>
      </c>
      <c r="Y191" s="250" t="s">
        <v>3230</v>
      </c>
      <c r="Z191" s="250"/>
      <c r="AA191" s="250"/>
      <c r="AB191" s="250" t="s">
        <v>4059</v>
      </c>
      <c r="AC191" s="109">
        <v>43587</v>
      </c>
    </row>
    <row r="192" spans="1:29" ht="45">
      <c r="A192" s="169">
        <v>191</v>
      </c>
      <c r="B192" s="275" t="s">
        <v>16</v>
      </c>
      <c r="C192" s="276"/>
      <c r="D192" s="277"/>
      <c r="E192" s="249" t="s">
        <v>9</v>
      </c>
      <c r="F192" s="250" t="s">
        <v>457</v>
      </c>
      <c r="G192" s="250" t="s">
        <v>458</v>
      </c>
      <c r="H192" s="250" t="s">
        <v>459</v>
      </c>
      <c r="I192" s="250" t="s">
        <v>460</v>
      </c>
      <c r="J192" s="278" t="s">
        <v>4819</v>
      </c>
      <c r="K192" s="276"/>
      <c r="L192" s="277"/>
      <c r="M192" s="275" t="s">
        <v>4820</v>
      </c>
      <c r="N192" s="277"/>
      <c r="O192" s="249"/>
      <c r="P192" s="250" t="s">
        <v>4821</v>
      </c>
      <c r="Q192" s="250">
        <v>62.61</v>
      </c>
      <c r="R192" s="250" t="s">
        <v>2448</v>
      </c>
      <c r="S192" s="250">
        <v>19</v>
      </c>
      <c r="T192" s="172" t="s">
        <v>4822</v>
      </c>
      <c r="U192" s="250" t="s">
        <v>4821</v>
      </c>
      <c r="V192" s="172" t="s">
        <v>43</v>
      </c>
      <c r="W192" s="250" t="s">
        <v>4146</v>
      </c>
      <c r="X192" s="172" t="s">
        <v>4823</v>
      </c>
      <c r="Y192" s="250" t="s">
        <v>3242</v>
      </c>
      <c r="Z192" s="250" t="s">
        <v>2451</v>
      </c>
      <c r="AA192" s="250" t="s">
        <v>2455</v>
      </c>
      <c r="AB192" s="250" t="s">
        <v>4059</v>
      </c>
      <c r="AC192" s="109">
        <v>43588</v>
      </c>
    </row>
    <row r="193" spans="1:29" ht="45" customHeight="1">
      <c r="A193" s="169">
        <v>192</v>
      </c>
      <c r="B193" s="275" t="s">
        <v>17</v>
      </c>
      <c r="C193" s="276"/>
      <c r="D193" s="277"/>
      <c r="E193" s="249" t="s">
        <v>4</v>
      </c>
      <c r="F193" s="250" t="s">
        <v>1565</v>
      </c>
      <c r="G193" s="250" t="s">
        <v>1566</v>
      </c>
      <c r="H193" s="250" t="s">
        <v>1385</v>
      </c>
      <c r="I193" s="250" t="s">
        <v>1567</v>
      </c>
      <c r="J193" s="278" t="s">
        <v>4824</v>
      </c>
      <c r="K193" s="276"/>
      <c r="L193" s="277"/>
      <c r="M193" s="275" t="s">
        <v>4825</v>
      </c>
      <c r="N193" s="277"/>
      <c r="O193" s="249" t="s">
        <v>4826</v>
      </c>
      <c r="P193" s="250" t="s">
        <v>4827</v>
      </c>
      <c r="Q193" s="250">
        <v>62.85</v>
      </c>
      <c r="R193" s="250" t="s">
        <v>2448</v>
      </c>
      <c r="S193" s="250">
        <v>17</v>
      </c>
      <c r="T193" s="172" t="s">
        <v>4828</v>
      </c>
      <c r="U193" s="250" t="s">
        <v>4827</v>
      </c>
      <c r="V193" s="172" t="s">
        <v>987</v>
      </c>
      <c r="W193" s="250" t="s">
        <v>4175</v>
      </c>
      <c r="X193" s="172" t="s">
        <v>2976</v>
      </c>
      <c r="Y193" s="250" t="s">
        <v>3242</v>
      </c>
      <c r="Z193" s="250" t="s">
        <v>2451</v>
      </c>
      <c r="AA193" s="250" t="s">
        <v>2455</v>
      </c>
      <c r="AB193" s="250" t="s">
        <v>4059</v>
      </c>
      <c r="AC193" s="109">
        <v>43664</v>
      </c>
    </row>
    <row r="194" spans="1:29" ht="45">
      <c r="A194" s="169">
        <v>193</v>
      </c>
      <c r="B194" s="275" t="s">
        <v>17</v>
      </c>
      <c r="C194" s="276"/>
      <c r="D194" s="277"/>
      <c r="E194" s="249" t="s">
        <v>4</v>
      </c>
      <c r="F194" s="250" t="s">
        <v>2159</v>
      </c>
      <c r="G194" s="250" t="s">
        <v>2160</v>
      </c>
      <c r="H194" s="250" t="s">
        <v>2161</v>
      </c>
      <c r="I194" s="250" t="s">
        <v>2162</v>
      </c>
      <c r="J194" s="278" t="s">
        <v>4829</v>
      </c>
      <c r="K194" s="276"/>
      <c r="L194" s="277"/>
      <c r="M194" s="275" t="s">
        <v>4830</v>
      </c>
      <c r="N194" s="277"/>
      <c r="O194" s="249" t="s">
        <v>4831</v>
      </c>
      <c r="P194" s="250" t="s">
        <v>4832</v>
      </c>
      <c r="Q194" s="250">
        <v>67.150000000000006</v>
      </c>
      <c r="R194" s="250" t="s">
        <v>2448</v>
      </c>
      <c r="S194" s="250">
        <v>17</v>
      </c>
      <c r="T194" s="172" t="s">
        <v>4833</v>
      </c>
      <c r="U194" s="250" t="s">
        <v>4832</v>
      </c>
      <c r="V194" s="172" t="s">
        <v>2128</v>
      </c>
      <c r="W194" s="250" t="s">
        <v>4155</v>
      </c>
      <c r="X194" s="172" t="s">
        <v>2976</v>
      </c>
      <c r="Y194" s="250" t="s">
        <v>3242</v>
      </c>
      <c r="Z194" s="250" t="s">
        <v>2451</v>
      </c>
      <c r="AA194" s="250" t="s">
        <v>2455</v>
      </c>
      <c r="AB194" s="250" t="s">
        <v>4059</v>
      </c>
      <c r="AC194" s="109">
        <v>43612</v>
      </c>
    </row>
    <row r="195" spans="1:29" ht="33.75">
      <c r="A195" s="169">
        <v>194</v>
      </c>
      <c r="B195" s="275" t="s">
        <v>17</v>
      </c>
      <c r="C195" s="276"/>
      <c r="D195" s="277"/>
      <c r="E195" s="249" t="s">
        <v>3</v>
      </c>
      <c r="F195" s="250" t="s">
        <v>4834</v>
      </c>
      <c r="G195" s="250" t="s">
        <v>394</v>
      </c>
      <c r="H195" s="250" t="s">
        <v>4835</v>
      </c>
      <c r="I195" s="250" t="s">
        <v>4836</v>
      </c>
      <c r="J195" s="278" t="s">
        <v>4837</v>
      </c>
      <c r="K195" s="276"/>
      <c r="L195" s="277"/>
      <c r="M195" s="275" t="s">
        <v>4838</v>
      </c>
      <c r="N195" s="277"/>
      <c r="O195" s="249"/>
      <c r="P195" s="250" t="s">
        <v>4839</v>
      </c>
      <c r="Q195" s="250">
        <v>0</v>
      </c>
      <c r="R195" s="250" t="s">
        <v>2471</v>
      </c>
      <c r="S195" s="250">
        <v>17</v>
      </c>
      <c r="T195" s="172" t="s">
        <v>4840</v>
      </c>
      <c r="U195" s="250" t="s">
        <v>4839</v>
      </c>
      <c r="V195" s="172" t="s">
        <v>4057</v>
      </c>
      <c r="W195" s="250" t="s">
        <v>4058</v>
      </c>
      <c r="X195" s="172" t="s">
        <v>2515</v>
      </c>
      <c r="Y195" s="250" t="s">
        <v>3230</v>
      </c>
      <c r="Z195" s="250" t="s">
        <v>2451</v>
      </c>
      <c r="AA195" s="250" t="s">
        <v>2455</v>
      </c>
      <c r="AB195" s="250" t="s">
        <v>4059</v>
      </c>
      <c r="AC195" s="109">
        <v>43684</v>
      </c>
    </row>
    <row r="196" spans="1:29" ht="33.75">
      <c r="A196" s="169">
        <v>195</v>
      </c>
      <c r="B196" s="275" t="s">
        <v>17</v>
      </c>
      <c r="C196" s="276"/>
      <c r="D196" s="277"/>
      <c r="E196" s="249" t="s">
        <v>3</v>
      </c>
      <c r="F196" s="250" t="s">
        <v>4841</v>
      </c>
      <c r="G196" s="250" t="s">
        <v>3587</v>
      </c>
      <c r="H196" s="250" t="s">
        <v>1785</v>
      </c>
      <c r="I196" s="250" t="s">
        <v>4842</v>
      </c>
      <c r="J196" s="278" t="s">
        <v>4843</v>
      </c>
      <c r="K196" s="276"/>
      <c r="L196" s="277"/>
      <c r="M196" s="275" t="s">
        <v>4844</v>
      </c>
      <c r="N196" s="277"/>
      <c r="O196" s="249"/>
      <c r="P196" s="250"/>
      <c r="Q196" s="250">
        <v>0</v>
      </c>
      <c r="R196" s="250" t="s">
        <v>2471</v>
      </c>
      <c r="S196" s="250">
        <v>19</v>
      </c>
      <c r="T196" s="172" t="s">
        <v>4845</v>
      </c>
      <c r="U196" s="250"/>
      <c r="V196" s="172" t="s">
        <v>4057</v>
      </c>
      <c r="W196" s="250" t="s">
        <v>4058</v>
      </c>
      <c r="X196" s="172" t="s">
        <v>2700</v>
      </c>
      <c r="Y196" s="250" t="s">
        <v>3242</v>
      </c>
      <c r="Z196" s="250" t="s">
        <v>2451</v>
      </c>
      <c r="AA196" s="250" t="s">
        <v>2455</v>
      </c>
      <c r="AB196" s="250" t="s">
        <v>4059</v>
      </c>
      <c r="AC196" s="109">
        <v>43684</v>
      </c>
    </row>
    <row r="197" spans="1:29" ht="22.5">
      <c r="A197" s="169">
        <v>196</v>
      </c>
      <c r="B197" s="275" t="s">
        <v>17</v>
      </c>
      <c r="C197" s="276"/>
      <c r="D197" s="277"/>
      <c r="E197" s="249" t="s">
        <v>3</v>
      </c>
      <c r="F197" s="250" t="s">
        <v>4846</v>
      </c>
      <c r="G197" s="250" t="s">
        <v>3925</v>
      </c>
      <c r="H197" s="250" t="s">
        <v>128</v>
      </c>
      <c r="I197" s="250" t="s">
        <v>4847</v>
      </c>
      <c r="J197" s="278" t="s">
        <v>4848</v>
      </c>
      <c r="K197" s="276"/>
      <c r="L197" s="277"/>
      <c r="M197" s="275" t="s">
        <v>4849</v>
      </c>
      <c r="N197" s="277"/>
      <c r="O197" s="249"/>
      <c r="P197" s="250"/>
      <c r="Q197" s="250">
        <v>0</v>
      </c>
      <c r="R197" s="250" t="s">
        <v>2471</v>
      </c>
      <c r="S197" s="250">
        <v>17</v>
      </c>
      <c r="T197" s="172" t="s">
        <v>3394</v>
      </c>
      <c r="U197" s="250"/>
      <c r="V197" s="172" t="s">
        <v>4057</v>
      </c>
      <c r="W197" s="250" t="s">
        <v>4058</v>
      </c>
      <c r="X197" s="172" t="s">
        <v>4850</v>
      </c>
      <c r="Y197" s="250" t="s">
        <v>3242</v>
      </c>
      <c r="Z197" s="250" t="s">
        <v>2451</v>
      </c>
      <c r="AA197" s="250" t="s">
        <v>2455</v>
      </c>
      <c r="AB197" s="250" t="s">
        <v>4059</v>
      </c>
      <c r="AC197" s="109">
        <v>43684</v>
      </c>
    </row>
    <row r="198" spans="1:29" ht="33.75">
      <c r="A198" s="169">
        <v>197</v>
      </c>
      <c r="B198" s="275" t="s">
        <v>17</v>
      </c>
      <c r="C198" s="276"/>
      <c r="D198" s="277"/>
      <c r="E198" s="249" t="s">
        <v>3</v>
      </c>
      <c r="F198" s="250" t="s">
        <v>4851</v>
      </c>
      <c r="G198" s="250" t="s">
        <v>575</v>
      </c>
      <c r="H198" s="250" t="s">
        <v>4852</v>
      </c>
      <c r="I198" s="250" t="s">
        <v>4853</v>
      </c>
      <c r="J198" s="278" t="s">
        <v>4854</v>
      </c>
      <c r="K198" s="276"/>
      <c r="L198" s="277"/>
      <c r="M198" s="275" t="s">
        <v>4855</v>
      </c>
      <c r="N198" s="277"/>
      <c r="O198" s="249"/>
      <c r="P198" s="250" t="s">
        <v>4856</v>
      </c>
      <c r="Q198" s="250">
        <v>0</v>
      </c>
      <c r="R198" s="250" t="s">
        <v>2471</v>
      </c>
      <c r="S198" s="250">
        <v>17</v>
      </c>
      <c r="T198" s="172" t="s">
        <v>4857</v>
      </c>
      <c r="U198" s="250" t="s">
        <v>4856</v>
      </c>
      <c r="V198" s="172" t="s">
        <v>4057</v>
      </c>
      <c r="W198" s="250" t="s">
        <v>4058</v>
      </c>
      <c r="X198" s="172" t="s">
        <v>4395</v>
      </c>
      <c r="Y198" s="250" t="s">
        <v>3230</v>
      </c>
      <c r="Z198" s="250" t="s">
        <v>2476</v>
      </c>
      <c r="AA198" s="250" t="s">
        <v>4396</v>
      </c>
      <c r="AB198" s="250" t="s">
        <v>4059</v>
      </c>
      <c r="AC198" s="109">
        <v>43684</v>
      </c>
    </row>
    <row r="199" spans="1:29" ht="33.75">
      <c r="A199" s="169">
        <v>198</v>
      </c>
      <c r="B199" s="275" t="s">
        <v>17</v>
      </c>
      <c r="C199" s="276"/>
      <c r="D199" s="277"/>
      <c r="E199" s="249" t="s">
        <v>3</v>
      </c>
      <c r="F199" s="250" t="s">
        <v>4858</v>
      </c>
      <c r="G199" s="250" t="s">
        <v>434</v>
      </c>
      <c r="H199" s="250" t="s">
        <v>510</v>
      </c>
      <c r="I199" s="250" t="s">
        <v>4859</v>
      </c>
      <c r="J199" s="278" t="s">
        <v>4860</v>
      </c>
      <c r="K199" s="276"/>
      <c r="L199" s="277"/>
      <c r="M199" s="275" t="s">
        <v>4861</v>
      </c>
      <c r="N199" s="277"/>
      <c r="O199" s="249" t="s">
        <v>4537</v>
      </c>
      <c r="P199" s="250"/>
      <c r="Q199" s="250">
        <v>0</v>
      </c>
      <c r="R199" s="250" t="s">
        <v>2448</v>
      </c>
      <c r="S199" s="250">
        <v>17</v>
      </c>
      <c r="T199" s="172" t="s">
        <v>4862</v>
      </c>
      <c r="U199" s="250"/>
      <c r="V199" s="172" t="s">
        <v>4057</v>
      </c>
      <c r="W199" s="250" t="s">
        <v>4058</v>
      </c>
      <c r="X199" s="172" t="s">
        <v>2694</v>
      </c>
      <c r="Y199" s="250" t="s">
        <v>3230</v>
      </c>
      <c r="Z199" s="250" t="s">
        <v>2451</v>
      </c>
      <c r="AA199" s="250" t="s">
        <v>2451</v>
      </c>
      <c r="AB199" s="250" t="s">
        <v>4059</v>
      </c>
      <c r="AC199" s="109">
        <v>43684</v>
      </c>
    </row>
    <row r="200" spans="1:29" ht="33.75">
      <c r="A200" s="169">
        <v>199</v>
      </c>
      <c r="B200" s="275" t="s">
        <v>17</v>
      </c>
      <c r="C200" s="276"/>
      <c r="D200" s="277"/>
      <c r="E200" s="249" t="s">
        <v>3</v>
      </c>
      <c r="F200" s="250" t="s">
        <v>4863</v>
      </c>
      <c r="G200" s="250" t="s">
        <v>143</v>
      </c>
      <c r="H200" s="250" t="s">
        <v>1302</v>
      </c>
      <c r="I200" s="250" t="s">
        <v>4864</v>
      </c>
      <c r="J200" s="278" t="s">
        <v>4865</v>
      </c>
      <c r="K200" s="276"/>
      <c r="L200" s="277"/>
      <c r="M200" s="275" t="s">
        <v>4866</v>
      </c>
      <c r="N200" s="277"/>
      <c r="O200" s="249" t="s">
        <v>4867</v>
      </c>
      <c r="P200" s="250"/>
      <c r="Q200" s="250">
        <v>0</v>
      </c>
      <c r="R200" s="250" t="s">
        <v>2471</v>
      </c>
      <c r="S200" s="250">
        <v>17</v>
      </c>
      <c r="T200" s="172" t="s">
        <v>4868</v>
      </c>
      <c r="U200" s="250"/>
      <c r="V200" s="172" t="s">
        <v>4057</v>
      </c>
      <c r="W200" s="250" t="s">
        <v>4058</v>
      </c>
      <c r="X200" s="172" t="s">
        <v>4869</v>
      </c>
      <c r="Y200" s="250" t="s">
        <v>3230</v>
      </c>
      <c r="Z200" s="250" t="s">
        <v>2521</v>
      </c>
      <c r="AA200" s="250" t="s">
        <v>2945</v>
      </c>
      <c r="AB200" s="250" t="s">
        <v>4059</v>
      </c>
      <c r="AC200" s="109">
        <v>43684</v>
      </c>
    </row>
    <row r="201" spans="1:29" ht="45" customHeight="1">
      <c r="A201" s="169">
        <v>200</v>
      </c>
      <c r="B201" s="275" t="s">
        <v>17</v>
      </c>
      <c r="C201" s="276"/>
      <c r="D201" s="277"/>
      <c r="E201" s="249" t="s">
        <v>6</v>
      </c>
      <c r="F201" s="250" t="s">
        <v>1615</v>
      </c>
      <c r="G201" s="250" t="s">
        <v>394</v>
      </c>
      <c r="H201" s="250" t="s">
        <v>159</v>
      </c>
      <c r="I201" s="250" t="s">
        <v>776</v>
      </c>
      <c r="J201" s="278" t="s">
        <v>4870</v>
      </c>
      <c r="K201" s="276"/>
      <c r="L201" s="277"/>
      <c r="M201" s="275" t="s">
        <v>4871</v>
      </c>
      <c r="N201" s="277"/>
      <c r="O201" s="249" t="s">
        <v>4872</v>
      </c>
      <c r="P201" s="250" t="s">
        <v>4873</v>
      </c>
      <c r="Q201" s="250">
        <v>59.35</v>
      </c>
      <c r="R201" s="250" t="s">
        <v>2448</v>
      </c>
      <c r="S201" s="250">
        <v>19</v>
      </c>
      <c r="T201" s="172" t="s">
        <v>4874</v>
      </c>
      <c r="U201" s="250" t="s">
        <v>4873</v>
      </c>
      <c r="V201" s="172" t="s">
        <v>1581</v>
      </c>
      <c r="W201" s="250" t="s">
        <v>4074</v>
      </c>
      <c r="X201" s="172" t="s">
        <v>4875</v>
      </c>
      <c r="Y201" s="250" t="s">
        <v>3242</v>
      </c>
      <c r="Z201" s="250" t="s">
        <v>2451</v>
      </c>
      <c r="AA201" s="250" t="s">
        <v>2923</v>
      </c>
      <c r="AB201" s="250" t="s">
        <v>4059</v>
      </c>
      <c r="AC201" s="109">
        <v>43690</v>
      </c>
    </row>
    <row r="202" spans="1:29" ht="45">
      <c r="A202" s="169">
        <v>201</v>
      </c>
      <c r="B202" s="275" t="s">
        <v>17</v>
      </c>
      <c r="C202" s="276"/>
      <c r="D202" s="277"/>
      <c r="E202" s="249" t="s">
        <v>6</v>
      </c>
      <c r="F202" s="250" t="s">
        <v>2030</v>
      </c>
      <c r="G202" s="250" t="s">
        <v>112</v>
      </c>
      <c r="H202" s="250" t="s">
        <v>103</v>
      </c>
      <c r="I202" s="250" t="s">
        <v>2031</v>
      </c>
      <c r="J202" s="278" t="s">
        <v>4876</v>
      </c>
      <c r="K202" s="276"/>
      <c r="L202" s="277"/>
      <c r="M202" s="275" t="s">
        <v>4877</v>
      </c>
      <c r="N202" s="277"/>
      <c r="O202" s="249" t="s">
        <v>4878</v>
      </c>
      <c r="P202" s="250"/>
      <c r="Q202" s="250">
        <v>66.5</v>
      </c>
      <c r="R202" s="250" t="s">
        <v>2448</v>
      </c>
      <c r="S202" s="250">
        <v>17</v>
      </c>
      <c r="T202" s="172" t="s">
        <v>4879</v>
      </c>
      <c r="U202" s="250"/>
      <c r="V202" s="172" t="s">
        <v>1581</v>
      </c>
      <c r="W202" s="250" t="s">
        <v>4080</v>
      </c>
      <c r="X202" s="172" t="s">
        <v>2776</v>
      </c>
      <c r="Y202" s="250" t="s">
        <v>3242</v>
      </c>
      <c r="Z202" s="250" t="s">
        <v>2451</v>
      </c>
      <c r="AA202" s="250" t="s">
        <v>2455</v>
      </c>
      <c r="AB202" s="250" t="s">
        <v>4059</v>
      </c>
      <c r="AC202" s="109">
        <v>43689</v>
      </c>
    </row>
    <row r="203" spans="1:29" ht="45" customHeight="1">
      <c r="A203" s="169">
        <v>202</v>
      </c>
      <c r="B203" s="275" t="s">
        <v>17</v>
      </c>
      <c r="C203" s="276"/>
      <c r="D203" s="277"/>
      <c r="E203" s="249" t="s">
        <v>6</v>
      </c>
      <c r="F203" s="250" t="s">
        <v>1880</v>
      </c>
      <c r="G203" s="250" t="s">
        <v>205</v>
      </c>
      <c r="H203" s="250" t="s">
        <v>1838</v>
      </c>
      <c r="I203" s="250" t="s">
        <v>547</v>
      </c>
      <c r="J203" s="278" t="s">
        <v>4880</v>
      </c>
      <c r="K203" s="276"/>
      <c r="L203" s="277"/>
      <c r="M203" s="275" t="s">
        <v>4881</v>
      </c>
      <c r="N203" s="277"/>
      <c r="O203" s="249"/>
      <c r="P203" s="250"/>
      <c r="Q203" s="250">
        <v>56.85</v>
      </c>
      <c r="R203" s="250" t="s">
        <v>2448</v>
      </c>
      <c r="S203" s="250">
        <v>20</v>
      </c>
      <c r="T203" s="172" t="s">
        <v>4882</v>
      </c>
      <c r="U203" s="250"/>
      <c r="V203" s="172" t="s">
        <v>1581</v>
      </c>
      <c r="W203" s="250" t="s">
        <v>4074</v>
      </c>
      <c r="X203" s="172" t="s">
        <v>2454</v>
      </c>
      <c r="Y203" s="250" t="s">
        <v>3230</v>
      </c>
      <c r="Z203" s="250" t="s">
        <v>2451</v>
      </c>
      <c r="AA203" s="250" t="s">
        <v>2455</v>
      </c>
      <c r="AB203" s="250" t="s">
        <v>4059</v>
      </c>
      <c r="AC203" s="109">
        <v>43690</v>
      </c>
    </row>
    <row r="204" spans="1:29" ht="56.25">
      <c r="A204" s="169">
        <v>203</v>
      </c>
      <c r="B204" s="275" t="s">
        <v>17</v>
      </c>
      <c r="C204" s="276"/>
      <c r="D204" s="277"/>
      <c r="E204" s="249" t="s">
        <v>6</v>
      </c>
      <c r="F204" s="250" t="s">
        <v>1995</v>
      </c>
      <c r="G204" s="250" t="s">
        <v>1996</v>
      </c>
      <c r="H204" s="250" t="s">
        <v>147</v>
      </c>
      <c r="I204" s="250" t="s">
        <v>1997</v>
      </c>
      <c r="J204" s="278" t="s">
        <v>4883</v>
      </c>
      <c r="K204" s="276"/>
      <c r="L204" s="277"/>
      <c r="M204" s="275"/>
      <c r="N204" s="277"/>
      <c r="O204" s="249"/>
      <c r="P204" s="250"/>
      <c r="Q204" s="250">
        <v>59.15</v>
      </c>
      <c r="R204" s="250" t="s">
        <v>2448</v>
      </c>
      <c r="S204" s="250">
        <v>17</v>
      </c>
      <c r="T204" s="172" t="s">
        <v>4884</v>
      </c>
      <c r="U204" s="250"/>
      <c r="V204" s="172" t="s">
        <v>1581</v>
      </c>
      <c r="W204" s="250"/>
      <c r="X204" s="172" t="s">
        <v>3643</v>
      </c>
      <c r="Y204" s="250" t="s">
        <v>3242</v>
      </c>
      <c r="Z204" s="250" t="s">
        <v>2451</v>
      </c>
      <c r="AA204" s="250" t="s">
        <v>2455</v>
      </c>
      <c r="AB204" s="250" t="s">
        <v>4059</v>
      </c>
      <c r="AC204" s="109">
        <v>43690</v>
      </c>
    </row>
    <row r="205" spans="1:29" ht="45">
      <c r="A205" s="169">
        <v>204</v>
      </c>
      <c r="B205" s="275" t="s">
        <v>17</v>
      </c>
      <c r="C205" s="276"/>
      <c r="D205" s="277"/>
      <c r="E205" s="249" t="s">
        <v>6</v>
      </c>
      <c r="F205" s="250" t="s">
        <v>1726</v>
      </c>
      <c r="G205" s="250" t="s">
        <v>1171</v>
      </c>
      <c r="H205" s="250" t="s">
        <v>112</v>
      </c>
      <c r="I205" s="250" t="s">
        <v>1727</v>
      </c>
      <c r="J205" s="278" t="s">
        <v>4885</v>
      </c>
      <c r="K205" s="276"/>
      <c r="L205" s="277"/>
      <c r="M205" s="275" t="s">
        <v>4094</v>
      </c>
      <c r="N205" s="277"/>
      <c r="O205" s="249"/>
      <c r="P205" s="250" t="s">
        <v>4886</v>
      </c>
      <c r="Q205" s="250">
        <v>55.15</v>
      </c>
      <c r="R205" s="250" t="s">
        <v>2448</v>
      </c>
      <c r="S205" s="250">
        <v>17</v>
      </c>
      <c r="T205" s="172" t="s">
        <v>4887</v>
      </c>
      <c r="U205" s="250" t="s">
        <v>4886</v>
      </c>
      <c r="V205" s="172" t="s">
        <v>1581</v>
      </c>
      <c r="W205" s="250" t="s">
        <v>4414</v>
      </c>
      <c r="X205" s="172" t="s">
        <v>3804</v>
      </c>
      <c r="Y205" s="250" t="s">
        <v>3230</v>
      </c>
      <c r="Z205" s="250"/>
      <c r="AA205" s="250"/>
      <c r="AB205" s="250" t="s">
        <v>4059</v>
      </c>
      <c r="AC205" s="109">
        <v>43690</v>
      </c>
    </row>
    <row r="206" spans="1:29" ht="45">
      <c r="A206" s="169">
        <v>205</v>
      </c>
      <c r="B206" s="275" t="s">
        <v>17</v>
      </c>
      <c r="C206" s="276"/>
      <c r="D206" s="277"/>
      <c r="E206" s="249" t="s">
        <v>6</v>
      </c>
      <c r="F206" s="250" t="s">
        <v>1921</v>
      </c>
      <c r="G206" s="250" t="s">
        <v>1922</v>
      </c>
      <c r="H206" s="250" t="s">
        <v>715</v>
      </c>
      <c r="I206" s="250" t="s">
        <v>716</v>
      </c>
      <c r="J206" s="278" t="s">
        <v>4888</v>
      </c>
      <c r="K206" s="276"/>
      <c r="L206" s="277"/>
      <c r="M206" s="275"/>
      <c r="N206" s="277"/>
      <c r="O206" s="249"/>
      <c r="P206" s="250"/>
      <c r="Q206" s="250">
        <v>65</v>
      </c>
      <c r="R206" s="250" t="s">
        <v>2471</v>
      </c>
      <c r="S206" s="250">
        <v>17</v>
      </c>
      <c r="T206" s="172" t="s">
        <v>4889</v>
      </c>
      <c r="U206" s="250"/>
      <c r="V206" s="172" t="s">
        <v>1581</v>
      </c>
      <c r="W206" s="250" t="s">
        <v>4074</v>
      </c>
      <c r="X206" s="172" t="s">
        <v>2485</v>
      </c>
      <c r="Y206" s="250" t="s">
        <v>3242</v>
      </c>
      <c r="Z206" s="250" t="s">
        <v>2451</v>
      </c>
      <c r="AA206" s="250" t="s">
        <v>2455</v>
      </c>
      <c r="AB206" s="250" t="s">
        <v>4059</v>
      </c>
      <c r="AC206" s="109">
        <v>43690</v>
      </c>
    </row>
    <row r="207" spans="1:29" ht="45">
      <c r="A207" s="169">
        <v>206</v>
      </c>
      <c r="B207" s="275" t="s">
        <v>17</v>
      </c>
      <c r="C207" s="276"/>
      <c r="D207" s="277"/>
      <c r="E207" s="249" t="s">
        <v>6</v>
      </c>
      <c r="F207" s="250" t="s">
        <v>2087</v>
      </c>
      <c r="G207" s="250" t="s">
        <v>1561</v>
      </c>
      <c r="H207" s="250" t="s">
        <v>84</v>
      </c>
      <c r="I207" s="250" t="s">
        <v>716</v>
      </c>
      <c r="J207" s="278" t="s">
        <v>4890</v>
      </c>
      <c r="K207" s="276"/>
      <c r="L207" s="277"/>
      <c r="M207" s="275" t="s">
        <v>4891</v>
      </c>
      <c r="N207" s="277"/>
      <c r="O207" s="249"/>
      <c r="P207" s="250" t="s">
        <v>4892</v>
      </c>
      <c r="Q207" s="250">
        <v>66.150000000000006</v>
      </c>
      <c r="R207" s="250" t="s">
        <v>2448</v>
      </c>
      <c r="S207" s="250">
        <v>17</v>
      </c>
      <c r="T207" s="172" t="s">
        <v>4893</v>
      </c>
      <c r="U207" s="250" t="s">
        <v>4892</v>
      </c>
      <c r="V207" s="172" t="s">
        <v>1581</v>
      </c>
      <c r="W207" s="250" t="s">
        <v>4074</v>
      </c>
      <c r="X207" s="172" t="s">
        <v>2776</v>
      </c>
      <c r="Y207" s="250" t="s">
        <v>3242</v>
      </c>
      <c r="Z207" s="250" t="s">
        <v>2451</v>
      </c>
      <c r="AA207" s="250" t="s">
        <v>2455</v>
      </c>
      <c r="AB207" s="250" t="s">
        <v>4059</v>
      </c>
      <c r="AC207" s="109">
        <v>43690</v>
      </c>
    </row>
    <row r="208" spans="1:29" ht="45">
      <c r="A208" s="169">
        <v>207</v>
      </c>
      <c r="B208" s="275" t="s">
        <v>17</v>
      </c>
      <c r="C208" s="276"/>
      <c r="D208" s="277"/>
      <c r="E208" s="249" t="s">
        <v>6</v>
      </c>
      <c r="F208" s="250" t="s">
        <v>1998</v>
      </c>
      <c r="G208" s="250" t="s">
        <v>1999</v>
      </c>
      <c r="H208" s="250" t="s">
        <v>2000</v>
      </c>
      <c r="I208" s="250" t="s">
        <v>2001</v>
      </c>
      <c r="J208" s="278" t="s">
        <v>4894</v>
      </c>
      <c r="K208" s="276"/>
      <c r="L208" s="277"/>
      <c r="M208" s="275"/>
      <c r="N208" s="277"/>
      <c r="O208" s="249"/>
      <c r="P208" s="250" t="s">
        <v>4895</v>
      </c>
      <c r="Q208" s="250">
        <v>64.349999999999994</v>
      </c>
      <c r="R208" s="250" t="s">
        <v>2471</v>
      </c>
      <c r="S208" s="250">
        <v>18</v>
      </c>
      <c r="T208" s="172" t="s">
        <v>4896</v>
      </c>
      <c r="U208" s="250" t="s">
        <v>4895</v>
      </c>
      <c r="V208" s="172" t="s">
        <v>1581</v>
      </c>
      <c r="W208" s="250"/>
      <c r="X208" s="172" t="s">
        <v>2776</v>
      </c>
      <c r="Y208" s="250" t="s">
        <v>3242</v>
      </c>
      <c r="Z208" s="250" t="s">
        <v>2451</v>
      </c>
      <c r="AA208" s="250" t="s">
        <v>2455</v>
      </c>
      <c r="AB208" s="250" t="s">
        <v>4059</v>
      </c>
      <c r="AC208" s="109">
        <v>43691</v>
      </c>
    </row>
    <row r="209" spans="1:29" ht="45">
      <c r="A209" s="169">
        <v>208</v>
      </c>
      <c r="B209" s="275" t="s">
        <v>17</v>
      </c>
      <c r="C209" s="276"/>
      <c r="D209" s="277"/>
      <c r="E209" s="249" t="s">
        <v>6</v>
      </c>
      <c r="F209" s="250" t="s">
        <v>1833</v>
      </c>
      <c r="G209" s="250" t="s">
        <v>1834</v>
      </c>
      <c r="H209" s="250" t="s">
        <v>103</v>
      </c>
      <c r="I209" s="250" t="s">
        <v>1835</v>
      </c>
      <c r="J209" s="278" t="s">
        <v>4897</v>
      </c>
      <c r="K209" s="276"/>
      <c r="L209" s="277"/>
      <c r="M209" s="275" t="s">
        <v>4898</v>
      </c>
      <c r="N209" s="277"/>
      <c r="O209" s="249"/>
      <c r="P209" s="250" t="s">
        <v>4899</v>
      </c>
      <c r="Q209" s="250">
        <v>67.650000000000006</v>
      </c>
      <c r="R209" s="250" t="s">
        <v>2471</v>
      </c>
      <c r="S209" s="250">
        <v>17</v>
      </c>
      <c r="T209" s="172" t="s">
        <v>4900</v>
      </c>
      <c r="U209" s="250" t="s">
        <v>4899</v>
      </c>
      <c r="V209" s="172" t="s">
        <v>1581</v>
      </c>
      <c r="W209" s="250" t="s">
        <v>4074</v>
      </c>
      <c r="X209" s="172" t="s">
        <v>2776</v>
      </c>
      <c r="Y209" s="250" t="s">
        <v>3242</v>
      </c>
      <c r="Z209" s="250" t="s">
        <v>2451</v>
      </c>
      <c r="AA209" s="250" t="s">
        <v>2455</v>
      </c>
      <c r="AB209" s="250" t="s">
        <v>4059</v>
      </c>
      <c r="AC209" s="109">
        <v>43690</v>
      </c>
    </row>
    <row r="210" spans="1:29" ht="45">
      <c r="A210" s="169">
        <v>209</v>
      </c>
      <c r="B210" s="275" t="s">
        <v>17</v>
      </c>
      <c r="C210" s="276"/>
      <c r="D210" s="277"/>
      <c r="E210" s="249" t="s">
        <v>7</v>
      </c>
      <c r="F210" s="250" t="s">
        <v>2317</v>
      </c>
      <c r="G210" s="250" t="s">
        <v>1708</v>
      </c>
      <c r="H210" s="250" t="s">
        <v>2318</v>
      </c>
      <c r="I210" s="250" t="s">
        <v>2319</v>
      </c>
      <c r="J210" s="278" t="s">
        <v>4901</v>
      </c>
      <c r="K210" s="276"/>
      <c r="L210" s="277"/>
      <c r="M210" s="275" t="s">
        <v>4902</v>
      </c>
      <c r="N210" s="277"/>
      <c r="O210" s="249" t="s">
        <v>4903</v>
      </c>
      <c r="P210" s="250"/>
      <c r="Q210" s="250">
        <v>69</v>
      </c>
      <c r="R210" s="250" t="s">
        <v>2448</v>
      </c>
      <c r="S210" s="250">
        <v>36</v>
      </c>
      <c r="T210" s="172" t="s">
        <v>3394</v>
      </c>
      <c r="U210" s="250"/>
      <c r="V210" s="172" t="s">
        <v>2128</v>
      </c>
      <c r="W210" s="250" t="s">
        <v>4074</v>
      </c>
      <c r="X210" s="172" t="s">
        <v>7</v>
      </c>
      <c r="Y210" s="250" t="s">
        <v>3242</v>
      </c>
      <c r="Z210" s="250"/>
      <c r="AA210" s="250"/>
      <c r="AB210" s="250" t="s">
        <v>4059</v>
      </c>
      <c r="AC210" s="109">
        <v>43615</v>
      </c>
    </row>
    <row r="211" spans="1:29" ht="33.75">
      <c r="A211" s="169">
        <v>210</v>
      </c>
      <c r="B211" s="275" t="s">
        <v>17</v>
      </c>
      <c r="C211" s="276"/>
      <c r="D211" s="277"/>
      <c r="E211" s="249" t="s">
        <v>8</v>
      </c>
      <c r="F211" s="250" t="s">
        <v>903</v>
      </c>
      <c r="G211" s="250" t="s">
        <v>217</v>
      </c>
      <c r="H211" s="250" t="s">
        <v>510</v>
      </c>
      <c r="I211" s="250" t="s">
        <v>904</v>
      </c>
      <c r="J211" s="278" t="s">
        <v>4904</v>
      </c>
      <c r="K211" s="276"/>
      <c r="L211" s="277"/>
      <c r="M211" s="275" t="s">
        <v>4905</v>
      </c>
      <c r="N211" s="277"/>
      <c r="O211" s="249"/>
      <c r="P211" s="250"/>
      <c r="Q211" s="250">
        <v>63.24</v>
      </c>
      <c r="R211" s="250" t="s">
        <v>2471</v>
      </c>
      <c r="S211" s="250">
        <v>17</v>
      </c>
      <c r="T211" s="172" t="s">
        <v>3394</v>
      </c>
      <c r="U211" s="250"/>
      <c r="V211" s="172" t="s">
        <v>43</v>
      </c>
      <c r="W211" s="250" t="s">
        <v>4146</v>
      </c>
      <c r="X211" s="172" t="s">
        <v>4316</v>
      </c>
      <c r="Y211" s="250" t="s">
        <v>3242</v>
      </c>
      <c r="Z211" s="250" t="s">
        <v>2451</v>
      </c>
      <c r="AA211" s="250" t="s">
        <v>2455</v>
      </c>
      <c r="AB211" s="250" t="s">
        <v>4059</v>
      </c>
      <c r="AC211" s="109">
        <v>43586</v>
      </c>
    </row>
    <row r="212" spans="1:29" ht="45">
      <c r="A212" s="169">
        <v>211</v>
      </c>
      <c r="B212" s="275" t="s">
        <v>17</v>
      </c>
      <c r="C212" s="276"/>
      <c r="D212" s="277"/>
      <c r="E212" s="249" t="s">
        <v>8</v>
      </c>
      <c r="F212" s="250" t="s">
        <v>1191</v>
      </c>
      <c r="G212" s="250" t="s">
        <v>1192</v>
      </c>
      <c r="H212" s="250" t="s">
        <v>376</v>
      </c>
      <c r="I212" s="250" t="s">
        <v>1193</v>
      </c>
      <c r="J212" s="278" t="s">
        <v>4906</v>
      </c>
      <c r="K212" s="276"/>
      <c r="L212" s="277"/>
      <c r="M212" s="275" t="s">
        <v>4094</v>
      </c>
      <c r="N212" s="277"/>
      <c r="O212" s="249"/>
      <c r="P212" s="250"/>
      <c r="Q212" s="250">
        <v>66.150000000000006</v>
      </c>
      <c r="R212" s="250" t="s">
        <v>2448</v>
      </c>
      <c r="S212" s="250">
        <v>18</v>
      </c>
      <c r="T212" s="172" t="s">
        <v>4907</v>
      </c>
      <c r="U212" s="250"/>
      <c r="V212" s="172" t="s">
        <v>987</v>
      </c>
      <c r="W212" s="250" t="s">
        <v>4189</v>
      </c>
      <c r="X212" s="172" t="s">
        <v>4908</v>
      </c>
      <c r="Y212" s="250" t="s">
        <v>3242</v>
      </c>
      <c r="Z212" s="250" t="s">
        <v>2451</v>
      </c>
      <c r="AA212" s="250" t="s">
        <v>2455</v>
      </c>
      <c r="AB212" s="250" t="s">
        <v>4059</v>
      </c>
      <c r="AC212" s="109">
        <v>43668</v>
      </c>
    </row>
    <row r="213" spans="1:29" ht="45">
      <c r="A213" s="169">
        <v>212</v>
      </c>
      <c r="B213" s="275" t="s">
        <v>17</v>
      </c>
      <c r="C213" s="276"/>
      <c r="D213" s="277"/>
      <c r="E213" s="249" t="s">
        <v>8</v>
      </c>
      <c r="F213" s="250" t="s">
        <v>1040</v>
      </c>
      <c r="G213" s="250" t="s">
        <v>151</v>
      </c>
      <c r="H213" s="250" t="s">
        <v>268</v>
      </c>
      <c r="I213" s="250" t="s">
        <v>1041</v>
      </c>
      <c r="J213" s="278" t="s">
        <v>4909</v>
      </c>
      <c r="K213" s="276"/>
      <c r="L213" s="277"/>
      <c r="M213" s="275" t="s">
        <v>4910</v>
      </c>
      <c r="N213" s="277"/>
      <c r="O213" s="249"/>
      <c r="P213" s="250" t="s">
        <v>4911</v>
      </c>
      <c r="Q213" s="250">
        <v>49.85</v>
      </c>
      <c r="R213" s="250" t="s">
        <v>2471</v>
      </c>
      <c r="S213" s="250">
        <v>18</v>
      </c>
      <c r="T213" s="172" t="s">
        <v>4912</v>
      </c>
      <c r="U213" s="250" t="s">
        <v>4911</v>
      </c>
      <c r="V213" s="172" t="s">
        <v>987</v>
      </c>
      <c r="W213" s="250" t="s">
        <v>4185</v>
      </c>
      <c r="X213" s="172" t="s">
        <v>4913</v>
      </c>
      <c r="Y213" s="250" t="s">
        <v>3230</v>
      </c>
      <c r="Z213" s="250" t="s">
        <v>2719</v>
      </c>
      <c r="AA213" s="250" t="s">
        <v>3083</v>
      </c>
      <c r="AB213" s="250" t="s">
        <v>4059</v>
      </c>
      <c r="AC213" s="109">
        <v>43663</v>
      </c>
    </row>
    <row r="214" spans="1:29" ht="45">
      <c r="A214" s="169">
        <v>213</v>
      </c>
      <c r="B214" s="275" t="s">
        <v>17</v>
      </c>
      <c r="C214" s="276"/>
      <c r="D214" s="277"/>
      <c r="E214" s="249" t="s">
        <v>8</v>
      </c>
      <c r="F214" s="250" t="s">
        <v>1429</v>
      </c>
      <c r="G214" s="250" t="s">
        <v>99</v>
      </c>
      <c r="H214" s="250" t="s">
        <v>1430</v>
      </c>
      <c r="I214" s="250" t="s">
        <v>1431</v>
      </c>
      <c r="J214" s="278" t="s">
        <v>4914</v>
      </c>
      <c r="K214" s="276"/>
      <c r="L214" s="277"/>
      <c r="M214" s="275" t="s">
        <v>4202</v>
      </c>
      <c r="N214" s="277"/>
      <c r="O214" s="249"/>
      <c r="P214" s="250" t="s">
        <v>4915</v>
      </c>
      <c r="Q214" s="250">
        <v>75.849999999999994</v>
      </c>
      <c r="R214" s="250" t="s">
        <v>2448</v>
      </c>
      <c r="S214" s="250">
        <v>17</v>
      </c>
      <c r="T214" s="172" t="s">
        <v>4916</v>
      </c>
      <c r="U214" s="250" t="s">
        <v>4915</v>
      </c>
      <c r="V214" s="172" t="s">
        <v>987</v>
      </c>
      <c r="W214" s="250" t="s">
        <v>4440</v>
      </c>
      <c r="X214" s="172" t="s">
        <v>2655</v>
      </c>
      <c r="Y214" s="250" t="s">
        <v>3230</v>
      </c>
      <c r="Z214" s="250" t="s">
        <v>2451</v>
      </c>
      <c r="AA214" s="250" t="s">
        <v>2455</v>
      </c>
      <c r="AB214" s="250" t="s">
        <v>4059</v>
      </c>
      <c r="AC214" s="109">
        <v>43662</v>
      </c>
    </row>
    <row r="215" spans="1:29" ht="45">
      <c r="A215" s="169">
        <v>214</v>
      </c>
      <c r="B215" s="275" t="s">
        <v>17</v>
      </c>
      <c r="C215" s="276"/>
      <c r="D215" s="277"/>
      <c r="E215" s="249" t="s">
        <v>8</v>
      </c>
      <c r="F215" s="250" t="s">
        <v>986</v>
      </c>
      <c r="G215" s="250" t="s">
        <v>376</v>
      </c>
      <c r="H215" s="250" t="s">
        <v>510</v>
      </c>
      <c r="I215" s="250" t="s">
        <v>988</v>
      </c>
      <c r="J215" s="278" t="s">
        <v>4917</v>
      </c>
      <c r="K215" s="276"/>
      <c r="L215" s="277"/>
      <c r="M215" s="275" t="s">
        <v>4918</v>
      </c>
      <c r="N215" s="277"/>
      <c r="O215" s="249"/>
      <c r="P215" s="250" t="s">
        <v>4919</v>
      </c>
      <c r="Q215" s="250">
        <v>47.5</v>
      </c>
      <c r="R215" s="250" t="s">
        <v>2471</v>
      </c>
      <c r="S215" s="250">
        <v>17</v>
      </c>
      <c r="T215" s="172" t="s">
        <v>4920</v>
      </c>
      <c r="U215" s="250" t="s">
        <v>4919</v>
      </c>
      <c r="V215" s="172" t="s">
        <v>987</v>
      </c>
      <c r="W215" s="250" t="s">
        <v>4175</v>
      </c>
      <c r="X215" s="172" t="s">
        <v>4921</v>
      </c>
      <c r="Y215" s="250" t="s">
        <v>3242</v>
      </c>
      <c r="Z215" s="250" t="s">
        <v>2719</v>
      </c>
      <c r="AA215" s="250" t="s">
        <v>2991</v>
      </c>
      <c r="AB215" s="250" t="s">
        <v>4059</v>
      </c>
      <c r="AC215" s="109">
        <v>43664</v>
      </c>
    </row>
    <row r="216" spans="1:29" ht="33.75">
      <c r="A216" s="169">
        <v>215</v>
      </c>
      <c r="B216" s="275" t="s">
        <v>17</v>
      </c>
      <c r="C216" s="276"/>
      <c r="D216" s="277"/>
      <c r="E216" s="249" t="s">
        <v>9</v>
      </c>
      <c r="F216" s="250" t="s">
        <v>591</v>
      </c>
      <c r="G216" s="250" t="s">
        <v>127</v>
      </c>
      <c r="H216" s="250" t="s">
        <v>220</v>
      </c>
      <c r="I216" s="250" t="s">
        <v>592</v>
      </c>
      <c r="J216" s="278" t="s">
        <v>4922</v>
      </c>
      <c r="K216" s="276"/>
      <c r="L216" s="277"/>
      <c r="M216" s="275" t="s">
        <v>4923</v>
      </c>
      <c r="N216" s="277"/>
      <c r="O216" s="249"/>
      <c r="P216" s="250"/>
      <c r="Q216" s="250">
        <v>65.849999999999994</v>
      </c>
      <c r="R216" s="250" t="s">
        <v>2471</v>
      </c>
      <c r="S216" s="250">
        <v>17</v>
      </c>
      <c r="T216" s="172" t="s">
        <v>3394</v>
      </c>
      <c r="U216" s="250"/>
      <c r="V216" s="172" t="s">
        <v>43</v>
      </c>
      <c r="W216" s="250" t="s">
        <v>4146</v>
      </c>
      <c r="X216" s="172" t="s">
        <v>2776</v>
      </c>
      <c r="Y216" s="250" t="s">
        <v>3242</v>
      </c>
      <c r="Z216" s="250" t="s">
        <v>2451</v>
      </c>
      <c r="AA216" s="250" t="s">
        <v>2455</v>
      </c>
      <c r="AB216" s="250" t="s">
        <v>4059</v>
      </c>
      <c r="AC216" s="109">
        <v>43585</v>
      </c>
    </row>
    <row r="217" spans="1:29" ht="33.75">
      <c r="A217" s="169">
        <v>216</v>
      </c>
      <c r="B217" s="275" t="s">
        <v>17</v>
      </c>
      <c r="C217" s="276"/>
      <c r="D217" s="277"/>
      <c r="E217" s="249" t="s">
        <v>9</v>
      </c>
      <c r="F217" s="250" t="s">
        <v>1311</v>
      </c>
      <c r="G217" s="250" t="s">
        <v>1027</v>
      </c>
      <c r="H217" s="250" t="s">
        <v>1271</v>
      </c>
      <c r="I217" s="250" t="s">
        <v>1312</v>
      </c>
      <c r="J217" s="278" t="s">
        <v>4924</v>
      </c>
      <c r="K217" s="276"/>
      <c r="L217" s="277"/>
      <c r="M217" s="275" t="s">
        <v>4925</v>
      </c>
      <c r="N217" s="277"/>
      <c r="O217" s="249"/>
      <c r="P217" s="250"/>
      <c r="Q217" s="250">
        <v>57.5</v>
      </c>
      <c r="R217" s="250" t="s">
        <v>2471</v>
      </c>
      <c r="S217" s="250">
        <v>18</v>
      </c>
      <c r="T217" s="172" t="s">
        <v>3394</v>
      </c>
      <c r="U217" s="250"/>
      <c r="V217" s="172" t="s">
        <v>947</v>
      </c>
      <c r="W217" s="250" t="s">
        <v>4185</v>
      </c>
      <c r="X217" s="172" t="s">
        <v>3655</v>
      </c>
      <c r="Y217" s="250" t="s">
        <v>3230</v>
      </c>
      <c r="Z217" s="250" t="s">
        <v>2521</v>
      </c>
      <c r="AA217" s="250" t="s">
        <v>2522</v>
      </c>
      <c r="AB217" s="250" t="s">
        <v>4059</v>
      </c>
      <c r="AC217" s="109">
        <v>43663</v>
      </c>
    </row>
    <row r="218" spans="1:29" ht="33.75">
      <c r="A218" s="169">
        <v>217</v>
      </c>
      <c r="B218" s="275" t="s">
        <v>17</v>
      </c>
      <c r="C218" s="276"/>
      <c r="D218" s="277"/>
      <c r="E218" s="249" t="s">
        <v>9</v>
      </c>
      <c r="F218" s="250" t="s">
        <v>203</v>
      </c>
      <c r="G218" s="250" t="s">
        <v>204</v>
      </c>
      <c r="H218" s="250" t="s">
        <v>205</v>
      </c>
      <c r="I218" s="250" t="s">
        <v>206</v>
      </c>
      <c r="J218" s="278" t="s">
        <v>4926</v>
      </c>
      <c r="K218" s="276"/>
      <c r="L218" s="277"/>
      <c r="M218" s="275" t="s">
        <v>4927</v>
      </c>
      <c r="N218" s="277"/>
      <c r="O218" s="249"/>
      <c r="P218" s="250" t="s">
        <v>4928</v>
      </c>
      <c r="Q218" s="250">
        <v>62.78</v>
      </c>
      <c r="R218" s="250" t="s">
        <v>2471</v>
      </c>
      <c r="S218" s="250">
        <v>19</v>
      </c>
      <c r="T218" s="172" t="s">
        <v>4929</v>
      </c>
      <c r="U218" s="250" t="s">
        <v>4928</v>
      </c>
      <c r="V218" s="172" t="s">
        <v>43</v>
      </c>
      <c r="W218" s="250" t="s">
        <v>4146</v>
      </c>
      <c r="X218" s="172" t="s">
        <v>4930</v>
      </c>
      <c r="Y218" s="250" t="s">
        <v>3242</v>
      </c>
      <c r="Z218" s="250" t="s">
        <v>2604</v>
      </c>
      <c r="AA218" s="250" t="s">
        <v>2604</v>
      </c>
      <c r="AB218" s="250" t="s">
        <v>4059</v>
      </c>
      <c r="AC218" s="109">
        <v>43585</v>
      </c>
    </row>
    <row r="219" spans="1:29" ht="33.75">
      <c r="A219" s="169">
        <v>218</v>
      </c>
      <c r="B219" s="275" t="s">
        <v>17</v>
      </c>
      <c r="C219" s="276"/>
      <c r="D219" s="277"/>
      <c r="E219" s="249" t="s">
        <v>9</v>
      </c>
      <c r="F219" s="250" t="s">
        <v>2312</v>
      </c>
      <c r="G219" s="250" t="s">
        <v>204</v>
      </c>
      <c r="H219" s="250" t="s">
        <v>99</v>
      </c>
      <c r="I219" s="250" t="s">
        <v>599</v>
      </c>
      <c r="J219" s="278" t="s">
        <v>4931</v>
      </c>
      <c r="K219" s="276"/>
      <c r="L219" s="277"/>
      <c r="M219" s="275" t="s">
        <v>4094</v>
      </c>
      <c r="N219" s="277"/>
      <c r="O219" s="249"/>
      <c r="P219" s="250" t="s">
        <v>4932</v>
      </c>
      <c r="Q219" s="250">
        <v>51.65</v>
      </c>
      <c r="R219" s="250" t="s">
        <v>2471</v>
      </c>
      <c r="S219" s="250">
        <v>17</v>
      </c>
      <c r="T219" s="172" t="s">
        <v>4933</v>
      </c>
      <c r="U219" s="250" t="s">
        <v>4932</v>
      </c>
      <c r="V219" s="172" t="s">
        <v>2131</v>
      </c>
      <c r="W219" s="250" t="s">
        <v>4155</v>
      </c>
      <c r="X219" s="172" t="s">
        <v>2776</v>
      </c>
      <c r="Y219" s="250" t="s">
        <v>3242</v>
      </c>
      <c r="Z219" s="250" t="s">
        <v>2451</v>
      </c>
      <c r="AA219" s="250" t="s">
        <v>2455</v>
      </c>
      <c r="AB219" s="250" t="s">
        <v>4059</v>
      </c>
      <c r="AC219" s="109">
        <v>43612</v>
      </c>
    </row>
    <row r="220" spans="1:29" ht="33.75">
      <c r="A220" s="169">
        <v>219</v>
      </c>
      <c r="B220" s="275" t="s">
        <v>17</v>
      </c>
      <c r="C220" s="276"/>
      <c r="D220" s="277"/>
      <c r="E220" s="249" t="s">
        <v>9</v>
      </c>
      <c r="F220" s="250" t="s">
        <v>306</v>
      </c>
      <c r="G220" s="250" t="s">
        <v>112</v>
      </c>
      <c r="H220" s="250" t="s">
        <v>307</v>
      </c>
      <c r="I220" s="250" t="s">
        <v>308</v>
      </c>
      <c r="J220" s="278" t="s">
        <v>4934</v>
      </c>
      <c r="K220" s="276"/>
      <c r="L220" s="277"/>
      <c r="M220" s="275" t="s">
        <v>4094</v>
      </c>
      <c r="N220" s="277"/>
      <c r="O220" s="249"/>
      <c r="P220" s="250"/>
      <c r="Q220" s="250">
        <v>62.54</v>
      </c>
      <c r="R220" s="250" t="s">
        <v>2448</v>
      </c>
      <c r="S220" s="250">
        <v>17</v>
      </c>
      <c r="T220" s="172" t="s">
        <v>3394</v>
      </c>
      <c r="U220" s="250"/>
      <c r="V220" s="172" t="s">
        <v>43</v>
      </c>
      <c r="W220" s="250" t="s">
        <v>4146</v>
      </c>
      <c r="X220" s="172" t="s">
        <v>2651</v>
      </c>
      <c r="Y220" s="250" t="s">
        <v>3242</v>
      </c>
      <c r="Z220" s="250" t="s">
        <v>2451</v>
      </c>
      <c r="AA220" s="250" t="s">
        <v>2923</v>
      </c>
      <c r="AB220" s="250" t="s">
        <v>4059</v>
      </c>
      <c r="AC220" s="109">
        <v>43588</v>
      </c>
    </row>
    <row r="221" spans="1:29" ht="45">
      <c r="A221" s="169">
        <v>220</v>
      </c>
      <c r="B221" s="275" t="s">
        <v>17</v>
      </c>
      <c r="C221" s="276"/>
      <c r="D221" s="277"/>
      <c r="E221" s="249" t="s">
        <v>9</v>
      </c>
      <c r="F221" s="250" t="s">
        <v>2287</v>
      </c>
      <c r="G221" s="250" t="s">
        <v>2288</v>
      </c>
      <c r="H221" s="250" t="s">
        <v>397</v>
      </c>
      <c r="I221" s="250" t="s">
        <v>2289</v>
      </c>
      <c r="J221" s="278" t="s">
        <v>4935</v>
      </c>
      <c r="K221" s="276"/>
      <c r="L221" s="277"/>
      <c r="M221" s="275" t="s">
        <v>4094</v>
      </c>
      <c r="N221" s="277"/>
      <c r="O221" s="249"/>
      <c r="P221" s="250" t="s">
        <v>4936</v>
      </c>
      <c r="Q221" s="250">
        <v>55.15</v>
      </c>
      <c r="R221" s="250" t="s">
        <v>2448</v>
      </c>
      <c r="S221" s="250">
        <v>18</v>
      </c>
      <c r="T221" s="172" t="s">
        <v>4937</v>
      </c>
      <c r="U221" s="250" t="s">
        <v>4936</v>
      </c>
      <c r="V221" s="172" t="s">
        <v>2131</v>
      </c>
      <c r="W221" s="250" t="s">
        <v>4155</v>
      </c>
      <c r="X221" s="172" t="s">
        <v>2776</v>
      </c>
      <c r="Y221" s="250" t="s">
        <v>3242</v>
      </c>
      <c r="Z221" s="250" t="s">
        <v>2451</v>
      </c>
      <c r="AA221" s="250" t="s">
        <v>2455</v>
      </c>
      <c r="AB221" s="250" t="s">
        <v>4059</v>
      </c>
      <c r="AC221" s="109">
        <v>43613</v>
      </c>
    </row>
    <row r="222" spans="1:29" ht="33.75">
      <c r="A222" s="169">
        <v>221</v>
      </c>
      <c r="B222" s="275" t="s">
        <v>17</v>
      </c>
      <c r="C222" s="276"/>
      <c r="D222" s="277"/>
      <c r="E222" s="249" t="s">
        <v>9</v>
      </c>
      <c r="F222" s="250" t="s">
        <v>1080</v>
      </c>
      <c r="G222" s="250" t="s">
        <v>1081</v>
      </c>
      <c r="H222" s="250" t="s">
        <v>99</v>
      </c>
      <c r="I222" s="250" t="s">
        <v>1082</v>
      </c>
      <c r="J222" s="278" t="s">
        <v>4938</v>
      </c>
      <c r="K222" s="276"/>
      <c r="L222" s="277"/>
      <c r="M222" s="275" t="s">
        <v>4094</v>
      </c>
      <c r="N222" s="277"/>
      <c r="O222" s="249"/>
      <c r="P222" s="250" t="s">
        <v>4939</v>
      </c>
      <c r="Q222" s="250">
        <v>48.85</v>
      </c>
      <c r="R222" s="250" t="s">
        <v>2448</v>
      </c>
      <c r="S222" s="250">
        <v>18</v>
      </c>
      <c r="T222" s="172" t="s">
        <v>4940</v>
      </c>
      <c r="U222" s="250" t="s">
        <v>4939</v>
      </c>
      <c r="V222" s="172" t="s">
        <v>947</v>
      </c>
      <c r="W222" s="250" t="s">
        <v>4175</v>
      </c>
      <c r="X222" s="172" t="s">
        <v>2700</v>
      </c>
      <c r="Y222" s="250" t="s">
        <v>3242</v>
      </c>
      <c r="Z222" s="250" t="s">
        <v>2451</v>
      </c>
      <c r="AA222" s="250" t="s">
        <v>2455</v>
      </c>
      <c r="AB222" s="250" t="s">
        <v>4059</v>
      </c>
      <c r="AC222" s="109">
        <v>43664</v>
      </c>
    </row>
    <row r="223" spans="1:29" ht="33.75">
      <c r="A223" s="169">
        <v>222</v>
      </c>
      <c r="B223" s="275" t="s">
        <v>17</v>
      </c>
      <c r="C223" s="276"/>
      <c r="D223" s="277"/>
      <c r="E223" s="249" t="s">
        <v>9</v>
      </c>
      <c r="F223" s="250" t="s">
        <v>1083</v>
      </c>
      <c r="G223" s="250" t="s">
        <v>1084</v>
      </c>
      <c r="H223" s="250" t="s">
        <v>74</v>
      </c>
      <c r="I223" s="250" t="s">
        <v>1085</v>
      </c>
      <c r="J223" s="278" t="s">
        <v>4941</v>
      </c>
      <c r="K223" s="276"/>
      <c r="L223" s="277"/>
      <c r="M223" s="275" t="s">
        <v>4942</v>
      </c>
      <c r="N223" s="277"/>
      <c r="O223" s="249"/>
      <c r="P223" s="250" t="s">
        <v>4943</v>
      </c>
      <c r="Q223" s="250">
        <v>75.849999999999994</v>
      </c>
      <c r="R223" s="250" t="s">
        <v>2448</v>
      </c>
      <c r="S223" s="250">
        <v>18</v>
      </c>
      <c r="T223" s="172" t="s">
        <v>4944</v>
      </c>
      <c r="U223" s="250" t="s">
        <v>4943</v>
      </c>
      <c r="V223" s="172" t="s">
        <v>947</v>
      </c>
      <c r="W223" s="250" t="s">
        <v>4440</v>
      </c>
      <c r="X223" s="172" t="s">
        <v>4403</v>
      </c>
      <c r="Y223" s="250" t="s">
        <v>3242</v>
      </c>
      <c r="Z223" s="250" t="s">
        <v>2451</v>
      </c>
      <c r="AA223" s="250" t="s">
        <v>2923</v>
      </c>
      <c r="AB223" s="250" t="s">
        <v>4059</v>
      </c>
      <c r="AC223" s="109">
        <v>43663</v>
      </c>
    </row>
    <row r="224" spans="1:29" ht="33.75">
      <c r="A224" s="169">
        <v>223</v>
      </c>
      <c r="B224" s="275" t="s">
        <v>17</v>
      </c>
      <c r="C224" s="276"/>
      <c r="D224" s="277"/>
      <c r="E224" s="249" t="s">
        <v>9</v>
      </c>
      <c r="F224" s="250" t="s">
        <v>862</v>
      </c>
      <c r="G224" s="250" t="s">
        <v>863</v>
      </c>
      <c r="H224" s="250" t="s">
        <v>268</v>
      </c>
      <c r="I224" s="250" t="s">
        <v>171</v>
      </c>
      <c r="J224" s="278" t="s">
        <v>4945</v>
      </c>
      <c r="K224" s="276"/>
      <c r="L224" s="277"/>
      <c r="M224" s="275" t="s">
        <v>4946</v>
      </c>
      <c r="N224" s="277"/>
      <c r="O224" s="249" t="s">
        <v>4947</v>
      </c>
      <c r="P224" s="250" t="s">
        <v>4948</v>
      </c>
      <c r="Q224" s="250">
        <v>63.06</v>
      </c>
      <c r="R224" s="250" t="s">
        <v>2448</v>
      </c>
      <c r="S224" s="250">
        <v>17</v>
      </c>
      <c r="T224" s="172" t="s">
        <v>4949</v>
      </c>
      <c r="U224" s="250" t="s">
        <v>4948</v>
      </c>
      <c r="V224" s="172" t="s">
        <v>43</v>
      </c>
      <c r="W224" s="250" t="s">
        <v>4155</v>
      </c>
      <c r="X224" s="172" t="s">
        <v>3662</v>
      </c>
      <c r="Y224" s="250" t="s">
        <v>3242</v>
      </c>
      <c r="Z224" s="250" t="s">
        <v>2451</v>
      </c>
      <c r="AA224" s="250" t="s">
        <v>2455</v>
      </c>
      <c r="AB224" s="250" t="s">
        <v>4059</v>
      </c>
      <c r="AC224" s="109">
        <v>43587</v>
      </c>
    </row>
    <row r="225" spans="1:29" ht="45" customHeight="1">
      <c r="A225" s="169">
        <v>224</v>
      </c>
      <c r="B225" s="275" t="s">
        <v>17</v>
      </c>
      <c r="C225" s="276"/>
      <c r="D225" s="277"/>
      <c r="E225" s="249" t="s">
        <v>9</v>
      </c>
      <c r="F225" s="250" t="s">
        <v>721</v>
      </c>
      <c r="G225" s="250" t="s">
        <v>106</v>
      </c>
      <c r="H225" s="250" t="s">
        <v>146</v>
      </c>
      <c r="I225" s="250" t="s">
        <v>722</v>
      </c>
      <c r="J225" s="278" t="s">
        <v>4950</v>
      </c>
      <c r="K225" s="276"/>
      <c r="L225" s="277"/>
      <c r="M225" s="275" t="s">
        <v>4094</v>
      </c>
      <c r="N225" s="277"/>
      <c r="O225" s="249"/>
      <c r="P225" s="250" t="s">
        <v>4951</v>
      </c>
      <c r="Q225" s="250">
        <v>63.22</v>
      </c>
      <c r="R225" s="250" t="s">
        <v>2471</v>
      </c>
      <c r="S225" s="250">
        <v>17</v>
      </c>
      <c r="T225" s="172" t="s">
        <v>4952</v>
      </c>
      <c r="U225" s="250" t="s">
        <v>4951</v>
      </c>
      <c r="V225" s="172" t="s">
        <v>43</v>
      </c>
      <c r="W225" s="250" t="s">
        <v>4146</v>
      </c>
      <c r="X225" s="172" t="s">
        <v>2571</v>
      </c>
      <c r="Y225" s="250" t="s">
        <v>3242</v>
      </c>
      <c r="Z225" s="250" t="s">
        <v>2451</v>
      </c>
      <c r="AA225" s="250" t="s">
        <v>2455</v>
      </c>
      <c r="AB225" s="250" t="s">
        <v>4059</v>
      </c>
      <c r="AC225" s="109">
        <v>43588</v>
      </c>
    </row>
    <row r="226" spans="1:29" ht="33.75">
      <c r="A226" s="169">
        <v>225</v>
      </c>
      <c r="B226" s="275" t="s">
        <v>17</v>
      </c>
      <c r="C226" s="276"/>
      <c r="D226" s="277"/>
      <c r="E226" s="249" t="s">
        <v>9</v>
      </c>
      <c r="F226" s="250" t="s">
        <v>1333</v>
      </c>
      <c r="G226" s="250" t="s">
        <v>1334</v>
      </c>
      <c r="H226" s="250" t="s">
        <v>1274</v>
      </c>
      <c r="I226" s="250" t="s">
        <v>1335</v>
      </c>
      <c r="J226" s="278" t="s">
        <v>4953</v>
      </c>
      <c r="K226" s="276"/>
      <c r="L226" s="277"/>
      <c r="M226" s="275" t="s">
        <v>4954</v>
      </c>
      <c r="N226" s="277"/>
      <c r="O226" s="249"/>
      <c r="P226" s="250"/>
      <c r="Q226" s="250">
        <v>86.65</v>
      </c>
      <c r="R226" s="250" t="s">
        <v>2471</v>
      </c>
      <c r="S226" s="250">
        <v>18</v>
      </c>
      <c r="T226" s="172" t="s">
        <v>4955</v>
      </c>
      <c r="U226" s="250"/>
      <c r="V226" s="172" t="s">
        <v>947</v>
      </c>
      <c r="W226" s="250" t="s">
        <v>4440</v>
      </c>
      <c r="X226" s="172" t="s">
        <v>2776</v>
      </c>
      <c r="Y226" s="250" t="s">
        <v>3242</v>
      </c>
      <c r="Z226" s="250" t="s">
        <v>2451</v>
      </c>
      <c r="AA226" s="250" t="s">
        <v>2455</v>
      </c>
      <c r="AB226" s="250" t="s">
        <v>4059</v>
      </c>
      <c r="AC226" s="109">
        <v>43665</v>
      </c>
    </row>
    <row r="227" spans="1:29" ht="45">
      <c r="A227" s="169">
        <v>226</v>
      </c>
      <c r="B227" s="275" t="s">
        <v>17</v>
      </c>
      <c r="C227" s="276"/>
      <c r="D227" s="277"/>
      <c r="E227" s="249" t="s">
        <v>9</v>
      </c>
      <c r="F227" s="250" t="s">
        <v>1441</v>
      </c>
      <c r="G227" s="250" t="s">
        <v>140</v>
      </c>
      <c r="H227" s="250" t="s">
        <v>1442</v>
      </c>
      <c r="I227" s="250" t="s">
        <v>1443</v>
      </c>
      <c r="J227" s="278" t="s">
        <v>4956</v>
      </c>
      <c r="K227" s="276"/>
      <c r="L227" s="277"/>
      <c r="M227" s="275" t="s">
        <v>4957</v>
      </c>
      <c r="N227" s="277"/>
      <c r="O227" s="249"/>
      <c r="P227" s="250" t="s">
        <v>4958</v>
      </c>
      <c r="Q227" s="250">
        <v>58.65</v>
      </c>
      <c r="R227" s="250" t="s">
        <v>2448</v>
      </c>
      <c r="S227" s="250">
        <v>19</v>
      </c>
      <c r="T227" s="172" t="s">
        <v>4959</v>
      </c>
      <c r="U227" s="250" t="s">
        <v>4958</v>
      </c>
      <c r="V227" s="172" t="s">
        <v>947</v>
      </c>
      <c r="W227" s="250" t="s">
        <v>4175</v>
      </c>
      <c r="X227" s="172" t="s">
        <v>4960</v>
      </c>
      <c r="Y227" s="250" t="s">
        <v>3242</v>
      </c>
      <c r="Z227" s="250"/>
      <c r="AA227" s="250"/>
      <c r="AB227" s="250" t="s">
        <v>4059</v>
      </c>
      <c r="AC227" s="109">
        <v>43664</v>
      </c>
    </row>
    <row r="228" spans="1:29" ht="45" customHeight="1">
      <c r="A228" s="169">
        <v>227</v>
      </c>
      <c r="B228" s="275" t="s">
        <v>17</v>
      </c>
      <c r="C228" s="276"/>
      <c r="D228" s="277"/>
      <c r="E228" s="249" t="s">
        <v>9</v>
      </c>
      <c r="F228" s="250" t="s">
        <v>255</v>
      </c>
      <c r="G228" s="250" t="s">
        <v>256</v>
      </c>
      <c r="H228" s="250" t="s">
        <v>257</v>
      </c>
      <c r="I228" s="250" t="s">
        <v>258</v>
      </c>
      <c r="J228" s="278" t="s">
        <v>4961</v>
      </c>
      <c r="K228" s="276"/>
      <c r="L228" s="277"/>
      <c r="M228" s="275" t="s">
        <v>4962</v>
      </c>
      <c r="N228" s="277"/>
      <c r="O228" s="249"/>
      <c r="P228" s="250" t="s">
        <v>4963</v>
      </c>
      <c r="Q228" s="250">
        <v>62.52</v>
      </c>
      <c r="R228" s="250" t="s">
        <v>2448</v>
      </c>
      <c r="S228" s="250">
        <v>18</v>
      </c>
      <c r="T228" s="172" t="s">
        <v>4964</v>
      </c>
      <c r="U228" s="250" t="s">
        <v>4963</v>
      </c>
      <c r="V228" s="172" t="s">
        <v>43</v>
      </c>
      <c r="W228" s="250" t="s">
        <v>4146</v>
      </c>
      <c r="X228" s="172" t="s">
        <v>4965</v>
      </c>
      <c r="Y228" s="250" t="s">
        <v>3242</v>
      </c>
      <c r="Z228" s="250" t="s">
        <v>2451</v>
      </c>
      <c r="AA228" s="250" t="s">
        <v>2923</v>
      </c>
      <c r="AB228" s="250" t="s">
        <v>4059</v>
      </c>
      <c r="AC228" s="109">
        <v>43587</v>
      </c>
    </row>
    <row r="229" spans="1:29" ht="45">
      <c r="A229" s="169">
        <v>228</v>
      </c>
      <c r="B229" s="275" t="s">
        <v>17</v>
      </c>
      <c r="C229" s="276"/>
      <c r="D229" s="277"/>
      <c r="E229" s="249" t="s">
        <v>9</v>
      </c>
      <c r="F229" s="250" t="s">
        <v>1058</v>
      </c>
      <c r="G229" s="250" t="s">
        <v>1059</v>
      </c>
      <c r="H229" s="250" t="s">
        <v>1060</v>
      </c>
      <c r="I229" s="250" t="s">
        <v>1061</v>
      </c>
      <c r="J229" s="278" t="s">
        <v>4966</v>
      </c>
      <c r="K229" s="276"/>
      <c r="L229" s="277"/>
      <c r="M229" s="275" t="s">
        <v>4967</v>
      </c>
      <c r="N229" s="277"/>
      <c r="O229" s="249" t="s">
        <v>4968</v>
      </c>
      <c r="P229" s="250" t="s">
        <v>4969</v>
      </c>
      <c r="Q229" s="250">
        <v>63.15</v>
      </c>
      <c r="R229" s="250" t="s">
        <v>2471</v>
      </c>
      <c r="S229" s="250">
        <v>18</v>
      </c>
      <c r="T229" s="172" t="s">
        <v>4970</v>
      </c>
      <c r="U229" s="250" t="s">
        <v>4969</v>
      </c>
      <c r="V229" s="172" t="s">
        <v>947</v>
      </c>
      <c r="W229" s="250" t="s">
        <v>4185</v>
      </c>
      <c r="X229" s="172" t="s">
        <v>4516</v>
      </c>
      <c r="Y229" s="250" t="s">
        <v>3230</v>
      </c>
      <c r="Z229" s="250" t="s">
        <v>2719</v>
      </c>
      <c r="AA229" s="250" t="s">
        <v>2991</v>
      </c>
      <c r="AB229" s="250" t="s">
        <v>4059</v>
      </c>
      <c r="AC229" s="109">
        <v>43663</v>
      </c>
    </row>
    <row r="230" spans="1:29" ht="33.75">
      <c r="A230" s="169">
        <v>229</v>
      </c>
      <c r="B230" s="275" t="s">
        <v>17</v>
      </c>
      <c r="C230" s="276"/>
      <c r="D230" s="277"/>
      <c r="E230" s="249" t="s">
        <v>9</v>
      </c>
      <c r="F230" s="250" t="s">
        <v>2187</v>
      </c>
      <c r="G230" s="250" t="s">
        <v>91</v>
      </c>
      <c r="H230" s="250" t="s">
        <v>280</v>
      </c>
      <c r="I230" s="250" t="s">
        <v>281</v>
      </c>
      <c r="J230" s="278" t="s">
        <v>4971</v>
      </c>
      <c r="K230" s="276"/>
      <c r="L230" s="277"/>
      <c r="M230" s="275" t="s">
        <v>4972</v>
      </c>
      <c r="N230" s="277"/>
      <c r="O230" s="249" t="s">
        <v>4973</v>
      </c>
      <c r="P230" s="250" t="s">
        <v>4974</v>
      </c>
      <c r="Q230" s="250">
        <v>52.35</v>
      </c>
      <c r="R230" s="250" t="s">
        <v>2448</v>
      </c>
      <c r="S230" s="250">
        <v>17</v>
      </c>
      <c r="T230" s="172" t="s">
        <v>4975</v>
      </c>
      <c r="U230" s="250" t="s">
        <v>4974</v>
      </c>
      <c r="V230" s="172" t="s">
        <v>2131</v>
      </c>
      <c r="W230" s="250" t="s">
        <v>4146</v>
      </c>
      <c r="X230" s="172" t="s">
        <v>4142</v>
      </c>
      <c r="Y230" s="250" t="s">
        <v>3230</v>
      </c>
      <c r="Z230" s="250" t="s">
        <v>2521</v>
      </c>
      <c r="AA230" s="250" t="s">
        <v>2586</v>
      </c>
      <c r="AB230" s="250" t="s">
        <v>4059</v>
      </c>
      <c r="AC230" s="109">
        <v>43612</v>
      </c>
    </row>
    <row r="231" spans="1:29" ht="33.75">
      <c r="A231" s="169">
        <v>230</v>
      </c>
      <c r="B231" s="275" t="s">
        <v>17</v>
      </c>
      <c r="C231" s="276"/>
      <c r="D231" s="277"/>
      <c r="E231" s="249" t="s">
        <v>9</v>
      </c>
      <c r="F231" s="250" t="s">
        <v>90</v>
      </c>
      <c r="G231" s="250" t="s">
        <v>91</v>
      </c>
      <c r="H231" s="250" t="s">
        <v>92</v>
      </c>
      <c r="I231" s="250" t="s">
        <v>93</v>
      </c>
      <c r="J231" s="278" t="s">
        <v>4976</v>
      </c>
      <c r="K231" s="276"/>
      <c r="L231" s="277"/>
      <c r="M231" s="275" t="s">
        <v>4977</v>
      </c>
      <c r="N231" s="277"/>
      <c r="O231" s="249"/>
      <c r="P231" s="250" t="s">
        <v>4978</v>
      </c>
      <c r="Q231" s="250">
        <v>62.75</v>
      </c>
      <c r="R231" s="250" t="s">
        <v>2448</v>
      </c>
      <c r="S231" s="250">
        <v>20</v>
      </c>
      <c r="T231" s="172" t="s">
        <v>4979</v>
      </c>
      <c r="U231" s="250" t="s">
        <v>4978</v>
      </c>
      <c r="V231" s="172" t="s">
        <v>43</v>
      </c>
      <c r="W231" s="250" t="s">
        <v>4146</v>
      </c>
      <c r="X231" s="172" t="s">
        <v>4980</v>
      </c>
      <c r="Y231" s="250" t="s">
        <v>3242</v>
      </c>
      <c r="Z231" s="250" t="s">
        <v>2733</v>
      </c>
      <c r="AA231" s="250" t="s">
        <v>2797</v>
      </c>
      <c r="AB231" s="250" t="s">
        <v>4059</v>
      </c>
      <c r="AC231" s="109">
        <v>43587</v>
      </c>
    </row>
    <row r="232" spans="1:29" ht="33.75">
      <c r="A232" s="169">
        <v>231</v>
      </c>
      <c r="B232" s="275" t="s">
        <v>17</v>
      </c>
      <c r="C232" s="276"/>
      <c r="D232" s="277"/>
      <c r="E232" s="249" t="s">
        <v>9</v>
      </c>
      <c r="F232" s="250" t="s">
        <v>2227</v>
      </c>
      <c r="G232" s="250" t="s">
        <v>2228</v>
      </c>
      <c r="H232" s="250" t="s">
        <v>645</v>
      </c>
      <c r="I232" s="250" t="s">
        <v>2229</v>
      </c>
      <c r="J232" s="278" t="s">
        <v>4981</v>
      </c>
      <c r="K232" s="276"/>
      <c r="L232" s="277"/>
      <c r="M232" s="275" t="s">
        <v>4982</v>
      </c>
      <c r="N232" s="277"/>
      <c r="O232" s="249"/>
      <c r="P232" s="250" t="s">
        <v>4983</v>
      </c>
      <c r="Q232" s="250">
        <v>51.35</v>
      </c>
      <c r="R232" s="250" t="s">
        <v>2471</v>
      </c>
      <c r="S232" s="250">
        <v>17</v>
      </c>
      <c r="T232" s="172" t="s">
        <v>4984</v>
      </c>
      <c r="U232" s="250" t="s">
        <v>4983</v>
      </c>
      <c r="V232" s="172" t="s">
        <v>2131</v>
      </c>
      <c r="W232" s="250" t="s">
        <v>4146</v>
      </c>
      <c r="X232" s="172" t="s">
        <v>3662</v>
      </c>
      <c r="Y232" s="250" t="s">
        <v>3242</v>
      </c>
      <c r="Z232" s="250" t="s">
        <v>2451</v>
      </c>
      <c r="AA232" s="250" t="s">
        <v>2455</v>
      </c>
      <c r="AB232" s="250" t="s">
        <v>4059</v>
      </c>
      <c r="AC232" s="109">
        <v>43615</v>
      </c>
    </row>
    <row r="233" spans="1:29" ht="67.5" customHeight="1">
      <c r="A233" s="169">
        <v>232</v>
      </c>
      <c r="B233" s="275" t="s">
        <v>17</v>
      </c>
      <c r="C233" s="276"/>
      <c r="D233" s="277"/>
      <c r="E233" s="249" t="s">
        <v>9</v>
      </c>
      <c r="F233" s="250" t="s">
        <v>759</v>
      </c>
      <c r="G233" s="250" t="s">
        <v>760</v>
      </c>
      <c r="H233" s="250" t="s">
        <v>68</v>
      </c>
      <c r="I233" s="250" t="s">
        <v>761</v>
      </c>
      <c r="J233" s="278" t="s">
        <v>4985</v>
      </c>
      <c r="K233" s="276"/>
      <c r="L233" s="277"/>
      <c r="M233" s="275" t="s">
        <v>4094</v>
      </c>
      <c r="N233" s="277"/>
      <c r="O233" s="249"/>
      <c r="P233" s="250" t="s">
        <v>4986</v>
      </c>
      <c r="Q233" s="250">
        <v>62.67</v>
      </c>
      <c r="R233" s="250" t="s">
        <v>2471</v>
      </c>
      <c r="S233" s="250">
        <v>20</v>
      </c>
      <c r="T233" s="172" t="s">
        <v>4987</v>
      </c>
      <c r="U233" s="250" t="s">
        <v>4986</v>
      </c>
      <c r="V233" s="172" t="s">
        <v>43</v>
      </c>
      <c r="W233" s="250" t="s">
        <v>4146</v>
      </c>
      <c r="X233" s="172" t="s">
        <v>3005</v>
      </c>
      <c r="Y233" s="250" t="s">
        <v>3230</v>
      </c>
      <c r="Z233" s="250" t="s">
        <v>2451</v>
      </c>
      <c r="AA233" s="250" t="s">
        <v>2455</v>
      </c>
      <c r="AB233" s="250" t="s">
        <v>4059</v>
      </c>
      <c r="AC233" s="109">
        <v>43587</v>
      </c>
    </row>
    <row r="234" spans="1:29" ht="33.75">
      <c r="A234" s="169">
        <v>233</v>
      </c>
      <c r="B234" s="275" t="s">
        <v>17</v>
      </c>
      <c r="C234" s="276"/>
      <c r="D234" s="277"/>
      <c r="E234" s="249" t="s">
        <v>9</v>
      </c>
      <c r="F234" s="250" t="s">
        <v>2295</v>
      </c>
      <c r="G234" s="250" t="s">
        <v>848</v>
      </c>
      <c r="H234" s="250" t="s">
        <v>485</v>
      </c>
      <c r="I234" s="250" t="s">
        <v>849</v>
      </c>
      <c r="J234" s="278" t="s">
        <v>4988</v>
      </c>
      <c r="K234" s="276"/>
      <c r="L234" s="277"/>
      <c r="M234" s="275" t="s">
        <v>4989</v>
      </c>
      <c r="N234" s="277"/>
      <c r="O234" s="249"/>
      <c r="P234" s="250" t="s">
        <v>4990</v>
      </c>
      <c r="Q234" s="250">
        <v>59.65</v>
      </c>
      <c r="R234" s="250" t="s">
        <v>2448</v>
      </c>
      <c r="S234" s="250">
        <v>18</v>
      </c>
      <c r="T234" s="172" t="s">
        <v>4991</v>
      </c>
      <c r="U234" s="250" t="s">
        <v>4990</v>
      </c>
      <c r="V234" s="172" t="s">
        <v>2131</v>
      </c>
      <c r="W234" s="250" t="s">
        <v>4146</v>
      </c>
      <c r="X234" s="172" t="s">
        <v>4980</v>
      </c>
      <c r="Y234" s="250" t="s">
        <v>3242</v>
      </c>
      <c r="Z234" s="250"/>
      <c r="AA234" s="250"/>
      <c r="AB234" s="250" t="s">
        <v>4059</v>
      </c>
      <c r="AC234" s="109">
        <v>43615</v>
      </c>
    </row>
    <row r="235" spans="1:29" ht="45">
      <c r="A235" s="169">
        <v>234</v>
      </c>
      <c r="B235" s="275" t="s">
        <v>17</v>
      </c>
      <c r="C235" s="276"/>
      <c r="D235" s="277"/>
      <c r="E235" s="249" t="s">
        <v>9</v>
      </c>
      <c r="F235" s="250" t="s">
        <v>1352</v>
      </c>
      <c r="G235" s="250" t="s">
        <v>1223</v>
      </c>
      <c r="H235" s="250" t="s">
        <v>981</v>
      </c>
      <c r="I235" s="250" t="s">
        <v>1353</v>
      </c>
      <c r="J235" s="278" t="s">
        <v>4992</v>
      </c>
      <c r="K235" s="276"/>
      <c r="L235" s="277"/>
      <c r="M235" s="275" t="s">
        <v>4993</v>
      </c>
      <c r="N235" s="277"/>
      <c r="O235" s="249"/>
      <c r="P235" s="250" t="s">
        <v>4994</v>
      </c>
      <c r="Q235" s="250">
        <v>56</v>
      </c>
      <c r="R235" s="250" t="s">
        <v>2471</v>
      </c>
      <c r="S235" s="250">
        <v>23</v>
      </c>
      <c r="T235" s="172" t="s">
        <v>4995</v>
      </c>
      <c r="U235" s="250" t="s">
        <v>4994</v>
      </c>
      <c r="V235" s="172" t="s">
        <v>947</v>
      </c>
      <c r="W235" s="250" t="s">
        <v>4175</v>
      </c>
      <c r="X235" s="172" t="s">
        <v>3849</v>
      </c>
      <c r="Y235" s="250" t="s">
        <v>3242</v>
      </c>
      <c r="Z235" s="250" t="s">
        <v>2451</v>
      </c>
      <c r="AA235" s="250" t="s">
        <v>2455</v>
      </c>
      <c r="AB235" s="250" t="s">
        <v>4059</v>
      </c>
      <c r="AC235" s="109">
        <v>43664</v>
      </c>
    </row>
    <row r="236" spans="1:29" ht="45">
      <c r="A236" s="169">
        <v>235</v>
      </c>
      <c r="B236" s="275" t="s">
        <v>17</v>
      </c>
      <c r="C236" s="276"/>
      <c r="D236" s="277"/>
      <c r="E236" s="249" t="s">
        <v>9</v>
      </c>
      <c r="F236" s="250" t="s">
        <v>1089</v>
      </c>
      <c r="G236" s="250" t="s">
        <v>1090</v>
      </c>
      <c r="H236" s="250" t="s">
        <v>778</v>
      </c>
      <c r="I236" s="250" t="s">
        <v>1091</v>
      </c>
      <c r="J236" s="278" t="s">
        <v>4996</v>
      </c>
      <c r="K236" s="276"/>
      <c r="L236" s="277"/>
      <c r="M236" s="275" t="s">
        <v>4094</v>
      </c>
      <c r="N236" s="277"/>
      <c r="O236" s="249" t="s">
        <v>4997</v>
      </c>
      <c r="P236" s="250" t="s">
        <v>4998</v>
      </c>
      <c r="Q236" s="250">
        <v>46</v>
      </c>
      <c r="R236" s="250" t="s">
        <v>2448</v>
      </c>
      <c r="S236" s="250">
        <v>21</v>
      </c>
      <c r="T236" s="172" t="s">
        <v>4999</v>
      </c>
      <c r="U236" s="250" t="s">
        <v>4998</v>
      </c>
      <c r="V236" s="172" t="s">
        <v>947</v>
      </c>
      <c r="W236" s="250" t="s">
        <v>4189</v>
      </c>
      <c r="X236" s="172" t="s">
        <v>2976</v>
      </c>
      <c r="Y236" s="250" t="s">
        <v>3242</v>
      </c>
      <c r="Z236" s="250" t="s">
        <v>2604</v>
      </c>
      <c r="AA236" s="250" t="s">
        <v>2604</v>
      </c>
      <c r="AB236" s="250" t="s">
        <v>4059</v>
      </c>
      <c r="AC236" s="109">
        <v>43669</v>
      </c>
    </row>
    <row r="237" spans="1:29" ht="33.75">
      <c r="A237" s="169">
        <v>236</v>
      </c>
      <c r="B237" s="275" t="s">
        <v>17</v>
      </c>
      <c r="C237" s="276"/>
      <c r="D237" s="277"/>
      <c r="E237" s="249" t="s">
        <v>9</v>
      </c>
      <c r="F237" s="250" t="s">
        <v>756</v>
      </c>
      <c r="G237" s="250" t="s">
        <v>139</v>
      </c>
      <c r="H237" s="250" t="s">
        <v>757</v>
      </c>
      <c r="I237" s="250" t="s">
        <v>758</v>
      </c>
      <c r="J237" s="278" t="s">
        <v>5000</v>
      </c>
      <c r="K237" s="276"/>
      <c r="L237" s="277"/>
      <c r="M237" s="275" t="s">
        <v>5001</v>
      </c>
      <c r="N237" s="277"/>
      <c r="O237" s="249"/>
      <c r="P237" s="250" t="s">
        <v>5002</v>
      </c>
      <c r="Q237" s="250">
        <v>62.82</v>
      </c>
      <c r="R237" s="250" t="s">
        <v>2471</v>
      </c>
      <c r="S237" s="250">
        <v>17</v>
      </c>
      <c r="T237" s="172" t="s">
        <v>5003</v>
      </c>
      <c r="U237" s="250" t="s">
        <v>5002</v>
      </c>
      <c r="V237" s="172" t="s">
        <v>43</v>
      </c>
      <c r="W237" s="250" t="s">
        <v>4146</v>
      </c>
      <c r="X237" s="172" t="s">
        <v>2667</v>
      </c>
      <c r="Y237" s="250" t="s">
        <v>3230</v>
      </c>
      <c r="Z237" s="250" t="s">
        <v>2451</v>
      </c>
      <c r="AA237" s="250" t="s">
        <v>2455</v>
      </c>
      <c r="AB237" s="250" t="s">
        <v>4059</v>
      </c>
      <c r="AC237" s="109">
        <v>43588</v>
      </c>
    </row>
    <row r="238" spans="1:29" ht="33.75">
      <c r="A238" s="169">
        <v>237</v>
      </c>
      <c r="B238" s="275" t="s">
        <v>17</v>
      </c>
      <c r="C238" s="276"/>
      <c r="D238" s="277"/>
      <c r="E238" s="249" t="s">
        <v>9</v>
      </c>
      <c r="F238" s="250" t="s">
        <v>2355</v>
      </c>
      <c r="G238" s="250" t="s">
        <v>623</v>
      </c>
      <c r="H238" s="250" t="s">
        <v>300</v>
      </c>
      <c r="I238" s="250" t="s">
        <v>2356</v>
      </c>
      <c r="J238" s="278" t="s">
        <v>5004</v>
      </c>
      <c r="K238" s="276"/>
      <c r="L238" s="277"/>
      <c r="M238" s="275" t="s">
        <v>5005</v>
      </c>
      <c r="N238" s="277"/>
      <c r="O238" s="249"/>
      <c r="P238" s="250" t="s">
        <v>5006</v>
      </c>
      <c r="Q238" s="250">
        <v>50</v>
      </c>
      <c r="R238" s="250" t="s">
        <v>2471</v>
      </c>
      <c r="S238" s="250">
        <v>18</v>
      </c>
      <c r="T238" s="172" t="s">
        <v>5007</v>
      </c>
      <c r="U238" s="250" t="s">
        <v>5006</v>
      </c>
      <c r="V238" s="172" t="s">
        <v>2131</v>
      </c>
      <c r="W238" s="250" t="s">
        <v>4146</v>
      </c>
      <c r="X238" s="172" t="s">
        <v>5008</v>
      </c>
      <c r="Y238" s="250" t="s">
        <v>3242</v>
      </c>
      <c r="Z238" s="250"/>
      <c r="AA238" s="250"/>
      <c r="AB238" s="250" t="s">
        <v>4059</v>
      </c>
      <c r="AC238" s="109">
        <v>43615</v>
      </c>
    </row>
    <row r="239" spans="1:29" ht="45" customHeight="1">
      <c r="A239" s="169">
        <v>238</v>
      </c>
      <c r="B239" s="275" t="s">
        <v>17</v>
      </c>
      <c r="C239" s="276"/>
      <c r="D239" s="277"/>
      <c r="E239" s="249" t="s">
        <v>9</v>
      </c>
      <c r="F239" s="250" t="s">
        <v>1519</v>
      </c>
      <c r="G239" s="250" t="s">
        <v>264</v>
      </c>
      <c r="H239" s="250" t="s">
        <v>1520</v>
      </c>
      <c r="I239" s="250" t="s">
        <v>1521</v>
      </c>
      <c r="J239" s="278" t="s">
        <v>5009</v>
      </c>
      <c r="K239" s="276"/>
      <c r="L239" s="277"/>
      <c r="M239" s="275" t="s">
        <v>4094</v>
      </c>
      <c r="N239" s="277"/>
      <c r="O239" s="249"/>
      <c r="P239" s="250" t="s">
        <v>5010</v>
      </c>
      <c r="Q239" s="250">
        <v>49</v>
      </c>
      <c r="R239" s="250" t="s">
        <v>2471</v>
      </c>
      <c r="S239" s="250">
        <v>17</v>
      </c>
      <c r="T239" s="172" t="s">
        <v>5011</v>
      </c>
      <c r="U239" s="250" t="s">
        <v>5010</v>
      </c>
      <c r="V239" s="172" t="s">
        <v>947</v>
      </c>
      <c r="W239" s="250" t="s">
        <v>4189</v>
      </c>
      <c r="X239" s="172" t="s">
        <v>2667</v>
      </c>
      <c r="Y239" s="250" t="s">
        <v>3230</v>
      </c>
      <c r="Z239" s="250" t="s">
        <v>2451</v>
      </c>
      <c r="AA239" s="250" t="s">
        <v>2455</v>
      </c>
      <c r="AB239" s="250" t="s">
        <v>4059</v>
      </c>
      <c r="AC239" s="109">
        <v>43669</v>
      </c>
    </row>
    <row r="240" spans="1:29" ht="33.75">
      <c r="A240" s="169">
        <v>239</v>
      </c>
      <c r="B240" s="275" t="s">
        <v>17</v>
      </c>
      <c r="C240" s="276"/>
      <c r="D240" s="277"/>
      <c r="E240" s="249" t="s">
        <v>9</v>
      </c>
      <c r="F240" s="250" t="s">
        <v>790</v>
      </c>
      <c r="G240" s="250" t="s">
        <v>412</v>
      </c>
      <c r="H240" s="250" t="s">
        <v>791</v>
      </c>
      <c r="I240" s="250" t="s">
        <v>792</v>
      </c>
      <c r="J240" s="278" t="s">
        <v>5012</v>
      </c>
      <c r="K240" s="276"/>
      <c r="L240" s="277"/>
      <c r="M240" s="275" t="s">
        <v>5013</v>
      </c>
      <c r="N240" s="277"/>
      <c r="O240" s="249" t="s">
        <v>5014</v>
      </c>
      <c r="P240" s="250"/>
      <c r="Q240" s="250">
        <v>62.79</v>
      </c>
      <c r="R240" s="250" t="s">
        <v>2471</v>
      </c>
      <c r="S240" s="250">
        <v>18</v>
      </c>
      <c r="T240" s="172" t="s">
        <v>3394</v>
      </c>
      <c r="U240" s="250"/>
      <c r="V240" s="172" t="s">
        <v>43</v>
      </c>
      <c r="W240" s="250" t="s">
        <v>4146</v>
      </c>
      <c r="X240" s="172" t="s">
        <v>3559</v>
      </c>
      <c r="Y240" s="250" t="s">
        <v>3242</v>
      </c>
      <c r="Z240" s="250" t="s">
        <v>2451</v>
      </c>
      <c r="AA240" s="250" t="s">
        <v>2455</v>
      </c>
      <c r="AB240" s="250" t="s">
        <v>4059</v>
      </c>
      <c r="AC240" s="109">
        <v>43587</v>
      </c>
    </row>
    <row r="241" spans="1:29" ht="45">
      <c r="A241" s="169">
        <v>240</v>
      </c>
      <c r="B241" s="275" t="s">
        <v>17</v>
      </c>
      <c r="C241" s="276"/>
      <c r="D241" s="277"/>
      <c r="E241" s="249" t="s">
        <v>9</v>
      </c>
      <c r="F241" s="250" t="s">
        <v>1464</v>
      </c>
      <c r="G241" s="250" t="s">
        <v>929</v>
      </c>
      <c r="H241" s="250" t="s">
        <v>751</v>
      </c>
      <c r="I241" s="250" t="s">
        <v>1465</v>
      </c>
      <c r="J241" s="278" t="s">
        <v>5015</v>
      </c>
      <c r="K241" s="276"/>
      <c r="L241" s="277"/>
      <c r="M241" s="275" t="s">
        <v>5016</v>
      </c>
      <c r="N241" s="277"/>
      <c r="O241" s="249"/>
      <c r="P241" s="250" t="s">
        <v>5017</v>
      </c>
      <c r="Q241" s="250">
        <v>61</v>
      </c>
      <c r="R241" s="250" t="s">
        <v>2448</v>
      </c>
      <c r="S241" s="250">
        <v>17</v>
      </c>
      <c r="T241" s="172" t="s">
        <v>5018</v>
      </c>
      <c r="U241" s="250" t="s">
        <v>5017</v>
      </c>
      <c r="V241" s="172" t="s">
        <v>947</v>
      </c>
      <c r="W241" s="250" t="s">
        <v>4170</v>
      </c>
      <c r="X241" s="172" t="s">
        <v>3112</v>
      </c>
      <c r="Y241" s="250" t="s">
        <v>3242</v>
      </c>
      <c r="Z241" s="250"/>
      <c r="AA241" s="250"/>
      <c r="AB241" s="250" t="s">
        <v>4059</v>
      </c>
      <c r="AC241" s="109">
        <v>43662</v>
      </c>
    </row>
    <row r="242" spans="1:29" ht="33.75">
      <c r="A242" s="169">
        <v>241</v>
      </c>
      <c r="B242" s="275" t="s">
        <v>17</v>
      </c>
      <c r="C242" s="276"/>
      <c r="D242" s="277"/>
      <c r="E242" s="249" t="s">
        <v>9</v>
      </c>
      <c r="F242" s="250" t="s">
        <v>2386</v>
      </c>
      <c r="G242" s="250" t="s">
        <v>1991</v>
      </c>
      <c r="H242" s="250" t="s">
        <v>1482</v>
      </c>
      <c r="I242" s="250" t="s">
        <v>2387</v>
      </c>
      <c r="J242" s="278" t="s">
        <v>5019</v>
      </c>
      <c r="K242" s="276"/>
      <c r="L242" s="277"/>
      <c r="M242" s="275" t="s">
        <v>5020</v>
      </c>
      <c r="N242" s="277"/>
      <c r="O242" s="249" t="s">
        <v>5021</v>
      </c>
      <c r="P242" s="250" t="s">
        <v>5022</v>
      </c>
      <c r="Q242" s="250">
        <v>57</v>
      </c>
      <c r="R242" s="250" t="s">
        <v>2471</v>
      </c>
      <c r="S242" s="250">
        <v>17</v>
      </c>
      <c r="T242" s="172" t="s">
        <v>5023</v>
      </c>
      <c r="U242" s="250" t="s">
        <v>5022</v>
      </c>
      <c r="V242" s="172" t="s">
        <v>2131</v>
      </c>
      <c r="W242" s="250" t="s">
        <v>4155</v>
      </c>
      <c r="X242" s="172" t="s">
        <v>3077</v>
      </c>
      <c r="Y242" s="250" t="s">
        <v>3230</v>
      </c>
      <c r="Z242" s="250" t="s">
        <v>2451</v>
      </c>
      <c r="AA242" s="250" t="s">
        <v>2455</v>
      </c>
      <c r="AB242" s="250" t="s">
        <v>4059</v>
      </c>
      <c r="AC242" s="109">
        <v>43615</v>
      </c>
    </row>
    <row r="243" spans="1:29" ht="45" customHeight="1">
      <c r="A243" s="169">
        <v>242</v>
      </c>
      <c r="B243" s="275" t="s">
        <v>17</v>
      </c>
      <c r="C243" s="276"/>
      <c r="D243" s="277"/>
      <c r="E243" s="249" t="s">
        <v>9</v>
      </c>
      <c r="F243" s="250" t="s">
        <v>2244</v>
      </c>
      <c r="G243" s="250" t="s">
        <v>225</v>
      </c>
      <c r="H243" s="250" t="s">
        <v>300</v>
      </c>
      <c r="I243" s="250" t="s">
        <v>2245</v>
      </c>
      <c r="J243" s="278" t="s">
        <v>5024</v>
      </c>
      <c r="K243" s="276"/>
      <c r="L243" s="277"/>
      <c r="M243" s="275" t="s">
        <v>5025</v>
      </c>
      <c r="N243" s="277"/>
      <c r="O243" s="249"/>
      <c r="P243" s="250" t="s">
        <v>5026</v>
      </c>
      <c r="Q243" s="250">
        <v>66.150000000000006</v>
      </c>
      <c r="R243" s="250" t="s">
        <v>2471</v>
      </c>
      <c r="S243" s="250">
        <v>16</v>
      </c>
      <c r="T243" s="172" t="s">
        <v>5027</v>
      </c>
      <c r="U243" s="250" t="s">
        <v>5026</v>
      </c>
      <c r="V243" s="172" t="s">
        <v>2131</v>
      </c>
      <c r="W243" s="250" t="s">
        <v>4155</v>
      </c>
      <c r="X243" s="172" t="s">
        <v>2776</v>
      </c>
      <c r="Y243" s="250" t="s">
        <v>3242</v>
      </c>
      <c r="Z243" s="250" t="s">
        <v>2451</v>
      </c>
      <c r="AA243" s="250" t="s">
        <v>2455</v>
      </c>
      <c r="AB243" s="250" t="s">
        <v>4059</v>
      </c>
      <c r="AC243" s="109">
        <v>43616</v>
      </c>
    </row>
    <row r="244" spans="1:29" ht="45" customHeight="1">
      <c r="A244" s="169">
        <v>243</v>
      </c>
      <c r="B244" s="275" t="s">
        <v>17</v>
      </c>
      <c r="C244" s="276"/>
      <c r="D244" s="277"/>
      <c r="E244" s="249" t="s">
        <v>9</v>
      </c>
      <c r="F244" s="250" t="s">
        <v>224</v>
      </c>
      <c r="G244" s="250" t="s">
        <v>225</v>
      </c>
      <c r="H244" s="250" t="s">
        <v>226</v>
      </c>
      <c r="I244" s="250" t="s">
        <v>227</v>
      </c>
      <c r="J244" s="278" t="s">
        <v>5028</v>
      </c>
      <c r="K244" s="276"/>
      <c r="L244" s="277"/>
      <c r="M244" s="275" t="s">
        <v>5029</v>
      </c>
      <c r="N244" s="277"/>
      <c r="O244" s="249"/>
      <c r="P244" s="250" t="s">
        <v>5030</v>
      </c>
      <c r="Q244" s="250">
        <v>62.68</v>
      </c>
      <c r="R244" s="250" t="s">
        <v>2471</v>
      </c>
      <c r="S244" s="250">
        <v>17</v>
      </c>
      <c r="T244" s="172" t="s">
        <v>5031</v>
      </c>
      <c r="U244" s="250" t="s">
        <v>5030</v>
      </c>
      <c r="V244" s="172" t="s">
        <v>43</v>
      </c>
      <c r="W244" s="250" t="s">
        <v>4155</v>
      </c>
      <c r="X244" s="172" t="s">
        <v>3655</v>
      </c>
      <c r="Y244" s="250" t="s">
        <v>3230</v>
      </c>
      <c r="Z244" s="250" t="s">
        <v>2521</v>
      </c>
      <c r="AA244" s="250" t="s">
        <v>2945</v>
      </c>
      <c r="AB244" s="250" t="s">
        <v>4059</v>
      </c>
      <c r="AC244" s="109">
        <v>43587</v>
      </c>
    </row>
    <row r="245" spans="1:29" ht="45" customHeight="1">
      <c r="A245" s="169">
        <v>244</v>
      </c>
      <c r="B245" s="275" t="s">
        <v>17</v>
      </c>
      <c r="C245" s="276"/>
      <c r="D245" s="277"/>
      <c r="E245" s="249" t="s">
        <v>9</v>
      </c>
      <c r="F245" s="250" t="s">
        <v>1342</v>
      </c>
      <c r="G245" s="250" t="s">
        <v>400</v>
      </c>
      <c r="H245" s="250" t="s">
        <v>1302</v>
      </c>
      <c r="I245" s="250" t="s">
        <v>1343</v>
      </c>
      <c r="J245" s="278" t="s">
        <v>5032</v>
      </c>
      <c r="K245" s="276"/>
      <c r="L245" s="277"/>
      <c r="M245" s="275" t="s">
        <v>5033</v>
      </c>
      <c r="N245" s="277"/>
      <c r="O245" s="249" t="s">
        <v>5034</v>
      </c>
      <c r="P245" s="250" t="s">
        <v>5035</v>
      </c>
      <c r="Q245" s="250">
        <v>73.849999999999994</v>
      </c>
      <c r="R245" s="250" t="s">
        <v>2448</v>
      </c>
      <c r="S245" s="250">
        <v>17</v>
      </c>
      <c r="T245" s="172" t="s">
        <v>5036</v>
      </c>
      <c r="U245" s="250" t="s">
        <v>5035</v>
      </c>
      <c r="V245" s="172" t="s">
        <v>947</v>
      </c>
      <c r="W245" s="250" t="s">
        <v>4249</v>
      </c>
      <c r="X245" s="172" t="s">
        <v>2599</v>
      </c>
      <c r="Y245" s="250" t="s">
        <v>3242</v>
      </c>
      <c r="Z245" s="250" t="s">
        <v>2451</v>
      </c>
      <c r="AA245" s="250" t="s">
        <v>2455</v>
      </c>
      <c r="AB245" s="250" t="s">
        <v>4059</v>
      </c>
      <c r="AC245" s="109">
        <v>43668</v>
      </c>
    </row>
    <row r="246" spans="1:29" ht="45" customHeight="1">
      <c r="A246" s="169">
        <v>245</v>
      </c>
      <c r="B246" s="275" t="s">
        <v>17</v>
      </c>
      <c r="C246" s="276"/>
      <c r="D246" s="277"/>
      <c r="E246" s="249" t="s">
        <v>9</v>
      </c>
      <c r="F246" s="250" t="s">
        <v>909</v>
      </c>
      <c r="G246" s="250" t="s">
        <v>910</v>
      </c>
      <c r="H246" s="250" t="s">
        <v>911</v>
      </c>
      <c r="I246" s="250" t="s">
        <v>912</v>
      </c>
      <c r="J246" s="278" t="s">
        <v>5037</v>
      </c>
      <c r="K246" s="276"/>
      <c r="L246" s="277"/>
      <c r="M246" s="275" t="s">
        <v>5038</v>
      </c>
      <c r="N246" s="277"/>
      <c r="O246" s="249"/>
      <c r="P246" s="250" t="s">
        <v>5039</v>
      </c>
      <c r="Q246" s="250">
        <v>68.849999999999994</v>
      </c>
      <c r="R246" s="250" t="s">
        <v>2448</v>
      </c>
      <c r="S246" s="250">
        <v>19</v>
      </c>
      <c r="T246" s="172" t="s">
        <v>5040</v>
      </c>
      <c r="U246" s="250" t="s">
        <v>5039</v>
      </c>
      <c r="V246" s="172" t="s">
        <v>43</v>
      </c>
      <c r="W246" s="250" t="s">
        <v>4155</v>
      </c>
      <c r="X246" s="172" t="s">
        <v>3077</v>
      </c>
      <c r="Y246" s="250" t="s">
        <v>3230</v>
      </c>
      <c r="Z246" s="250" t="s">
        <v>2451</v>
      </c>
      <c r="AA246" s="250" t="s">
        <v>2455</v>
      </c>
      <c r="AB246" s="250" t="s">
        <v>4059</v>
      </c>
      <c r="AC246" s="109">
        <v>43587</v>
      </c>
    </row>
    <row r="247" spans="1:29" ht="67.5" customHeight="1">
      <c r="A247" s="169">
        <v>246</v>
      </c>
      <c r="B247" s="275" t="s">
        <v>17</v>
      </c>
      <c r="C247" s="276"/>
      <c r="D247" s="277"/>
      <c r="E247" s="249" t="s">
        <v>9</v>
      </c>
      <c r="F247" s="250" t="s">
        <v>234</v>
      </c>
      <c r="G247" s="250" t="s">
        <v>235</v>
      </c>
      <c r="H247" s="250" t="s">
        <v>177</v>
      </c>
      <c r="I247" s="250" t="s">
        <v>236</v>
      </c>
      <c r="J247" s="278" t="s">
        <v>5041</v>
      </c>
      <c r="K247" s="276"/>
      <c r="L247" s="277"/>
      <c r="M247" s="275" t="s">
        <v>5042</v>
      </c>
      <c r="N247" s="277"/>
      <c r="O247" s="249"/>
      <c r="P247" s="250" t="s">
        <v>5043</v>
      </c>
      <c r="Q247" s="250">
        <v>63.09</v>
      </c>
      <c r="R247" s="250" t="s">
        <v>2471</v>
      </c>
      <c r="S247" s="250">
        <v>17</v>
      </c>
      <c r="T247" s="172" t="s">
        <v>5044</v>
      </c>
      <c r="U247" s="250" t="s">
        <v>5043</v>
      </c>
      <c r="V247" s="172" t="s">
        <v>43</v>
      </c>
      <c r="W247" s="250" t="s">
        <v>4146</v>
      </c>
      <c r="X247" s="172" t="s">
        <v>4965</v>
      </c>
      <c r="Y247" s="250" t="s">
        <v>3242</v>
      </c>
      <c r="Z247" s="250" t="s">
        <v>2451</v>
      </c>
      <c r="AA247" s="250" t="s">
        <v>2923</v>
      </c>
      <c r="AB247" s="250" t="s">
        <v>4059</v>
      </c>
      <c r="AC247" s="109">
        <v>43585</v>
      </c>
    </row>
    <row r="248" spans="1:29" ht="45" customHeight="1">
      <c r="A248" s="169">
        <v>247</v>
      </c>
      <c r="B248" s="275" t="s">
        <v>17</v>
      </c>
      <c r="C248" s="276"/>
      <c r="D248" s="277"/>
      <c r="E248" s="249" t="s">
        <v>9</v>
      </c>
      <c r="F248" s="250" t="s">
        <v>1086</v>
      </c>
      <c r="G248" s="250" t="s">
        <v>67</v>
      </c>
      <c r="H248" s="250" t="s">
        <v>1087</v>
      </c>
      <c r="I248" s="250" t="s">
        <v>1088</v>
      </c>
      <c r="J248" s="278" t="s">
        <v>5045</v>
      </c>
      <c r="K248" s="276"/>
      <c r="L248" s="277"/>
      <c r="M248" s="275" t="s">
        <v>5046</v>
      </c>
      <c r="N248" s="277"/>
      <c r="O248" s="249"/>
      <c r="P248" s="250" t="s">
        <v>5047</v>
      </c>
      <c r="Q248" s="250">
        <v>49</v>
      </c>
      <c r="R248" s="250" t="s">
        <v>2448</v>
      </c>
      <c r="S248" s="250">
        <v>19</v>
      </c>
      <c r="T248" s="172" t="s">
        <v>5048</v>
      </c>
      <c r="U248" s="250" t="s">
        <v>5047</v>
      </c>
      <c r="V248" s="172" t="s">
        <v>947</v>
      </c>
      <c r="W248" s="250" t="s">
        <v>4175</v>
      </c>
      <c r="X248" s="172" t="s">
        <v>5049</v>
      </c>
      <c r="Y248" s="250" t="s">
        <v>3230</v>
      </c>
      <c r="Z248" s="250" t="s">
        <v>2604</v>
      </c>
      <c r="AA248" s="250" t="s">
        <v>2604</v>
      </c>
      <c r="AB248" s="250" t="s">
        <v>4059</v>
      </c>
      <c r="AC248" s="109">
        <v>43665</v>
      </c>
    </row>
    <row r="249" spans="1:29" ht="45" customHeight="1">
      <c r="A249" s="169">
        <v>248</v>
      </c>
      <c r="B249" s="275" t="s">
        <v>17</v>
      </c>
      <c r="C249" s="276"/>
      <c r="D249" s="277"/>
      <c r="E249" s="249" t="s">
        <v>9</v>
      </c>
      <c r="F249" s="250" t="s">
        <v>2344</v>
      </c>
      <c r="G249" s="250" t="s">
        <v>143</v>
      </c>
      <c r="H249" s="250" t="s">
        <v>205</v>
      </c>
      <c r="I249" s="250" t="s">
        <v>2345</v>
      </c>
      <c r="J249" s="278" t="s">
        <v>5050</v>
      </c>
      <c r="K249" s="276"/>
      <c r="L249" s="277"/>
      <c r="M249" s="275"/>
      <c r="N249" s="277"/>
      <c r="O249" s="249"/>
      <c r="P249" s="250"/>
      <c r="Q249" s="250">
        <v>55.85</v>
      </c>
      <c r="R249" s="250" t="s">
        <v>2448</v>
      </c>
      <c r="S249" s="250">
        <v>17</v>
      </c>
      <c r="T249" s="172" t="s">
        <v>3394</v>
      </c>
      <c r="U249" s="250"/>
      <c r="V249" s="172" t="s">
        <v>2131</v>
      </c>
      <c r="W249" s="250" t="s">
        <v>4155</v>
      </c>
      <c r="X249" s="172" t="s">
        <v>5051</v>
      </c>
      <c r="Y249" s="250" t="s">
        <v>3242</v>
      </c>
      <c r="Z249" s="250" t="s">
        <v>2451</v>
      </c>
      <c r="AA249" s="250" t="s">
        <v>2455</v>
      </c>
      <c r="AB249" s="250" t="s">
        <v>4059</v>
      </c>
      <c r="AC249" s="109">
        <v>43612</v>
      </c>
    </row>
    <row r="250" spans="1:29" ht="45" customHeight="1">
      <c r="A250" s="169">
        <v>249</v>
      </c>
      <c r="B250" s="275" t="s">
        <v>17</v>
      </c>
      <c r="C250" s="276"/>
      <c r="D250" s="277"/>
      <c r="E250" s="249" t="s">
        <v>9</v>
      </c>
      <c r="F250" s="250" t="s">
        <v>2302</v>
      </c>
      <c r="G250" s="250" t="s">
        <v>143</v>
      </c>
      <c r="H250" s="250" t="s">
        <v>102</v>
      </c>
      <c r="I250" s="250" t="s">
        <v>2303</v>
      </c>
      <c r="J250" s="278" t="s">
        <v>5052</v>
      </c>
      <c r="K250" s="276"/>
      <c r="L250" s="277"/>
      <c r="M250" s="275" t="s">
        <v>5053</v>
      </c>
      <c r="N250" s="277"/>
      <c r="O250" s="249" t="s">
        <v>5054</v>
      </c>
      <c r="P250" s="250" t="s">
        <v>5055</v>
      </c>
      <c r="Q250" s="250">
        <v>52.35</v>
      </c>
      <c r="R250" s="250" t="s">
        <v>2448</v>
      </c>
      <c r="S250" s="250">
        <v>18</v>
      </c>
      <c r="T250" s="172" t="s">
        <v>5056</v>
      </c>
      <c r="U250" s="250" t="s">
        <v>5055</v>
      </c>
      <c r="V250" s="172" t="s">
        <v>2131</v>
      </c>
      <c r="W250" s="250" t="s">
        <v>4155</v>
      </c>
      <c r="X250" s="172" t="s">
        <v>2776</v>
      </c>
      <c r="Y250" s="250" t="s">
        <v>3242</v>
      </c>
      <c r="Z250" s="250" t="s">
        <v>2451</v>
      </c>
      <c r="AA250" s="250" t="s">
        <v>2455</v>
      </c>
      <c r="AB250" s="250" t="s">
        <v>4059</v>
      </c>
      <c r="AC250" s="109">
        <v>43615</v>
      </c>
    </row>
    <row r="251" spans="1:29" ht="45" customHeight="1">
      <c r="A251" s="169">
        <v>250</v>
      </c>
      <c r="B251" s="275" t="s">
        <v>17</v>
      </c>
      <c r="C251" s="276"/>
      <c r="D251" s="277"/>
      <c r="E251" s="249" t="s">
        <v>9</v>
      </c>
      <c r="F251" s="250" t="s">
        <v>447</v>
      </c>
      <c r="G251" s="250" t="s">
        <v>448</v>
      </c>
      <c r="H251" s="250" t="s">
        <v>300</v>
      </c>
      <c r="I251" s="250" t="s">
        <v>449</v>
      </c>
      <c r="J251" s="278" t="s">
        <v>5057</v>
      </c>
      <c r="K251" s="276"/>
      <c r="L251" s="277"/>
      <c r="M251" s="275" t="s">
        <v>5058</v>
      </c>
      <c r="N251" s="277"/>
      <c r="O251" s="249"/>
      <c r="P251" s="250"/>
      <c r="Q251" s="250">
        <v>71.650000000000006</v>
      </c>
      <c r="R251" s="250" t="s">
        <v>2471</v>
      </c>
      <c r="S251" s="250">
        <v>18</v>
      </c>
      <c r="T251" s="172" t="s">
        <v>3394</v>
      </c>
      <c r="U251" s="250"/>
      <c r="V251" s="172" t="s">
        <v>43</v>
      </c>
      <c r="W251" s="250" t="s">
        <v>4440</v>
      </c>
      <c r="X251" s="172" t="s">
        <v>3146</v>
      </c>
      <c r="Y251" s="250" t="s">
        <v>3230</v>
      </c>
      <c r="Z251" s="250"/>
      <c r="AA251" s="250"/>
      <c r="AB251" s="250" t="s">
        <v>4059</v>
      </c>
      <c r="AC251" s="109">
        <v>43588</v>
      </c>
    </row>
    <row r="252" spans="1:29" ht="45" customHeight="1">
      <c r="A252" s="169">
        <v>251</v>
      </c>
      <c r="B252" s="275" t="s">
        <v>17</v>
      </c>
      <c r="C252" s="276"/>
      <c r="D252" s="277"/>
      <c r="E252" s="249" t="s">
        <v>9</v>
      </c>
      <c r="F252" s="250" t="s">
        <v>2165</v>
      </c>
      <c r="G252" s="250" t="s">
        <v>824</v>
      </c>
      <c r="H252" s="250" t="s">
        <v>1504</v>
      </c>
      <c r="I252" s="250" t="s">
        <v>2166</v>
      </c>
      <c r="J252" s="278" t="s">
        <v>5059</v>
      </c>
      <c r="K252" s="276"/>
      <c r="L252" s="277"/>
      <c r="M252" s="275" t="s">
        <v>4094</v>
      </c>
      <c r="N252" s="277"/>
      <c r="O252" s="249"/>
      <c r="P252" s="250" t="s">
        <v>5060</v>
      </c>
      <c r="Q252" s="250">
        <v>54.65</v>
      </c>
      <c r="R252" s="250" t="s">
        <v>2471</v>
      </c>
      <c r="S252" s="250">
        <v>17</v>
      </c>
      <c r="T252" s="172" t="s">
        <v>5061</v>
      </c>
      <c r="U252" s="250" t="s">
        <v>5060</v>
      </c>
      <c r="V252" s="172" t="s">
        <v>2131</v>
      </c>
      <c r="W252" s="250" t="s">
        <v>4146</v>
      </c>
      <c r="X252" s="172" t="s">
        <v>5062</v>
      </c>
      <c r="Y252" s="250" t="s">
        <v>3230</v>
      </c>
      <c r="Z252" s="250"/>
      <c r="AA252" s="250"/>
      <c r="AB252" s="250" t="s">
        <v>4059</v>
      </c>
      <c r="AC252" s="109">
        <v>43616</v>
      </c>
    </row>
    <row r="253" spans="1:29" ht="45" customHeight="1">
      <c r="A253" s="169">
        <v>252</v>
      </c>
      <c r="B253" s="275" t="s">
        <v>17</v>
      </c>
      <c r="C253" s="276"/>
      <c r="D253" s="277"/>
      <c r="E253" s="249" t="s">
        <v>9</v>
      </c>
      <c r="F253" s="250" t="s">
        <v>699</v>
      </c>
      <c r="G253" s="250" t="s">
        <v>700</v>
      </c>
      <c r="H253" s="250" t="s">
        <v>363</v>
      </c>
      <c r="I253" s="250" t="s">
        <v>701</v>
      </c>
      <c r="J253" s="278" t="s">
        <v>5063</v>
      </c>
      <c r="K253" s="276"/>
      <c r="L253" s="277"/>
      <c r="M253" s="275" t="s">
        <v>5064</v>
      </c>
      <c r="N253" s="277"/>
      <c r="O253" s="249"/>
      <c r="P253" s="250"/>
      <c r="Q253" s="250">
        <v>62.85</v>
      </c>
      <c r="R253" s="250" t="s">
        <v>2471</v>
      </c>
      <c r="S253" s="250">
        <v>18</v>
      </c>
      <c r="T253" s="172" t="s">
        <v>3394</v>
      </c>
      <c r="U253" s="250"/>
      <c r="V253" s="172" t="s">
        <v>43</v>
      </c>
      <c r="W253" s="250" t="s">
        <v>4155</v>
      </c>
      <c r="X253" s="172" t="s">
        <v>5065</v>
      </c>
      <c r="Y253" s="250" t="s">
        <v>3230</v>
      </c>
      <c r="Z253" s="250" t="s">
        <v>2451</v>
      </c>
      <c r="AA253" s="250" t="s">
        <v>2455</v>
      </c>
      <c r="AB253" s="250" t="s">
        <v>4059</v>
      </c>
      <c r="AC253" s="109">
        <v>43588</v>
      </c>
    </row>
    <row r="254" spans="1:29" ht="45" customHeight="1">
      <c r="A254" s="169">
        <v>253</v>
      </c>
      <c r="B254" s="275" t="s">
        <v>17</v>
      </c>
      <c r="C254" s="276"/>
      <c r="D254" s="277"/>
      <c r="E254" s="249" t="s">
        <v>9</v>
      </c>
      <c r="F254" s="250" t="s">
        <v>134</v>
      </c>
      <c r="G254" s="250" t="s">
        <v>135</v>
      </c>
      <c r="H254" s="250" t="s">
        <v>136</v>
      </c>
      <c r="I254" s="250" t="s">
        <v>137</v>
      </c>
      <c r="J254" s="278" t="s">
        <v>5066</v>
      </c>
      <c r="K254" s="276"/>
      <c r="L254" s="277"/>
      <c r="M254" s="275" t="s">
        <v>5067</v>
      </c>
      <c r="N254" s="277"/>
      <c r="O254" s="249"/>
      <c r="P254" s="250"/>
      <c r="Q254" s="250">
        <v>62.51</v>
      </c>
      <c r="R254" s="250" t="s">
        <v>2448</v>
      </c>
      <c r="S254" s="250">
        <v>18</v>
      </c>
      <c r="T254" s="172" t="s">
        <v>5068</v>
      </c>
      <c r="U254" s="250"/>
      <c r="V254" s="172" t="s">
        <v>43</v>
      </c>
      <c r="W254" s="250" t="s">
        <v>4146</v>
      </c>
      <c r="X254" s="172" t="s">
        <v>2547</v>
      </c>
      <c r="Y254" s="250" t="s">
        <v>3230</v>
      </c>
      <c r="Z254" s="250" t="s">
        <v>2521</v>
      </c>
      <c r="AA254" s="250" t="s">
        <v>2945</v>
      </c>
      <c r="AB254" s="250" t="s">
        <v>4059</v>
      </c>
      <c r="AC254" s="109">
        <v>43584</v>
      </c>
    </row>
    <row r="255" spans="1:29" ht="45" customHeight="1">
      <c r="A255" s="169">
        <v>254</v>
      </c>
      <c r="B255" s="275" t="s">
        <v>17</v>
      </c>
      <c r="C255" s="276"/>
      <c r="D255" s="277"/>
      <c r="E255" s="249" t="s">
        <v>9</v>
      </c>
      <c r="F255" s="250" t="s">
        <v>282</v>
      </c>
      <c r="G255" s="250" t="s">
        <v>48</v>
      </c>
      <c r="H255" s="250" t="s">
        <v>283</v>
      </c>
      <c r="I255" s="250" t="s">
        <v>284</v>
      </c>
      <c r="J255" s="278" t="s">
        <v>5069</v>
      </c>
      <c r="K255" s="276"/>
      <c r="L255" s="277"/>
      <c r="M255" s="275" t="s">
        <v>5070</v>
      </c>
      <c r="N255" s="277"/>
      <c r="O255" s="249"/>
      <c r="P255" s="250" t="s">
        <v>5071</v>
      </c>
      <c r="Q255" s="250">
        <v>68.150000000000006</v>
      </c>
      <c r="R255" s="250" t="s">
        <v>2471</v>
      </c>
      <c r="S255" s="250">
        <v>19</v>
      </c>
      <c r="T255" s="172" t="s">
        <v>5072</v>
      </c>
      <c r="U255" s="250" t="s">
        <v>5071</v>
      </c>
      <c r="V255" s="172" t="s">
        <v>43</v>
      </c>
      <c r="W255" s="250" t="s">
        <v>4155</v>
      </c>
      <c r="X255" s="172" t="s">
        <v>5073</v>
      </c>
      <c r="Y255" s="250" t="s">
        <v>3242</v>
      </c>
      <c r="Z255" s="250" t="s">
        <v>2451</v>
      </c>
      <c r="AA255" s="250" t="s">
        <v>2451</v>
      </c>
      <c r="AB255" s="250" t="s">
        <v>4059</v>
      </c>
      <c r="AC255" s="109">
        <v>43588</v>
      </c>
    </row>
    <row r="256" spans="1:29" ht="45" customHeight="1">
      <c r="A256" s="169">
        <v>255</v>
      </c>
      <c r="B256" s="275" t="s">
        <v>17</v>
      </c>
      <c r="C256" s="276"/>
      <c r="D256" s="277"/>
      <c r="E256" s="249" t="s">
        <v>9</v>
      </c>
      <c r="F256" s="250" t="s">
        <v>2180</v>
      </c>
      <c r="G256" s="250" t="s">
        <v>286</v>
      </c>
      <c r="H256" s="250" t="s">
        <v>287</v>
      </c>
      <c r="I256" s="250" t="s">
        <v>288</v>
      </c>
      <c r="J256" s="278" t="s">
        <v>5074</v>
      </c>
      <c r="K256" s="276"/>
      <c r="L256" s="277"/>
      <c r="M256" s="275" t="s">
        <v>5075</v>
      </c>
      <c r="N256" s="277"/>
      <c r="O256" s="249"/>
      <c r="P256" s="250" t="s">
        <v>5076</v>
      </c>
      <c r="Q256" s="250">
        <v>66.650000000000006</v>
      </c>
      <c r="R256" s="250" t="s">
        <v>2448</v>
      </c>
      <c r="S256" s="250">
        <v>18</v>
      </c>
      <c r="T256" s="172" t="s">
        <v>5077</v>
      </c>
      <c r="U256" s="250" t="s">
        <v>5076</v>
      </c>
      <c r="V256" s="172" t="s">
        <v>2131</v>
      </c>
      <c r="W256" s="250" t="s">
        <v>4440</v>
      </c>
      <c r="X256" s="172" t="s">
        <v>5078</v>
      </c>
      <c r="Y256" s="250" t="s">
        <v>3242</v>
      </c>
      <c r="Z256" s="250" t="s">
        <v>2451</v>
      </c>
      <c r="AA256" s="250" t="s">
        <v>2451</v>
      </c>
      <c r="AB256" s="250" t="s">
        <v>4059</v>
      </c>
      <c r="AC256" s="109">
        <v>43616</v>
      </c>
    </row>
    <row r="257" spans="1:29" ht="45" customHeight="1">
      <c r="A257" s="169">
        <v>256</v>
      </c>
      <c r="B257" s="275" t="s">
        <v>17</v>
      </c>
      <c r="C257" s="276"/>
      <c r="D257" s="277"/>
      <c r="E257" s="249" t="s">
        <v>9</v>
      </c>
      <c r="F257" s="250" t="s">
        <v>2252</v>
      </c>
      <c r="G257" s="250" t="s">
        <v>376</v>
      </c>
      <c r="H257" s="250" t="s">
        <v>549</v>
      </c>
      <c r="I257" s="250" t="s">
        <v>550</v>
      </c>
      <c r="J257" s="278" t="s">
        <v>5079</v>
      </c>
      <c r="K257" s="276"/>
      <c r="L257" s="277"/>
      <c r="M257" s="275" t="s">
        <v>5080</v>
      </c>
      <c r="N257" s="277"/>
      <c r="O257" s="249"/>
      <c r="P257" s="250"/>
      <c r="Q257" s="250">
        <v>52.5</v>
      </c>
      <c r="R257" s="250" t="s">
        <v>2448</v>
      </c>
      <c r="S257" s="250">
        <v>22</v>
      </c>
      <c r="T257" s="172"/>
      <c r="U257" s="250"/>
      <c r="V257" s="172" t="s">
        <v>2131</v>
      </c>
      <c r="W257" s="250" t="s">
        <v>4146</v>
      </c>
      <c r="X257" s="172" t="s">
        <v>5081</v>
      </c>
      <c r="Y257" s="250" t="s">
        <v>3230</v>
      </c>
      <c r="Z257" s="250" t="s">
        <v>2521</v>
      </c>
      <c r="AA257" s="250" t="s">
        <v>2522</v>
      </c>
      <c r="AB257" s="250" t="s">
        <v>4059</v>
      </c>
      <c r="AC257" s="109">
        <v>43613</v>
      </c>
    </row>
    <row r="258" spans="1:29" ht="45" customHeight="1">
      <c r="A258" s="169">
        <v>257</v>
      </c>
      <c r="B258" s="275" t="s">
        <v>17</v>
      </c>
      <c r="C258" s="276"/>
      <c r="D258" s="277"/>
      <c r="E258" s="249" t="s">
        <v>9</v>
      </c>
      <c r="F258" s="250" t="s">
        <v>1182</v>
      </c>
      <c r="G258" s="250" t="s">
        <v>376</v>
      </c>
      <c r="H258" s="250" t="s">
        <v>1183</v>
      </c>
      <c r="I258" s="250" t="s">
        <v>1184</v>
      </c>
      <c r="J258" s="278" t="s">
        <v>5082</v>
      </c>
      <c r="K258" s="276"/>
      <c r="L258" s="277"/>
      <c r="M258" s="275" t="s">
        <v>5083</v>
      </c>
      <c r="N258" s="277"/>
      <c r="O258" s="249" t="s">
        <v>5084</v>
      </c>
      <c r="P258" s="250" t="s">
        <v>5085</v>
      </c>
      <c r="Q258" s="250">
        <v>46.35</v>
      </c>
      <c r="R258" s="250" t="s">
        <v>2471</v>
      </c>
      <c r="S258" s="250">
        <v>17</v>
      </c>
      <c r="T258" s="172" t="s">
        <v>5086</v>
      </c>
      <c r="U258" s="250" t="s">
        <v>5085</v>
      </c>
      <c r="V258" s="172" t="s">
        <v>947</v>
      </c>
      <c r="W258" s="250" t="s">
        <v>4175</v>
      </c>
      <c r="X258" s="172" t="s">
        <v>2667</v>
      </c>
      <c r="Y258" s="250" t="s">
        <v>3230</v>
      </c>
      <c r="Z258" s="250" t="s">
        <v>2451</v>
      </c>
      <c r="AA258" s="250" t="s">
        <v>2455</v>
      </c>
      <c r="AB258" s="250" t="s">
        <v>4059</v>
      </c>
      <c r="AC258" s="109">
        <v>43664</v>
      </c>
    </row>
    <row r="259" spans="1:29" ht="45" customHeight="1">
      <c r="A259" s="169">
        <v>258</v>
      </c>
      <c r="B259" s="275" t="s">
        <v>17</v>
      </c>
      <c r="C259" s="276"/>
      <c r="D259" s="277"/>
      <c r="E259" s="249" t="s">
        <v>9</v>
      </c>
      <c r="F259" s="250" t="s">
        <v>2193</v>
      </c>
      <c r="G259" s="250" t="s">
        <v>323</v>
      </c>
      <c r="H259" s="250" t="s">
        <v>324</v>
      </c>
      <c r="I259" s="250" t="s">
        <v>325</v>
      </c>
      <c r="J259" s="278" t="s">
        <v>5087</v>
      </c>
      <c r="K259" s="276"/>
      <c r="L259" s="277"/>
      <c r="M259" s="275" t="s">
        <v>5088</v>
      </c>
      <c r="N259" s="277"/>
      <c r="O259" s="249"/>
      <c r="P259" s="250" t="s">
        <v>5089</v>
      </c>
      <c r="Q259" s="250">
        <v>61.35</v>
      </c>
      <c r="R259" s="250" t="s">
        <v>2471</v>
      </c>
      <c r="S259" s="250">
        <v>17</v>
      </c>
      <c r="T259" s="172" t="s">
        <v>5090</v>
      </c>
      <c r="U259" s="250" t="s">
        <v>5089</v>
      </c>
      <c r="V259" s="172" t="s">
        <v>2131</v>
      </c>
      <c r="W259" s="250" t="s">
        <v>4155</v>
      </c>
      <c r="X259" s="172" t="s">
        <v>5091</v>
      </c>
      <c r="Y259" s="250" t="s">
        <v>3230</v>
      </c>
      <c r="Z259" s="250" t="s">
        <v>2521</v>
      </c>
      <c r="AA259" s="250" t="s">
        <v>2586</v>
      </c>
      <c r="AB259" s="250" t="s">
        <v>4059</v>
      </c>
      <c r="AC259" s="109">
        <v>43613</v>
      </c>
    </row>
    <row r="260" spans="1:29" ht="45" customHeight="1">
      <c r="A260" s="169">
        <v>259</v>
      </c>
      <c r="B260" s="275" t="s">
        <v>17</v>
      </c>
      <c r="C260" s="276"/>
      <c r="D260" s="277"/>
      <c r="E260" s="249" t="s">
        <v>9</v>
      </c>
      <c r="F260" s="250" t="s">
        <v>1548</v>
      </c>
      <c r="G260" s="250" t="s">
        <v>1549</v>
      </c>
      <c r="H260" s="250" t="s">
        <v>220</v>
      </c>
      <c r="I260" s="250" t="s">
        <v>1550</v>
      </c>
      <c r="J260" s="278" t="s">
        <v>5092</v>
      </c>
      <c r="K260" s="276"/>
      <c r="L260" s="277"/>
      <c r="M260" s="275" t="s">
        <v>5093</v>
      </c>
      <c r="N260" s="277"/>
      <c r="O260" s="249"/>
      <c r="P260" s="250"/>
      <c r="Q260" s="250">
        <v>61.65</v>
      </c>
      <c r="R260" s="250" t="s">
        <v>2471</v>
      </c>
      <c r="S260" s="250">
        <v>18</v>
      </c>
      <c r="T260" s="172"/>
      <c r="U260" s="250"/>
      <c r="V260" s="172" t="s">
        <v>947</v>
      </c>
      <c r="W260" s="250" t="s">
        <v>4185</v>
      </c>
      <c r="X260" s="172" t="s">
        <v>2667</v>
      </c>
      <c r="Y260" s="250" t="s">
        <v>3230</v>
      </c>
      <c r="Z260" s="250" t="s">
        <v>2451</v>
      </c>
      <c r="AA260" s="250" t="s">
        <v>2455</v>
      </c>
      <c r="AB260" s="250" t="s">
        <v>4059</v>
      </c>
      <c r="AC260" s="109">
        <v>43663</v>
      </c>
    </row>
    <row r="261" spans="1:29" ht="33.75">
      <c r="A261" s="169">
        <v>260</v>
      </c>
      <c r="B261" s="275" t="s">
        <v>17</v>
      </c>
      <c r="C261" s="276"/>
      <c r="D261" s="277"/>
      <c r="E261" s="249" t="s">
        <v>9</v>
      </c>
      <c r="F261" s="250" t="s">
        <v>2156</v>
      </c>
      <c r="G261" s="250" t="s">
        <v>2157</v>
      </c>
      <c r="H261" s="250" t="s">
        <v>1348</v>
      </c>
      <c r="I261" s="250" t="s">
        <v>2158</v>
      </c>
      <c r="J261" s="278" t="s">
        <v>5094</v>
      </c>
      <c r="K261" s="276"/>
      <c r="L261" s="277"/>
      <c r="M261" s="275" t="s">
        <v>4094</v>
      </c>
      <c r="N261" s="277"/>
      <c r="O261" s="249"/>
      <c r="P261" s="250" t="s">
        <v>5095</v>
      </c>
      <c r="Q261" s="250">
        <v>50.5</v>
      </c>
      <c r="R261" s="250" t="s">
        <v>2471</v>
      </c>
      <c r="S261" s="250">
        <v>17</v>
      </c>
      <c r="T261" s="172" t="s">
        <v>5096</v>
      </c>
      <c r="U261" s="250" t="s">
        <v>5095</v>
      </c>
      <c r="V261" s="172" t="s">
        <v>2131</v>
      </c>
      <c r="W261" s="250" t="s">
        <v>4146</v>
      </c>
      <c r="X261" s="172" t="s">
        <v>5097</v>
      </c>
      <c r="Y261" s="250" t="s">
        <v>3242</v>
      </c>
      <c r="Z261" s="250" t="s">
        <v>2521</v>
      </c>
      <c r="AA261" s="250" t="s">
        <v>2521</v>
      </c>
      <c r="AB261" s="250" t="s">
        <v>4059</v>
      </c>
      <c r="AC261" s="109">
        <v>43613</v>
      </c>
    </row>
    <row r="262" spans="1:29" ht="33.75">
      <c r="A262" s="169">
        <v>261</v>
      </c>
      <c r="B262" s="275" t="s">
        <v>17</v>
      </c>
      <c r="C262" s="276"/>
      <c r="D262" s="277"/>
      <c r="E262" s="249" t="s">
        <v>9</v>
      </c>
      <c r="F262" s="250" t="s">
        <v>882</v>
      </c>
      <c r="G262" s="250" t="s">
        <v>883</v>
      </c>
      <c r="H262" s="250" t="s">
        <v>376</v>
      </c>
      <c r="I262" s="250" t="s">
        <v>884</v>
      </c>
      <c r="J262" s="278" t="s">
        <v>5098</v>
      </c>
      <c r="K262" s="276"/>
      <c r="L262" s="277"/>
      <c r="M262" s="275" t="s">
        <v>5099</v>
      </c>
      <c r="N262" s="277"/>
      <c r="O262" s="249"/>
      <c r="P262" s="250" t="s">
        <v>5100</v>
      </c>
      <c r="Q262" s="250">
        <v>63.09</v>
      </c>
      <c r="R262" s="250" t="s">
        <v>2471</v>
      </c>
      <c r="S262" s="250">
        <v>17</v>
      </c>
      <c r="T262" s="172" t="s">
        <v>5101</v>
      </c>
      <c r="U262" s="250" t="s">
        <v>5100</v>
      </c>
      <c r="V262" s="172" t="s">
        <v>43</v>
      </c>
      <c r="W262" s="250" t="s">
        <v>4146</v>
      </c>
      <c r="X262" s="172" t="s">
        <v>2667</v>
      </c>
      <c r="Y262" s="250" t="s">
        <v>3230</v>
      </c>
      <c r="Z262" s="250" t="s">
        <v>2451</v>
      </c>
      <c r="AA262" s="250" t="s">
        <v>2455</v>
      </c>
      <c r="AB262" s="250" t="s">
        <v>4059</v>
      </c>
      <c r="AC262" s="109">
        <v>43585</v>
      </c>
    </row>
    <row r="263" spans="1:29" ht="45" customHeight="1">
      <c r="A263" s="169">
        <v>262</v>
      </c>
      <c r="B263" s="275" t="s">
        <v>17</v>
      </c>
      <c r="C263" s="276"/>
      <c r="D263" s="277"/>
      <c r="E263" s="249" t="s">
        <v>10</v>
      </c>
      <c r="F263" s="250" t="s">
        <v>1455</v>
      </c>
      <c r="G263" s="250" t="s">
        <v>535</v>
      </c>
      <c r="H263" s="250" t="s">
        <v>268</v>
      </c>
      <c r="I263" s="250" t="s">
        <v>1456</v>
      </c>
      <c r="J263" s="278" t="s">
        <v>5102</v>
      </c>
      <c r="K263" s="276"/>
      <c r="L263" s="277"/>
      <c r="M263" s="275" t="s">
        <v>5103</v>
      </c>
      <c r="N263" s="277"/>
      <c r="O263" s="249" t="s">
        <v>5104</v>
      </c>
      <c r="P263" s="250" t="s">
        <v>5105</v>
      </c>
      <c r="Q263" s="250">
        <v>50.65</v>
      </c>
      <c r="R263" s="250" t="s">
        <v>2471</v>
      </c>
      <c r="S263" s="250">
        <v>26</v>
      </c>
      <c r="T263" s="172" t="s">
        <v>5106</v>
      </c>
      <c r="U263" s="250" t="s">
        <v>5105</v>
      </c>
      <c r="V263" s="172" t="s">
        <v>987</v>
      </c>
      <c r="W263" s="250" t="s">
        <v>5107</v>
      </c>
      <c r="X263" s="172" t="s">
        <v>2571</v>
      </c>
      <c r="Y263" s="250" t="s">
        <v>3242</v>
      </c>
      <c r="Z263" s="250" t="s">
        <v>2451</v>
      </c>
      <c r="AA263" s="250" t="s">
        <v>2455</v>
      </c>
      <c r="AB263" s="250" t="s">
        <v>4059</v>
      </c>
      <c r="AC263" s="109">
        <v>43665</v>
      </c>
    </row>
    <row r="264" spans="1:29" ht="45">
      <c r="A264" s="169">
        <v>263</v>
      </c>
      <c r="B264" s="275" t="s">
        <v>18</v>
      </c>
      <c r="C264" s="276"/>
      <c r="D264" s="277"/>
      <c r="E264" s="249" t="s">
        <v>6</v>
      </c>
      <c r="F264" s="250" t="s">
        <v>1923</v>
      </c>
      <c r="G264" s="250" t="s">
        <v>220</v>
      </c>
      <c r="H264" s="250" t="s">
        <v>549</v>
      </c>
      <c r="I264" s="250" t="s">
        <v>1924</v>
      </c>
      <c r="J264" s="278" t="s">
        <v>5108</v>
      </c>
      <c r="K264" s="276"/>
      <c r="L264" s="277"/>
      <c r="M264" s="275" t="s">
        <v>5109</v>
      </c>
      <c r="N264" s="277"/>
      <c r="O264" s="249"/>
      <c r="P264" s="250" t="s">
        <v>5110</v>
      </c>
      <c r="Q264" s="250">
        <v>72</v>
      </c>
      <c r="R264" s="250" t="s">
        <v>2471</v>
      </c>
      <c r="S264" s="250">
        <v>22</v>
      </c>
      <c r="T264" s="172" t="s">
        <v>5111</v>
      </c>
      <c r="U264" s="250" t="s">
        <v>5110</v>
      </c>
      <c r="V264" s="172" t="s">
        <v>1581</v>
      </c>
      <c r="W264" s="250" t="s">
        <v>4074</v>
      </c>
      <c r="X264" s="172" t="s">
        <v>3005</v>
      </c>
      <c r="Y264" s="250" t="s">
        <v>3230</v>
      </c>
      <c r="Z264" s="250" t="s">
        <v>2451</v>
      </c>
      <c r="AA264" s="250" t="s">
        <v>2455</v>
      </c>
      <c r="AB264" s="250" t="s">
        <v>4059</v>
      </c>
      <c r="AC264" s="109">
        <v>43690</v>
      </c>
    </row>
    <row r="265" spans="1:29" ht="45">
      <c r="A265" s="169">
        <v>264</v>
      </c>
      <c r="B265" s="275" t="s">
        <v>18</v>
      </c>
      <c r="C265" s="276"/>
      <c r="D265" s="277"/>
      <c r="E265" s="249" t="s">
        <v>6</v>
      </c>
      <c r="F265" s="250" t="s">
        <v>2002</v>
      </c>
      <c r="G265" s="250" t="s">
        <v>497</v>
      </c>
      <c r="H265" s="250" t="s">
        <v>2003</v>
      </c>
      <c r="I265" s="250" t="s">
        <v>2004</v>
      </c>
      <c r="J265" s="278" t="s">
        <v>5112</v>
      </c>
      <c r="K265" s="276"/>
      <c r="L265" s="277"/>
      <c r="M265" s="275" t="s">
        <v>4094</v>
      </c>
      <c r="N265" s="277"/>
      <c r="O265" s="249"/>
      <c r="P265" s="250" t="s">
        <v>5113</v>
      </c>
      <c r="Q265" s="250">
        <v>53.5</v>
      </c>
      <c r="R265" s="250" t="s">
        <v>2471</v>
      </c>
      <c r="S265" s="250">
        <v>17</v>
      </c>
      <c r="T265" s="172" t="s">
        <v>5114</v>
      </c>
      <c r="U265" s="250" t="s">
        <v>5113</v>
      </c>
      <c r="V265" s="172" t="s">
        <v>1581</v>
      </c>
      <c r="W265" s="250" t="s">
        <v>4074</v>
      </c>
      <c r="X265" s="172" t="s">
        <v>4516</v>
      </c>
      <c r="Y265" s="250" t="s">
        <v>3242</v>
      </c>
      <c r="Z265" s="250"/>
      <c r="AA265" s="250"/>
      <c r="AB265" s="250" t="s">
        <v>4059</v>
      </c>
      <c r="AC265" s="109">
        <v>43690</v>
      </c>
    </row>
    <row r="266" spans="1:29" ht="45">
      <c r="A266" s="169">
        <v>265</v>
      </c>
      <c r="B266" s="275" t="s">
        <v>18</v>
      </c>
      <c r="C266" s="276"/>
      <c r="D266" s="277"/>
      <c r="E266" s="249" t="s">
        <v>6</v>
      </c>
      <c r="F266" s="250" t="s">
        <v>1893</v>
      </c>
      <c r="G266" s="250" t="s">
        <v>1894</v>
      </c>
      <c r="H266" s="250" t="s">
        <v>267</v>
      </c>
      <c r="I266" s="250" t="s">
        <v>1895</v>
      </c>
      <c r="J266" s="278" t="s">
        <v>5115</v>
      </c>
      <c r="K266" s="276"/>
      <c r="L266" s="277"/>
      <c r="M266" s="275"/>
      <c r="N266" s="277"/>
      <c r="O266" s="249"/>
      <c r="P266" s="250" t="s">
        <v>5116</v>
      </c>
      <c r="Q266" s="250">
        <v>52.15</v>
      </c>
      <c r="R266" s="250" t="s">
        <v>2471</v>
      </c>
      <c r="S266" s="250">
        <v>19</v>
      </c>
      <c r="T266" s="172" t="s">
        <v>5117</v>
      </c>
      <c r="U266" s="250" t="s">
        <v>5116</v>
      </c>
      <c r="V266" s="172" t="s">
        <v>1581</v>
      </c>
      <c r="W266" s="250" t="s">
        <v>4074</v>
      </c>
      <c r="X266" s="172" t="s">
        <v>2782</v>
      </c>
      <c r="Y266" s="250" t="s">
        <v>3242</v>
      </c>
      <c r="Z266" s="250" t="s">
        <v>2451</v>
      </c>
      <c r="AA266" s="250" t="s">
        <v>2455</v>
      </c>
      <c r="AB266" s="250" t="s">
        <v>4059</v>
      </c>
      <c r="AC266" s="109">
        <v>43690</v>
      </c>
    </row>
    <row r="267" spans="1:29" ht="45">
      <c r="A267" s="169">
        <v>266</v>
      </c>
      <c r="B267" s="275" t="s">
        <v>18</v>
      </c>
      <c r="C267" s="276"/>
      <c r="D267" s="277"/>
      <c r="E267" s="249" t="s">
        <v>6</v>
      </c>
      <c r="F267" s="250" t="s">
        <v>2083</v>
      </c>
      <c r="G267" s="250" t="s">
        <v>99</v>
      </c>
      <c r="H267" s="250" t="s">
        <v>106</v>
      </c>
      <c r="I267" s="250" t="s">
        <v>2084</v>
      </c>
      <c r="J267" s="278" t="s">
        <v>5118</v>
      </c>
      <c r="K267" s="276"/>
      <c r="L267" s="277"/>
      <c r="M267" s="275"/>
      <c r="N267" s="277"/>
      <c r="O267" s="249"/>
      <c r="P267" s="250" t="s">
        <v>5119</v>
      </c>
      <c r="Q267" s="250">
        <v>46.65</v>
      </c>
      <c r="R267" s="250" t="s">
        <v>2471</v>
      </c>
      <c r="S267" s="250">
        <v>17</v>
      </c>
      <c r="T267" s="172" t="s">
        <v>5120</v>
      </c>
      <c r="U267" s="250" t="s">
        <v>5119</v>
      </c>
      <c r="V267" s="172" t="s">
        <v>1581</v>
      </c>
      <c r="W267" s="250" t="s">
        <v>4080</v>
      </c>
      <c r="X267" s="172" t="s">
        <v>5121</v>
      </c>
      <c r="Y267" s="250" t="s">
        <v>3242</v>
      </c>
      <c r="Z267" s="250"/>
      <c r="AA267" s="250"/>
      <c r="AB267" s="250" t="s">
        <v>4059</v>
      </c>
      <c r="AC267" s="109">
        <v>43689</v>
      </c>
    </row>
    <row r="268" spans="1:29" ht="45">
      <c r="A268" s="169">
        <v>267</v>
      </c>
      <c r="B268" s="275" t="s">
        <v>18</v>
      </c>
      <c r="C268" s="276"/>
      <c r="D268" s="277"/>
      <c r="E268" s="249" t="s">
        <v>9</v>
      </c>
      <c r="F268" s="250" t="s">
        <v>637</v>
      </c>
      <c r="G268" s="250" t="s">
        <v>638</v>
      </c>
      <c r="H268" s="250" t="s">
        <v>136</v>
      </c>
      <c r="I268" s="250" t="s">
        <v>639</v>
      </c>
      <c r="J268" s="278" t="s">
        <v>5122</v>
      </c>
      <c r="K268" s="276"/>
      <c r="L268" s="277"/>
      <c r="M268" s="275" t="s">
        <v>4094</v>
      </c>
      <c r="N268" s="277"/>
      <c r="O268" s="249"/>
      <c r="P268" s="250" t="s">
        <v>5123</v>
      </c>
      <c r="Q268" s="250">
        <v>62.65</v>
      </c>
      <c r="R268" s="250" t="s">
        <v>2471</v>
      </c>
      <c r="S268" s="250">
        <v>19</v>
      </c>
      <c r="T268" s="172" t="s">
        <v>5124</v>
      </c>
      <c r="U268" s="250" t="s">
        <v>5123</v>
      </c>
      <c r="V268" s="172" t="s">
        <v>43</v>
      </c>
      <c r="W268" s="250" t="s">
        <v>4146</v>
      </c>
      <c r="X268" s="172" t="s">
        <v>5125</v>
      </c>
      <c r="Y268" s="250" t="s">
        <v>3242</v>
      </c>
      <c r="Z268" s="250"/>
      <c r="AA268" s="250"/>
      <c r="AB268" s="250" t="s">
        <v>4059</v>
      </c>
      <c r="AC268" s="109">
        <v>43584</v>
      </c>
    </row>
    <row r="269" spans="1:29" ht="33.75">
      <c r="A269" s="169">
        <v>268</v>
      </c>
      <c r="B269" s="275" t="s">
        <v>18</v>
      </c>
      <c r="C269" s="276"/>
      <c r="D269" s="277"/>
      <c r="E269" s="249" t="s">
        <v>9</v>
      </c>
      <c r="F269" s="250" t="s">
        <v>795</v>
      </c>
      <c r="G269" s="250" t="s">
        <v>240</v>
      </c>
      <c r="H269" s="250" t="s">
        <v>796</v>
      </c>
      <c r="I269" s="250" t="s">
        <v>797</v>
      </c>
      <c r="J269" s="278" t="s">
        <v>5126</v>
      </c>
      <c r="K269" s="276"/>
      <c r="L269" s="277"/>
      <c r="M269" s="275" t="s">
        <v>5127</v>
      </c>
      <c r="N269" s="277"/>
      <c r="O269" s="249"/>
      <c r="P269" s="250"/>
      <c r="Q269" s="250">
        <v>62.82</v>
      </c>
      <c r="R269" s="250" t="s">
        <v>2471</v>
      </c>
      <c r="S269" s="250">
        <v>18</v>
      </c>
      <c r="T269" s="172" t="s">
        <v>3394</v>
      </c>
      <c r="U269" s="250"/>
      <c r="V269" s="172" t="s">
        <v>43</v>
      </c>
      <c r="W269" s="250" t="s">
        <v>4146</v>
      </c>
      <c r="X269" s="172" t="s">
        <v>2491</v>
      </c>
      <c r="Y269" s="250" t="s">
        <v>3230</v>
      </c>
      <c r="Z269" s="250" t="s">
        <v>2451</v>
      </c>
      <c r="AA269" s="250" t="s">
        <v>2455</v>
      </c>
      <c r="AB269" s="250" t="s">
        <v>4059</v>
      </c>
      <c r="AC269" s="109">
        <v>43588</v>
      </c>
    </row>
    <row r="270" spans="1:29" ht="45" customHeight="1">
      <c r="A270" s="169">
        <v>269</v>
      </c>
      <c r="B270" s="275" t="s">
        <v>18</v>
      </c>
      <c r="C270" s="276"/>
      <c r="D270" s="277"/>
      <c r="E270" s="249" t="s">
        <v>9</v>
      </c>
      <c r="F270" s="250" t="s">
        <v>111</v>
      </c>
      <c r="G270" s="250" t="s">
        <v>112</v>
      </c>
      <c r="H270" s="250" t="s">
        <v>113</v>
      </c>
      <c r="I270" s="250" t="s">
        <v>114</v>
      </c>
      <c r="J270" s="278" t="s">
        <v>5128</v>
      </c>
      <c r="K270" s="276"/>
      <c r="L270" s="277"/>
      <c r="M270" s="275" t="s">
        <v>5129</v>
      </c>
      <c r="N270" s="277"/>
      <c r="O270" s="249"/>
      <c r="P270" s="250" t="s">
        <v>5130</v>
      </c>
      <c r="Q270" s="250">
        <v>62.97</v>
      </c>
      <c r="R270" s="250" t="s">
        <v>2471</v>
      </c>
      <c r="S270" s="250">
        <v>20</v>
      </c>
      <c r="T270" s="172" t="s">
        <v>5131</v>
      </c>
      <c r="U270" s="250" t="s">
        <v>5130</v>
      </c>
      <c r="V270" s="172" t="s">
        <v>43</v>
      </c>
      <c r="W270" s="250" t="s">
        <v>4146</v>
      </c>
      <c r="X270" s="172" t="s">
        <v>2541</v>
      </c>
      <c r="Y270" s="250" t="s">
        <v>3230</v>
      </c>
      <c r="Z270" s="250" t="s">
        <v>2521</v>
      </c>
      <c r="AA270" s="250" t="s">
        <v>2542</v>
      </c>
      <c r="AB270" s="250" t="s">
        <v>4059</v>
      </c>
      <c r="AC270" s="109">
        <v>43588</v>
      </c>
    </row>
    <row r="271" spans="1:29" ht="33.75">
      <c r="A271" s="169">
        <v>270</v>
      </c>
      <c r="B271" s="275" t="s">
        <v>18</v>
      </c>
      <c r="C271" s="276"/>
      <c r="D271" s="277"/>
      <c r="E271" s="249" t="s">
        <v>9</v>
      </c>
      <c r="F271" s="250" t="s">
        <v>771</v>
      </c>
      <c r="G271" s="250" t="s">
        <v>772</v>
      </c>
      <c r="H271" s="250" t="s">
        <v>656</v>
      </c>
      <c r="I271" s="250" t="s">
        <v>773</v>
      </c>
      <c r="J271" s="278" t="s">
        <v>5132</v>
      </c>
      <c r="K271" s="276"/>
      <c r="L271" s="277"/>
      <c r="M271" s="275" t="s">
        <v>5133</v>
      </c>
      <c r="N271" s="277"/>
      <c r="O271" s="249"/>
      <c r="P271" s="250" t="s">
        <v>5134</v>
      </c>
      <c r="Q271" s="250">
        <v>63.04</v>
      </c>
      <c r="R271" s="250" t="s">
        <v>2471</v>
      </c>
      <c r="S271" s="250">
        <v>19</v>
      </c>
      <c r="T271" s="172" t="s">
        <v>5135</v>
      </c>
      <c r="U271" s="250" t="s">
        <v>5134</v>
      </c>
      <c r="V271" s="172" t="s">
        <v>43</v>
      </c>
      <c r="W271" s="250" t="s">
        <v>4146</v>
      </c>
      <c r="X271" s="172" t="s">
        <v>5136</v>
      </c>
      <c r="Y271" s="250" t="s">
        <v>3242</v>
      </c>
      <c r="Z271" s="250" t="s">
        <v>2451</v>
      </c>
      <c r="AA271" s="250" t="s">
        <v>2455</v>
      </c>
      <c r="AB271" s="250" t="s">
        <v>4059</v>
      </c>
      <c r="AC271" s="109">
        <v>43587</v>
      </c>
    </row>
    <row r="272" spans="1:29" ht="45" customHeight="1">
      <c r="A272" s="169">
        <v>271</v>
      </c>
      <c r="B272" s="275" t="s">
        <v>18</v>
      </c>
      <c r="C272" s="276"/>
      <c r="D272" s="277"/>
      <c r="E272" s="249" t="s">
        <v>9</v>
      </c>
      <c r="F272" s="250" t="s">
        <v>702</v>
      </c>
      <c r="G272" s="250" t="s">
        <v>703</v>
      </c>
      <c r="H272" s="250" t="s">
        <v>257</v>
      </c>
      <c r="I272" s="250" t="s">
        <v>704</v>
      </c>
      <c r="J272" s="278" t="s">
        <v>5137</v>
      </c>
      <c r="K272" s="276"/>
      <c r="L272" s="277"/>
      <c r="M272" s="275" t="s">
        <v>4094</v>
      </c>
      <c r="N272" s="277"/>
      <c r="O272" s="249"/>
      <c r="P272" s="250"/>
      <c r="Q272" s="250">
        <v>62.69</v>
      </c>
      <c r="R272" s="250" t="s">
        <v>2471</v>
      </c>
      <c r="S272" s="250">
        <v>17</v>
      </c>
      <c r="T272" s="172" t="s">
        <v>3394</v>
      </c>
      <c r="U272" s="250"/>
      <c r="V272" s="172" t="s">
        <v>43</v>
      </c>
      <c r="W272" s="250" t="s">
        <v>4146</v>
      </c>
      <c r="X272" s="172" t="s">
        <v>5065</v>
      </c>
      <c r="Y272" s="250" t="s">
        <v>3230</v>
      </c>
      <c r="Z272" s="250" t="s">
        <v>2451</v>
      </c>
      <c r="AA272" s="250" t="s">
        <v>2455</v>
      </c>
      <c r="AB272" s="250" t="s">
        <v>4059</v>
      </c>
      <c r="AC272" s="109">
        <v>43600</v>
      </c>
    </row>
    <row r="273" spans="1:29" ht="33.75">
      <c r="A273" s="169">
        <v>272</v>
      </c>
      <c r="B273" s="275" t="s">
        <v>18</v>
      </c>
      <c r="C273" s="276"/>
      <c r="D273" s="277"/>
      <c r="E273" s="249" t="s">
        <v>9</v>
      </c>
      <c r="F273" s="250" t="s">
        <v>2147</v>
      </c>
      <c r="G273" s="250" t="s">
        <v>106</v>
      </c>
      <c r="H273" s="250" t="s">
        <v>107</v>
      </c>
      <c r="I273" s="250" t="s">
        <v>110</v>
      </c>
      <c r="J273" s="278" t="s">
        <v>5138</v>
      </c>
      <c r="K273" s="276"/>
      <c r="L273" s="277"/>
      <c r="M273" s="275" t="s">
        <v>4202</v>
      </c>
      <c r="N273" s="277"/>
      <c r="O273" s="249"/>
      <c r="P273" s="250" t="s">
        <v>4229</v>
      </c>
      <c r="Q273" s="250">
        <v>49</v>
      </c>
      <c r="R273" s="250" t="s">
        <v>2471</v>
      </c>
      <c r="S273" s="250">
        <v>21</v>
      </c>
      <c r="T273" s="172" t="s">
        <v>4230</v>
      </c>
      <c r="U273" s="250" t="s">
        <v>4229</v>
      </c>
      <c r="V273" s="172" t="s">
        <v>2131</v>
      </c>
      <c r="W273" s="250" t="s">
        <v>4146</v>
      </c>
      <c r="X273" s="172" t="s">
        <v>4231</v>
      </c>
      <c r="Y273" s="250" t="s">
        <v>3230</v>
      </c>
      <c r="Z273" s="250" t="s">
        <v>2521</v>
      </c>
      <c r="AA273" s="250" t="s">
        <v>3603</v>
      </c>
      <c r="AB273" s="250" t="s">
        <v>4059</v>
      </c>
      <c r="AC273" s="109">
        <v>43615</v>
      </c>
    </row>
    <row r="274" spans="1:29" ht="33.75">
      <c r="A274" s="169">
        <v>273</v>
      </c>
      <c r="B274" s="275" t="s">
        <v>18</v>
      </c>
      <c r="C274" s="276"/>
      <c r="D274" s="277"/>
      <c r="E274" s="249" t="s">
        <v>9</v>
      </c>
      <c r="F274" s="250" t="s">
        <v>1174</v>
      </c>
      <c r="G274" s="250" t="s">
        <v>268</v>
      </c>
      <c r="H274" s="250" t="s">
        <v>1175</v>
      </c>
      <c r="I274" s="250" t="s">
        <v>1176</v>
      </c>
      <c r="J274" s="278" t="s">
        <v>5139</v>
      </c>
      <c r="K274" s="276"/>
      <c r="L274" s="277"/>
      <c r="M274" s="275"/>
      <c r="N274" s="277"/>
      <c r="O274" s="249"/>
      <c r="P274" s="250"/>
      <c r="Q274" s="250">
        <v>42.85</v>
      </c>
      <c r="R274" s="250" t="s">
        <v>2471</v>
      </c>
      <c r="S274" s="250">
        <v>18</v>
      </c>
      <c r="T274" s="172" t="s">
        <v>5140</v>
      </c>
      <c r="U274" s="250"/>
      <c r="V274" s="172" t="s">
        <v>947</v>
      </c>
      <c r="W274" s="250" t="s">
        <v>4185</v>
      </c>
      <c r="X274" s="172" t="s">
        <v>5141</v>
      </c>
      <c r="Y274" s="250" t="s">
        <v>3230</v>
      </c>
      <c r="Z274" s="250" t="s">
        <v>2521</v>
      </c>
      <c r="AA274" s="250" t="s">
        <v>2586</v>
      </c>
      <c r="AB274" s="250" t="s">
        <v>4059</v>
      </c>
      <c r="AC274" s="109">
        <v>43663</v>
      </c>
    </row>
    <row r="275" spans="1:29" ht="33.75">
      <c r="A275" s="169">
        <v>274</v>
      </c>
      <c r="B275" s="275" t="s">
        <v>18</v>
      </c>
      <c r="C275" s="276"/>
      <c r="D275" s="277"/>
      <c r="E275" s="249" t="s">
        <v>9</v>
      </c>
      <c r="F275" s="250" t="s">
        <v>1227</v>
      </c>
      <c r="G275" s="250" t="s">
        <v>140</v>
      </c>
      <c r="H275" s="250" t="s">
        <v>532</v>
      </c>
      <c r="I275" s="250" t="s">
        <v>1228</v>
      </c>
      <c r="J275" s="278" t="s">
        <v>5142</v>
      </c>
      <c r="K275" s="276"/>
      <c r="L275" s="277"/>
      <c r="M275" s="275" t="s">
        <v>5143</v>
      </c>
      <c r="N275" s="277"/>
      <c r="O275" s="249"/>
      <c r="P275" s="250"/>
      <c r="Q275" s="250">
        <v>55.85</v>
      </c>
      <c r="R275" s="250" t="s">
        <v>2448</v>
      </c>
      <c r="S275" s="250">
        <v>22</v>
      </c>
      <c r="T275" s="172" t="s">
        <v>3394</v>
      </c>
      <c r="U275" s="250"/>
      <c r="V275" s="172" t="s">
        <v>947</v>
      </c>
      <c r="W275" s="250" t="s">
        <v>4175</v>
      </c>
      <c r="X275" s="172" t="s">
        <v>5144</v>
      </c>
      <c r="Y275" s="250" t="s">
        <v>3242</v>
      </c>
      <c r="Z275" s="250" t="s">
        <v>2451</v>
      </c>
      <c r="AA275" s="250" t="s">
        <v>2451</v>
      </c>
      <c r="AB275" s="250" t="s">
        <v>4059</v>
      </c>
      <c r="AC275" s="109">
        <v>43664</v>
      </c>
    </row>
    <row r="276" spans="1:29" ht="33.75">
      <c r="A276" s="169">
        <v>275</v>
      </c>
      <c r="B276" s="275" t="s">
        <v>18</v>
      </c>
      <c r="C276" s="276"/>
      <c r="D276" s="277"/>
      <c r="E276" s="249" t="s">
        <v>9</v>
      </c>
      <c r="F276" s="250" t="s">
        <v>1507</v>
      </c>
      <c r="G276" s="250" t="s">
        <v>220</v>
      </c>
      <c r="H276" s="250" t="s">
        <v>1508</v>
      </c>
      <c r="I276" s="250" t="s">
        <v>1509</v>
      </c>
      <c r="J276" s="278" t="s">
        <v>5145</v>
      </c>
      <c r="K276" s="276"/>
      <c r="L276" s="277"/>
      <c r="M276" s="275" t="s">
        <v>5146</v>
      </c>
      <c r="N276" s="277"/>
      <c r="O276" s="249"/>
      <c r="P276" s="250"/>
      <c r="Q276" s="250">
        <v>51</v>
      </c>
      <c r="R276" s="250" t="s">
        <v>2471</v>
      </c>
      <c r="S276" s="250">
        <v>20</v>
      </c>
      <c r="T276" s="172" t="s">
        <v>3394</v>
      </c>
      <c r="U276" s="250"/>
      <c r="V276" s="172" t="s">
        <v>947</v>
      </c>
      <c r="W276" s="250" t="s">
        <v>4170</v>
      </c>
      <c r="X276" s="172" t="s">
        <v>2667</v>
      </c>
      <c r="Y276" s="250" t="s">
        <v>3230</v>
      </c>
      <c r="Z276" s="250" t="s">
        <v>2451</v>
      </c>
      <c r="AA276" s="250" t="s">
        <v>2455</v>
      </c>
      <c r="AB276" s="250" t="s">
        <v>4059</v>
      </c>
      <c r="AC276" s="109">
        <v>43662</v>
      </c>
    </row>
    <row r="277" spans="1:29" ht="33.75">
      <c r="A277" s="169">
        <v>276</v>
      </c>
      <c r="B277" s="275" t="s">
        <v>18</v>
      </c>
      <c r="C277" s="276"/>
      <c r="D277" s="277"/>
      <c r="E277" s="249" t="s">
        <v>9</v>
      </c>
      <c r="F277" s="250" t="s">
        <v>1002</v>
      </c>
      <c r="G277" s="250" t="s">
        <v>1003</v>
      </c>
      <c r="H277" s="250" t="s">
        <v>1004</v>
      </c>
      <c r="I277" s="250" t="s">
        <v>1005</v>
      </c>
      <c r="J277" s="278" t="s">
        <v>5147</v>
      </c>
      <c r="K277" s="276"/>
      <c r="L277" s="277"/>
      <c r="M277" s="275" t="s">
        <v>5148</v>
      </c>
      <c r="N277" s="277"/>
      <c r="O277" s="249"/>
      <c r="P277" s="250"/>
      <c r="Q277" s="250">
        <v>43.85</v>
      </c>
      <c r="R277" s="250" t="s">
        <v>2471</v>
      </c>
      <c r="S277" s="250">
        <v>19</v>
      </c>
      <c r="T277" s="172" t="s">
        <v>5149</v>
      </c>
      <c r="U277" s="250"/>
      <c r="V277" s="172" t="s">
        <v>947</v>
      </c>
      <c r="W277" s="250" t="s">
        <v>4175</v>
      </c>
      <c r="X277" s="172" t="s">
        <v>4875</v>
      </c>
      <c r="Y277" s="250" t="s">
        <v>3242</v>
      </c>
      <c r="Z277" s="250" t="s">
        <v>2451</v>
      </c>
      <c r="AA277" s="250" t="s">
        <v>2923</v>
      </c>
      <c r="AB277" s="250" t="s">
        <v>4059</v>
      </c>
      <c r="AC277" s="109">
        <v>43664</v>
      </c>
    </row>
    <row r="278" spans="1:29" ht="45" customHeight="1">
      <c r="A278" s="169">
        <v>277</v>
      </c>
      <c r="B278" s="275" t="s">
        <v>18</v>
      </c>
      <c r="C278" s="276"/>
      <c r="D278" s="277"/>
      <c r="E278" s="249" t="s">
        <v>9</v>
      </c>
      <c r="F278" s="250" t="s">
        <v>2365</v>
      </c>
      <c r="G278" s="250" t="s">
        <v>300</v>
      </c>
      <c r="H278" s="250" t="s">
        <v>213</v>
      </c>
      <c r="I278" s="250" t="s">
        <v>2366</v>
      </c>
      <c r="J278" s="278" t="s">
        <v>5150</v>
      </c>
      <c r="K278" s="276"/>
      <c r="L278" s="277"/>
      <c r="M278" s="275"/>
      <c r="N278" s="277"/>
      <c r="O278" s="249"/>
      <c r="P278" s="250"/>
      <c r="Q278" s="250">
        <v>53.35</v>
      </c>
      <c r="R278" s="250" t="s">
        <v>2471</v>
      </c>
      <c r="S278" s="250">
        <v>18</v>
      </c>
      <c r="T278" s="172"/>
      <c r="U278" s="250"/>
      <c r="V278" s="172" t="s">
        <v>2131</v>
      </c>
      <c r="W278" s="250" t="s">
        <v>4146</v>
      </c>
      <c r="X278" s="172" t="s">
        <v>3005</v>
      </c>
      <c r="Y278" s="250" t="s">
        <v>3230</v>
      </c>
      <c r="Z278" s="250" t="s">
        <v>2451</v>
      </c>
      <c r="AA278" s="250" t="s">
        <v>2455</v>
      </c>
      <c r="AB278" s="250" t="s">
        <v>4059</v>
      </c>
      <c r="AC278" s="109">
        <v>43623</v>
      </c>
    </row>
    <row r="279" spans="1:29" ht="45" customHeight="1">
      <c r="A279" s="169">
        <v>278</v>
      </c>
      <c r="B279" s="275" t="s">
        <v>18</v>
      </c>
      <c r="C279" s="276"/>
      <c r="D279" s="277"/>
      <c r="E279" s="249" t="s">
        <v>9</v>
      </c>
      <c r="F279" s="250" t="s">
        <v>852</v>
      </c>
      <c r="G279" s="250" t="s">
        <v>853</v>
      </c>
      <c r="H279" s="250" t="s">
        <v>854</v>
      </c>
      <c r="I279" s="250" t="s">
        <v>855</v>
      </c>
      <c r="J279" s="278" t="s">
        <v>5151</v>
      </c>
      <c r="K279" s="276"/>
      <c r="L279" s="277"/>
      <c r="M279" s="275" t="s">
        <v>5152</v>
      </c>
      <c r="N279" s="277"/>
      <c r="O279" s="249" t="s">
        <v>5153</v>
      </c>
      <c r="P279" s="250" t="s">
        <v>5154</v>
      </c>
      <c r="Q279" s="250">
        <v>63.24</v>
      </c>
      <c r="R279" s="250" t="s">
        <v>2471</v>
      </c>
      <c r="S279" s="250">
        <v>17</v>
      </c>
      <c r="T279" s="172" t="s">
        <v>5155</v>
      </c>
      <c r="U279" s="250" t="s">
        <v>5154</v>
      </c>
      <c r="V279" s="172" t="s">
        <v>43</v>
      </c>
      <c r="W279" s="250" t="s">
        <v>4146</v>
      </c>
      <c r="X279" s="172" t="s">
        <v>2667</v>
      </c>
      <c r="Y279" s="250" t="s">
        <v>3230</v>
      </c>
      <c r="Z279" s="250" t="s">
        <v>2451</v>
      </c>
      <c r="AA279" s="250" t="s">
        <v>2455</v>
      </c>
      <c r="AB279" s="250" t="s">
        <v>4059</v>
      </c>
      <c r="AC279" s="109">
        <v>43588</v>
      </c>
    </row>
    <row r="280" spans="1:29" ht="33.75">
      <c r="A280" s="169">
        <v>279</v>
      </c>
      <c r="B280" s="275" t="s">
        <v>18</v>
      </c>
      <c r="C280" s="276"/>
      <c r="D280" s="277"/>
      <c r="E280" s="249" t="s">
        <v>9</v>
      </c>
      <c r="F280" s="250" t="s">
        <v>2194</v>
      </c>
      <c r="G280" s="250" t="s">
        <v>2195</v>
      </c>
      <c r="H280" s="250" t="s">
        <v>2196</v>
      </c>
      <c r="I280" s="250" t="s">
        <v>2197</v>
      </c>
      <c r="J280" s="278" t="s">
        <v>5156</v>
      </c>
      <c r="K280" s="276"/>
      <c r="L280" s="277"/>
      <c r="M280" s="275" t="s">
        <v>5157</v>
      </c>
      <c r="N280" s="277"/>
      <c r="O280" s="249"/>
      <c r="P280" s="250" t="s">
        <v>5158</v>
      </c>
      <c r="Q280" s="250">
        <v>44.65</v>
      </c>
      <c r="R280" s="250" t="s">
        <v>2471</v>
      </c>
      <c r="S280" s="250">
        <v>19</v>
      </c>
      <c r="T280" s="172" t="s">
        <v>5159</v>
      </c>
      <c r="U280" s="250" t="s">
        <v>5158</v>
      </c>
      <c r="V280" s="172" t="s">
        <v>2131</v>
      </c>
      <c r="W280" s="250" t="s">
        <v>4146</v>
      </c>
      <c r="X280" s="172" t="s">
        <v>5160</v>
      </c>
      <c r="Y280" s="250" t="s">
        <v>3230</v>
      </c>
      <c r="Z280" s="250" t="s">
        <v>2521</v>
      </c>
      <c r="AA280" s="250" t="s">
        <v>2586</v>
      </c>
      <c r="AB280" s="250" t="s">
        <v>4059</v>
      </c>
      <c r="AC280" s="109">
        <v>43619</v>
      </c>
    </row>
    <row r="281" spans="1:29" ht="33.75">
      <c r="A281" s="169">
        <v>280</v>
      </c>
      <c r="B281" s="275" t="s">
        <v>18</v>
      </c>
      <c r="C281" s="276"/>
      <c r="D281" s="277"/>
      <c r="E281" s="249" t="s">
        <v>9</v>
      </c>
      <c r="F281" s="250" t="s">
        <v>2256</v>
      </c>
      <c r="G281" s="250" t="s">
        <v>2257</v>
      </c>
      <c r="H281" s="250" t="s">
        <v>689</v>
      </c>
      <c r="I281" s="250" t="s">
        <v>2258</v>
      </c>
      <c r="J281" s="278" t="s">
        <v>5161</v>
      </c>
      <c r="K281" s="276"/>
      <c r="L281" s="277"/>
      <c r="M281" s="275"/>
      <c r="N281" s="277"/>
      <c r="O281" s="249"/>
      <c r="P281" s="250" t="s">
        <v>5162</v>
      </c>
      <c r="Q281" s="250">
        <v>53</v>
      </c>
      <c r="R281" s="250" t="s">
        <v>2471</v>
      </c>
      <c r="S281" s="250">
        <v>20</v>
      </c>
      <c r="T281" s="172" t="s">
        <v>5163</v>
      </c>
      <c r="U281" s="250" t="s">
        <v>5162</v>
      </c>
      <c r="V281" s="172" t="s">
        <v>2131</v>
      </c>
      <c r="W281" s="250" t="s">
        <v>4146</v>
      </c>
      <c r="X281" s="172" t="s">
        <v>5164</v>
      </c>
      <c r="Y281" s="250" t="s">
        <v>3242</v>
      </c>
      <c r="Z281" s="250" t="s">
        <v>2451</v>
      </c>
      <c r="AA281" s="250" t="s">
        <v>2455</v>
      </c>
      <c r="AB281" s="250" t="s">
        <v>4059</v>
      </c>
      <c r="AC281" s="109">
        <v>43616</v>
      </c>
    </row>
    <row r="282" spans="1:29" ht="33.75">
      <c r="A282" s="169">
        <v>281</v>
      </c>
      <c r="B282" s="275" t="s">
        <v>18</v>
      </c>
      <c r="C282" s="276"/>
      <c r="D282" s="277"/>
      <c r="E282" s="249" t="s">
        <v>9</v>
      </c>
      <c r="F282" s="250" t="s">
        <v>2306</v>
      </c>
      <c r="G282" s="250" t="s">
        <v>2307</v>
      </c>
      <c r="H282" s="250" t="s">
        <v>106</v>
      </c>
      <c r="I282" s="250" t="s">
        <v>2308</v>
      </c>
      <c r="J282" s="278" t="s">
        <v>5165</v>
      </c>
      <c r="K282" s="276"/>
      <c r="L282" s="277"/>
      <c r="M282" s="275" t="s">
        <v>5166</v>
      </c>
      <c r="N282" s="277"/>
      <c r="O282" s="249"/>
      <c r="P282" s="250"/>
      <c r="Q282" s="250">
        <v>73.5</v>
      </c>
      <c r="R282" s="250" t="s">
        <v>2471</v>
      </c>
      <c r="S282" s="250">
        <v>21</v>
      </c>
      <c r="T282" s="172"/>
      <c r="U282" s="250"/>
      <c r="V282" s="172" t="s">
        <v>2131</v>
      </c>
      <c r="W282" s="250" t="s">
        <v>4155</v>
      </c>
      <c r="X282" s="172" t="s">
        <v>2592</v>
      </c>
      <c r="Y282" s="250" t="s">
        <v>3230</v>
      </c>
      <c r="Z282" s="250" t="s">
        <v>2451</v>
      </c>
      <c r="AA282" s="250" t="s">
        <v>2455</v>
      </c>
      <c r="AB282" s="250" t="s">
        <v>4059</v>
      </c>
      <c r="AC282" s="109">
        <v>43615</v>
      </c>
    </row>
    <row r="283" spans="1:29" ht="33.75">
      <c r="A283" s="169">
        <v>282</v>
      </c>
      <c r="B283" s="275" t="s">
        <v>18</v>
      </c>
      <c r="C283" s="276"/>
      <c r="D283" s="277"/>
      <c r="E283" s="249" t="s">
        <v>9</v>
      </c>
      <c r="F283" s="250" t="s">
        <v>2353</v>
      </c>
      <c r="G283" s="250" t="s">
        <v>1912</v>
      </c>
      <c r="H283" s="250" t="s">
        <v>300</v>
      </c>
      <c r="I283" s="250" t="s">
        <v>2354</v>
      </c>
      <c r="J283" s="278" t="s">
        <v>5167</v>
      </c>
      <c r="K283" s="276"/>
      <c r="L283" s="277"/>
      <c r="M283" s="275" t="s">
        <v>5168</v>
      </c>
      <c r="N283" s="277"/>
      <c r="O283" s="249"/>
      <c r="P283" s="250"/>
      <c r="Q283" s="250">
        <v>59.15</v>
      </c>
      <c r="R283" s="250" t="s">
        <v>2471</v>
      </c>
      <c r="S283" s="250">
        <v>17</v>
      </c>
      <c r="T283" s="172"/>
      <c r="U283" s="250"/>
      <c r="V283" s="172" t="s">
        <v>2131</v>
      </c>
      <c r="W283" s="250" t="s">
        <v>4155</v>
      </c>
      <c r="X283" s="172" t="s">
        <v>2765</v>
      </c>
      <c r="Y283" s="250" t="s">
        <v>3230</v>
      </c>
      <c r="Z283" s="250" t="s">
        <v>2451</v>
      </c>
      <c r="AA283" s="250" t="s">
        <v>2455</v>
      </c>
      <c r="AB283" s="250" t="s">
        <v>4059</v>
      </c>
      <c r="AC283" s="109">
        <v>43612</v>
      </c>
    </row>
    <row r="284" spans="1:29" ht="33.75">
      <c r="A284" s="169">
        <v>283</v>
      </c>
      <c r="B284" s="275" t="s">
        <v>18</v>
      </c>
      <c r="C284" s="276"/>
      <c r="D284" s="277"/>
      <c r="E284" s="249" t="s">
        <v>9</v>
      </c>
      <c r="F284" s="250" t="s">
        <v>762</v>
      </c>
      <c r="G284" s="250" t="s">
        <v>92</v>
      </c>
      <c r="H284" s="250" t="s">
        <v>376</v>
      </c>
      <c r="I284" s="250" t="s">
        <v>763</v>
      </c>
      <c r="J284" s="278" t="s">
        <v>5169</v>
      </c>
      <c r="K284" s="276"/>
      <c r="L284" s="277"/>
      <c r="M284" s="275" t="s">
        <v>5170</v>
      </c>
      <c r="N284" s="277"/>
      <c r="O284" s="249"/>
      <c r="P284" s="250"/>
      <c r="Q284" s="250">
        <v>63.11</v>
      </c>
      <c r="R284" s="250" t="s">
        <v>2471</v>
      </c>
      <c r="S284" s="250">
        <v>20</v>
      </c>
      <c r="T284" s="172" t="s">
        <v>3394</v>
      </c>
      <c r="U284" s="250"/>
      <c r="V284" s="172" t="s">
        <v>43</v>
      </c>
      <c r="W284" s="250" t="s">
        <v>4146</v>
      </c>
      <c r="X284" s="172" t="s">
        <v>2592</v>
      </c>
      <c r="Y284" s="250" t="s">
        <v>3230</v>
      </c>
      <c r="Z284" s="250" t="s">
        <v>2451</v>
      </c>
      <c r="AA284" s="250" t="s">
        <v>2455</v>
      </c>
      <c r="AB284" s="250" t="s">
        <v>4059</v>
      </c>
      <c r="AC284" s="109">
        <v>43588</v>
      </c>
    </row>
    <row r="285" spans="1:29" ht="33.75">
      <c r="A285" s="169">
        <v>284</v>
      </c>
      <c r="B285" s="275" t="s">
        <v>18</v>
      </c>
      <c r="C285" s="276"/>
      <c r="D285" s="277"/>
      <c r="E285" s="249" t="s">
        <v>9</v>
      </c>
      <c r="F285" s="250" t="s">
        <v>1522</v>
      </c>
      <c r="G285" s="250" t="s">
        <v>1523</v>
      </c>
      <c r="H285" s="250" t="s">
        <v>1524</v>
      </c>
      <c r="I285" s="250" t="s">
        <v>1525</v>
      </c>
      <c r="J285" s="278" t="s">
        <v>5171</v>
      </c>
      <c r="K285" s="276"/>
      <c r="L285" s="277"/>
      <c r="M285" s="275" t="s">
        <v>5172</v>
      </c>
      <c r="N285" s="277"/>
      <c r="O285" s="249" t="s">
        <v>5173</v>
      </c>
      <c r="P285" s="250" t="s">
        <v>5174</v>
      </c>
      <c r="Q285" s="250">
        <v>53.15</v>
      </c>
      <c r="R285" s="250" t="s">
        <v>2471</v>
      </c>
      <c r="S285" s="250">
        <v>17</v>
      </c>
      <c r="T285" s="172" t="s">
        <v>5175</v>
      </c>
      <c r="U285" s="250" t="s">
        <v>5174</v>
      </c>
      <c r="V285" s="172" t="s">
        <v>947</v>
      </c>
      <c r="W285" s="250" t="s">
        <v>4170</v>
      </c>
      <c r="X285" s="172" t="s">
        <v>2667</v>
      </c>
      <c r="Y285" s="250" t="s">
        <v>3230</v>
      </c>
      <c r="Z285" s="250" t="s">
        <v>2451</v>
      </c>
      <c r="AA285" s="250" t="s">
        <v>2455</v>
      </c>
      <c r="AB285" s="250" t="s">
        <v>4059</v>
      </c>
      <c r="AC285" s="109">
        <v>43661</v>
      </c>
    </row>
    <row r="286" spans="1:29" ht="33.75">
      <c r="A286" s="169">
        <v>285</v>
      </c>
      <c r="B286" s="275" t="s">
        <v>18</v>
      </c>
      <c r="C286" s="276"/>
      <c r="D286" s="277"/>
      <c r="E286" s="249" t="s">
        <v>9</v>
      </c>
      <c r="F286" s="250" t="s">
        <v>943</v>
      </c>
      <c r="G286" s="250" t="s">
        <v>128</v>
      </c>
      <c r="H286" s="250" t="s">
        <v>944</v>
      </c>
      <c r="I286" s="250" t="s">
        <v>945</v>
      </c>
      <c r="J286" s="278" t="s">
        <v>5176</v>
      </c>
      <c r="K286" s="276"/>
      <c r="L286" s="277"/>
      <c r="M286" s="275" t="s">
        <v>5177</v>
      </c>
      <c r="N286" s="277"/>
      <c r="O286" s="249" t="s">
        <v>5178</v>
      </c>
      <c r="P286" s="250" t="s">
        <v>5179</v>
      </c>
      <c r="Q286" s="250">
        <v>62.59</v>
      </c>
      <c r="R286" s="250" t="s">
        <v>2471</v>
      </c>
      <c r="S286" s="250">
        <v>18</v>
      </c>
      <c r="T286" s="172" t="s">
        <v>5180</v>
      </c>
      <c r="U286" s="250" t="s">
        <v>5179</v>
      </c>
      <c r="V286" s="172" t="s">
        <v>43</v>
      </c>
      <c r="W286" s="250" t="s">
        <v>4146</v>
      </c>
      <c r="X286" s="172" t="s">
        <v>3112</v>
      </c>
      <c r="Y286" s="250" t="s">
        <v>3242</v>
      </c>
      <c r="Z286" s="250" t="s">
        <v>2451</v>
      </c>
      <c r="AA286" s="250" t="s">
        <v>2455</v>
      </c>
      <c r="AB286" s="250" t="s">
        <v>4059</v>
      </c>
      <c r="AC286" s="109">
        <v>43587</v>
      </c>
    </row>
    <row r="287" spans="1:29" ht="33.75">
      <c r="A287" s="169">
        <v>286</v>
      </c>
      <c r="B287" s="275" t="s">
        <v>18</v>
      </c>
      <c r="C287" s="276"/>
      <c r="D287" s="277"/>
      <c r="E287" s="249" t="s">
        <v>9</v>
      </c>
      <c r="F287" s="250" t="s">
        <v>2331</v>
      </c>
      <c r="G287" s="250" t="s">
        <v>99</v>
      </c>
      <c r="H287" s="250" t="s">
        <v>1555</v>
      </c>
      <c r="I287" s="250" t="s">
        <v>2332</v>
      </c>
      <c r="J287" s="278" t="s">
        <v>5181</v>
      </c>
      <c r="K287" s="276"/>
      <c r="L287" s="277"/>
      <c r="M287" s="275"/>
      <c r="N287" s="277"/>
      <c r="O287" s="249"/>
      <c r="P287" s="250" t="s">
        <v>5182</v>
      </c>
      <c r="Q287" s="250">
        <v>53.35</v>
      </c>
      <c r="R287" s="250" t="s">
        <v>2471</v>
      </c>
      <c r="S287" s="250">
        <v>17</v>
      </c>
      <c r="T287" s="172" t="s">
        <v>5183</v>
      </c>
      <c r="U287" s="250" t="s">
        <v>5182</v>
      </c>
      <c r="V287" s="172" t="s">
        <v>2131</v>
      </c>
      <c r="W287" s="250" t="s">
        <v>4155</v>
      </c>
      <c r="X287" s="172" t="s">
        <v>4524</v>
      </c>
      <c r="Y287" s="250" t="s">
        <v>3242</v>
      </c>
      <c r="Z287" s="250"/>
      <c r="AA287" s="250"/>
      <c r="AB287" s="250" t="s">
        <v>4059</v>
      </c>
      <c r="AC287" s="109">
        <v>43614</v>
      </c>
    </row>
    <row r="288" spans="1:29" ht="33.75">
      <c r="A288" s="169">
        <v>287</v>
      </c>
      <c r="B288" s="275" t="s">
        <v>18</v>
      </c>
      <c r="C288" s="276"/>
      <c r="D288" s="277"/>
      <c r="E288" s="249" t="s">
        <v>9</v>
      </c>
      <c r="F288" s="250" t="s">
        <v>1563</v>
      </c>
      <c r="G288" s="250" t="s">
        <v>453</v>
      </c>
      <c r="H288" s="250" t="s">
        <v>751</v>
      </c>
      <c r="I288" s="250" t="s">
        <v>1564</v>
      </c>
      <c r="J288" s="278" t="s">
        <v>5184</v>
      </c>
      <c r="K288" s="276"/>
      <c r="L288" s="277"/>
      <c r="M288" s="275" t="s">
        <v>4094</v>
      </c>
      <c r="N288" s="277"/>
      <c r="O288" s="249"/>
      <c r="P288" s="250" t="s">
        <v>5185</v>
      </c>
      <c r="Q288" s="250">
        <v>39.65</v>
      </c>
      <c r="R288" s="250" t="s">
        <v>2471</v>
      </c>
      <c r="S288" s="250">
        <v>17</v>
      </c>
      <c r="T288" s="172" t="s">
        <v>5186</v>
      </c>
      <c r="U288" s="250" t="s">
        <v>5185</v>
      </c>
      <c r="V288" s="172" t="s">
        <v>947</v>
      </c>
      <c r="W288" s="250" t="s">
        <v>4185</v>
      </c>
      <c r="X288" s="172" t="s">
        <v>3077</v>
      </c>
      <c r="Y288" s="250" t="s">
        <v>3230</v>
      </c>
      <c r="Z288" s="250" t="s">
        <v>2451</v>
      </c>
      <c r="AA288" s="250" t="s">
        <v>2455</v>
      </c>
      <c r="AB288" s="250" t="s">
        <v>4059</v>
      </c>
      <c r="AC288" s="109">
        <v>43663</v>
      </c>
    </row>
    <row r="289" spans="1:29" ht="56.25" customHeight="1">
      <c r="A289" s="169">
        <v>288</v>
      </c>
      <c r="B289" s="275" t="s">
        <v>18</v>
      </c>
      <c r="C289" s="276"/>
      <c r="D289" s="277"/>
      <c r="E289" s="249" t="s">
        <v>9</v>
      </c>
      <c r="F289" s="250" t="s">
        <v>251</v>
      </c>
      <c r="G289" s="250" t="s">
        <v>252</v>
      </c>
      <c r="H289" s="250" t="s">
        <v>253</v>
      </c>
      <c r="I289" s="250" t="s">
        <v>254</v>
      </c>
      <c r="J289" s="278" t="s">
        <v>5187</v>
      </c>
      <c r="K289" s="276"/>
      <c r="L289" s="277"/>
      <c r="M289" s="275" t="s">
        <v>5188</v>
      </c>
      <c r="N289" s="277"/>
      <c r="O289" s="249" t="s">
        <v>5189</v>
      </c>
      <c r="P289" s="250" t="s">
        <v>5190</v>
      </c>
      <c r="Q289" s="250">
        <v>62.56</v>
      </c>
      <c r="R289" s="250" t="s">
        <v>2471</v>
      </c>
      <c r="S289" s="250">
        <v>20</v>
      </c>
      <c r="T289" s="172" t="s">
        <v>5191</v>
      </c>
      <c r="U289" s="250" t="s">
        <v>5190</v>
      </c>
      <c r="V289" s="172" t="s">
        <v>43</v>
      </c>
      <c r="W289" s="250" t="s">
        <v>4146</v>
      </c>
      <c r="X289" s="172" t="s">
        <v>2990</v>
      </c>
      <c r="Y289" s="250" t="s">
        <v>3230</v>
      </c>
      <c r="Z289" s="250" t="s">
        <v>2451</v>
      </c>
      <c r="AA289" s="250" t="s">
        <v>2923</v>
      </c>
      <c r="AB289" s="250" t="s">
        <v>4059</v>
      </c>
      <c r="AC289" s="109">
        <v>43587</v>
      </c>
    </row>
    <row r="290" spans="1:29" ht="33.75">
      <c r="A290" s="169">
        <v>289</v>
      </c>
      <c r="B290" s="275" t="s">
        <v>18</v>
      </c>
      <c r="C290" s="276"/>
      <c r="D290" s="277"/>
      <c r="E290" s="249" t="s">
        <v>9</v>
      </c>
      <c r="F290" s="250" t="s">
        <v>1054</v>
      </c>
      <c r="G290" s="250" t="s">
        <v>1055</v>
      </c>
      <c r="H290" s="250" t="s">
        <v>981</v>
      </c>
      <c r="I290" s="250" t="s">
        <v>1056</v>
      </c>
      <c r="J290" s="278" t="s">
        <v>5192</v>
      </c>
      <c r="K290" s="276"/>
      <c r="L290" s="277"/>
      <c r="M290" s="275" t="s">
        <v>5193</v>
      </c>
      <c r="N290" s="277"/>
      <c r="O290" s="249"/>
      <c r="P290" s="250" t="s">
        <v>5194</v>
      </c>
      <c r="Q290" s="250">
        <v>44.65</v>
      </c>
      <c r="R290" s="250" t="s">
        <v>2471</v>
      </c>
      <c r="S290" s="250">
        <v>19</v>
      </c>
      <c r="T290" s="172" t="s">
        <v>5195</v>
      </c>
      <c r="U290" s="250" t="s">
        <v>5194</v>
      </c>
      <c r="V290" s="172" t="s">
        <v>947</v>
      </c>
      <c r="W290" s="250" t="s">
        <v>4170</v>
      </c>
      <c r="X290" s="172" t="s">
        <v>2578</v>
      </c>
      <c r="Y290" s="250" t="s">
        <v>3230</v>
      </c>
      <c r="Z290" s="250" t="s">
        <v>2451</v>
      </c>
      <c r="AA290" s="250" t="s">
        <v>2455</v>
      </c>
      <c r="AB290" s="250" t="s">
        <v>4059</v>
      </c>
      <c r="AC290" s="109">
        <v>43662</v>
      </c>
    </row>
    <row r="291" spans="1:29" ht="45">
      <c r="A291" s="169">
        <v>290</v>
      </c>
      <c r="B291" s="275" t="s">
        <v>18</v>
      </c>
      <c r="C291" s="276"/>
      <c r="D291" s="277"/>
      <c r="E291" s="249" t="s">
        <v>9</v>
      </c>
      <c r="F291" s="250" t="s">
        <v>1503</v>
      </c>
      <c r="G291" s="250" t="s">
        <v>1504</v>
      </c>
      <c r="H291" s="250" t="s">
        <v>1505</v>
      </c>
      <c r="I291" s="250" t="s">
        <v>1506</v>
      </c>
      <c r="J291" s="278" t="s">
        <v>5196</v>
      </c>
      <c r="K291" s="276"/>
      <c r="L291" s="277"/>
      <c r="M291" s="275" t="s">
        <v>5197</v>
      </c>
      <c r="N291" s="277"/>
      <c r="O291" s="249"/>
      <c r="P291" s="250" t="s">
        <v>5198</v>
      </c>
      <c r="Q291" s="250">
        <v>45.85</v>
      </c>
      <c r="R291" s="250" t="s">
        <v>2471</v>
      </c>
      <c r="S291" s="250">
        <v>19</v>
      </c>
      <c r="T291" s="172" t="s">
        <v>5199</v>
      </c>
      <c r="U291" s="250" t="s">
        <v>5198</v>
      </c>
      <c r="V291" s="172" t="s">
        <v>947</v>
      </c>
      <c r="W291" s="250" t="s">
        <v>4185</v>
      </c>
      <c r="X291" s="172" t="s">
        <v>2890</v>
      </c>
      <c r="Y291" s="250" t="s">
        <v>3242</v>
      </c>
      <c r="Z291" s="250" t="s">
        <v>2451</v>
      </c>
      <c r="AA291" s="250" t="s">
        <v>2455</v>
      </c>
      <c r="AB291" s="250" t="s">
        <v>4059</v>
      </c>
      <c r="AC291" s="109">
        <v>43662</v>
      </c>
    </row>
    <row r="292" spans="1:29" ht="33.75">
      <c r="A292" s="169">
        <v>291</v>
      </c>
      <c r="B292" s="275" t="s">
        <v>18</v>
      </c>
      <c r="C292" s="276"/>
      <c r="D292" s="277"/>
      <c r="E292" s="249" t="s">
        <v>9</v>
      </c>
      <c r="F292" s="250" t="s">
        <v>2169</v>
      </c>
      <c r="G292" s="250" t="s">
        <v>132</v>
      </c>
      <c r="H292" s="250" t="s">
        <v>2170</v>
      </c>
      <c r="I292" s="250" t="s">
        <v>2171</v>
      </c>
      <c r="J292" s="278" t="s">
        <v>5200</v>
      </c>
      <c r="K292" s="276"/>
      <c r="L292" s="277"/>
      <c r="M292" s="275" t="s">
        <v>5201</v>
      </c>
      <c r="N292" s="277"/>
      <c r="O292" s="249"/>
      <c r="P292" s="250"/>
      <c r="Q292" s="250">
        <v>34.5</v>
      </c>
      <c r="R292" s="250" t="s">
        <v>2471</v>
      </c>
      <c r="S292" s="250">
        <v>19</v>
      </c>
      <c r="T292" s="172" t="s">
        <v>3394</v>
      </c>
      <c r="U292" s="250"/>
      <c r="V292" s="172" t="s">
        <v>2131</v>
      </c>
      <c r="W292" s="250" t="s">
        <v>4146</v>
      </c>
      <c r="X292" s="172" t="s">
        <v>3711</v>
      </c>
      <c r="Y292" s="250" t="s">
        <v>3242</v>
      </c>
      <c r="Z292" s="250"/>
      <c r="AA292" s="250"/>
      <c r="AB292" s="250" t="s">
        <v>4059</v>
      </c>
      <c r="AC292" s="109">
        <v>43615</v>
      </c>
    </row>
    <row r="293" spans="1:29" ht="45">
      <c r="A293" s="169">
        <v>292</v>
      </c>
      <c r="B293" s="275" t="s">
        <v>18</v>
      </c>
      <c r="C293" s="276"/>
      <c r="D293" s="277"/>
      <c r="E293" s="249" t="s">
        <v>9</v>
      </c>
      <c r="F293" s="250" t="s">
        <v>1075</v>
      </c>
      <c r="G293" s="250" t="s">
        <v>581</v>
      </c>
      <c r="H293" s="250" t="s">
        <v>1076</v>
      </c>
      <c r="I293" s="250" t="s">
        <v>1077</v>
      </c>
      <c r="J293" s="278" t="s">
        <v>5202</v>
      </c>
      <c r="K293" s="276"/>
      <c r="L293" s="277"/>
      <c r="M293" s="275" t="s">
        <v>5203</v>
      </c>
      <c r="N293" s="277"/>
      <c r="O293" s="249"/>
      <c r="P293" s="250"/>
      <c r="Q293" s="250">
        <v>44.15</v>
      </c>
      <c r="R293" s="250" t="s">
        <v>2471</v>
      </c>
      <c r="S293" s="250">
        <v>17</v>
      </c>
      <c r="T293" s="172" t="s">
        <v>5204</v>
      </c>
      <c r="U293" s="250"/>
      <c r="V293" s="172" t="s">
        <v>947</v>
      </c>
      <c r="W293" s="250" t="s">
        <v>4170</v>
      </c>
      <c r="X293" s="172" t="s">
        <v>5205</v>
      </c>
      <c r="Y293" s="250" t="s">
        <v>3242</v>
      </c>
      <c r="Z293" s="250" t="s">
        <v>2604</v>
      </c>
      <c r="AA293" s="250" t="s">
        <v>2604</v>
      </c>
      <c r="AB293" s="250" t="s">
        <v>4059</v>
      </c>
      <c r="AC293" s="109">
        <v>43662</v>
      </c>
    </row>
    <row r="294" spans="1:29" ht="45">
      <c r="A294" s="169">
        <v>293</v>
      </c>
      <c r="B294" s="275" t="s">
        <v>19</v>
      </c>
      <c r="C294" s="276"/>
      <c r="D294" s="277"/>
      <c r="E294" s="249" t="s">
        <v>77</v>
      </c>
      <c r="F294" s="250" t="s">
        <v>844</v>
      </c>
      <c r="G294" s="250" t="s">
        <v>200</v>
      </c>
      <c r="H294" s="250" t="s">
        <v>845</v>
      </c>
      <c r="I294" s="250" t="s">
        <v>846</v>
      </c>
      <c r="J294" s="278" t="s">
        <v>5206</v>
      </c>
      <c r="K294" s="276"/>
      <c r="L294" s="277"/>
      <c r="M294" s="275" t="s">
        <v>4094</v>
      </c>
      <c r="N294" s="277"/>
      <c r="O294" s="249"/>
      <c r="P294" s="250" t="s">
        <v>5207</v>
      </c>
      <c r="Q294" s="250">
        <v>64.28</v>
      </c>
      <c r="R294" s="250" t="s">
        <v>2448</v>
      </c>
      <c r="S294" s="250">
        <v>17</v>
      </c>
      <c r="T294" s="172" t="s">
        <v>5208</v>
      </c>
      <c r="U294" s="250" t="s">
        <v>5207</v>
      </c>
      <c r="V294" s="172" t="s">
        <v>78</v>
      </c>
      <c r="W294" s="250" t="s">
        <v>4440</v>
      </c>
      <c r="X294" s="172" t="s">
        <v>2498</v>
      </c>
      <c r="Y294" s="250" t="s">
        <v>3230</v>
      </c>
      <c r="Z294" s="250" t="s">
        <v>2451</v>
      </c>
      <c r="AA294" s="250" t="s">
        <v>2455</v>
      </c>
      <c r="AB294" s="250" t="s">
        <v>4059</v>
      </c>
      <c r="AC294" s="109">
        <v>43670</v>
      </c>
    </row>
    <row r="295" spans="1:29" ht="45">
      <c r="A295" s="169">
        <v>294</v>
      </c>
      <c r="B295" s="275" t="s">
        <v>19</v>
      </c>
      <c r="C295" s="276"/>
      <c r="D295" s="277"/>
      <c r="E295" s="249" t="s">
        <v>77</v>
      </c>
      <c r="F295" s="250" t="s">
        <v>920</v>
      </c>
      <c r="G295" s="250" t="s">
        <v>743</v>
      </c>
      <c r="H295" s="250" t="s">
        <v>751</v>
      </c>
      <c r="I295" s="250" t="s">
        <v>921</v>
      </c>
      <c r="J295" s="278" t="s">
        <v>5209</v>
      </c>
      <c r="K295" s="276"/>
      <c r="L295" s="277"/>
      <c r="M295" s="275" t="s">
        <v>4094</v>
      </c>
      <c r="N295" s="277"/>
      <c r="O295" s="249"/>
      <c r="P295" s="250" t="s">
        <v>5210</v>
      </c>
      <c r="Q295" s="250">
        <v>64.680000000000007</v>
      </c>
      <c r="R295" s="250" t="s">
        <v>2448</v>
      </c>
      <c r="S295" s="250">
        <v>18</v>
      </c>
      <c r="T295" s="172" t="s">
        <v>5211</v>
      </c>
      <c r="U295" s="250" t="s">
        <v>5210</v>
      </c>
      <c r="V295" s="172" t="s">
        <v>78</v>
      </c>
      <c r="W295" s="250" t="s">
        <v>4155</v>
      </c>
      <c r="X295" s="172" t="s">
        <v>5212</v>
      </c>
      <c r="Y295" s="250" t="s">
        <v>3230</v>
      </c>
      <c r="Z295" s="250" t="s">
        <v>2451</v>
      </c>
      <c r="AA295" s="250" t="s">
        <v>2455</v>
      </c>
      <c r="AB295" s="250" t="s">
        <v>4059</v>
      </c>
      <c r="AC295" s="109">
        <v>43592</v>
      </c>
    </row>
    <row r="296" spans="1:29" ht="45">
      <c r="A296" s="169">
        <v>295</v>
      </c>
      <c r="B296" s="275" t="s">
        <v>19</v>
      </c>
      <c r="C296" s="276"/>
      <c r="D296" s="277"/>
      <c r="E296" s="249" t="s">
        <v>77</v>
      </c>
      <c r="F296" s="250" t="s">
        <v>396</v>
      </c>
      <c r="G296" s="250" t="s">
        <v>397</v>
      </c>
      <c r="H296" s="250" t="s">
        <v>324</v>
      </c>
      <c r="I296" s="250" t="s">
        <v>75</v>
      </c>
      <c r="J296" s="278" t="s">
        <v>5213</v>
      </c>
      <c r="K296" s="276"/>
      <c r="L296" s="277"/>
      <c r="M296" s="275" t="s">
        <v>5214</v>
      </c>
      <c r="N296" s="277"/>
      <c r="O296" s="249"/>
      <c r="P296" s="250" t="s">
        <v>5215</v>
      </c>
      <c r="Q296" s="250">
        <v>63.32</v>
      </c>
      <c r="R296" s="250" t="s">
        <v>2471</v>
      </c>
      <c r="S296" s="250">
        <v>17</v>
      </c>
      <c r="T296" s="172" t="s">
        <v>5216</v>
      </c>
      <c r="U296" s="250" t="s">
        <v>5215</v>
      </c>
      <c r="V296" s="172" t="s">
        <v>78</v>
      </c>
      <c r="W296" s="250" t="s">
        <v>4440</v>
      </c>
      <c r="X296" s="172" t="s">
        <v>2976</v>
      </c>
      <c r="Y296" s="250" t="s">
        <v>3242</v>
      </c>
      <c r="Z296" s="250" t="s">
        <v>2451</v>
      </c>
      <c r="AA296" s="250" t="s">
        <v>2451</v>
      </c>
      <c r="AB296" s="250" t="s">
        <v>4059</v>
      </c>
      <c r="AC296" s="109">
        <v>43594</v>
      </c>
    </row>
    <row r="297" spans="1:29" ht="45" customHeight="1">
      <c r="A297" s="169">
        <v>296</v>
      </c>
      <c r="B297" s="275" t="s">
        <v>19</v>
      </c>
      <c r="C297" s="276"/>
      <c r="D297" s="277"/>
      <c r="E297" s="249" t="s">
        <v>77</v>
      </c>
      <c r="F297" s="250" t="s">
        <v>493</v>
      </c>
      <c r="G297" s="250" t="s">
        <v>162</v>
      </c>
      <c r="H297" s="250" t="s">
        <v>400</v>
      </c>
      <c r="I297" s="250" t="s">
        <v>494</v>
      </c>
      <c r="J297" s="278" t="s">
        <v>5217</v>
      </c>
      <c r="K297" s="276"/>
      <c r="L297" s="277"/>
      <c r="M297" s="275" t="s">
        <v>5218</v>
      </c>
      <c r="N297" s="277"/>
      <c r="O297" s="249"/>
      <c r="P297" s="250" t="s">
        <v>5219</v>
      </c>
      <c r="Q297" s="250">
        <v>63.6</v>
      </c>
      <c r="R297" s="250" t="s">
        <v>2471</v>
      </c>
      <c r="S297" s="250">
        <v>17</v>
      </c>
      <c r="T297" s="172" t="s">
        <v>5220</v>
      </c>
      <c r="U297" s="250" t="s">
        <v>5219</v>
      </c>
      <c r="V297" s="172" t="s">
        <v>78</v>
      </c>
      <c r="W297" s="250" t="s">
        <v>4146</v>
      </c>
      <c r="X297" s="172" t="s">
        <v>2515</v>
      </c>
      <c r="Y297" s="250" t="s">
        <v>3230</v>
      </c>
      <c r="Z297" s="250" t="s">
        <v>2451</v>
      </c>
      <c r="AA297" s="250" t="s">
        <v>2455</v>
      </c>
      <c r="AB297" s="250" t="s">
        <v>4059</v>
      </c>
      <c r="AC297" s="109">
        <v>43623</v>
      </c>
    </row>
    <row r="298" spans="1:29" ht="45">
      <c r="A298" s="169">
        <v>297</v>
      </c>
      <c r="B298" s="275" t="s">
        <v>19</v>
      </c>
      <c r="C298" s="276"/>
      <c r="D298" s="277"/>
      <c r="E298" s="249" t="s">
        <v>77</v>
      </c>
      <c r="F298" s="250" t="s">
        <v>616</v>
      </c>
      <c r="G298" s="250" t="s">
        <v>268</v>
      </c>
      <c r="H298" s="250" t="s">
        <v>120</v>
      </c>
      <c r="I298" s="250" t="s">
        <v>617</v>
      </c>
      <c r="J298" s="278" t="s">
        <v>5221</v>
      </c>
      <c r="K298" s="276"/>
      <c r="L298" s="277"/>
      <c r="M298" s="275" t="s">
        <v>5222</v>
      </c>
      <c r="N298" s="277"/>
      <c r="O298" s="249"/>
      <c r="P298" s="250"/>
      <c r="Q298" s="250">
        <v>64.28</v>
      </c>
      <c r="R298" s="250" t="s">
        <v>2471</v>
      </c>
      <c r="S298" s="250">
        <v>18</v>
      </c>
      <c r="T298" s="172" t="s">
        <v>5223</v>
      </c>
      <c r="U298" s="250"/>
      <c r="V298" s="172" t="s">
        <v>78</v>
      </c>
      <c r="W298" s="250" t="s">
        <v>4146</v>
      </c>
      <c r="X298" s="172" t="s">
        <v>2515</v>
      </c>
      <c r="Y298" s="250" t="s">
        <v>3230</v>
      </c>
      <c r="Z298" s="250" t="s">
        <v>2451</v>
      </c>
      <c r="AA298" s="250" t="s">
        <v>2455</v>
      </c>
      <c r="AB298" s="250" t="s">
        <v>4059</v>
      </c>
      <c r="AC298" s="109">
        <v>43588</v>
      </c>
    </row>
    <row r="299" spans="1:29" ht="45">
      <c r="A299" s="169">
        <v>298</v>
      </c>
      <c r="B299" s="275" t="s">
        <v>19</v>
      </c>
      <c r="C299" s="276"/>
      <c r="D299" s="277"/>
      <c r="E299" s="249" t="s">
        <v>77</v>
      </c>
      <c r="F299" s="250" t="s">
        <v>231</v>
      </c>
      <c r="G299" s="250" t="s">
        <v>232</v>
      </c>
      <c r="H299" s="250" t="s">
        <v>151</v>
      </c>
      <c r="I299" s="250" t="s">
        <v>233</v>
      </c>
      <c r="J299" s="278" t="s">
        <v>5224</v>
      </c>
      <c r="K299" s="276"/>
      <c r="L299" s="277"/>
      <c r="M299" s="275" t="s">
        <v>4094</v>
      </c>
      <c r="N299" s="277"/>
      <c r="O299" s="249"/>
      <c r="P299" s="250"/>
      <c r="Q299" s="250">
        <v>64.400000000000006</v>
      </c>
      <c r="R299" s="250" t="s">
        <v>2471</v>
      </c>
      <c r="S299" s="250">
        <v>17</v>
      </c>
      <c r="T299" s="172" t="s">
        <v>5225</v>
      </c>
      <c r="U299" s="250"/>
      <c r="V299" s="172" t="s">
        <v>78</v>
      </c>
      <c r="W299" s="250" t="s">
        <v>4146</v>
      </c>
      <c r="X299" s="172" t="s">
        <v>3745</v>
      </c>
      <c r="Y299" s="250" t="s">
        <v>3230</v>
      </c>
      <c r="Z299" s="250" t="s">
        <v>2451</v>
      </c>
      <c r="AA299" s="250" t="s">
        <v>2923</v>
      </c>
      <c r="AB299" s="250" t="s">
        <v>4059</v>
      </c>
      <c r="AC299" s="109">
        <v>43609</v>
      </c>
    </row>
    <row r="300" spans="1:29" ht="45">
      <c r="A300" s="169">
        <v>299</v>
      </c>
      <c r="B300" s="275" t="s">
        <v>19</v>
      </c>
      <c r="C300" s="276"/>
      <c r="D300" s="277"/>
      <c r="E300" s="249" t="s">
        <v>77</v>
      </c>
      <c r="F300" s="250" t="s">
        <v>76</v>
      </c>
      <c r="G300" s="250" t="s">
        <v>79</v>
      </c>
      <c r="H300" s="250" t="s">
        <v>80</v>
      </c>
      <c r="I300" s="250" t="s">
        <v>81</v>
      </c>
      <c r="J300" s="278" t="s">
        <v>5226</v>
      </c>
      <c r="K300" s="276"/>
      <c r="L300" s="277"/>
      <c r="M300" s="275" t="s">
        <v>5227</v>
      </c>
      <c r="N300" s="277"/>
      <c r="O300" s="249"/>
      <c r="P300" s="250" t="s">
        <v>5228</v>
      </c>
      <c r="Q300" s="250">
        <v>60</v>
      </c>
      <c r="R300" s="250" t="s">
        <v>2448</v>
      </c>
      <c r="S300" s="250">
        <v>17</v>
      </c>
      <c r="T300" s="172" t="s">
        <v>5229</v>
      </c>
      <c r="U300" s="250" t="s">
        <v>5228</v>
      </c>
      <c r="V300" s="172" t="s">
        <v>78</v>
      </c>
      <c r="W300" s="250" t="s">
        <v>4440</v>
      </c>
      <c r="X300" s="172" t="s">
        <v>5230</v>
      </c>
      <c r="Y300" s="250" t="s">
        <v>3230</v>
      </c>
      <c r="Z300" s="250"/>
      <c r="AA300" s="250"/>
      <c r="AB300" s="250" t="s">
        <v>4059</v>
      </c>
      <c r="AC300" s="109">
        <v>43595</v>
      </c>
    </row>
    <row r="301" spans="1:29" ht="56.25" customHeight="1">
      <c r="A301" s="169">
        <v>300</v>
      </c>
      <c r="B301" s="275" t="s">
        <v>19</v>
      </c>
      <c r="C301" s="276"/>
      <c r="D301" s="277"/>
      <c r="E301" s="249" t="s">
        <v>6</v>
      </c>
      <c r="F301" s="250" t="s">
        <v>2101</v>
      </c>
      <c r="G301" s="250" t="s">
        <v>2102</v>
      </c>
      <c r="H301" s="250" t="s">
        <v>2103</v>
      </c>
      <c r="I301" s="250" t="s">
        <v>2104</v>
      </c>
      <c r="J301" s="278" t="s">
        <v>5231</v>
      </c>
      <c r="K301" s="276"/>
      <c r="L301" s="277"/>
      <c r="M301" s="275" t="s">
        <v>5232</v>
      </c>
      <c r="N301" s="277"/>
      <c r="O301" s="249"/>
      <c r="P301" s="250" t="s">
        <v>5233</v>
      </c>
      <c r="Q301" s="250">
        <v>58.65</v>
      </c>
      <c r="R301" s="250" t="s">
        <v>2448</v>
      </c>
      <c r="S301" s="250">
        <v>20</v>
      </c>
      <c r="T301" s="172" t="s">
        <v>5234</v>
      </c>
      <c r="U301" s="250" t="s">
        <v>5233</v>
      </c>
      <c r="V301" s="172" t="s">
        <v>1581</v>
      </c>
      <c r="W301" s="250"/>
      <c r="X301" s="172" t="s">
        <v>3582</v>
      </c>
      <c r="Y301" s="250" t="s">
        <v>3242</v>
      </c>
      <c r="Z301" s="250" t="s">
        <v>2451</v>
      </c>
      <c r="AA301" s="250" t="s">
        <v>2455</v>
      </c>
      <c r="AB301" s="250" t="s">
        <v>4059</v>
      </c>
      <c r="AC301" s="109">
        <v>43690</v>
      </c>
    </row>
    <row r="302" spans="1:29" ht="45">
      <c r="A302" s="169">
        <v>301</v>
      </c>
      <c r="B302" s="275" t="s">
        <v>19</v>
      </c>
      <c r="C302" s="276"/>
      <c r="D302" s="277"/>
      <c r="E302" s="249" t="s">
        <v>6</v>
      </c>
      <c r="F302" s="250" t="s">
        <v>1643</v>
      </c>
      <c r="G302" s="250" t="s">
        <v>1644</v>
      </c>
      <c r="H302" s="250" t="s">
        <v>944</v>
      </c>
      <c r="I302" s="250" t="s">
        <v>1645</v>
      </c>
      <c r="J302" s="278" t="s">
        <v>5235</v>
      </c>
      <c r="K302" s="276"/>
      <c r="L302" s="277"/>
      <c r="M302" s="275"/>
      <c r="N302" s="277"/>
      <c r="O302" s="249"/>
      <c r="P302" s="250"/>
      <c r="Q302" s="250">
        <v>51.15</v>
      </c>
      <c r="R302" s="250" t="s">
        <v>2471</v>
      </c>
      <c r="S302" s="250">
        <v>18</v>
      </c>
      <c r="T302" s="172" t="s">
        <v>5236</v>
      </c>
      <c r="U302" s="250"/>
      <c r="V302" s="172" t="s">
        <v>1581</v>
      </c>
      <c r="W302" s="250" t="s">
        <v>4080</v>
      </c>
      <c r="X302" s="172" t="s">
        <v>2503</v>
      </c>
      <c r="Y302" s="250" t="s">
        <v>3230</v>
      </c>
      <c r="Z302" s="250" t="s">
        <v>2521</v>
      </c>
      <c r="AA302" s="250" t="s">
        <v>5237</v>
      </c>
      <c r="AB302" s="250" t="s">
        <v>4059</v>
      </c>
      <c r="AC302" s="109">
        <v>43689</v>
      </c>
    </row>
    <row r="303" spans="1:29" ht="45">
      <c r="A303" s="169">
        <v>302</v>
      </c>
      <c r="B303" s="275" t="s">
        <v>19</v>
      </c>
      <c r="C303" s="276"/>
      <c r="D303" s="277"/>
      <c r="E303" s="249" t="s">
        <v>6</v>
      </c>
      <c r="F303" s="250" t="s">
        <v>2039</v>
      </c>
      <c r="G303" s="250" t="s">
        <v>2040</v>
      </c>
      <c r="H303" s="250" t="s">
        <v>2040</v>
      </c>
      <c r="I303" s="250" t="s">
        <v>2041</v>
      </c>
      <c r="J303" s="278" t="s">
        <v>5238</v>
      </c>
      <c r="K303" s="276"/>
      <c r="L303" s="277"/>
      <c r="M303" s="275" t="s">
        <v>5239</v>
      </c>
      <c r="N303" s="277"/>
      <c r="O303" s="249" t="s">
        <v>5240</v>
      </c>
      <c r="P303" s="250"/>
      <c r="Q303" s="250">
        <v>51.15</v>
      </c>
      <c r="R303" s="250" t="s">
        <v>2448</v>
      </c>
      <c r="S303" s="250">
        <v>30</v>
      </c>
      <c r="T303" s="172" t="s">
        <v>3394</v>
      </c>
      <c r="U303" s="250"/>
      <c r="V303" s="172" t="s">
        <v>1581</v>
      </c>
      <c r="W303" s="250"/>
      <c r="X303" s="172" t="s">
        <v>5241</v>
      </c>
      <c r="Y303" s="250" t="s">
        <v>3230</v>
      </c>
      <c r="Z303" s="250" t="s">
        <v>2451</v>
      </c>
      <c r="AA303" s="250" t="s">
        <v>2455</v>
      </c>
      <c r="AB303" s="250" t="s">
        <v>4059</v>
      </c>
      <c r="AC303" s="109">
        <v>43690</v>
      </c>
    </row>
    <row r="304" spans="1:29" ht="45">
      <c r="A304" s="169">
        <v>303</v>
      </c>
      <c r="B304" s="275" t="s">
        <v>19</v>
      </c>
      <c r="C304" s="276"/>
      <c r="D304" s="277"/>
      <c r="E304" s="249" t="s">
        <v>6</v>
      </c>
      <c r="F304" s="250" t="s">
        <v>1646</v>
      </c>
      <c r="G304" s="250" t="s">
        <v>147</v>
      </c>
      <c r="H304" s="250" t="s">
        <v>1647</v>
      </c>
      <c r="I304" s="250" t="s">
        <v>1648</v>
      </c>
      <c r="J304" s="278" t="s">
        <v>5242</v>
      </c>
      <c r="K304" s="276"/>
      <c r="L304" s="277"/>
      <c r="M304" s="275" t="s">
        <v>5243</v>
      </c>
      <c r="N304" s="277"/>
      <c r="O304" s="249"/>
      <c r="P304" s="250" t="s">
        <v>5244</v>
      </c>
      <c r="Q304" s="250">
        <v>68.349999999999994</v>
      </c>
      <c r="R304" s="250" t="s">
        <v>2471</v>
      </c>
      <c r="S304" s="250">
        <v>34</v>
      </c>
      <c r="T304" s="172" t="s">
        <v>5245</v>
      </c>
      <c r="U304" s="250" t="s">
        <v>5244</v>
      </c>
      <c r="V304" s="172" t="s">
        <v>1581</v>
      </c>
      <c r="W304" s="250" t="s">
        <v>4080</v>
      </c>
      <c r="X304" s="172" t="s">
        <v>5246</v>
      </c>
      <c r="Y304" s="250" t="s">
        <v>3230</v>
      </c>
      <c r="Z304" s="250" t="s">
        <v>2733</v>
      </c>
      <c r="AA304" s="250" t="s">
        <v>5247</v>
      </c>
      <c r="AB304" s="250" t="s">
        <v>4059</v>
      </c>
      <c r="AC304" s="109">
        <v>43689</v>
      </c>
    </row>
    <row r="305" spans="1:29" ht="45">
      <c r="A305" s="169">
        <v>304</v>
      </c>
      <c r="B305" s="275" t="s">
        <v>19</v>
      </c>
      <c r="C305" s="276"/>
      <c r="D305" s="277"/>
      <c r="E305" s="249" t="s">
        <v>9</v>
      </c>
      <c r="F305" s="250" t="s">
        <v>1475</v>
      </c>
      <c r="G305" s="250" t="s">
        <v>241</v>
      </c>
      <c r="H305" s="250" t="s">
        <v>68</v>
      </c>
      <c r="I305" s="250" t="s">
        <v>1476</v>
      </c>
      <c r="J305" s="278" t="s">
        <v>5248</v>
      </c>
      <c r="K305" s="276"/>
      <c r="L305" s="277"/>
      <c r="M305" s="275" t="s">
        <v>5249</v>
      </c>
      <c r="N305" s="277"/>
      <c r="O305" s="249"/>
      <c r="P305" s="250" t="s">
        <v>5250</v>
      </c>
      <c r="Q305" s="250">
        <v>60.15</v>
      </c>
      <c r="R305" s="250" t="s">
        <v>2471</v>
      </c>
      <c r="S305" s="250">
        <v>18</v>
      </c>
      <c r="T305" s="172" t="s">
        <v>5251</v>
      </c>
      <c r="U305" s="250" t="s">
        <v>5250</v>
      </c>
      <c r="V305" s="172" t="s">
        <v>947</v>
      </c>
      <c r="W305" s="250" t="s">
        <v>4175</v>
      </c>
      <c r="X305" s="172" t="s">
        <v>5252</v>
      </c>
      <c r="Y305" s="250" t="s">
        <v>3242</v>
      </c>
      <c r="Z305" s="250"/>
      <c r="AA305" s="250"/>
      <c r="AB305" s="250" t="s">
        <v>4059</v>
      </c>
      <c r="AC305" s="109">
        <v>43664</v>
      </c>
    </row>
    <row r="306" spans="1:29" ht="45">
      <c r="A306" s="169">
        <v>305</v>
      </c>
      <c r="B306" s="275" t="s">
        <v>19</v>
      </c>
      <c r="C306" s="276"/>
      <c r="D306" s="277"/>
      <c r="E306" s="249" t="s">
        <v>9</v>
      </c>
      <c r="F306" s="250" t="s">
        <v>1115</v>
      </c>
      <c r="G306" s="250" t="s">
        <v>346</v>
      </c>
      <c r="H306" s="250" t="s">
        <v>1116</v>
      </c>
      <c r="I306" s="250" t="s">
        <v>1117</v>
      </c>
      <c r="J306" s="278" t="s">
        <v>5253</v>
      </c>
      <c r="K306" s="276"/>
      <c r="L306" s="277"/>
      <c r="M306" s="275" t="s">
        <v>5254</v>
      </c>
      <c r="N306" s="277"/>
      <c r="O306" s="249"/>
      <c r="P306" s="250" t="s">
        <v>5255</v>
      </c>
      <c r="Q306" s="250">
        <v>52</v>
      </c>
      <c r="R306" s="250" t="s">
        <v>2448</v>
      </c>
      <c r="S306" s="250">
        <v>18</v>
      </c>
      <c r="T306" s="172" t="s">
        <v>5256</v>
      </c>
      <c r="U306" s="250" t="s">
        <v>5255</v>
      </c>
      <c r="V306" s="172" t="s">
        <v>947</v>
      </c>
      <c r="W306" s="250" t="s">
        <v>4175</v>
      </c>
      <c r="X306" s="172" t="s">
        <v>5257</v>
      </c>
      <c r="Y306" s="250" t="s">
        <v>3242</v>
      </c>
      <c r="Z306" s="250"/>
      <c r="AA306" s="250"/>
      <c r="AB306" s="250" t="s">
        <v>4059</v>
      </c>
      <c r="AC306" s="109">
        <v>43664</v>
      </c>
    </row>
    <row r="307" spans="1:29" ht="33.75">
      <c r="A307" s="169">
        <v>306</v>
      </c>
      <c r="B307" s="275" t="s">
        <v>19</v>
      </c>
      <c r="C307" s="276"/>
      <c r="D307" s="277"/>
      <c r="E307" s="249" t="s">
        <v>9</v>
      </c>
      <c r="F307" s="250" t="s">
        <v>2203</v>
      </c>
      <c r="G307" s="250" t="s">
        <v>1081</v>
      </c>
      <c r="H307" s="250" t="s">
        <v>2204</v>
      </c>
      <c r="I307" s="250" t="s">
        <v>2205</v>
      </c>
      <c r="J307" s="278" t="s">
        <v>5258</v>
      </c>
      <c r="K307" s="276"/>
      <c r="L307" s="277"/>
      <c r="M307" s="275" t="s">
        <v>5259</v>
      </c>
      <c r="N307" s="277"/>
      <c r="O307" s="249"/>
      <c r="P307" s="250" t="s">
        <v>5260</v>
      </c>
      <c r="Q307" s="250">
        <v>33.85</v>
      </c>
      <c r="R307" s="250" t="s">
        <v>2471</v>
      </c>
      <c r="S307" s="250">
        <v>18</v>
      </c>
      <c r="T307" s="172" t="s">
        <v>5261</v>
      </c>
      <c r="U307" s="250" t="s">
        <v>5260</v>
      </c>
      <c r="V307" s="172" t="s">
        <v>2131</v>
      </c>
      <c r="W307" s="250" t="s">
        <v>4146</v>
      </c>
      <c r="X307" s="172" t="s">
        <v>5262</v>
      </c>
      <c r="Y307" s="250" t="s">
        <v>3242</v>
      </c>
      <c r="Z307" s="250" t="s">
        <v>2451</v>
      </c>
      <c r="AA307" s="250" t="s">
        <v>2455</v>
      </c>
      <c r="AB307" s="250" t="s">
        <v>4059</v>
      </c>
      <c r="AC307" s="109">
        <v>43613</v>
      </c>
    </row>
    <row r="308" spans="1:29" ht="56.25" customHeight="1">
      <c r="A308" s="169">
        <v>307</v>
      </c>
      <c r="B308" s="275" t="s">
        <v>19</v>
      </c>
      <c r="C308" s="276"/>
      <c r="D308" s="277"/>
      <c r="E308" s="249" t="s">
        <v>9</v>
      </c>
      <c r="F308" s="250" t="s">
        <v>1546</v>
      </c>
      <c r="G308" s="250" t="s">
        <v>601</v>
      </c>
      <c r="H308" s="250" t="s">
        <v>1096</v>
      </c>
      <c r="I308" s="250" t="s">
        <v>1547</v>
      </c>
      <c r="J308" s="278" t="s">
        <v>5263</v>
      </c>
      <c r="K308" s="276"/>
      <c r="L308" s="277"/>
      <c r="M308" s="275" t="s">
        <v>5264</v>
      </c>
      <c r="N308" s="277"/>
      <c r="O308" s="249"/>
      <c r="P308" s="250" t="s">
        <v>5265</v>
      </c>
      <c r="Q308" s="250">
        <v>38</v>
      </c>
      <c r="R308" s="250" t="s">
        <v>2471</v>
      </c>
      <c r="S308" s="250">
        <v>19</v>
      </c>
      <c r="T308" s="172" t="s">
        <v>5266</v>
      </c>
      <c r="U308" s="250" t="s">
        <v>5265</v>
      </c>
      <c r="V308" s="172" t="s">
        <v>947</v>
      </c>
      <c r="W308" s="250" t="s">
        <v>4175</v>
      </c>
      <c r="X308" s="172" t="s">
        <v>2515</v>
      </c>
      <c r="Y308" s="250" t="s">
        <v>3230</v>
      </c>
      <c r="Z308" s="250" t="s">
        <v>2451</v>
      </c>
      <c r="AA308" s="250" t="s">
        <v>2455</v>
      </c>
      <c r="AB308" s="250" t="s">
        <v>4059</v>
      </c>
      <c r="AC308" s="109">
        <v>43664</v>
      </c>
    </row>
    <row r="309" spans="1:29" ht="33.75">
      <c r="A309" s="169">
        <v>308</v>
      </c>
      <c r="B309" s="275" t="s">
        <v>19</v>
      </c>
      <c r="C309" s="276"/>
      <c r="D309" s="277"/>
      <c r="E309" s="249" t="s">
        <v>9</v>
      </c>
      <c r="F309" s="250" t="s">
        <v>1329</v>
      </c>
      <c r="G309" s="250" t="s">
        <v>338</v>
      </c>
      <c r="H309" s="250" t="s">
        <v>459</v>
      </c>
      <c r="I309" s="250" t="s">
        <v>1330</v>
      </c>
      <c r="J309" s="278" t="s">
        <v>5267</v>
      </c>
      <c r="K309" s="276"/>
      <c r="L309" s="277"/>
      <c r="M309" s="275" t="s">
        <v>5268</v>
      </c>
      <c r="N309" s="277"/>
      <c r="O309" s="249"/>
      <c r="P309" s="250" t="s">
        <v>5269</v>
      </c>
      <c r="Q309" s="250">
        <v>57.85</v>
      </c>
      <c r="R309" s="250" t="s">
        <v>2471</v>
      </c>
      <c r="S309" s="250">
        <v>18</v>
      </c>
      <c r="T309" s="172" t="s">
        <v>5270</v>
      </c>
      <c r="U309" s="250" t="s">
        <v>5269</v>
      </c>
      <c r="V309" s="172" t="s">
        <v>947</v>
      </c>
      <c r="W309" s="250" t="s">
        <v>4175</v>
      </c>
      <c r="X309" s="172" t="s">
        <v>2667</v>
      </c>
      <c r="Y309" s="250" t="s">
        <v>3230</v>
      </c>
      <c r="Z309" s="250" t="s">
        <v>2451</v>
      </c>
      <c r="AA309" s="250" t="s">
        <v>2455</v>
      </c>
      <c r="AB309" s="250" t="s">
        <v>4059</v>
      </c>
      <c r="AC309" s="109">
        <v>43664</v>
      </c>
    </row>
    <row r="310" spans="1:29" ht="33.75">
      <c r="A310" s="169">
        <v>309</v>
      </c>
      <c r="B310" s="275" t="s">
        <v>19</v>
      </c>
      <c r="C310" s="276"/>
      <c r="D310" s="277"/>
      <c r="E310" s="249" t="s">
        <v>9</v>
      </c>
      <c r="F310" s="250" t="s">
        <v>1111</v>
      </c>
      <c r="G310" s="250" t="s">
        <v>390</v>
      </c>
      <c r="H310" s="250" t="s">
        <v>496</v>
      </c>
      <c r="I310" s="250" t="s">
        <v>1112</v>
      </c>
      <c r="J310" s="278" t="s">
        <v>5271</v>
      </c>
      <c r="K310" s="276"/>
      <c r="L310" s="277"/>
      <c r="M310" s="275" t="s">
        <v>5272</v>
      </c>
      <c r="N310" s="277"/>
      <c r="O310" s="249"/>
      <c r="P310" s="250"/>
      <c r="Q310" s="250">
        <v>42</v>
      </c>
      <c r="R310" s="250" t="s">
        <v>2471</v>
      </c>
      <c r="S310" s="250">
        <v>31</v>
      </c>
      <c r="T310" s="172" t="s">
        <v>3394</v>
      </c>
      <c r="U310" s="250"/>
      <c r="V310" s="172" t="s">
        <v>947</v>
      </c>
      <c r="W310" s="250" t="s">
        <v>4175</v>
      </c>
      <c r="X310" s="172" t="s">
        <v>2890</v>
      </c>
      <c r="Y310" s="250" t="s">
        <v>3242</v>
      </c>
      <c r="Z310" s="250" t="s">
        <v>2451</v>
      </c>
      <c r="AA310" s="250" t="s">
        <v>2455</v>
      </c>
      <c r="AB310" s="250" t="s">
        <v>4059</v>
      </c>
      <c r="AC310" s="109">
        <v>43664</v>
      </c>
    </row>
    <row r="311" spans="1:29" ht="45" customHeight="1">
      <c r="A311" s="169">
        <v>310</v>
      </c>
      <c r="B311" s="275" t="s">
        <v>19</v>
      </c>
      <c r="C311" s="276"/>
      <c r="D311" s="277"/>
      <c r="E311" s="249" t="s">
        <v>9</v>
      </c>
      <c r="F311" s="250" t="s">
        <v>2367</v>
      </c>
      <c r="G311" s="250" t="s">
        <v>470</v>
      </c>
      <c r="H311" s="250" t="s">
        <v>471</v>
      </c>
      <c r="I311" s="250" t="s">
        <v>2368</v>
      </c>
      <c r="J311" s="278" t="s">
        <v>5273</v>
      </c>
      <c r="K311" s="276"/>
      <c r="L311" s="277"/>
      <c r="M311" s="275" t="s">
        <v>5274</v>
      </c>
      <c r="N311" s="277"/>
      <c r="O311" s="249"/>
      <c r="P311" s="250"/>
      <c r="Q311" s="250">
        <v>59.65</v>
      </c>
      <c r="R311" s="250" t="s">
        <v>2471</v>
      </c>
      <c r="S311" s="250">
        <v>30</v>
      </c>
      <c r="T311" s="172" t="s">
        <v>3394</v>
      </c>
      <c r="U311" s="250"/>
      <c r="V311" s="172" t="s">
        <v>2131</v>
      </c>
      <c r="W311" s="250" t="s">
        <v>4146</v>
      </c>
      <c r="X311" s="172" t="s">
        <v>2890</v>
      </c>
      <c r="Y311" s="250" t="s">
        <v>3242</v>
      </c>
      <c r="Z311" s="250" t="s">
        <v>2451</v>
      </c>
      <c r="AA311" s="250" t="s">
        <v>2455</v>
      </c>
      <c r="AB311" s="250" t="s">
        <v>4059</v>
      </c>
      <c r="AC311" s="109">
        <v>43616</v>
      </c>
    </row>
    <row r="312" spans="1:29" ht="45" customHeight="1">
      <c r="A312" s="169">
        <v>311</v>
      </c>
      <c r="B312" s="275" t="s">
        <v>19</v>
      </c>
      <c r="C312" s="276"/>
      <c r="D312" s="277"/>
      <c r="E312" s="249" t="s">
        <v>9</v>
      </c>
      <c r="F312" s="250" t="s">
        <v>531</v>
      </c>
      <c r="G312" s="250" t="s">
        <v>140</v>
      </c>
      <c r="H312" s="250" t="s">
        <v>532</v>
      </c>
      <c r="I312" s="250" t="s">
        <v>533</v>
      </c>
      <c r="J312" s="278" t="s">
        <v>5275</v>
      </c>
      <c r="K312" s="276"/>
      <c r="L312" s="277"/>
      <c r="M312" s="275" t="s">
        <v>5276</v>
      </c>
      <c r="N312" s="277"/>
      <c r="O312" s="249"/>
      <c r="P312" s="250"/>
      <c r="Q312" s="250">
        <v>62.85</v>
      </c>
      <c r="R312" s="250" t="s">
        <v>2471</v>
      </c>
      <c r="S312" s="250">
        <v>16</v>
      </c>
      <c r="T312" s="172" t="s">
        <v>3394</v>
      </c>
      <c r="U312" s="250"/>
      <c r="V312" s="172" t="s">
        <v>43</v>
      </c>
      <c r="W312" s="250" t="s">
        <v>4146</v>
      </c>
      <c r="X312" s="172" t="s">
        <v>4366</v>
      </c>
      <c r="Y312" s="250" t="s">
        <v>3230</v>
      </c>
      <c r="Z312" s="250" t="s">
        <v>2451</v>
      </c>
      <c r="AA312" s="250" t="s">
        <v>2451</v>
      </c>
      <c r="AB312" s="250" t="s">
        <v>4059</v>
      </c>
      <c r="AC312" s="109">
        <v>43588</v>
      </c>
    </row>
    <row r="313" spans="1:29" ht="45">
      <c r="A313" s="169">
        <v>312</v>
      </c>
      <c r="B313" s="275" t="s">
        <v>19</v>
      </c>
      <c r="C313" s="276"/>
      <c r="D313" s="277"/>
      <c r="E313" s="249" t="s">
        <v>9</v>
      </c>
      <c r="F313" s="250" t="s">
        <v>975</v>
      </c>
      <c r="G313" s="250" t="s">
        <v>45</v>
      </c>
      <c r="H313" s="250" t="s">
        <v>74</v>
      </c>
      <c r="I313" s="250" t="s">
        <v>75</v>
      </c>
      <c r="J313" s="278" t="s">
        <v>5277</v>
      </c>
      <c r="K313" s="276"/>
      <c r="L313" s="277"/>
      <c r="M313" s="275" t="s">
        <v>5278</v>
      </c>
      <c r="N313" s="277"/>
      <c r="O313" s="249"/>
      <c r="P313" s="250" t="s">
        <v>5279</v>
      </c>
      <c r="Q313" s="250">
        <v>29.15</v>
      </c>
      <c r="R313" s="250" t="s">
        <v>2471</v>
      </c>
      <c r="S313" s="250">
        <v>21</v>
      </c>
      <c r="T313" s="172" t="s">
        <v>5280</v>
      </c>
      <c r="U313" s="250" t="s">
        <v>5279</v>
      </c>
      <c r="V313" s="172" t="s">
        <v>947</v>
      </c>
      <c r="W313" s="250" t="s">
        <v>4185</v>
      </c>
      <c r="X313" s="172" t="s">
        <v>5281</v>
      </c>
      <c r="Y313" s="250" t="s">
        <v>3230</v>
      </c>
      <c r="Z313" s="250"/>
      <c r="AA313" s="250"/>
      <c r="AB313" s="250" t="s">
        <v>4059</v>
      </c>
      <c r="AC313" s="109">
        <v>43663</v>
      </c>
    </row>
    <row r="314" spans="1:29" ht="45" customHeight="1">
      <c r="A314" s="169">
        <v>313</v>
      </c>
      <c r="B314" s="275" t="s">
        <v>19</v>
      </c>
      <c r="C314" s="276"/>
      <c r="D314" s="277"/>
      <c r="E314" s="249" t="s">
        <v>9</v>
      </c>
      <c r="F314" s="250" t="s">
        <v>679</v>
      </c>
      <c r="G314" s="250" t="s">
        <v>680</v>
      </c>
      <c r="H314" s="250" t="s">
        <v>681</v>
      </c>
      <c r="I314" s="250" t="s">
        <v>682</v>
      </c>
      <c r="J314" s="278" t="s">
        <v>5282</v>
      </c>
      <c r="K314" s="276"/>
      <c r="L314" s="277"/>
      <c r="M314" s="275" t="s">
        <v>5283</v>
      </c>
      <c r="N314" s="277"/>
      <c r="O314" s="249"/>
      <c r="P314" s="250" t="s">
        <v>5284</v>
      </c>
      <c r="Q314" s="250">
        <v>62.95</v>
      </c>
      <c r="R314" s="250" t="s">
        <v>2448</v>
      </c>
      <c r="S314" s="250">
        <v>18</v>
      </c>
      <c r="T314" s="172" t="s">
        <v>5285</v>
      </c>
      <c r="U314" s="250" t="s">
        <v>5284</v>
      </c>
      <c r="V314" s="172" t="s">
        <v>43</v>
      </c>
      <c r="W314" s="250" t="s">
        <v>4146</v>
      </c>
      <c r="X314" s="172" t="s">
        <v>2651</v>
      </c>
      <c r="Y314" s="250" t="s">
        <v>3230</v>
      </c>
      <c r="Z314" s="250" t="s">
        <v>2451</v>
      </c>
      <c r="AA314" s="250" t="s">
        <v>2455</v>
      </c>
      <c r="AB314" s="250" t="s">
        <v>4059</v>
      </c>
      <c r="AC314" s="109">
        <v>43584</v>
      </c>
    </row>
    <row r="315" spans="1:29" ht="45" customHeight="1">
      <c r="A315" s="169">
        <v>314</v>
      </c>
      <c r="B315" s="275" t="s">
        <v>19</v>
      </c>
      <c r="C315" s="276"/>
      <c r="D315" s="277"/>
      <c r="E315" s="249" t="s">
        <v>9</v>
      </c>
      <c r="F315" s="250" t="s">
        <v>900</v>
      </c>
      <c r="G315" s="250" t="s">
        <v>196</v>
      </c>
      <c r="H315" s="250" t="s">
        <v>901</v>
      </c>
      <c r="I315" s="250" t="s">
        <v>902</v>
      </c>
      <c r="J315" s="278" t="s">
        <v>5286</v>
      </c>
      <c r="K315" s="276"/>
      <c r="L315" s="277"/>
      <c r="M315" s="275" t="s">
        <v>5287</v>
      </c>
      <c r="N315" s="277"/>
      <c r="O315" s="249"/>
      <c r="P315" s="250"/>
      <c r="Q315" s="250">
        <v>63.13</v>
      </c>
      <c r="R315" s="250" t="s">
        <v>2471</v>
      </c>
      <c r="S315" s="250">
        <v>17</v>
      </c>
      <c r="T315" s="172" t="s">
        <v>3394</v>
      </c>
      <c r="U315" s="250"/>
      <c r="V315" s="172" t="s">
        <v>43</v>
      </c>
      <c r="W315" s="250" t="s">
        <v>4146</v>
      </c>
      <c r="X315" s="172" t="s">
        <v>3582</v>
      </c>
      <c r="Y315" s="250" t="s">
        <v>3242</v>
      </c>
      <c r="Z315" s="250" t="s">
        <v>2451</v>
      </c>
      <c r="AA315" s="250" t="s">
        <v>2455</v>
      </c>
      <c r="AB315" s="250" t="s">
        <v>4059</v>
      </c>
      <c r="AC315" s="109">
        <v>43585</v>
      </c>
    </row>
    <row r="316" spans="1:29" ht="45" customHeight="1">
      <c r="A316" s="169">
        <v>315</v>
      </c>
      <c r="B316" s="275" t="s">
        <v>19</v>
      </c>
      <c r="C316" s="276"/>
      <c r="D316" s="277"/>
      <c r="E316" s="249" t="s">
        <v>9</v>
      </c>
      <c r="F316" s="250" t="s">
        <v>1412</v>
      </c>
      <c r="G316" s="250" t="s">
        <v>120</v>
      </c>
      <c r="H316" s="250" t="s">
        <v>1413</v>
      </c>
      <c r="I316" s="250" t="s">
        <v>1414</v>
      </c>
      <c r="J316" s="278" t="s">
        <v>5288</v>
      </c>
      <c r="K316" s="276"/>
      <c r="L316" s="277"/>
      <c r="M316" s="275" t="s">
        <v>5289</v>
      </c>
      <c r="N316" s="277"/>
      <c r="O316" s="249" t="s">
        <v>5290</v>
      </c>
      <c r="P316" s="250" t="s">
        <v>5291</v>
      </c>
      <c r="Q316" s="250">
        <v>60.35</v>
      </c>
      <c r="R316" s="250" t="s">
        <v>2471</v>
      </c>
      <c r="S316" s="250">
        <v>19</v>
      </c>
      <c r="T316" s="172" t="s">
        <v>5292</v>
      </c>
      <c r="U316" s="250" t="s">
        <v>5291</v>
      </c>
      <c r="V316" s="172" t="s">
        <v>947</v>
      </c>
      <c r="W316" s="250" t="s">
        <v>4185</v>
      </c>
      <c r="X316" s="172" t="s">
        <v>2592</v>
      </c>
      <c r="Y316" s="250" t="s">
        <v>3230</v>
      </c>
      <c r="Z316" s="250" t="s">
        <v>2451</v>
      </c>
      <c r="AA316" s="250" t="s">
        <v>2455</v>
      </c>
      <c r="AB316" s="250" t="s">
        <v>4059</v>
      </c>
      <c r="AC316" s="109">
        <v>43663</v>
      </c>
    </row>
    <row r="317" spans="1:29" ht="33.75">
      <c r="A317" s="169">
        <v>316</v>
      </c>
      <c r="B317" s="275" t="s">
        <v>19</v>
      </c>
      <c r="C317" s="276"/>
      <c r="D317" s="277"/>
      <c r="E317" s="249" t="s">
        <v>9</v>
      </c>
      <c r="F317" s="250" t="s">
        <v>1177</v>
      </c>
      <c r="G317" s="250" t="s">
        <v>1178</v>
      </c>
      <c r="H317" s="250" t="s">
        <v>363</v>
      </c>
      <c r="I317" s="250" t="s">
        <v>1179</v>
      </c>
      <c r="J317" s="278" t="s">
        <v>5293</v>
      </c>
      <c r="K317" s="276"/>
      <c r="L317" s="277"/>
      <c r="M317" s="275"/>
      <c r="N317" s="277"/>
      <c r="O317" s="249" t="s">
        <v>5294</v>
      </c>
      <c r="P317" s="250" t="s">
        <v>5295</v>
      </c>
      <c r="Q317" s="250">
        <v>49.5</v>
      </c>
      <c r="R317" s="250" t="s">
        <v>2471</v>
      </c>
      <c r="S317" s="250">
        <v>44</v>
      </c>
      <c r="T317" s="172" t="s">
        <v>5296</v>
      </c>
      <c r="U317" s="250" t="s">
        <v>5295</v>
      </c>
      <c r="V317" s="172" t="s">
        <v>947</v>
      </c>
      <c r="W317" s="250" t="s">
        <v>4175</v>
      </c>
      <c r="X317" s="172" t="s">
        <v>2515</v>
      </c>
      <c r="Y317" s="250" t="s">
        <v>3230</v>
      </c>
      <c r="Z317" s="250" t="s">
        <v>2451</v>
      </c>
      <c r="AA317" s="250" t="s">
        <v>2455</v>
      </c>
      <c r="AB317" s="250" t="s">
        <v>4059</v>
      </c>
      <c r="AC317" s="109">
        <v>43665</v>
      </c>
    </row>
    <row r="318" spans="1:29" ht="33.75">
      <c r="A318" s="169">
        <v>317</v>
      </c>
      <c r="B318" s="275" t="s">
        <v>19</v>
      </c>
      <c r="C318" s="276"/>
      <c r="D318" s="277"/>
      <c r="E318" s="249" t="s">
        <v>9</v>
      </c>
      <c r="F318" s="250" t="s">
        <v>1408</v>
      </c>
      <c r="G318" s="250" t="s">
        <v>510</v>
      </c>
      <c r="H318" s="250" t="s">
        <v>103</v>
      </c>
      <c r="I318" s="250" t="s">
        <v>741</v>
      </c>
      <c r="J318" s="278" t="s">
        <v>5297</v>
      </c>
      <c r="K318" s="276"/>
      <c r="L318" s="277"/>
      <c r="M318" s="275" t="s">
        <v>5298</v>
      </c>
      <c r="N318" s="277"/>
      <c r="O318" s="249"/>
      <c r="P318" s="250"/>
      <c r="Q318" s="250">
        <v>40.85</v>
      </c>
      <c r="R318" s="250" t="s">
        <v>2471</v>
      </c>
      <c r="S318" s="250">
        <v>21</v>
      </c>
      <c r="T318" s="172" t="s">
        <v>3394</v>
      </c>
      <c r="U318" s="250"/>
      <c r="V318" s="172" t="s">
        <v>947</v>
      </c>
      <c r="W318" s="250" t="s">
        <v>4440</v>
      </c>
      <c r="X318" s="172" t="s">
        <v>3634</v>
      </c>
      <c r="Y318" s="250" t="s">
        <v>3242</v>
      </c>
      <c r="Z318" s="250" t="s">
        <v>2451</v>
      </c>
      <c r="AA318" s="250" t="s">
        <v>2455</v>
      </c>
      <c r="AB318" s="250" t="s">
        <v>4059</v>
      </c>
      <c r="AC318" s="109">
        <v>43676</v>
      </c>
    </row>
    <row r="319" spans="1:29" ht="45">
      <c r="A319" s="169">
        <v>318</v>
      </c>
      <c r="B319" s="275" t="s">
        <v>19</v>
      </c>
      <c r="C319" s="276"/>
      <c r="D319" s="277"/>
      <c r="E319" s="249" t="s">
        <v>9</v>
      </c>
      <c r="F319" s="250" t="s">
        <v>2348</v>
      </c>
      <c r="G319" s="250" t="s">
        <v>538</v>
      </c>
      <c r="H319" s="250" t="s">
        <v>300</v>
      </c>
      <c r="I319" s="250" t="s">
        <v>539</v>
      </c>
      <c r="J319" s="278" t="s">
        <v>5299</v>
      </c>
      <c r="K319" s="276"/>
      <c r="L319" s="277"/>
      <c r="M319" s="275" t="s">
        <v>5300</v>
      </c>
      <c r="N319" s="277"/>
      <c r="O319" s="249"/>
      <c r="P319" s="250" t="s">
        <v>5301</v>
      </c>
      <c r="Q319" s="250">
        <v>35.65</v>
      </c>
      <c r="R319" s="250" t="s">
        <v>2471</v>
      </c>
      <c r="S319" s="250">
        <v>21</v>
      </c>
      <c r="T319" s="172" t="s">
        <v>5302</v>
      </c>
      <c r="U319" s="250" t="s">
        <v>5301</v>
      </c>
      <c r="V319" s="172" t="s">
        <v>2131</v>
      </c>
      <c r="W319" s="250" t="s">
        <v>4146</v>
      </c>
      <c r="X319" s="172" t="s">
        <v>5241</v>
      </c>
      <c r="Y319" s="250" t="s">
        <v>3230</v>
      </c>
      <c r="Z319" s="250" t="s">
        <v>2451</v>
      </c>
      <c r="AA319" s="250" t="s">
        <v>2455</v>
      </c>
      <c r="AB319" s="250" t="s">
        <v>4059</v>
      </c>
      <c r="AC319" s="109">
        <v>43616</v>
      </c>
    </row>
    <row r="320" spans="1:29" ht="45">
      <c r="A320" s="169">
        <v>319</v>
      </c>
      <c r="B320" s="275" t="s">
        <v>20</v>
      </c>
      <c r="C320" s="276"/>
      <c r="D320" s="277"/>
      <c r="E320" s="249" t="s">
        <v>6</v>
      </c>
      <c r="F320" s="250" t="s">
        <v>1929</v>
      </c>
      <c r="G320" s="250" t="s">
        <v>1430</v>
      </c>
      <c r="H320" s="250" t="s">
        <v>863</v>
      </c>
      <c r="I320" s="250" t="s">
        <v>1930</v>
      </c>
      <c r="J320" s="278" t="s">
        <v>5303</v>
      </c>
      <c r="K320" s="276"/>
      <c r="L320" s="277"/>
      <c r="M320" s="275" t="s">
        <v>5304</v>
      </c>
      <c r="N320" s="277"/>
      <c r="O320" s="249"/>
      <c r="P320" s="250" t="s">
        <v>5305</v>
      </c>
      <c r="Q320" s="250">
        <v>53.35</v>
      </c>
      <c r="R320" s="250" t="s">
        <v>2471</v>
      </c>
      <c r="S320" s="250">
        <v>20</v>
      </c>
      <c r="T320" s="172" t="s">
        <v>5306</v>
      </c>
      <c r="U320" s="250" t="s">
        <v>5305</v>
      </c>
      <c r="V320" s="172" t="s">
        <v>1581</v>
      </c>
      <c r="W320" s="250" t="s">
        <v>4414</v>
      </c>
      <c r="X320" s="172" t="s">
        <v>5065</v>
      </c>
      <c r="Y320" s="250" t="s">
        <v>3230</v>
      </c>
      <c r="Z320" s="250" t="s">
        <v>2451</v>
      </c>
      <c r="AA320" s="250" t="s">
        <v>2455</v>
      </c>
      <c r="AB320" s="250" t="s">
        <v>4059</v>
      </c>
      <c r="AC320" s="109">
        <v>43691</v>
      </c>
    </row>
    <row r="321" spans="1:29" ht="45">
      <c r="A321" s="169">
        <v>320</v>
      </c>
      <c r="B321" s="275" t="s">
        <v>20</v>
      </c>
      <c r="C321" s="276"/>
      <c r="D321" s="277"/>
      <c r="E321" s="249" t="s">
        <v>6</v>
      </c>
      <c r="F321" s="250" t="s">
        <v>1987</v>
      </c>
      <c r="G321" s="250" t="s">
        <v>1481</v>
      </c>
      <c r="H321" s="250" t="s">
        <v>1482</v>
      </c>
      <c r="I321" s="250" t="s">
        <v>1483</v>
      </c>
      <c r="J321" s="278" t="s">
        <v>5307</v>
      </c>
      <c r="K321" s="276"/>
      <c r="L321" s="277"/>
      <c r="M321" s="275" t="s">
        <v>5308</v>
      </c>
      <c r="N321" s="277"/>
      <c r="O321" s="249" t="s">
        <v>5309</v>
      </c>
      <c r="P321" s="250" t="s">
        <v>5310</v>
      </c>
      <c r="Q321" s="250">
        <v>38.5</v>
      </c>
      <c r="R321" s="250" t="s">
        <v>2471</v>
      </c>
      <c r="S321" s="250">
        <v>19</v>
      </c>
      <c r="T321" s="172" t="s">
        <v>5311</v>
      </c>
      <c r="U321" s="250" t="s">
        <v>5310</v>
      </c>
      <c r="V321" s="172" t="s">
        <v>1581</v>
      </c>
      <c r="W321" s="250" t="s">
        <v>4074</v>
      </c>
      <c r="X321" s="172" t="s">
        <v>4227</v>
      </c>
      <c r="Y321" s="250" t="s">
        <v>3242</v>
      </c>
      <c r="Z321" s="250" t="s">
        <v>2451</v>
      </c>
      <c r="AA321" s="250" t="s">
        <v>2455</v>
      </c>
      <c r="AB321" s="250" t="s">
        <v>4059</v>
      </c>
      <c r="AC321" s="109">
        <v>43690</v>
      </c>
    </row>
    <row r="322" spans="1:29" ht="45">
      <c r="A322" s="169">
        <v>321</v>
      </c>
      <c r="B322" s="275" t="s">
        <v>20</v>
      </c>
      <c r="C322" s="276"/>
      <c r="D322" s="277"/>
      <c r="E322" s="249" t="s">
        <v>6</v>
      </c>
      <c r="F322" s="250" t="s">
        <v>1842</v>
      </c>
      <c r="G322" s="250" t="s">
        <v>1439</v>
      </c>
      <c r="H322" s="250" t="s">
        <v>578</v>
      </c>
      <c r="I322" s="250" t="s">
        <v>1843</v>
      </c>
      <c r="J322" s="278" t="s">
        <v>5312</v>
      </c>
      <c r="K322" s="276"/>
      <c r="L322" s="277"/>
      <c r="M322" s="275" t="s">
        <v>5313</v>
      </c>
      <c r="N322" s="277"/>
      <c r="O322" s="249" t="s">
        <v>5314</v>
      </c>
      <c r="P322" s="250" t="s">
        <v>5315</v>
      </c>
      <c r="Q322" s="250">
        <v>44.85</v>
      </c>
      <c r="R322" s="250" t="s">
        <v>2471</v>
      </c>
      <c r="S322" s="250">
        <v>17</v>
      </c>
      <c r="T322" s="172" t="s">
        <v>5316</v>
      </c>
      <c r="U322" s="250" t="s">
        <v>5315</v>
      </c>
      <c r="V322" s="172" t="s">
        <v>1581</v>
      </c>
      <c r="W322" s="250" t="s">
        <v>4080</v>
      </c>
      <c r="X322" s="172" t="s">
        <v>5317</v>
      </c>
      <c r="Y322" s="250" t="s">
        <v>3230</v>
      </c>
      <c r="Z322" s="250" t="s">
        <v>2521</v>
      </c>
      <c r="AA322" s="250" t="s">
        <v>2522</v>
      </c>
      <c r="AB322" s="250" t="s">
        <v>4059</v>
      </c>
      <c r="AC322" s="109">
        <v>43689</v>
      </c>
    </row>
    <row r="323" spans="1:29" ht="45">
      <c r="A323" s="169">
        <v>322</v>
      </c>
      <c r="B323" s="275" t="s">
        <v>20</v>
      </c>
      <c r="C323" s="276"/>
      <c r="D323" s="277"/>
      <c r="E323" s="249" t="s">
        <v>6</v>
      </c>
      <c r="F323" s="250" t="s">
        <v>1905</v>
      </c>
      <c r="G323" s="250" t="s">
        <v>828</v>
      </c>
      <c r="H323" s="250" t="s">
        <v>1023</v>
      </c>
      <c r="I323" s="250" t="s">
        <v>1906</v>
      </c>
      <c r="J323" s="278" t="s">
        <v>5318</v>
      </c>
      <c r="K323" s="276"/>
      <c r="L323" s="277"/>
      <c r="M323" s="275" t="s">
        <v>5319</v>
      </c>
      <c r="N323" s="277"/>
      <c r="O323" s="249"/>
      <c r="P323" s="250" t="s">
        <v>5320</v>
      </c>
      <c r="Q323" s="250">
        <v>69</v>
      </c>
      <c r="R323" s="250" t="s">
        <v>2471</v>
      </c>
      <c r="S323" s="250">
        <v>19</v>
      </c>
      <c r="T323" s="172" t="s">
        <v>5321</v>
      </c>
      <c r="U323" s="250" t="s">
        <v>5320</v>
      </c>
      <c r="V323" s="172" t="s">
        <v>1581</v>
      </c>
      <c r="W323" s="250" t="s">
        <v>4414</v>
      </c>
      <c r="X323" s="172" t="s">
        <v>2667</v>
      </c>
      <c r="Y323" s="250" t="s">
        <v>3230</v>
      </c>
      <c r="Z323" s="250" t="s">
        <v>2451</v>
      </c>
      <c r="AA323" s="250" t="s">
        <v>2455</v>
      </c>
      <c r="AB323" s="250" t="s">
        <v>4059</v>
      </c>
      <c r="AC323" s="109">
        <v>43691</v>
      </c>
    </row>
    <row r="324" spans="1:29" ht="45">
      <c r="A324" s="169">
        <v>323</v>
      </c>
      <c r="B324" s="275" t="s">
        <v>20</v>
      </c>
      <c r="C324" s="276"/>
      <c r="D324" s="277"/>
      <c r="E324" s="249" t="s">
        <v>7</v>
      </c>
      <c r="F324" s="250" t="s">
        <v>880</v>
      </c>
      <c r="G324" s="250" t="s">
        <v>45</v>
      </c>
      <c r="H324" s="250" t="s">
        <v>881</v>
      </c>
      <c r="I324" s="250" t="s">
        <v>665</v>
      </c>
      <c r="J324" s="278" t="s">
        <v>5322</v>
      </c>
      <c r="K324" s="276"/>
      <c r="L324" s="277"/>
      <c r="M324" s="275" t="s">
        <v>5323</v>
      </c>
      <c r="N324" s="277"/>
      <c r="O324" s="249"/>
      <c r="P324" s="250" t="s">
        <v>5324</v>
      </c>
      <c r="Q324" s="250">
        <v>62.84</v>
      </c>
      <c r="R324" s="250" t="s">
        <v>2448</v>
      </c>
      <c r="S324" s="250">
        <v>27</v>
      </c>
      <c r="T324" s="172" t="s">
        <v>5325</v>
      </c>
      <c r="U324" s="250" t="s">
        <v>5324</v>
      </c>
      <c r="V324" s="172" t="s">
        <v>78</v>
      </c>
      <c r="W324" s="250" t="s">
        <v>5326</v>
      </c>
      <c r="X324" s="172" t="s">
        <v>7</v>
      </c>
      <c r="Y324" s="250" t="s">
        <v>3242</v>
      </c>
      <c r="Z324" s="250"/>
      <c r="AA324" s="250"/>
      <c r="AB324" s="250" t="s">
        <v>4059</v>
      </c>
      <c r="AC324" s="109">
        <v>43594</v>
      </c>
    </row>
    <row r="325" spans="1:29" ht="45" customHeight="1">
      <c r="A325" s="169">
        <v>324</v>
      </c>
      <c r="B325" s="275" t="s">
        <v>20</v>
      </c>
      <c r="C325" s="276"/>
      <c r="D325" s="277"/>
      <c r="E325" s="249" t="s">
        <v>9</v>
      </c>
      <c r="F325" s="250" t="s">
        <v>1137</v>
      </c>
      <c r="G325" s="250" t="s">
        <v>151</v>
      </c>
      <c r="H325" s="250" t="s">
        <v>485</v>
      </c>
      <c r="I325" s="250" t="s">
        <v>1138</v>
      </c>
      <c r="J325" s="278" t="s">
        <v>5327</v>
      </c>
      <c r="K325" s="276"/>
      <c r="L325" s="277"/>
      <c r="M325" s="275" t="s">
        <v>5328</v>
      </c>
      <c r="N325" s="277"/>
      <c r="O325" s="249"/>
      <c r="P325" s="250"/>
      <c r="Q325" s="250">
        <v>36.85</v>
      </c>
      <c r="R325" s="250" t="s">
        <v>2448</v>
      </c>
      <c r="S325" s="250">
        <v>27</v>
      </c>
      <c r="T325" s="172" t="s">
        <v>5329</v>
      </c>
      <c r="U325" s="250"/>
      <c r="V325" s="172" t="s">
        <v>947</v>
      </c>
      <c r="W325" s="250" t="s">
        <v>4440</v>
      </c>
      <c r="X325" s="172" t="s">
        <v>5330</v>
      </c>
      <c r="Y325" s="250" t="s">
        <v>3230</v>
      </c>
      <c r="Z325" s="250" t="s">
        <v>2521</v>
      </c>
      <c r="AA325" s="250" t="s">
        <v>2586</v>
      </c>
      <c r="AB325" s="250" t="s">
        <v>4059</v>
      </c>
      <c r="AC325" s="109">
        <v>43664</v>
      </c>
    </row>
    <row r="326" spans="1:29" ht="33.75">
      <c r="A326" s="169">
        <v>325</v>
      </c>
      <c r="B326" s="275" t="s">
        <v>20</v>
      </c>
      <c r="C326" s="276"/>
      <c r="D326" s="277"/>
      <c r="E326" s="249" t="s">
        <v>9</v>
      </c>
      <c r="F326" s="250" t="s">
        <v>1435</v>
      </c>
      <c r="G326" s="250" t="s">
        <v>863</v>
      </c>
      <c r="H326" s="250" t="s">
        <v>695</v>
      </c>
      <c r="I326" s="250" t="s">
        <v>1436</v>
      </c>
      <c r="J326" s="278" t="s">
        <v>5331</v>
      </c>
      <c r="K326" s="276"/>
      <c r="L326" s="277"/>
      <c r="M326" s="275" t="s">
        <v>5332</v>
      </c>
      <c r="N326" s="277"/>
      <c r="O326" s="249"/>
      <c r="P326" s="250"/>
      <c r="Q326" s="250">
        <v>71.650000000000006</v>
      </c>
      <c r="R326" s="250" t="s">
        <v>2471</v>
      </c>
      <c r="S326" s="250">
        <v>25</v>
      </c>
      <c r="T326" s="172" t="s">
        <v>3394</v>
      </c>
      <c r="U326" s="250"/>
      <c r="V326" s="172" t="s">
        <v>947</v>
      </c>
      <c r="W326" s="250" t="s">
        <v>5326</v>
      </c>
      <c r="X326" s="172" t="s">
        <v>2498</v>
      </c>
      <c r="Y326" s="250" t="s">
        <v>3230</v>
      </c>
      <c r="Z326" s="250" t="s">
        <v>2451</v>
      </c>
      <c r="AA326" s="250" t="s">
        <v>2455</v>
      </c>
      <c r="AB326" s="250" t="s">
        <v>4059</v>
      </c>
      <c r="AC326" s="109">
        <v>43683</v>
      </c>
    </row>
    <row r="327" spans="1:29" ht="33.75">
      <c r="A327" s="169">
        <v>326</v>
      </c>
      <c r="B327" s="275" t="s">
        <v>20</v>
      </c>
      <c r="C327" s="276"/>
      <c r="D327" s="277"/>
      <c r="E327" s="249" t="s">
        <v>9</v>
      </c>
      <c r="F327" s="250" t="s">
        <v>1261</v>
      </c>
      <c r="G327" s="250" t="s">
        <v>866</v>
      </c>
      <c r="H327" s="250" t="s">
        <v>431</v>
      </c>
      <c r="I327" s="250" t="s">
        <v>1262</v>
      </c>
      <c r="J327" s="278" t="s">
        <v>5333</v>
      </c>
      <c r="K327" s="276"/>
      <c r="L327" s="277"/>
      <c r="M327" s="275" t="s">
        <v>5334</v>
      </c>
      <c r="N327" s="277"/>
      <c r="O327" s="249"/>
      <c r="P327" s="250" t="s">
        <v>5335</v>
      </c>
      <c r="Q327" s="250">
        <v>39.15</v>
      </c>
      <c r="R327" s="250" t="s">
        <v>2471</v>
      </c>
      <c r="S327" s="250">
        <v>19</v>
      </c>
      <c r="T327" s="172" t="s">
        <v>5336</v>
      </c>
      <c r="U327" s="250" t="s">
        <v>5335</v>
      </c>
      <c r="V327" s="172" t="s">
        <v>947</v>
      </c>
      <c r="W327" s="250" t="s">
        <v>4175</v>
      </c>
      <c r="X327" s="172" t="s">
        <v>3662</v>
      </c>
      <c r="Y327" s="250" t="s">
        <v>3242</v>
      </c>
      <c r="Z327" s="250" t="s">
        <v>2451</v>
      </c>
      <c r="AA327" s="250" t="s">
        <v>2455</v>
      </c>
      <c r="AB327" s="250" t="s">
        <v>4059</v>
      </c>
      <c r="AC327" s="109">
        <v>43664</v>
      </c>
    </row>
    <row r="328" spans="1:29" ht="45">
      <c r="A328" s="169">
        <v>327</v>
      </c>
      <c r="B328" s="275" t="s">
        <v>20</v>
      </c>
      <c r="C328" s="276"/>
      <c r="D328" s="277"/>
      <c r="E328" s="249" t="s">
        <v>9</v>
      </c>
      <c r="F328" s="250" t="s">
        <v>1472</v>
      </c>
      <c r="G328" s="250" t="s">
        <v>944</v>
      </c>
      <c r="H328" s="250" t="s">
        <v>1473</v>
      </c>
      <c r="I328" s="250" t="s">
        <v>1474</v>
      </c>
      <c r="J328" s="278" t="s">
        <v>5337</v>
      </c>
      <c r="K328" s="276"/>
      <c r="L328" s="277"/>
      <c r="M328" s="275" t="s">
        <v>5338</v>
      </c>
      <c r="N328" s="277"/>
      <c r="O328" s="249"/>
      <c r="P328" s="250" t="s">
        <v>5339</v>
      </c>
      <c r="Q328" s="250">
        <v>38.15</v>
      </c>
      <c r="R328" s="250" t="s">
        <v>2471</v>
      </c>
      <c r="S328" s="250">
        <v>18</v>
      </c>
      <c r="T328" s="172" t="s">
        <v>5340</v>
      </c>
      <c r="U328" s="250" t="s">
        <v>5339</v>
      </c>
      <c r="V328" s="172" t="s">
        <v>947</v>
      </c>
      <c r="W328" s="250" t="s">
        <v>5341</v>
      </c>
      <c r="X328" s="172" t="s">
        <v>5342</v>
      </c>
      <c r="Y328" s="250" t="s">
        <v>3230</v>
      </c>
      <c r="Z328" s="250" t="s">
        <v>2451</v>
      </c>
      <c r="AA328" s="250" t="s">
        <v>2455</v>
      </c>
      <c r="AB328" s="250" t="s">
        <v>4059</v>
      </c>
      <c r="AC328" s="109">
        <v>43679</v>
      </c>
    </row>
    <row r="329" spans="1:29" ht="45">
      <c r="A329" s="169">
        <v>328</v>
      </c>
      <c r="B329" s="275" t="s">
        <v>20</v>
      </c>
      <c r="C329" s="276"/>
      <c r="D329" s="277"/>
      <c r="E329" s="249" t="s">
        <v>9</v>
      </c>
      <c r="F329" s="250" t="s">
        <v>2333</v>
      </c>
      <c r="G329" s="250" t="s">
        <v>646</v>
      </c>
      <c r="H329" s="250" t="s">
        <v>754</v>
      </c>
      <c r="I329" s="250" t="s">
        <v>2334</v>
      </c>
      <c r="J329" s="278" t="s">
        <v>5343</v>
      </c>
      <c r="K329" s="276"/>
      <c r="L329" s="277"/>
      <c r="M329" s="275" t="s">
        <v>5344</v>
      </c>
      <c r="N329" s="277"/>
      <c r="O329" s="249"/>
      <c r="P329" s="250"/>
      <c r="Q329" s="250">
        <v>49.35</v>
      </c>
      <c r="R329" s="250" t="s">
        <v>2448</v>
      </c>
      <c r="S329" s="250">
        <v>18</v>
      </c>
      <c r="T329" s="172" t="s">
        <v>5345</v>
      </c>
      <c r="U329" s="250"/>
      <c r="V329" s="172" t="s">
        <v>2131</v>
      </c>
      <c r="W329" s="250" t="s">
        <v>4440</v>
      </c>
      <c r="X329" s="172" t="s">
        <v>5241</v>
      </c>
      <c r="Y329" s="250" t="s">
        <v>3230</v>
      </c>
      <c r="Z329" s="250" t="s">
        <v>2451</v>
      </c>
      <c r="AA329" s="250" t="s">
        <v>2455</v>
      </c>
      <c r="AB329" s="250" t="s">
        <v>4059</v>
      </c>
      <c r="AC329" s="109">
        <v>43612</v>
      </c>
    </row>
    <row r="330" spans="1:29" ht="33.75">
      <c r="A330" s="169">
        <v>329</v>
      </c>
      <c r="B330" s="275" t="s">
        <v>20</v>
      </c>
      <c r="C330" s="276"/>
      <c r="D330" s="277"/>
      <c r="E330" s="249" t="s">
        <v>9</v>
      </c>
      <c r="F330" s="250" t="s">
        <v>1164</v>
      </c>
      <c r="G330" s="250" t="s">
        <v>926</v>
      </c>
      <c r="H330" s="250" t="s">
        <v>1165</v>
      </c>
      <c r="I330" s="250" t="s">
        <v>1166</v>
      </c>
      <c r="J330" s="278" t="s">
        <v>5346</v>
      </c>
      <c r="K330" s="276"/>
      <c r="L330" s="277"/>
      <c r="M330" s="275"/>
      <c r="N330" s="277"/>
      <c r="O330" s="249"/>
      <c r="P330" s="250"/>
      <c r="Q330" s="250">
        <v>59.85</v>
      </c>
      <c r="R330" s="250" t="s">
        <v>2471</v>
      </c>
      <c r="S330" s="250">
        <v>17</v>
      </c>
      <c r="T330" s="172"/>
      <c r="U330" s="250"/>
      <c r="V330" s="172" t="s">
        <v>947</v>
      </c>
      <c r="W330" s="250" t="s">
        <v>4440</v>
      </c>
      <c r="X330" s="172" t="s">
        <v>3711</v>
      </c>
      <c r="Y330" s="250" t="s">
        <v>3242</v>
      </c>
      <c r="Z330" s="250"/>
      <c r="AA330" s="250"/>
      <c r="AB330" s="250" t="s">
        <v>4059</v>
      </c>
      <c r="AC330" s="109">
        <v>43665</v>
      </c>
    </row>
    <row r="331" spans="1:29" ht="45">
      <c r="A331" s="169">
        <v>330</v>
      </c>
      <c r="B331" s="275" t="s">
        <v>20</v>
      </c>
      <c r="C331" s="276"/>
      <c r="D331" s="277"/>
      <c r="E331" s="249" t="s">
        <v>9</v>
      </c>
      <c r="F331" s="250" t="s">
        <v>1459</v>
      </c>
      <c r="G331" s="250" t="s">
        <v>933</v>
      </c>
      <c r="H331" s="250" t="s">
        <v>1460</v>
      </c>
      <c r="I331" s="250" t="s">
        <v>1461</v>
      </c>
      <c r="J331" s="278" t="s">
        <v>5347</v>
      </c>
      <c r="K331" s="276"/>
      <c r="L331" s="277"/>
      <c r="M331" s="275" t="s">
        <v>5348</v>
      </c>
      <c r="N331" s="277"/>
      <c r="O331" s="249"/>
      <c r="P331" s="250" t="s">
        <v>5349</v>
      </c>
      <c r="Q331" s="250">
        <v>24.5</v>
      </c>
      <c r="R331" s="250" t="s">
        <v>2448</v>
      </c>
      <c r="S331" s="250">
        <v>17</v>
      </c>
      <c r="T331" s="172" t="s">
        <v>5350</v>
      </c>
      <c r="U331" s="250" t="s">
        <v>5349</v>
      </c>
      <c r="V331" s="172" t="s">
        <v>947</v>
      </c>
      <c r="W331" s="250" t="s">
        <v>4440</v>
      </c>
      <c r="X331" s="172" t="s">
        <v>5351</v>
      </c>
      <c r="Y331" s="250" t="s">
        <v>3230</v>
      </c>
      <c r="Z331" s="250" t="s">
        <v>2451</v>
      </c>
      <c r="AA331" s="250" t="s">
        <v>2455</v>
      </c>
      <c r="AB331" s="250" t="s">
        <v>4059</v>
      </c>
      <c r="AC331" s="109">
        <v>43665</v>
      </c>
    </row>
    <row r="332" spans="1:29" ht="45">
      <c r="A332" s="169">
        <v>331</v>
      </c>
      <c r="B332" s="275" t="s">
        <v>20</v>
      </c>
      <c r="C332" s="276"/>
      <c r="D332" s="277"/>
      <c r="E332" s="249" t="s">
        <v>9</v>
      </c>
      <c r="F332" s="250" t="s">
        <v>2349</v>
      </c>
      <c r="G332" s="250" t="s">
        <v>467</v>
      </c>
      <c r="H332" s="250" t="s">
        <v>341</v>
      </c>
      <c r="I332" s="250" t="s">
        <v>2350</v>
      </c>
      <c r="J332" s="278" t="s">
        <v>5352</v>
      </c>
      <c r="K332" s="276"/>
      <c r="L332" s="277"/>
      <c r="M332" s="275" t="s">
        <v>5353</v>
      </c>
      <c r="N332" s="277"/>
      <c r="O332" s="249" t="s">
        <v>5354</v>
      </c>
      <c r="P332" s="250"/>
      <c r="Q332" s="250">
        <v>62.65</v>
      </c>
      <c r="R332" s="250" t="s">
        <v>2448</v>
      </c>
      <c r="S332" s="250">
        <v>31</v>
      </c>
      <c r="T332" s="172" t="s">
        <v>5355</v>
      </c>
      <c r="U332" s="250"/>
      <c r="V332" s="172" t="s">
        <v>2131</v>
      </c>
      <c r="W332" s="250" t="s">
        <v>4440</v>
      </c>
      <c r="X332" s="172" t="s">
        <v>2672</v>
      </c>
      <c r="Y332" s="250" t="s">
        <v>3230</v>
      </c>
      <c r="Z332" s="250" t="s">
        <v>2451</v>
      </c>
      <c r="AA332" s="250" t="s">
        <v>2455</v>
      </c>
      <c r="AB332" s="250" t="s">
        <v>4059</v>
      </c>
      <c r="AC332" s="109">
        <v>43614</v>
      </c>
    </row>
    <row r="333" spans="1:29" ht="33.75">
      <c r="A333" s="169">
        <v>332</v>
      </c>
      <c r="B333" s="275" t="s">
        <v>20</v>
      </c>
      <c r="C333" s="276"/>
      <c r="D333" s="277"/>
      <c r="E333" s="249" t="s">
        <v>9</v>
      </c>
      <c r="F333" s="250" t="s">
        <v>1133</v>
      </c>
      <c r="G333" s="250" t="s">
        <v>1134</v>
      </c>
      <c r="H333" s="250" t="s">
        <v>1135</v>
      </c>
      <c r="I333" s="250" t="s">
        <v>1136</v>
      </c>
      <c r="J333" s="278" t="s">
        <v>5356</v>
      </c>
      <c r="K333" s="276"/>
      <c r="L333" s="277"/>
      <c r="M333" s="275" t="s">
        <v>5357</v>
      </c>
      <c r="N333" s="277"/>
      <c r="O333" s="249"/>
      <c r="P333" s="250"/>
      <c r="Q333" s="250">
        <v>43.5</v>
      </c>
      <c r="R333" s="250" t="s">
        <v>2448</v>
      </c>
      <c r="S333" s="250">
        <v>44</v>
      </c>
      <c r="T333" s="172" t="s">
        <v>3394</v>
      </c>
      <c r="U333" s="250"/>
      <c r="V333" s="172" t="s">
        <v>947</v>
      </c>
      <c r="W333" s="250" t="s">
        <v>4440</v>
      </c>
      <c r="X333" s="172" t="s">
        <v>3170</v>
      </c>
      <c r="Y333" s="250" t="s">
        <v>3230</v>
      </c>
      <c r="Z333" s="250" t="s">
        <v>2451</v>
      </c>
      <c r="AA333" s="250" t="s">
        <v>2923</v>
      </c>
      <c r="AB333" s="250" t="s">
        <v>4059</v>
      </c>
      <c r="AC333" s="109">
        <v>43669</v>
      </c>
    </row>
    <row r="334" spans="1:29" ht="33.75">
      <c r="A334" s="169">
        <v>333</v>
      </c>
      <c r="B334" s="275" t="s">
        <v>20</v>
      </c>
      <c r="C334" s="276"/>
      <c r="D334" s="277"/>
      <c r="E334" s="249" t="s">
        <v>9</v>
      </c>
      <c r="F334" s="250" t="s">
        <v>1418</v>
      </c>
      <c r="G334" s="250" t="s">
        <v>1369</v>
      </c>
      <c r="H334" s="250" t="s">
        <v>382</v>
      </c>
      <c r="I334" s="250" t="s">
        <v>1419</v>
      </c>
      <c r="J334" s="278" t="s">
        <v>5358</v>
      </c>
      <c r="K334" s="276"/>
      <c r="L334" s="277"/>
      <c r="M334" s="275" t="s">
        <v>5359</v>
      </c>
      <c r="N334" s="277"/>
      <c r="O334" s="249"/>
      <c r="P334" s="250"/>
      <c r="Q334" s="250">
        <v>47</v>
      </c>
      <c r="R334" s="250" t="s">
        <v>2448</v>
      </c>
      <c r="S334" s="250">
        <v>31</v>
      </c>
      <c r="T334" s="172" t="s">
        <v>3394</v>
      </c>
      <c r="U334" s="250"/>
      <c r="V334" s="172" t="s">
        <v>947</v>
      </c>
      <c r="W334" s="250" t="s">
        <v>4440</v>
      </c>
      <c r="X334" s="172" t="s">
        <v>3740</v>
      </c>
      <c r="Y334" s="250" t="s">
        <v>3230</v>
      </c>
      <c r="Z334" s="250" t="s">
        <v>2451</v>
      </c>
      <c r="AA334" s="250" t="s">
        <v>2455</v>
      </c>
      <c r="AB334" s="250" t="s">
        <v>4059</v>
      </c>
      <c r="AC334" s="109">
        <v>43663</v>
      </c>
    </row>
    <row r="335" spans="1:29" ht="33.75">
      <c r="A335" s="169">
        <v>334</v>
      </c>
      <c r="B335" s="275" t="s">
        <v>20</v>
      </c>
      <c r="C335" s="276"/>
      <c r="D335" s="277"/>
      <c r="E335" s="249" t="s">
        <v>9</v>
      </c>
      <c r="F335" s="250" t="s">
        <v>1368</v>
      </c>
      <c r="G335" s="250" t="s">
        <v>1369</v>
      </c>
      <c r="H335" s="250" t="s">
        <v>382</v>
      </c>
      <c r="I335" s="250" t="s">
        <v>825</v>
      </c>
      <c r="J335" s="278" t="s">
        <v>5360</v>
      </c>
      <c r="K335" s="276"/>
      <c r="L335" s="277"/>
      <c r="M335" s="275" t="s">
        <v>5361</v>
      </c>
      <c r="N335" s="277"/>
      <c r="O335" s="249"/>
      <c r="P335" s="250" t="s">
        <v>5362</v>
      </c>
      <c r="Q335" s="250">
        <v>45.85</v>
      </c>
      <c r="R335" s="250" t="s">
        <v>2448</v>
      </c>
      <c r="S335" s="250">
        <v>18</v>
      </c>
      <c r="T335" s="172" t="s">
        <v>5363</v>
      </c>
      <c r="U335" s="250" t="s">
        <v>5362</v>
      </c>
      <c r="V335" s="172" t="s">
        <v>947</v>
      </c>
      <c r="W335" s="250" t="s">
        <v>4440</v>
      </c>
      <c r="X335" s="172" t="s">
        <v>3740</v>
      </c>
      <c r="Y335" s="250" t="s">
        <v>3230</v>
      </c>
      <c r="Z335" s="250" t="s">
        <v>2451</v>
      </c>
      <c r="AA335" s="250" t="s">
        <v>2455</v>
      </c>
      <c r="AB335" s="250" t="s">
        <v>4059</v>
      </c>
      <c r="AC335" s="109">
        <v>43663</v>
      </c>
    </row>
    <row r="336" spans="1:29" ht="33.75" customHeight="1">
      <c r="A336" s="169">
        <v>335</v>
      </c>
      <c r="B336" s="275" t="s">
        <v>20</v>
      </c>
      <c r="C336" s="276"/>
      <c r="D336" s="277"/>
      <c r="E336" s="249" t="s">
        <v>9</v>
      </c>
      <c r="F336" s="250" t="s">
        <v>888</v>
      </c>
      <c r="G336" s="250" t="s">
        <v>510</v>
      </c>
      <c r="H336" s="250" t="s">
        <v>889</v>
      </c>
      <c r="I336" s="250" t="s">
        <v>890</v>
      </c>
      <c r="J336" s="278" t="s">
        <v>5364</v>
      </c>
      <c r="K336" s="276"/>
      <c r="L336" s="277"/>
      <c r="M336" s="275" t="s">
        <v>5365</v>
      </c>
      <c r="N336" s="277"/>
      <c r="O336" s="249"/>
      <c r="P336" s="250" t="s">
        <v>5366</v>
      </c>
      <c r="Q336" s="250">
        <v>63.17</v>
      </c>
      <c r="R336" s="250" t="s">
        <v>2471</v>
      </c>
      <c r="S336" s="250">
        <v>17</v>
      </c>
      <c r="T336" s="172" t="s">
        <v>5367</v>
      </c>
      <c r="U336" s="250" t="s">
        <v>5366</v>
      </c>
      <c r="V336" s="172" t="s">
        <v>43</v>
      </c>
      <c r="W336" s="250" t="s">
        <v>4155</v>
      </c>
      <c r="X336" s="172" t="s">
        <v>2791</v>
      </c>
      <c r="Y336" s="250" t="s">
        <v>3242</v>
      </c>
      <c r="Z336" s="250" t="s">
        <v>2451</v>
      </c>
      <c r="AA336" s="250" t="s">
        <v>2455</v>
      </c>
      <c r="AB336" s="250" t="s">
        <v>4059</v>
      </c>
      <c r="AC336" s="109">
        <v>43584</v>
      </c>
    </row>
    <row r="337" spans="1:29" ht="33.75">
      <c r="A337" s="169">
        <v>336</v>
      </c>
      <c r="B337" s="275" t="s">
        <v>20</v>
      </c>
      <c r="C337" s="276"/>
      <c r="D337" s="277"/>
      <c r="E337" s="249" t="s">
        <v>9</v>
      </c>
      <c r="F337" s="250" t="s">
        <v>1444</v>
      </c>
      <c r="G337" s="250" t="s">
        <v>578</v>
      </c>
      <c r="H337" s="250" t="s">
        <v>68</v>
      </c>
      <c r="I337" s="250" t="s">
        <v>1445</v>
      </c>
      <c r="J337" s="278" t="s">
        <v>5368</v>
      </c>
      <c r="K337" s="276"/>
      <c r="L337" s="277"/>
      <c r="M337" s="275" t="s">
        <v>5369</v>
      </c>
      <c r="N337" s="277"/>
      <c r="O337" s="249"/>
      <c r="P337" s="250"/>
      <c r="Q337" s="250">
        <v>42.35</v>
      </c>
      <c r="R337" s="250" t="s">
        <v>2471</v>
      </c>
      <c r="S337" s="250">
        <v>41</v>
      </c>
      <c r="T337" s="172" t="s">
        <v>3394</v>
      </c>
      <c r="U337" s="250"/>
      <c r="V337" s="172" t="s">
        <v>947</v>
      </c>
      <c r="W337" s="250" t="s">
        <v>4440</v>
      </c>
      <c r="X337" s="172" t="s">
        <v>2667</v>
      </c>
      <c r="Y337" s="250" t="s">
        <v>3230</v>
      </c>
      <c r="Z337" s="250" t="s">
        <v>2451</v>
      </c>
      <c r="AA337" s="250" t="s">
        <v>2455</v>
      </c>
      <c r="AB337" s="250" t="s">
        <v>4059</v>
      </c>
      <c r="AC337" s="109">
        <v>43665</v>
      </c>
    </row>
    <row r="338" spans="1:29" ht="45" customHeight="1">
      <c r="A338" s="169">
        <v>337</v>
      </c>
      <c r="B338" s="275" t="s">
        <v>20</v>
      </c>
      <c r="C338" s="276"/>
      <c r="D338" s="277"/>
      <c r="E338" s="249" t="s">
        <v>9</v>
      </c>
      <c r="F338" s="250" t="s">
        <v>2259</v>
      </c>
      <c r="G338" s="250" t="s">
        <v>535</v>
      </c>
      <c r="H338" s="250" t="s">
        <v>177</v>
      </c>
      <c r="I338" s="250" t="s">
        <v>2260</v>
      </c>
      <c r="J338" s="278" t="s">
        <v>5370</v>
      </c>
      <c r="K338" s="276"/>
      <c r="L338" s="277"/>
      <c r="M338" s="275" t="s">
        <v>5371</v>
      </c>
      <c r="N338" s="277"/>
      <c r="O338" s="249"/>
      <c r="P338" s="250" t="s">
        <v>5372</v>
      </c>
      <c r="Q338" s="250">
        <v>48.65</v>
      </c>
      <c r="R338" s="250" t="s">
        <v>2448</v>
      </c>
      <c r="S338" s="250">
        <v>20</v>
      </c>
      <c r="T338" s="172" t="s">
        <v>5373</v>
      </c>
      <c r="U338" s="250" t="s">
        <v>5372</v>
      </c>
      <c r="V338" s="172" t="s">
        <v>2131</v>
      </c>
      <c r="W338" s="250" t="s">
        <v>4440</v>
      </c>
      <c r="X338" s="172" t="s">
        <v>2454</v>
      </c>
      <c r="Y338" s="250" t="s">
        <v>3230</v>
      </c>
      <c r="Z338" s="250" t="s">
        <v>2451</v>
      </c>
      <c r="AA338" s="250" t="s">
        <v>2455</v>
      </c>
      <c r="AB338" s="250" t="s">
        <v>4059</v>
      </c>
      <c r="AC338" s="109">
        <v>43644</v>
      </c>
    </row>
    <row r="339" spans="1:29" ht="45">
      <c r="A339" s="169">
        <v>338</v>
      </c>
      <c r="B339" s="275" t="s">
        <v>20</v>
      </c>
      <c r="C339" s="276"/>
      <c r="D339" s="277"/>
      <c r="E339" s="249" t="s">
        <v>9</v>
      </c>
      <c r="F339" s="250" t="s">
        <v>1553</v>
      </c>
      <c r="G339" s="250" t="s">
        <v>1554</v>
      </c>
      <c r="H339" s="250" t="s">
        <v>1555</v>
      </c>
      <c r="I339" s="250" t="s">
        <v>1556</v>
      </c>
      <c r="J339" s="278" t="s">
        <v>5374</v>
      </c>
      <c r="K339" s="276"/>
      <c r="L339" s="277"/>
      <c r="M339" s="275" t="s">
        <v>5375</v>
      </c>
      <c r="N339" s="277"/>
      <c r="O339" s="249"/>
      <c r="P339" s="250" t="s">
        <v>5376</v>
      </c>
      <c r="Q339" s="250">
        <v>48</v>
      </c>
      <c r="R339" s="250" t="s">
        <v>2471</v>
      </c>
      <c r="S339" s="250">
        <v>18</v>
      </c>
      <c r="T339" s="172" t="s">
        <v>5377</v>
      </c>
      <c r="U339" s="250" t="s">
        <v>5376</v>
      </c>
      <c r="V339" s="172" t="s">
        <v>947</v>
      </c>
      <c r="W339" s="250" t="s">
        <v>4440</v>
      </c>
      <c r="X339" s="172" t="s">
        <v>5378</v>
      </c>
      <c r="Y339" s="250" t="s">
        <v>3230</v>
      </c>
      <c r="Z339" s="250" t="s">
        <v>2451</v>
      </c>
      <c r="AA339" s="250" t="s">
        <v>2455</v>
      </c>
      <c r="AB339" s="250" t="s">
        <v>4059</v>
      </c>
      <c r="AC339" s="109">
        <v>43663</v>
      </c>
    </row>
    <row r="340" spans="1:29" ht="45">
      <c r="A340" s="169">
        <v>339</v>
      </c>
      <c r="B340" s="275" t="s">
        <v>21</v>
      </c>
      <c r="C340" s="276"/>
      <c r="D340" s="277"/>
      <c r="E340" s="249" t="s">
        <v>3</v>
      </c>
      <c r="F340" s="250" t="s">
        <v>5379</v>
      </c>
      <c r="G340" s="250" t="s">
        <v>128</v>
      </c>
      <c r="H340" s="250" t="s">
        <v>439</v>
      </c>
      <c r="I340" s="250" t="s">
        <v>5380</v>
      </c>
      <c r="J340" s="278" t="s">
        <v>5381</v>
      </c>
      <c r="K340" s="276"/>
      <c r="L340" s="277"/>
      <c r="M340" s="275" t="s">
        <v>5382</v>
      </c>
      <c r="N340" s="277"/>
      <c r="O340" s="249" t="s">
        <v>5383</v>
      </c>
      <c r="P340" s="250"/>
      <c r="Q340" s="250">
        <v>0</v>
      </c>
      <c r="R340" s="250" t="s">
        <v>2471</v>
      </c>
      <c r="S340" s="250">
        <v>18</v>
      </c>
      <c r="T340" s="172" t="s">
        <v>5384</v>
      </c>
      <c r="U340" s="250"/>
      <c r="V340" s="172" t="s">
        <v>4057</v>
      </c>
      <c r="W340" s="250" t="s">
        <v>4058</v>
      </c>
      <c r="X340" s="172" t="s">
        <v>2922</v>
      </c>
      <c r="Y340" s="250" t="s">
        <v>3242</v>
      </c>
      <c r="Z340" s="250" t="s">
        <v>2451</v>
      </c>
      <c r="AA340" s="250" t="s">
        <v>2923</v>
      </c>
      <c r="AB340" s="250" t="s">
        <v>4059</v>
      </c>
      <c r="AC340" s="109">
        <v>43684</v>
      </c>
    </row>
    <row r="341" spans="1:29" ht="22.5">
      <c r="A341" s="169">
        <v>340</v>
      </c>
      <c r="B341" s="275" t="s">
        <v>21</v>
      </c>
      <c r="C341" s="276"/>
      <c r="D341" s="277"/>
      <c r="E341" s="249" t="s">
        <v>3</v>
      </c>
      <c r="F341" s="250" t="s">
        <v>5385</v>
      </c>
      <c r="G341" s="250" t="s">
        <v>376</v>
      </c>
      <c r="H341" s="250" t="s">
        <v>106</v>
      </c>
      <c r="I341" s="250" t="s">
        <v>5386</v>
      </c>
      <c r="J341" s="278" t="s">
        <v>5387</v>
      </c>
      <c r="K341" s="276"/>
      <c r="L341" s="277"/>
      <c r="M341" s="275" t="s">
        <v>5388</v>
      </c>
      <c r="N341" s="277"/>
      <c r="O341" s="249"/>
      <c r="P341" s="250"/>
      <c r="Q341" s="250">
        <v>0</v>
      </c>
      <c r="R341" s="250" t="s">
        <v>2448</v>
      </c>
      <c r="S341" s="250">
        <v>17</v>
      </c>
      <c r="T341" s="172" t="s">
        <v>3394</v>
      </c>
      <c r="U341" s="250"/>
      <c r="V341" s="172" t="s">
        <v>4057</v>
      </c>
      <c r="W341" s="250" t="s">
        <v>4058</v>
      </c>
      <c r="X341" s="172" t="s">
        <v>3655</v>
      </c>
      <c r="Y341" s="250" t="s">
        <v>3230</v>
      </c>
      <c r="Z341" s="250" t="s">
        <v>2521</v>
      </c>
      <c r="AA341" s="250" t="s">
        <v>2945</v>
      </c>
      <c r="AB341" s="250" t="s">
        <v>4059</v>
      </c>
      <c r="AC341" s="109">
        <v>43684</v>
      </c>
    </row>
    <row r="342" spans="1:29" ht="45">
      <c r="A342" s="169">
        <v>341</v>
      </c>
      <c r="B342" s="275" t="s">
        <v>21</v>
      </c>
      <c r="C342" s="276"/>
      <c r="D342" s="277"/>
      <c r="E342" s="249" t="s">
        <v>6</v>
      </c>
      <c r="F342" s="250" t="s">
        <v>2032</v>
      </c>
      <c r="G342" s="250" t="s">
        <v>1060</v>
      </c>
      <c r="H342" s="250" t="s">
        <v>727</v>
      </c>
      <c r="I342" s="250" t="s">
        <v>2033</v>
      </c>
      <c r="J342" s="278" t="s">
        <v>5389</v>
      </c>
      <c r="K342" s="276"/>
      <c r="L342" s="277"/>
      <c r="M342" s="275" t="s">
        <v>5390</v>
      </c>
      <c r="N342" s="277"/>
      <c r="O342" s="249" t="s">
        <v>5391</v>
      </c>
      <c r="P342" s="250" t="s">
        <v>5392</v>
      </c>
      <c r="Q342" s="250">
        <v>71.650000000000006</v>
      </c>
      <c r="R342" s="250" t="s">
        <v>2471</v>
      </c>
      <c r="S342" s="250">
        <v>19</v>
      </c>
      <c r="T342" s="172" t="s">
        <v>5393</v>
      </c>
      <c r="U342" s="250" t="s">
        <v>5392</v>
      </c>
      <c r="V342" s="172" t="s">
        <v>1581</v>
      </c>
      <c r="W342" s="250"/>
      <c r="X342" s="172" t="s">
        <v>2776</v>
      </c>
      <c r="Y342" s="250" t="s">
        <v>3242</v>
      </c>
      <c r="Z342" s="250" t="s">
        <v>2451</v>
      </c>
      <c r="AA342" s="250" t="s">
        <v>2455</v>
      </c>
      <c r="AB342" s="250" t="s">
        <v>4059</v>
      </c>
      <c r="AC342" s="109">
        <v>43690</v>
      </c>
    </row>
    <row r="343" spans="1:29" ht="45">
      <c r="A343" s="169">
        <v>342</v>
      </c>
      <c r="B343" s="275" t="s">
        <v>21</v>
      </c>
      <c r="C343" s="276"/>
      <c r="D343" s="277"/>
      <c r="E343" s="249" t="s">
        <v>6</v>
      </c>
      <c r="F343" s="250" t="s">
        <v>2098</v>
      </c>
      <c r="G343" s="250" t="s">
        <v>2099</v>
      </c>
      <c r="H343" s="250" t="s">
        <v>1785</v>
      </c>
      <c r="I343" s="250" t="s">
        <v>2100</v>
      </c>
      <c r="J343" s="278" t="s">
        <v>5394</v>
      </c>
      <c r="K343" s="276"/>
      <c r="L343" s="277"/>
      <c r="M343" s="275" t="s">
        <v>5395</v>
      </c>
      <c r="N343" s="277"/>
      <c r="O343" s="249"/>
      <c r="P343" s="250"/>
      <c r="Q343" s="250">
        <v>65.650000000000006</v>
      </c>
      <c r="R343" s="250" t="s">
        <v>2471</v>
      </c>
      <c r="S343" s="250">
        <v>19</v>
      </c>
      <c r="T343" s="172" t="s">
        <v>5396</v>
      </c>
      <c r="U343" s="250"/>
      <c r="V343" s="172" t="s">
        <v>1581</v>
      </c>
      <c r="W343" s="250"/>
      <c r="X343" s="172" t="s">
        <v>4624</v>
      </c>
      <c r="Y343" s="250" t="s">
        <v>3242</v>
      </c>
      <c r="Z343" s="250" t="s">
        <v>2451</v>
      </c>
      <c r="AA343" s="250" t="s">
        <v>2455</v>
      </c>
      <c r="AB343" s="250" t="s">
        <v>4059</v>
      </c>
      <c r="AC343" s="109">
        <v>43691</v>
      </c>
    </row>
    <row r="344" spans="1:29" ht="45">
      <c r="A344" s="169">
        <v>343</v>
      </c>
      <c r="B344" s="275" t="s">
        <v>21</v>
      </c>
      <c r="C344" s="276"/>
      <c r="D344" s="277"/>
      <c r="E344" s="249" t="s">
        <v>6</v>
      </c>
      <c r="F344" s="250" t="s">
        <v>1649</v>
      </c>
      <c r="G344" s="250" t="s">
        <v>1650</v>
      </c>
      <c r="H344" s="250" t="s">
        <v>1651</v>
      </c>
      <c r="I344" s="250" t="s">
        <v>1652</v>
      </c>
      <c r="J344" s="278" t="s">
        <v>5397</v>
      </c>
      <c r="K344" s="276"/>
      <c r="L344" s="277"/>
      <c r="M344" s="275" t="s">
        <v>5398</v>
      </c>
      <c r="N344" s="277"/>
      <c r="O344" s="249"/>
      <c r="P344" s="250"/>
      <c r="Q344" s="250">
        <v>53.5</v>
      </c>
      <c r="R344" s="250" t="s">
        <v>2471</v>
      </c>
      <c r="S344" s="250">
        <v>16</v>
      </c>
      <c r="T344" s="172" t="s">
        <v>5399</v>
      </c>
      <c r="U344" s="250"/>
      <c r="V344" s="172" t="s">
        <v>1581</v>
      </c>
      <c r="W344" s="250" t="s">
        <v>4080</v>
      </c>
      <c r="X344" s="172" t="s">
        <v>5400</v>
      </c>
      <c r="Y344" s="250" t="s">
        <v>3230</v>
      </c>
      <c r="Z344" s="250" t="s">
        <v>5401</v>
      </c>
      <c r="AA344" s="250" t="s">
        <v>5402</v>
      </c>
      <c r="AB344" s="250" t="s">
        <v>4059</v>
      </c>
      <c r="AC344" s="109">
        <v>43689</v>
      </c>
    </row>
    <row r="345" spans="1:29" ht="45">
      <c r="A345" s="169">
        <v>344</v>
      </c>
      <c r="B345" s="275" t="s">
        <v>21</v>
      </c>
      <c r="C345" s="276"/>
      <c r="D345" s="277"/>
      <c r="E345" s="249" t="s">
        <v>6</v>
      </c>
      <c r="F345" s="250" t="s">
        <v>1820</v>
      </c>
      <c r="G345" s="250" t="s">
        <v>140</v>
      </c>
      <c r="H345" s="250" t="s">
        <v>817</v>
      </c>
      <c r="I345" s="250" t="s">
        <v>1821</v>
      </c>
      <c r="J345" s="278" t="s">
        <v>5403</v>
      </c>
      <c r="K345" s="276"/>
      <c r="L345" s="277"/>
      <c r="M345" s="275"/>
      <c r="N345" s="277"/>
      <c r="O345" s="249"/>
      <c r="P345" s="250" t="s">
        <v>5404</v>
      </c>
      <c r="Q345" s="250">
        <v>62.15</v>
      </c>
      <c r="R345" s="250" t="s">
        <v>2471</v>
      </c>
      <c r="S345" s="250">
        <v>17</v>
      </c>
      <c r="T345" s="172" t="s">
        <v>5405</v>
      </c>
      <c r="U345" s="250" t="s">
        <v>5404</v>
      </c>
      <c r="V345" s="172" t="s">
        <v>1581</v>
      </c>
      <c r="W345" s="250" t="s">
        <v>4080</v>
      </c>
      <c r="X345" s="172" t="s">
        <v>4491</v>
      </c>
      <c r="Y345" s="250" t="s">
        <v>3242</v>
      </c>
      <c r="Z345" s="250"/>
      <c r="AA345" s="250"/>
      <c r="AB345" s="250" t="s">
        <v>4059</v>
      </c>
      <c r="AC345" s="109">
        <v>43689</v>
      </c>
    </row>
    <row r="346" spans="1:29" ht="45" customHeight="1">
      <c r="A346" s="169">
        <v>345</v>
      </c>
      <c r="B346" s="275" t="s">
        <v>21</v>
      </c>
      <c r="C346" s="276"/>
      <c r="D346" s="277"/>
      <c r="E346" s="249" t="s">
        <v>6</v>
      </c>
      <c r="F346" s="250" t="s">
        <v>1916</v>
      </c>
      <c r="G346" s="250" t="s">
        <v>140</v>
      </c>
      <c r="H346" s="250" t="s">
        <v>459</v>
      </c>
      <c r="I346" s="250" t="s">
        <v>1917</v>
      </c>
      <c r="J346" s="278" t="s">
        <v>5406</v>
      </c>
      <c r="K346" s="276"/>
      <c r="L346" s="277"/>
      <c r="M346" s="275" t="s">
        <v>5407</v>
      </c>
      <c r="N346" s="277"/>
      <c r="O346" s="249"/>
      <c r="P346" s="250" t="s">
        <v>5408</v>
      </c>
      <c r="Q346" s="250">
        <v>59.65</v>
      </c>
      <c r="R346" s="250" t="s">
        <v>2471</v>
      </c>
      <c r="S346" s="250">
        <v>17</v>
      </c>
      <c r="T346" s="172" t="s">
        <v>5409</v>
      </c>
      <c r="U346" s="250" t="s">
        <v>5408</v>
      </c>
      <c r="V346" s="172" t="s">
        <v>1581</v>
      </c>
      <c r="W346" s="250" t="s">
        <v>4074</v>
      </c>
      <c r="X346" s="172" t="s">
        <v>2491</v>
      </c>
      <c r="Y346" s="250" t="s">
        <v>3230</v>
      </c>
      <c r="Z346" s="250" t="s">
        <v>2451</v>
      </c>
      <c r="AA346" s="250" t="s">
        <v>2455</v>
      </c>
      <c r="AB346" s="250" t="s">
        <v>4059</v>
      </c>
      <c r="AC346" s="109">
        <v>43690</v>
      </c>
    </row>
    <row r="347" spans="1:29" ht="45" customHeight="1">
      <c r="A347" s="169">
        <v>346</v>
      </c>
      <c r="B347" s="275" t="s">
        <v>21</v>
      </c>
      <c r="C347" s="276"/>
      <c r="D347" s="277"/>
      <c r="E347" s="249" t="s">
        <v>6</v>
      </c>
      <c r="F347" s="250" t="s">
        <v>1790</v>
      </c>
      <c r="G347" s="250" t="s">
        <v>1791</v>
      </c>
      <c r="H347" s="250" t="s">
        <v>1792</v>
      </c>
      <c r="I347" s="250" t="s">
        <v>1793</v>
      </c>
      <c r="J347" s="278" t="s">
        <v>5410</v>
      </c>
      <c r="K347" s="276"/>
      <c r="L347" s="277"/>
      <c r="M347" s="275" t="s">
        <v>5411</v>
      </c>
      <c r="N347" s="277"/>
      <c r="O347" s="249"/>
      <c r="P347" s="250"/>
      <c r="Q347" s="250">
        <v>57.65</v>
      </c>
      <c r="R347" s="250" t="s">
        <v>2471</v>
      </c>
      <c r="S347" s="250">
        <v>18</v>
      </c>
      <c r="T347" s="172" t="s">
        <v>5412</v>
      </c>
      <c r="U347" s="250"/>
      <c r="V347" s="172" t="s">
        <v>1581</v>
      </c>
      <c r="W347" s="250" t="s">
        <v>4074</v>
      </c>
      <c r="X347" s="172" t="s">
        <v>2861</v>
      </c>
      <c r="Y347" s="250" t="s">
        <v>3242</v>
      </c>
      <c r="Z347" s="250"/>
      <c r="AA347" s="250"/>
      <c r="AB347" s="250" t="s">
        <v>4059</v>
      </c>
      <c r="AC347" s="109">
        <v>43690</v>
      </c>
    </row>
    <row r="348" spans="1:29" ht="45" customHeight="1">
      <c r="A348" s="169">
        <v>347</v>
      </c>
      <c r="B348" s="275" t="s">
        <v>21</v>
      </c>
      <c r="C348" s="276"/>
      <c r="D348" s="277"/>
      <c r="E348" s="249" t="s">
        <v>6</v>
      </c>
      <c r="F348" s="250" t="s">
        <v>2071</v>
      </c>
      <c r="G348" s="250" t="s">
        <v>1762</v>
      </c>
      <c r="H348" s="250" t="s">
        <v>146</v>
      </c>
      <c r="I348" s="250" t="s">
        <v>2072</v>
      </c>
      <c r="J348" s="278" t="s">
        <v>5413</v>
      </c>
      <c r="K348" s="276"/>
      <c r="L348" s="277"/>
      <c r="M348" s="275" t="s">
        <v>5414</v>
      </c>
      <c r="N348" s="277"/>
      <c r="O348" s="249"/>
      <c r="P348" s="250" t="s">
        <v>5415</v>
      </c>
      <c r="Q348" s="250">
        <v>53.35</v>
      </c>
      <c r="R348" s="250" t="s">
        <v>2471</v>
      </c>
      <c r="S348" s="250">
        <v>22</v>
      </c>
      <c r="T348" s="172" t="s">
        <v>5416</v>
      </c>
      <c r="U348" s="250" t="s">
        <v>5415</v>
      </c>
      <c r="V348" s="172" t="s">
        <v>1581</v>
      </c>
      <c r="W348" s="250" t="s">
        <v>4080</v>
      </c>
      <c r="X348" s="172" t="s">
        <v>3662</v>
      </c>
      <c r="Y348" s="250" t="s">
        <v>3242</v>
      </c>
      <c r="Z348" s="250" t="s">
        <v>2451</v>
      </c>
      <c r="AA348" s="250" t="s">
        <v>2455</v>
      </c>
      <c r="AB348" s="250" t="s">
        <v>4059</v>
      </c>
      <c r="AC348" s="109">
        <v>43689</v>
      </c>
    </row>
    <row r="349" spans="1:29" ht="45" customHeight="1">
      <c r="A349" s="169">
        <v>348</v>
      </c>
      <c r="B349" s="275" t="s">
        <v>21</v>
      </c>
      <c r="C349" s="276"/>
      <c r="D349" s="277"/>
      <c r="E349" s="249" t="s">
        <v>6</v>
      </c>
      <c r="F349" s="250" t="s">
        <v>1966</v>
      </c>
      <c r="G349" s="250" t="s">
        <v>608</v>
      </c>
      <c r="H349" s="250" t="s">
        <v>735</v>
      </c>
      <c r="I349" s="250" t="s">
        <v>1967</v>
      </c>
      <c r="J349" s="278" t="s">
        <v>5417</v>
      </c>
      <c r="K349" s="276"/>
      <c r="L349" s="277"/>
      <c r="M349" s="275" t="s">
        <v>5418</v>
      </c>
      <c r="N349" s="277"/>
      <c r="O349" s="249"/>
      <c r="P349" s="250" t="s">
        <v>5419</v>
      </c>
      <c r="Q349" s="250">
        <v>70</v>
      </c>
      <c r="R349" s="250" t="s">
        <v>2471</v>
      </c>
      <c r="S349" s="250">
        <v>17</v>
      </c>
      <c r="T349" s="172" t="s">
        <v>5420</v>
      </c>
      <c r="U349" s="250" t="s">
        <v>5419</v>
      </c>
      <c r="V349" s="172" t="s">
        <v>1581</v>
      </c>
      <c r="W349" s="250" t="s">
        <v>4080</v>
      </c>
      <c r="X349" s="172" t="s">
        <v>2776</v>
      </c>
      <c r="Y349" s="250" t="s">
        <v>3242</v>
      </c>
      <c r="Z349" s="250" t="s">
        <v>2451</v>
      </c>
      <c r="AA349" s="250" t="s">
        <v>2455</v>
      </c>
      <c r="AB349" s="250" t="s">
        <v>4059</v>
      </c>
      <c r="AC349" s="109">
        <v>43689</v>
      </c>
    </row>
    <row r="350" spans="1:29" ht="45" customHeight="1">
      <c r="A350" s="169">
        <v>349</v>
      </c>
      <c r="B350" s="275" t="s">
        <v>21</v>
      </c>
      <c r="C350" s="276"/>
      <c r="D350" s="277"/>
      <c r="E350" s="249" t="s">
        <v>6</v>
      </c>
      <c r="F350" s="250" t="s">
        <v>1883</v>
      </c>
      <c r="G350" s="250" t="s">
        <v>589</v>
      </c>
      <c r="H350" s="250" t="s">
        <v>147</v>
      </c>
      <c r="I350" s="250" t="s">
        <v>1884</v>
      </c>
      <c r="J350" s="278" t="s">
        <v>5421</v>
      </c>
      <c r="K350" s="276"/>
      <c r="L350" s="277"/>
      <c r="M350" s="275" t="s">
        <v>5422</v>
      </c>
      <c r="N350" s="277"/>
      <c r="O350" s="249"/>
      <c r="P350" s="250" t="s">
        <v>5423</v>
      </c>
      <c r="Q350" s="250">
        <v>64.5</v>
      </c>
      <c r="R350" s="250" t="s">
        <v>2448</v>
      </c>
      <c r="S350" s="250">
        <v>21</v>
      </c>
      <c r="T350" s="172" t="s">
        <v>5424</v>
      </c>
      <c r="U350" s="250" t="s">
        <v>5423</v>
      </c>
      <c r="V350" s="172" t="s">
        <v>1581</v>
      </c>
      <c r="W350" s="250" t="s">
        <v>4074</v>
      </c>
      <c r="X350" s="172" t="s">
        <v>5425</v>
      </c>
      <c r="Y350" s="250" t="s">
        <v>3242</v>
      </c>
      <c r="Z350" s="250" t="s">
        <v>2451</v>
      </c>
      <c r="AA350" s="250" t="s">
        <v>2455</v>
      </c>
      <c r="AB350" s="250" t="s">
        <v>4059</v>
      </c>
      <c r="AC350" s="109">
        <v>43690</v>
      </c>
    </row>
    <row r="351" spans="1:29" ht="45" customHeight="1">
      <c r="A351" s="169">
        <v>350</v>
      </c>
      <c r="B351" s="275" t="s">
        <v>21</v>
      </c>
      <c r="C351" s="276"/>
      <c r="D351" s="277"/>
      <c r="E351" s="249" t="s">
        <v>6</v>
      </c>
      <c r="F351" s="250" t="s">
        <v>1732</v>
      </c>
      <c r="G351" s="250" t="s">
        <v>99</v>
      </c>
      <c r="H351" s="250" t="s">
        <v>1733</v>
      </c>
      <c r="I351" s="250" t="s">
        <v>1734</v>
      </c>
      <c r="J351" s="278" t="s">
        <v>5426</v>
      </c>
      <c r="K351" s="276"/>
      <c r="L351" s="277"/>
      <c r="M351" s="275"/>
      <c r="N351" s="277"/>
      <c r="O351" s="249"/>
      <c r="P351" s="250" t="s">
        <v>5427</v>
      </c>
      <c r="Q351" s="250">
        <v>56.85</v>
      </c>
      <c r="R351" s="250" t="s">
        <v>2471</v>
      </c>
      <c r="S351" s="250">
        <v>18</v>
      </c>
      <c r="T351" s="172" t="s">
        <v>5428</v>
      </c>
      <c r="U351" s="250" t="s">
        <v>5427</v>
      </c>
      <c r="V351" s="172" t="s">
        <v>1581</v>
      </c>
      <c r="W351" s="250" t="s">
        <v>4080</v>
      </c>
      <c r="X351" s="172" t="s">
        <v>3711</v>
      </c>
      <c r="Y351" s="250" t="s">
        <v>3242</v>
      </c>
      <c r="Z351" s="250"/>
      <c r="AA351" s="250"/>
      <c r="AB351" s="250" t="s">
        <v>4059</v>
      </c>
      <c r="AC351" s="109">
        <v>43689</v>
      </c>
    </row>
    <row r="352" spans="1:29" ht="45" customHeight="1">
      <c r="A352" s="169">
        <v>351</v>
      </c>
      <c r="B352" s="275" t="s">
        <v>21</v>
      </c>
      <c r="C352" s="276"/>
      <c r="D352" s="277"/>
      <c r="E352" s="249" t="s">
        <v>6</v>
      </c>
      <c r="F352" s="250" t="s">
        <v>1803</v>
      </c>
      <c r="G352" s="250" t="s">
        <v>496</v>
      </c>
      <c r="H352" s="250" t="s">
        <v>1314</v>
      </c>
      <c r="I352" s="250" t="s">
        <v>1804</v>
      </c>
      <c r="J352" s="278" t="s">
        <v>5429</v>
      </c>
      <c r="K352" s="276"/>
      <c r="L352" s="277"/>
      <c r="M352" s="275" t="s">
        <v>5430</v>
      </c>
      <c r="N352" s="277"/>
      <c r="O352" s="249"/>
      <c r="P352" s="250" t="s">
        <v>5431</v>
      </c>
      <c r="Q352" s="250">
        <v>55.65</v>
      </c>
      <c r="R352" s="250" t="s">
        <v>2471</v>
      </c>
      <c r="S352" s="250">
        <v>19</v>
      </c>
      <c r="T352" s="172" t="s">
        <v>5432</v>
      </c>
      <c r="U352" s="250" t="s">
        <v>5431</v>
      </c>
      <c r="V352" s="172" t="s">
        <v>1581</v>
      </c>
      <c r="W352" s="250" t="s">
        <v>4080</v>
      </c>
      <c r="X352" s="172" t="s">
        <v>2776</v>
      </c>
      <c r="Y352" s="250" t="s">
        <v>3242</v>
      </c>
      <c r="Z352" s="250" t="s">
        <v>2451</v>
      </c>
      <c r="AA352" s="250" t="s">
        <v>2455</v>
      </c>
      <c r="AB352" s="250" t="s">
        <v>4059</v>
      </c>
      <c r="AC352" s="109">
        <v>43689</v>
      </c>
    </row>
    <row r="353" spans="1:29" ht="45" customHeight="1">
      <c r="A353" s="169">
        <v>352</v>
      </c>
      <c r="B353" s="275" t="s">
        <v>21</v>
      </c>
      <c r="C353" s="276"/>
      <c r="D353" s="277"/>
      <c r="E353" s="249" t="s">
        <v>6</v>
      </c>
      <c r="F353" s="250" t="s">
        <v>1706</v>
      </c>
      <c r="G353" s="250" t="s">
        <v>1707</v>
      </c>
      <c r="H353" s="250" t="s">
        <v>1708</v>
      </c>
      <c r="I353" s="250" t="s">
        <v>1709</v>
      </c>
      <c r="J353" s="278" t="s">
        <v>5433</v>
      </c>
      <c r="K353" s="276"/>
      <c r="L353" s="277"/>
      <c r="M353" s="275" t="s">
        <v>5434</v>
      </c>
      <c r="N353" s="277"/>
      <c r="O353" s="249"/>
      <c r="P353" s="250" t="s">
        <v>5435</v>
      </c>
      <c r="Q353" s="250">
        <v>63.65</v>
      </c>
      <c r="R353" s="250" t="s">
        <v>2471</v>
      </c>
      <c r="S353" s="250">
        <v>21</v>
      </c>
      <c r="T353" s="172" t="s">
        <v>5436</v>
      </c>
      <c r="U353" s="250" t="s">
        <v>5435</v>
      </c>
      <c r="V353" s="172" t="s">
        <v>1581</v>
      </c>
      <c r="W353" s="250" t="s">
        <v>4074</v>
      </c>
      <c r="X353" s="172" t="s">
        <v>2885</v>
      </c>
      <c r="Y353" s="250" t="s">
        <v>3230</v>
      </c>
      <c r="Z353" s="250" t="s">
        <v>2521</v>
      </c>
      <c r="AA353" s="250" t="s">
        <v>2586</v>
      </c>
      <c r="AB353" s="250" t="s">
        <v>4059</v>
      </c>
      <c r="AC353" s="109">
        <v>43690</v>
      </c>
    </row>
    <row r="354" spans="1:29" ht="45" customHeight="1">
      <c r="A354" s="169">
        <v>353</v>
      </c>
      <c r="B354" s="275" t="s">
        <v>21</v>
      </c>
      <c r="C354" s="276"/>
      <c r="D354" s="277"/>
      <c r="E354" s="249" t="s">
        <v>9</v>
      </c>
      <c r="F354" s="250" t="s">
        <v>2369</v>
      </c>
      <c r="G354" s="250" t="s">
        <v>649</v>
      </c>
      <c r="H354" s="250" t="s">
        <v>650</v>
      </c>
      <c r="I354" s="250" t="s">
        <v>651</v>
      </c>
      <c r="J354" s="278" t="s">
        <v>5437</v>
      </c>
      <c r="K354" s="276"/>
      <c r="L354" s="277"/>
      <c r="M354" s="275" t="s">
        <v>5438</v>
      </c>
      <c r="N354" s="277"/>
      <c r="O354" s="249"/>
      <c r="P354" s="250"/>
      <c r="Q354" s="250">
        <v>69.650000000000006</v>
      </c>
      <c r="R354" s="250" t="s">
        <v>2471</v>
      </c>
      <c r="S354" s="250">
        <v>19</v>
      </c>
      <c r="T354" s="172" t="s">
        <v>5439</v>
      </c>
      <c r="U354" s="250"/>
      <c r="V354" s="172" t="s">
        <v>2131</v>
      </c>
      <c r="W354" s="250" t="s">
        <v>4155</v>
      </c>
      <c r="X354" s="172" t="s">
        <v>2667</v>
      </c>
      <c r="Y354" s="250" t="s">
        <v>3230</v>
      </c>
      <c r="Z354" s="250" t="s">
        <v>2451</v>
      </c>
      <c r="AA354" s="250" t="s">
        <v>2455</v>
      </c>
      <c r="AB354" s="250" t="s">
        <v>4059</v>
      </c>
      <c r="AC354" s="109">
        <v>43616</v>
      </c>
    </row>
    <row r="355" spans="1:29" ht="45" customHeight="1">
      <c r="A355" s="169">
        <v>354</v>
      </c>
      <c r="B355" s="275" t="s">
        <v>21</v>
      </c>
      <c r="C355" s="276"/>
      <c r="D355" s="277"/>
      <c r="E355" s="249" t="s">
        <v>9</v>
      </c>
      <c r="F355" s="250" t="s">
        <v>1339</v>
      </c>
      <c r="G355" s="250" t="s">
        <v>1340</v>
      </c>
      <c r="H355" s="250" t="s">
        <v>99</v>
      </c>
      <c r="I355" s="250" t="s">
        <v>1341</v>
      </c>
      <c r="J355" s="278" t="s">
        <v>5440</v>
      </c>
      <c r="K355" s="276"/>
      <c r="L355" s="277"/>
      <c r="M355" s="275" t="s">
        <v>5441</v>
      </c>
      <c r="N355" s="277"/>
      <c r="O355" s="249"/>
      <c r="P355" s="250" t="s">
        <v>5442</v>
      </c>
      <c r="Q355" s="250">
        <v>52</v>
      </c>
      <c r="R355" s="250" t="s">
        <v>2471</v>
      </c>
      <c r="S355" s="250">
        <v>20</v>
      </c>
      <c r="T355" s="172" t="s">
        <v>5443</v>
      </c>
      <c r="U355" s="250" t="s">
        <v>5442</v>
      </c>
      <c r="V355" s="172" t="s">
        <v>947</v>
      </c>
      <c r="W355" s="250" t="s">
        <v>4185</v>
      </c>
      <c r="X355" s="172" t="s">
        <v>2776</v>
      </c>
      <c r="Y355" s="250" t="s">
        <v>3242</v>
      </c>
      <c r="Z355" s="250" t="s">
        <v>2451</v>
      </c>
      <c r="AA355" s="250" t="s">
        <v>2455</v>
      </c>
      <c r="AB355" s="250" t="s">
        <v>4059</v>
      </c>
      <c r="AC355" s="109">
        <v>43663</v>
      </c>
    </row>
    <row r="356" spans="1:29" ht="45" customHeight="1">
      <c r="A356" s="169">
        <v>355</v>
      </c>
      <c r="B356" s="275" t="s">
        <v>21</v>
      </c>
      <c r="C356" s="276"/>
      <c r="D356" s="277"/>
      <c r="E356" s="249" t="s">
        <v>9</v>
      </c>
      <c r="F356" s="250" t="s">
        <v>2326</v>
      </c>
      <c r="G356" s="250" t="s">
        <v>204</v>
      </c>
      <c r="H356" s="250" t="s">
        <v>1348</v>
      </c>
      <c r="I356" s="250" t="s">
        <v>2327</v>
      </c>
      <c r="J356" s="278" t="s">
        <v>5444</v>
      </c>
      <c r="K356" s="276"/>
      <c r="L356" s="277"/>
      <c r="M356" s="275" t="s">
        <v>5445</v>
      </c>
      <c r="N356" s="277"/>
      <c r="O356" s="249"/>
      <c r="P356" s="250" t="s">
        <v>5446</v>
      </c>
      <c r="Q356" s="250">
        <v>61.5</v>
      </c>
      <c r="R356" s="250" t="s">
        <v>2471</v>
      </c>
      <c r="S356" s="250">
        <v>19</v>
      </c>
      <c r="T356" s="172" t="s">
        <v>5447</v>
      </c>
      <c r="U356" s="250" t="s">
        <v>5446</v>
      </c>
      <c r="V356" s="172" t="s">
        <v>2131</v>
      </c>
      <c r="W356" s="250" t="s">
        <v>4146</v>
      </c>
      <c r="X356" s="172" t="s">
        <v>2592</v>
      </c>
      <c r="Y356" s="250" t="s">
        <v>3230</v>
      </c>
      <c r="Z356" s="250" t="s">
        <v>2451</v>
      </c>
      <c r="AA356" s="250" t="s">
        <v>2455</v>
      </c>
      <c r="AB356" s="250" t="s">
        <v>4059</v>
      </c>
      <c r="AC356" s="109">
        <v>43616</v>
      </c>
    </row>
    <row r="357" spans="1:29" ht="45" customHeight="1">
      <c r="A357" s="169">
        <v>356</v>
      </c>
      <c r="B357" s="275" t="s">
        <v>21</v>
      </c>
      <c r="C357" s="276"/>
      <c r="D357" s="277"/>
      <c r="E357" s="249" t="s">
        <v>9</v>
      </c>
      <c r="F357" s="250" t="s">
        <v>302</v>
      </c>
      <c r="G357" s="250" t="s">
        <v>303</v>
      </c>
      <c r="H357" s="250" t="s">
        <v>304</v>
      </c>
      <c r="I357" s="250" t="s">
        <v>305</v>
      </c>
      <c r="J357" s="278" t="s">
        <v>5448</v>
      </c>
      <c r="K357" s="276"/>
      <c r="L357" s="277"/>
      <c r="M357" s="275" t="s">
        <v>5449</v>
      </c>
      <c r="N357" s="277"/>
      <c r="O357" s="249"/>
      <c r="P357" s="250" t="s">
        <v>5450</v>
      </c>
      <c r="Q357" s="250">
        <v>62.53</v>
      </c>
      <c r="R357" s="250" t="s">
        <v>2471</v>
      </c>
      <c r="S357" s="250">
        <v>18</v>
      </c>
      <c r="T357" s="172" t="s">
        <v>5451</v>
      </c>
      <c r="U357" s="250" t="s">
        <v>5450</v>
      </c>
      <c r="V357" s="172" t="s">
        <v>43</v>
      </c>
      <c r="W357" s="250" t="s">
        <v>4146</v>
      </c>
      <c r="X357" s="172" t="s">
        <v>2651</v>
      </c>
      <c r="Y357" s="250" t="s">
        <v>3242</v>
      </c>
      <c r="Z357" s="250" t="s">
        <v>2451</v>
      </c>
      <c r="AA357" s="250" t="s">
        <v>2923</v>
      </c>
      <c r="AB357" s="250" t="s">
        <v>4059</v>
      </c>
      <c r="AC357" s="109">
        <v>43585</v>
      </c>
    </row>
    <row r="358" spans="1:29" ht="33.75" customHeight="1">
      <c r="A358" s="169">
        <v>357</v>
      </c>
      <c r="B358" s="275" t="s">
        <v>21</v>
      </c>
      <c r="C358" s="276"/>
      <c r="D358" s="277"/>
      <c r="E358" s="249" t="s">
        <v>9</v>
      </c>
      <c r="F358" s="250" t="s">
        <v>913</v>
      </c>
      <c r="G358" s="250" t="s">
        <v>106</v>
      </c>
      <c r="H358" s="250" t="s">
        <v>710</v>
      </c>
      <c r="I358" s="250" t="s">
        <v>716</v>
      </c>
      <c r="J358" s="278" t="s">
        <v>5452</v>
      </c>
      <c r="K358" s="276"/>
      <c r="L358" s="277"/>
      <c r="M358" s="275" t="s">
        <v>5453</v>
      </c>
      <c r="N358" s="277"/>
      <c r="O358" s="249" t="s">
        <v>5454</v>
      </c>
      <c r="P358" s="250" t="s">
        <v>5455</v>
      </c>
      <c r="Q358" s="250">
        <v>63</v>
      </c>
      <c r="R358" s="250" t="s">
        <v>2448</v>
      </c>
      <c r="S358" s="250">
        <v>17</v>
      </c>
      <c r="T358" s="172" t="s">
        <v>5456</v>
      </c>
      <c r="U358" s="250" t="s">
        <v>5455</v>
      </c>
      <c r="V358" s="172" t="s">
        <v>43</v>
      </c>
      <c r="W358" s="250" t="s">
        <v>4146</v>
      </c>
      <c r="X358" s="172" t="s">
        <v>4316</v>
      </c>
      <c r="Y358" s="250" t="s">
        <v>3242</v>
      </c>
      <c r="Z358" s="250" t="s">
        <v>2451</v>
      </c>
      <c r="AA358" s="250" t="s">
        <v>2455</v>
      </c>
      <c r="AB358" s="250" t="s">
        <v>4059</v>
      </c>
      <c r="AC358" s="109">
        <v>43584</v>
      </c>
    </row>
    <row r="359" spans="1:29" ht="45" customHeight="1">
      <c r="A359" s="169">
        <v>358</v>
      </c>
      <c r="B359" s="275" t="s">
        <v>21</v>
      </c>
      <c r="C359" s="276"/>
      <c r="D359" s="277"/>
      <c r="E359" s="249" t="s">
        <v>9</v>
      </c>
      <c r="F359" s="250" t="s">
        <v>2337</v>
      </c>
      <c r="G359" s="250" t="s">
        <v>268</v>
      </c>
      <c r="H359" s="250" t="s">
        <v>2338</v>
      </c>
      <c r="I359" s="250" t="s">
        <v>2339</v>
      </c>
      <c r="J359" s="278" t="s">
        <v>5457</v>
      </c>
      <c r="K359" s="276"/>
      <c r="L359" s="277"/>
      <c r="M359" s="275" t="s">
        <v>5458</v>
      </c>
      <c r="N359" s="277"/>
      <c r="O359" s="249"/>
      <c r="P359" s="250" t="s">
        <v>5459</v>
      </c>
      <c r="Q359" s="250">
        <v>50.5</v>
      </c>
      <c r="R359" s="250" t="s">
        <v>2471</v>
      </c>
      <c r="S359" s="250">
        <v>18</v>
      </c>
      <c r="T359" s="172" t="s">
        <v>5460</v>
      </c>
      <c r="U359" s="250" t="s">
        <v>5459</v>
      </c>
      <c r="V359" s="172" t="s">
        <v>2131</v>
      </c>
      <c r="W359" s="250" t="s">
        <v>4146</v>
      </c>
      <c r="X359" s="172" t="s">
        <v>5461</v>
      </c>
      <c r="Y359" s="250" t="s">
        <v>3242</v>
      </c>
      <c r="Z359" s="250" t="s">
        <v>2451</v>
      </c>
      <c r="AA359" s="250" t="s">
        <v>2455</v>
      </c>
      <c r="AB359" s="250" t="s">
        <v>4059</v>
      </c>
      <c r="AC359" s="109">
        <v>43615</v>
      </c>
    </row>
    <row r="360" spans="1:29" ht="45" customHeight="1">
      <c r="A360" s="169">
        <v>359</v>
      </c>
      <c r="B360" s="275" t="s">
        <v>21</v>
      </c>
      <c r="C360" s="276"/>
      <c r="D360" s="277"/>
      <c r="E360" s="249" t="s">
        <v>9</v>
      </c>
      <c r="F360" s="250" t="s">
        <v>1229</v>
      </c>
      <c r="G360" s="250" t="s">
        <v>140</v>
      </c>
      <c r="H360" s="250" t="s">
        <v>363</v>
      </c>
      <c r="I360" s="250" t="s">
        <v>1230</v>
      </c>
      <c r="J360" s="278" t="s">
        <v>5462</v>
      </c>
      <c r="K360" s="276"/>
      <c r="L360" s="277"/>
      <c r="M360" s="275" t="s">
        <v>5463</v>
      </c>
      <c r="N360" s="277"/>
      <c r="O360" s="249"/>
      <c r="P360" s="250" t="s">
        <v>5464</v>
      </c>
      <c r="Q360" s="250">
        <v>50.15</v>
      </c>
      <c r="R360" s="250" t="s">
        <v>2471</v>
      </c>
      <c r="S360" s="250">
        <v>19</v>
      </c>
      <c r="T360" s="172" t="s">
        <v>5465</v>
      </c>
      <c r="U360" s="250" t="s">
        <v>5464</v>
      </c>
      <c r="V360" s="172" t="s">
        <v>947</v>
      </c>
      <c r="W360" s="250" t="s">
        <v>4185</v>
      </c>
      <c r="X360" s="172" t="s">
        <v>2651</v>
      </c>
      <c r="Y360" s="250" t="s">
        <v>3242</v>
      </c>
      <c r="Z360" s="250" t="s">
        <v>2451</v>
      </c>
      <c r="AA360" s="250" t="s">
        <v>2451</v>
      </c>
      <c r="AB360" s="250" t="s">
        <v>4059</v>
      </c>
      <c r="AC360" s="109">
        <v>43663</v>
      </c>
    </row>
    <row r="361" spans="1:29" ht="45" customHeight="1">
      <c r="A361" s="169">
        <v>360</v>
      </c>
      <c r="B361" s="275" t="s">
        <v>21</v>
      </c>
      <c r="C361" s="276"/>
      <c r="D361" s="277"/>
      <c r="E361" s="249" t="s">
        <v>9</v>
      </c>
      <c r="F361" s="250" t="s">
        <v>2253</v>
      </c>
      <c r="G361" s="250" t="s">
        <v>68</v>
      </c>
      <c r="H361" s="250" t="s">
        <v>99</v>
      </c>
      <c r="I361" s="250" t="s">
        <v>2254</v>
      </c>
      <c r="J361" s="278" t="s">
        <v>5466</v>
      </c>
      <c r="K361" s="276"/>
      <c r="L361" s="277"/>
      <c r="M361" s="275" t="s">
        <v>5467</v>
      </c>
      <c r="N361" s="277"/>
      <c r="O361" s="249"/>
      <c r="P361" s="250" t="s">
        <v>5468</v>
      </c>
      <c r="Q361" s="250">
        <v>53.5</v>
      </c>
      <c r="R361" s="250" t="s">
        <v>2471</v>
      </c>
      <c r="S361" s="250">
        <v>18</v>
      </c>
      <c r="T361" s="172" t="s">
        <v>5469</v>
      </c>
      <c r="U361" s="250" t="s">
        <v>5468</v>
      </c>
      <c r="V361" s="172" t="s">
        <v>2131</v>
      </c>
      <c r="W361" s="250" t="s">
        <v>4146</v>
      </c>
      <c r="X361" s="172" t="s">
        <v>5470</v>
      </c>
      <c r="Y361" s="250" t="s">
        <v>3230</v>
      </c>
      <c r="Z361" s="250" t="s">
        <v>2521</v>
      </c>
      <c r="AA361" s="250" t="s">
        <v>2522</v>
      </c>
      <c r="AB361" s="250" t="s">
        <v>4059</v>
      </c>
      <c r="AC361" s="109">
        <v>43613</v>
      </c>
    </row>
    <row r="362" spans="1:29" ht="45" customHeight="1">
      <c r="A362" s="169">
        <v>361</v>
      </c>
      <c r="B362" s="275" t="s">
        <v>21</v>
      </c>
      <c r="C362" s="276"/>
      <c r="D362" s="277"/>
      <c r="E362" s="249" t="s">
        <v>9</v>
      </c>
      <c r="F362" s="250" t="s">
        <v>783</v>
      </c>
      <c r="G362" s="250" t="s">
        <v>784</v>
      </c>
      <c r="H362" s="250" t="s">
        <v>68</v>
      </c>
      <c r="I362" s="250" t="s">
        <v>785</v>
      </c>
      <c r="J362" s="278" t="s">
        <v>5471</v>
      </c>
      <c r="K362" s="276"/>
      <c r="L362" s="277"/>
      <c r="M362" s="275" t="s">
        <v>5472</v>
      </c>
      <c r="N362" s="277"/>
      <c r="O362" s="249"/>
      <c r="P362" s="250" t="s">
        <v>5473</v>
      </c>
      <c r="Q362" s="250">
        <v>62.95</v>
      </c>
      <c r="R362" s="250" t="s">
        <v>2471</v>
      </c>
      <c r="S362" s="250">
        <v>17</v>
      </c>
      <c r="T362" s="172" t="s">
        <v>5474</v>
      </c>
      <c r="U362" s="250" t="s">
        <v>5473</v>
      </c>
      <c r="V362" s="172" t="s">
        <v>43</v>
      </c>
      <c r="W362" s="250" t="s">
        <v>4146</v>
      </c>
      <c r="X362" s="172" t="s">
        <v>2667</v>
      </c>
      <c r="Y362" s="250" t="s">
        <v>3230</v>
      </c>
      <c r="Z362" s="250" t="s">
        <v>2451</v>
      </c>
      <c r="AA362" s="250" t="s">
        <v>2455</v>
      </c>
      <c r="AB362" s="250" t="s">
        <v>4059</v>
      </c>
      <c r="AC362" s="109">
        <v>43588</v>
      </c>
    </row>
    <row r="363" spans="1:29" ht="45" customHeight="1">
      <c r="A363" s="169">
        <v>362</v>
      </c>
      <c r="B363" s="275" t="s">
        <v>21</v>
      </c>
      <c r="C363" s="276"/>
      <c r="D363" s="277"/>
      <c r="E363" s="249" t="s">
        <v>9</v>
      </c>
      <c r="F363" s="250" t="s">
        <v>1387</v>
      </c>
      <c r="G363" s="250" t="s">
        <v>1388</v>
      </c>
      <c r="H363" s="250" t="s">
        <v>634</v>
      </c>
      <c r="I363" s="250" t="s">
        <v>1389</v>
      </c>
      <c r="J363" s="278" t="s">
        <v>5475</v>
      </c>
      <c r="K363" s="276"/>
      <c r="L363" s="277"/>
      <c r="M363" s="275" t="s">
        <v>4094</v>
      </c>
      <c r="N363" s="277"/>
      <c r="O363" s="249"/>
      <c r="P363" s="250" t="s">
        <v>5476</v>
      </c>
      <c r="Q363" s="250">
        <v>45.65</v>
      </c>
      <c r="R363" s="250" t="s">
        <v>2471</v>
      </c>
      <c r="S363" s="250">
        <v>17</v>
      </c>
      <c r="T363" s="172" t="s">
        <v>5477</v>
      </c>
      <c r="U363" s="250" t="s">
        <v>5476</v>
      </c>
      <c r="V363" s="172" t="s">
        <v>947</v>
      </c>
      <c r="W363" s="250" t="s">
        <v>4440</v>
      </c>
      <c r="X363" s="172" t="s">
        <v>2491</v>
      </c>
      <c r="Y363" s="250" t="s">
        <v>3230</v>
      </c>
      <c r="Z363" s="250" t="s">
        <v>2451</v>
      </c>
      <c r="AA363" s="250" t="s">
        <v>2455</v>
      </c>
      <c r="AB363" s="250" t="s">
        <v>4059</v>
      </c>
      <c r="AC363" s="109">
        <v>43670</v>
      </c>
    </row>
    <row r="364" spans="1:29" ht="45" customHeight="1">
      <c r="A364" s="169">
        <v>363</v>
      </c>
      <c r="B364" s="275" t="s">
        <v>21</v>
      </c>
      <c r="C364" s="276"/>
      <c r="D364" s="277"/>
      <c r="E364" s="249" t="s">
        <v>9</v>
      </c>
      <c r="F364" s="250" t="s">
        <v>153</v>
      </c>
      <c r="G364" s="250" t="s">
        <v>154</v>
      </c>
      <c r="H364" s="250" t="s">
        <v>155</v>
      </c>
      <c r="I364" s="250" t="s">
        <v>156</v>
      </c>
      <c r="J364" s="278" t="s">
        <v>5478</v>
      </c>
      <c r="K364" s="276"/>
      <c r="L364" s="277"/>
      <c r="M364" s="275" t="s">
        <v>5479</v>
      </c>
      <c r="N364" s="277"/>
      <c r="O364" s="249"/>
      <c r="P364" s="250"/>
      <c r="Q364" s="250">
        <v>62.83</v>
      </c>
      <c r="R364" s="250" t="s">
        <v>2471</v>
      </c>
      <c r="S364" s="250">
        <v>18</v>
      </c>
      <c r="T364" s="172" t="s">
        <v>5480</v>
      </c>
      <c r="U364" s="250"/>
      <c r="V364" s="172" t="s">
        <v>43</v>
      </c>
      <c r="W364" s="250" t="s">
        <v>4146</v>
      </c>
      <c r="X364" s="172" t="s">
        <v>5481</v>
      </c>
      <c r="Y364" s="250" t="s">
        <v>3230</v>
      </c>
      <c r="Z364" s="250" t="s">
        <v>2719</v>
      </c>
      <c r="AA364" s="250" t="s">
        <v>3083</v>
      </c>
      <c r="AB364" s="250" t="s">
        <v>4059</v>
      </c>
      <c r="AC364" s="109">
        <v>43588</v>
      </c>
    </row>
    <row r="365" spans="1:29" ht="45" customHeight="1">
      <c r="A365" s="169">
        <v>364</v>
      </c>
      <c r="B365" s="275" t="s">
        <v>21</v>
      </c>
      <c r="C365" s="276"/>
      <c r="D365" s="277"/>
      <c r="E365" s="249" t="s">
        <v>9</v>
      </c>
      <c r="F365" s="250" t="s">
        <v>464</v>
      </c>
      <c r="G365" s="250" t="s">
        <v>128</v>
      </c>
      <c r="H365" s="250" t="s">
        <v>376</v>
      </c>
      <c r="I365" s="250" t="s">
        <v>465</v>
      </c>
      <c r="J365" s="278" t="s">
        <v>5482</v>
      </c>
      <c r="K365" s="276"/>
      <c r="L365" s="277"/>
      <c r="M365" s="275" t="s">
        <v>5483</v>
      </c>
      <c r="N365" s="277"/>
      <c r="O365" s="249"/>
      <c r="P365" s="250" t="s">
        <v>5484</v>
      </c>
      <c r="Q365" s="250">
        <v>62.53</v>
      </c>
      <c r="R365" s="250" t="s">
        <v>2471</v>
      </c>
      <c r="S365" s="250">
        <v>17</v>
      </c>
      <c r="T365" s="172" t="s">
        <v>5485</v>
      </c>
      <c r="U365" s="250" t="s">
        <v>5484</v>
      </c>
      <c r="V365" s="172" t="s">
        <v>43</v>
      </c>
      <c r="W365" s="250" t="s">
        <v>4146</v>
      </c>
      <c r="X365" s="172" t="s">
        <v>3849</v>
      </c>
      <c r="Y365" s="250" t="s">
        <v>3242</v>
      </c>
      <c r="Z365" s="250" t="s">
        <v>2451</v>
      </c>
      <c r="AA365" s="250" t="s">
        <v>2455</v>
      </c>
      <c r="AB365" s="250" t="s">
        <v>4059</v>
      </c>
      <c r="AC365" s="109">
        <v>43587</v>
      </c>
    </row>
    <row r="366" spans="1:29" ht="45" customHeight="1">
      <c r="A366" s="169">
        <v>365</v>
      </c>
      <c r="B366" s="275" t="s">
        <v>21</v>
      </c>
      <c r="C366" s="276"/>
      <c r="D366" s="277"/>
      <c r="E366" s="249" t="s">
        <v>9</v>
      </c>
      <c r="F366" s="250" t="s">
        <v>2375</v>
      </c>
      <c r="G366" s="250" t="s">
        <v>143</v>
      </c>
      <c r="H366" s="250" t="s">
        <v>400</v>
      </c>
      <c r="I366" s="250" t="s">
        <v>2376</v>
      </c>
      <c r="J366" s="278" t="s">
        <v>5486</v>
      </c>
      <c r="K366" s="276"/>
      <c r="L366" s="277"/>
      <c r="M366" s="275" t="s">
        <v>5487</v>
      </c>
      <c r="N366" s="277"/>
      <c r="O366" s="249"/>
      <c r="P366" s="250"/>
      <c r="Q366" s="250">
        <v>47</v>
      </c>
      <c r="R366" s="250" t="s">
        <v>2471</v>
      </c>
      <c r="S366" s="250">
        <v>20</v>
      </c>
      <c r="T366" s="172" t="s">
        <v>5488</v>
      </c>
      <c r="U366" s="250"/>
      <c r="V366" s="172" t="s">
        <v>2131</v>
      </c>
      <c r="W366" s="250" t="s">
        <v>4146</v>
      </c>
      <c r="X366" s="172" t="s">
        <v>2554</v>
      </c>
      <c r="Y366" s="250" t="s">
        <v>3230</v>
      </c>
      <c r="Z366" s="250" t="s">
        <v>2451</v>
      </c>
      <c r="AA366" s="250" t="s">
        <v>2455</v>
      </c>
      <c r="AB366" s="250" t="s">
        <v>4059</v>
      </c>
      <c r="AC366" s="109">
        <v>43616</v>
      </c>
    </row>
    <row r="367" spans="1:29" ht="45" customHeight="1">
      <c r="A367" s="169">
        <v>366</v>
      </c>
      <c r="B367" s="275" t="s">
        <v>21</v>
      </c>
      <c r="C367" s="276"/>
      <c r="D367" s="277"/>
      <c r="E367" s="249" t="s">
        <v>9</v>
      </c>
      <c r="F367" s="250" t="s">
        <v>1231</v>
      </c>
      <c r="G367" s="250" t="s">
        <v>710</v>
      </c>
      <c r="H367" s="250" t="s">
        <v>1095</v>
      </c>
      <c r="I367" s="250" t="s">
        <v>1232</v>
      </c>
      <c r="J367" s="278" t="s">
        <v>5489</v>
      </c>
      <c r="K367" s="276"/>
      <c r="L367" s="277"/>
      <c r="M367" s="275"/>
      <c r="N367" s="277"/>
      <c r="O367" s="249"/>
      <c r="P367" s="250"/>
      <c r="Q367" s="250">
        <v>45.85</v>
      </c>
      <c r="R367" s="250" t="s">
        <v>2471</v>
      </c>
      <c r="S367" s="250">
        <v>19</v>
      </c>
      <c r="T367" s="172" t="s">
        <v>3394</v>
      </c>
      <c r="U367" s="250"/>
      <c r="V367" s="172" t="s">
        <v>947</v>
      </c>
      <c r="W367" s="250" t="s">
        <v>4175</v>
      </c>
      <c r="X367" s="172" t="s">
        <v>4366</v>
      </c>
      <c r="Y367" s="250" t="s">
        <v>3230</v>
      </c>
      <c r="Z367" s="250" t="s">
        <v>2451</v>
      </c>
      <c r="AA367" s="250" t="s">
        <v>2451</v>
      </c>
      <c r="AB367" s="250" t="s">
        <v>4059</v>
      </c>
      <c r="AC367" s="109">
        <v>43665</v>
      </c>
    </row>
    <row r="368" spans="1:29" ht="45" customHeight="1">
      <c r="A368" s="169">
        <v>367</v>
      </c>
      <c r="B368" s="275" t="s">
        <v>21</v>
      </c>
      <c r="C368" s="276"/>
      <c r="D368" s="277"/>
      <c r="E368" s="249" t="s">
        <v>9</v>
      </c>
      <c r="F368" s="250" t="s">
        <v>1170</v>
      </c>
      <c r="G368" s="250" t="s">
        <v>1171</v>
      </c>
      <c r="H368" s="250" t="s">
        <v>1172</v>
      </c>
      <c r="I368" s="250" t="s">
        <v>1173</v>
      </c>
      <c r="J368" s="278" t="s">
        <v>5490</v>
      </c>
      <c r="K368" s="276"/>
      <c r="L368" s="277"/>
      <c r="M368" s="275" t="s">
        <v>5491</v>
      </c>
      <c r="N368" s="277"/>
      <c r="O368" s="249"/>
      <c r="P368" s="250" t="s">
        <v>5492</v>
      </c>
      <c r="Q368" s="250">
        <v>48</v>
      </c>
      <c r="R368" s="250" t="s">
        <v>2471</v>
      </c>
      <c r="S368" s="250">
        <v>18</v>
      </c>
      <c r="T368" s="172" t="s">
        <v>5493</v>
      </c>
      <c r="U368" s="250" t="s">
        <v>5492</v>
      </c>
      <c r="V368" s="172" t="s">
        <v>947</v>
      </c>
      <c r="W368" s="250" t="s">
        <v>4185</v>
      </c>
      <c r="X368" s="172" t="s">
        <v>3804</v>
      </c>
      <c r="Y368" s="250" t="s">
        <v>3230</v>
      </c>
      <c r="Z368" s="250"/>
      <c r="AA368" s="250"/>
      <c r="AB368" s="250" t="s">
        <v>4059</v>
      </c>
      <c r="AC368" s="109">
        <v>43663</v>
      </c>
    </row>
    <row r="369" spans="1:29" ht="45" customHeight="1">
      <c r="A369" s="169">
        <v>368</v>
      </c>
      <c r="B369" s="275" t="s">
        <v>21</v>
      </c>
      <c r="C369" s="276"/>
      <c r="D369" s="277"/>
      <c r="E369" s="249" t="s">
        <v>9</v>
      </c>
      <c r="F369" s="250" t="s">
        <v>450</v>
      </c>
      <c r="G369" s="250" t="s">
        <v>403</v>
      </c>
      <c r="H369" s="250" t="s">
        <v>390</v>
      </c>
      <c r="I369" s="250" t="s">
        <v>451</v>
      </c>
      <c r="J369" s="278" t="s">
        <v>5494</v>
      </c>
      <c r="K369" s="276"/>
      <c r="L369" s="277"/>
      <c r="M369" s="275" t="s">
        <v>4094</v>
      </c>
      <c r="N369" s="277"/>
      <c r="O369" s="249"/>
      <c r="P369" s="250"/>
      <c r="Q369" s="250">
        <v>62.97</v>
      </c>
      <c r="R369" s="250" t="s">
        <v>2471</v>
      </c>
      <c r="S369" s="250">
        <v>17</v>
      </c>
      <c r="T369" s="172" t="s">
        <v>5495</v>
      </c>
      <c r="U369" s="250"/>
      <c r="V369" s="172" t="s">
        <v>43</v>
      </c>
      <c r="W369" s="250" t="s">
        <v>4146</v>
      </c>
      <c r="X369" s="172" t="s">
        <v>4366</v>
      </c>
      <c r="Y369" s="250" t="s">
        <v>3230</v>
      </c>
      <c r="Z369" s="250" t="s">
        <v>2451</v>
      </c>
      <c r="AA369" s="250" t="s">
        <v>2451</v>
      </c>
      <c r="AB369" s="250" t="s">
        <v>4059</v>
      </c>
      <c r="AC369" s="109">
        <v>43587</v>
      </c>
    </row>
    <row r="370" spans="1:29" ht="45" customHeight="1">
      <c r="A370" s="169">
        <v>369</v>
      </c>
      <c r="B370" s="275" t="s">
        <v>21</v>
      </c>
      <c r="C370" s="276"/>
      <c r="D370" s="277"/>
      <c r="E370" s="249" t="s">
        <v>4680</v>
      </c>
      <c r="F370" s="250" t="s">
        <v>5496</v>
      </c>
      <c r="G370" s="250" t="s">
        <v>873</v>
      </c>
      <c r="H370" s="250" t="s">
        <v>689</v>
      </c>
      <c r="I370" s="250" t="s">
        <v>5497</v>
      </c>
      <c r="J370" s="278" t="s">
        <v>5498</v>
      </c>
      <c r="K370" s="276"/>
      <c r="L370" s="277"/>
      <c r="M370" s="275" t="s">
        <v>5499</v>
      </c>
      <c r="N370" s="277"/>
      <c r="O370" s="249" t="s">
        <v>5500</v>
      </c>
      <c r="P370" s="250" t="s">
        <v>5501</v>
      </c>
      <c r="Q370" s="250">
        <v>54</v>
      </c>
      <c r="R370" s="250" t="s">
        <v>2471</v>
      </c>
      <c r="S370" s="250">
        <v>20</v>
      </c>
      <c r="T370" s="172" t="s">
        <v>5502</v>
      </c>
      <c r="U370" s="250" t="s">
        <v>5501</v>
      </c>
      <c r="V370" s="172" t="s">
        <v>4686</v>
      </c>
      <c r="W370" s="250" t="s">
        <v>4074</v>
      </c>
      <c r="X370" s="172" t="s">
        <v>5503</v>
      </c>
      <c r="Y370" s="250" t="s">
        <v>3230</v>
      </c>
      <c r="Z370" s="250"/>
      <c r="AA370" s="250"/>
      <c r="AB370" s="250" t="s">
        <v>4059</v>
      </c>
      <c r="AC370" s="109">
        <v>43690</v>
      </c>
    </row>
    <row r="371" spans="1:29" ht="45">
      <c r="A371" s="169">
        <v>370</v>
      </c>
      <c r="B371" s="275" t="s">
        <v>22</v>
      </c>
      <c r="C371" s="276"/>
      <c r="D371" s="277"/>
      <c r="E371" s="249" t="s">
        <v>3</v>
      </c>
      <c r="F371" s="250" t="s">
        <v>5504</v>
      </c>
      <c r="G371" s="250" t="s">
        <v>5505</v>
      </c>
      <c r="H371" s="250" t="s">
        <v>124</v>
      </c>
      <c r="I371" s="250" t="s">
        <v>5506</v>
      </c>
      <c r="J371" s="278" t="s">
        <v>5507</v>
      </c>
      <c r="K371" s="276"/>
      <c r="L371" s="277"/>
      <c r="M371" s="275" t="s">
        <v>5508</v>
      </c>
      <c r="N371" s="277"/>
      <c r="O371" s="249" t="s">
        <v>5509</v>
      </c>
      <c r="P371" s="250"/>
      <c r="Q371" s="250">
        <v>0</v>
      </c>
      <c r="R371" s="250" t="s">
        <v>2471</v>
      </c>
      <c r="S371" s="250">
        <v>18</v>
      </c>
      <c r="T371" s="172" t="s">
        <v>5510</v>
      </c>
      <c r="U371" s="250"/>
      <c r="V371" s="172" t="s">
        <v>4057</v>
      </c>
      <c r="W371" s="250" t="s">
        <v>4058</v>
      </c>
      <c r="X371" s="172" t="s">
        <v>5511</v>
      </c>
      <c r="Y371" s="250" t="s">
        <v>3230</v>
      </c>
      <c r="Z371" s="250" t="s">
        <v>2451</v>
      </c>
      <c r="AA371" s="250" t="s">
        <v>2455</v>
      </c>
      <c r="AB371" s="250" t="s">
        <v>4059</v>
      </c>
      <c r="AC371" s="109">
        <v>43684</v>
      </c>
    </row>
    <row r="372" spans="1:29" ht="45">
      <c r="A372" s="169">
        <v>371</v>
      </c>
      <c r="B372" s="275" t="s">
        <v>22</v>
      </c>
      <c r="C372" s="276"/>
      <c r="D372" s="277"/>
      <c r="E372" s="249" t="s">
        <v>3</v>
      </c>
      <c r="F372" s="250" t="s">
        <v>5512</v>
      </c>
      <c r="G372" s="250" t="s">
        <v>1377</v>
      </c>
      <c r="H372" s="250" t="s">
        <v>549</v>
      </c>
      <c r="I372" s="250" t="s">
        <v>5513</v>
      </c>
      <c r="J372" s="278" t="s">
        <v>5514</v>
      </c>
      <c r="K372" s="276"/>
      <c r="L372" s="277"/>
      <c r="M372" s="275" t="s">
        <v>5515</v>
      </c>
      <c r="N372" s="277"/>
      <c r="O372" s="249"/>
      <c r="P372" s="250" t="s">
        <v>5516</v>
      </c>
      <c r="Q372" s="250">
        <v>0</v>
      </c>
      <c r="R372" s="250" t="s">
        <v>2448</v>
      </c>
      <c r="S372" s="250">
        <v>17</v>
      </c>
      <c r="T372" s="172" t="s">
        <v>5517</v>
      </c>
      <c r="U372" s="250" t="s">
        <v>5516</v>
      </c>
      <c r="V372" s="172" t="s">
        <v>4057</v>
      </c>
      <c r="W372" s="250" t="s">
        <v>4058</v>
      </c>
      <c r="X372" s="172" t="s">
        <v>2454</v>
      </c>
      <c r="Y372" s="250" t="s">
        <v>3230</v>
      </c>
      <c r="Z372" s="250" t="s">
        <v>2451</v>
      </c>
      <c r="AA372" s="250" t="s">
        <v>2455</v>
      </c>
      <c r="AB372" s="250" t="s">
        <v>4059</v>
      </c>
      <c r="AC372" s="109">
        <v>43684</v>
      </c>
    </row>
    <row r="373" spans="1:29" ht="22.5">
      <c r="A373" s="169">
        <v>372</v>
      </c>
      <c r="B373" s="275" t="s">
        <v>22</v>
      </c>
      <c r="C373" s="276"/>
      <c r="D373" s="277"/>
      <c r="E373" s="249" t="s">
        <v>3</v>
      </c>
      <c r="F373" s="250" t="s">
        <v>5518</v>
      </c>
      <c r="G373" s="250" t="s">
        <v>268</v>
      </c>
      <c r="H373" s="250" t="s">
        <v>5519</v>
      </c>
      <c r="I373" s="250" t="s">
        <v>5520</v>
      </c>
      <c r="J373" s="278" t="s">
        <v>5521</v>
      </c>
      <c r="K373" s="276"/>
      <c r="L373" s="277"/>
      <c r="M373" s="275" t="s">
        <v>5522</v>
      </c>
      <c r="N373" s="277"/>
      <c r="O373" s="249" t="s">
        <v>5522</v>
      </c>
      <c r="P373" s="250"/>
      <c r="Q373" s="250">
        <v>0</v>
      </c>
      <c r="R373" s="250" t="s">
        <v>2448</v>
      </c>
      <c r="S373" s="250">
        <v>17</v>
      </c>
      <c r="T373" s="172" t="s">
        <v>3394</v>
      </c>
      <c r="U373" s="250"/>
      <c r="V373" s="172" t="s">
        <v>4057</v>
      </c>
      <c r="W373" s="250" t="s">
        <v>4058</v>
      </c>
      <c r="X373" s="172" t="s">
        <v>2592</v>
      </c>
      <c r="Y373" s="250" t="s">
        <v>3230</v>
      </c>
      <c r="Z373" s="250" t="s">
        <v>2451</v>
      </c>
      <c r="AA373" s="250" t="s">
        <v>2455</v>
      </c>
      <c r="AB373" s="250" t="s">
        <v>4059</v>
      </c>
      <c r="AC373" s="109">
        <v>43684</v>
      </c>
    </row>
    <row r="374" spans="1:29" ht="33.75">
      <c r="A374" s="169">
        <v>373</v>
      </c>
      <c r="B374" s="275" t="s">
        <v>22</v>
      </c>
      <c r="C374" s="276"/>
      <c r="D374" s="277"/>
      <c r="E374" s="249" t="s">
        <v>3</v>
      </c>
      <c r="F374" s="250" t="s">
        <v>5523</v>
      </c>
      <c r="G374" s="250" t="s">
        <v>2125</v>
      </c>
      <c r="H374" s="250" t="s">
        <v>5524</v>
      </c>
      <c r="I374" s="250" t="s">
        <v>5525</v>
      </c>
      <c r="J374" s="278" t="s">
        <v>5526</v>
      </c>
      <c r="K374" s="276"/>
      <c r="L374" s="277"/>
      <c r="M374" s="275" t="s">
        <v>5527</v>
      </c>
      <c r="N374" s="277"/>
      <c r="O374" s="249" t="s">
        <v>4537</v>
      </c>
      <c r="P374" s="250"/>
      <c r="Q374" s="250">
        <v>0</v>
      </c>
      <c r="R374" s="250" t="s">
        <v>2448</v>
      </c>
      <c r="S374" s="250">
        <v>19</v>
      </c>
      <c r="T374" s="172" t="s">
        <v>5528</v>
      </c>
      <c r="U374" s="250"/>
      <c r="V374" s="172" t="s">
        <v>4057</v>
      </c>
      <c r="W374" s="250" t="s">
        <v>4058</v>
      </c>
      <c r="X374" s="172" t="s">
        <v>2672</v>
      </c>
      <c r="Y374" s="250" t="s">
        <v>3230</v>
      </c>
      <c r="Z374" s="250" t="s">
        <v>2451</v>
      </c>
      <c r="AA374" s="250" t="s">
        <v>2455</v>
      </c>
      <c r="AB374" s="250" t="s">
        <v>4059</v>
      </c>
      <c r="AC374" s="109">
        <v>43684</v>
      </c>
    </row>
    <row r="375" spans="1:29" ht="45">
      <c r="A375" s="169">
        <v>374</v>
      </c>
      <c r="B375" s="275" t="s">
        <v>22</v>
      </c>
      <c r="C375" s="276"/>
      <c r="D375" s="277"/>
      <c r="E375" s="249" t="s">
        <v>3</v>
      </c>
      <c r="F375" s="250" t="s">
        <v>5529</v>
      </c>
      <c r="G375" s="250" t="s">
        <v>5530</v>
      </c>
      <c r="H375" s="250" t="s">
        <v>146</v>
      </c>
      <c r="I375" s="250" t="s">
        <v>5531</v>
      </c>
      <c r="J375" s="278" t="s">
        <v>5532</v>
      </c>
      <c r="K375" s="276"/>
      <c r="L375" s="277"/>
      <c r="M375" s="275"/>
      <c r="N375" s="277"/>
      <c r="O375" s="249"/>
      <c r="P375" s="250" t="s">
        <v>5533</v>
      </c>
      <c r="Q375" s="250">
        <v>0</v>
      </c>
      <c r="R375" s="250" t="s">
        <v>2471</v>
      </c>
      <c r="S375" s="250">
        <v>18</v>
      </c>
      <c r="T375" s="172" t="s">
        <v>5534</v>
      </c>
      <c r="U375" s="250" t="s">
        <v>5533</v>
      </c>
      <c r="V375" s="172" t="s">
        <v>4057</v>
      </c>
      <c r="W375" s="250" t="s">
        <v>4058</v>
      </c>
      <c r="X375" s="172" t="s">
        <v>4366</v>
      </c>
      <c r="Y375" s="250" t="s">
        <v>3230</v>
      </c>
      <c r="Z375" s="250" t="s">
        <v>2451</v>
      </c>
      <c r="AA375" s="250" t="s">
        <v>2451</v>
      </c>
      <c r="AB375" s="250" t="s">
        <v>4059</v>
      </c>
      <c r="AC375" s="109">
        <v>43684</v>
      </c>
    </row>
    <row r="376" spans="1:29" ht="45" customHeight="1">
      <c r="A376" s="169">
        <v>375</v>
      </c>
      <c r="B376" s="275" t="s">
        <v>22</v>
      </c>
      <c r="C376" s="276"/>
      <c r="D376" s="277"/>
      <c r="E376" s="249" t="s">
        <v>3</v>
      </c>
      <c r="F376" s="250" t="s">
        <v>5535</v>
      </c>
      <c r="G376" s="250" t="s">
        <v>1695</v>
      </c>
      <c r="H376" s="250" t="s">
        <v>120</v>
      </c>
      <c r="I376" s="250" t="s">
        <v>5536</v>
      </c>
      <c r="J376" s="278" t="s">
        <v>5537</v>
      </c>
      <c r="K376" s="276"/>
      <c r="L376" s="277"/>
      <c r="M376" s="275" t="s">
        <v>5538</v>
      </c>
      <c r="N376" s="277"/>
      <c r="O376" s="249"/>
      <c r="P376" s="250" t="s">
        <v>5539</v>
      </c>
      <c r="Q376" s="250">
        <v>13.3</v>
      </c>
      <c r="R376" s="250" t="s">
        <v>2448</v>
      </c>
      <c r="S376" s="250">
        <v>19</v>
      </c>
      <c r="T376" s="172" t="s">
        <v>5540</v>
      </c>
      <c r="U376" s="250" t="s">
        <v>5539</v>
      </c>
      <c r="V376" s="172" t="s">
        <v>4057</v>
      </c>
      <c r="W376" s="250" t="s">
        <v>4440</v>
      </c>
      <c r="X376" s="172" t="s">
        <v>3843</v>
      </c>
      <c r="Y376" s="250" t="s">
        <v>3230</v>
      </c>
      <c r="Z376" s="250" t="s">
        <v>2719</v>
      </c>
      <c r="AA376" s="250" t="s">
        <v>2991</v>
      </c>
      <c r="AB376" s="250" t="s">
        <v>4059</v>
      </c>
      <c r="AC376" s="109">
        <v>43684</v>
      </c>
    </row>
    <row r="377" spans="1:29" ht="33.75">
      <c r="A377" s="169">
        <v>376</v>
      </c>
      <c r="B377" s="275" t="s">
        <v>22</v>
      </c>
      <c r="C377" s="276"/>
      <c r="D377" s="277"/>
      <c r="E377" s="249" t="s">
        <v>3</v>
      </c>
      <c r="F377" s="250" t="s">
        <v>5541</v>
      </c>
      <c r="G377" s="250" t="s">
        <v>5542</v>
      </c>
      <c r="H377" s="250" t="s">
        <v>220</v>
      </c>
      <c r="I377" s="250" t="s">
        <v>3098</v>
      </c>
      <c r="J377" s="278" t="s">
        <v>5543</v>
      </c>
      <c r="K377" s="276"/>
      <c r="L377" s="277"/>
      <c r="M377" s="275" t="s">
        <v>5544</v>
      </c>
      <c r="N377" s="277"/>
      <c r="O377" s="249" t="s">
        <v>5545</v>
      </c>
      <c r="P377" s="250"/>
      <c r="Q377" s="250">
        <v>0</v>
      </c>
      <c r="R377" s="250" t="s">
        <v>2448</v>
      </c>
      <c r="S377" s="250">
        <v>17</v>
      </c>
      <c r="T377" s="172" t="s">
        <v>5546</v>
      </c>
      <c r="U377" s="250"/>
      <c r="V377" s="172" t="s">
        <v>4057</v>
      </c>
      <c r="W377" s="250" t="s">
        <v>4058</v>
      </c>
      <c r="X377" s="172" t="s">
        <v>2758</v>
      </c>
      <c r="Y377" s="250" t="s">
        <v>3242</v>
      </c>
      <c r="Z377" s="250" t="s">
        <v>2451</v>
      </c>
      <c r="AA377" s="250" t="s">
        <v>2455</v>
      </c>
      <c r="AB377" s="250" t="s">
        <v>4059</v>
      </c>
      <c r="AC377" s="109">
        <v>43684</v>
      </c>
    </row>
    <row r="378" spans="1:29" ht="56.25" customHeight="1">
      <c r="A378" s="169">
        <v>377</v>
      </c>
      <c r="B378" s="275" t="s">
        <v>22</v>
      </c>
      <c r="C378" s="276"/>
      <c r="D378" s="277"/>
      <c r="E378" s="249" t="s">
        <v>5547</v>
      </c>
      <c r="F378" s="250" t="s">
        <v>5548</v>
      </c>
      <c r="G378" s="250" t="s">
        <v>217</v>
      </c>
      <c r="H378" s="250" t="s">
        <v>863</v>
      </c>
      <c r="I378" s="250" t="s">
        <v>5549</v>
      </c>
      <c r="J378" s="278" t="s">
        <v>5550</v>
      </c>
      <c r="K378" s="276"/>
      <c r="L378" s="277"/>
      <c r="M378" s="275" t="s">
        <v>5551</v>
      </c>
      <c r="N378" s="277"/>
      <c r="O378" s="249" t="s">
        <v>5552</v>
      </c>
      <c r="P378" s="250" t="s">
        <v>5553</v>
      </c>
      <c r="Q378" s="250">
        <v>0</v>
      </c>
      <c r="R378" s="250" t="s">
        <v>2448</v>
      </c>
      <c r="S378" s="250">
        <v>17</v>
      </c>
      <c r="T378" s="172" t="s">
        <v>5554</v>
      </c>
      <c r="U378" s="250" t="s">
        <v>5553</v>
      </c>
      <c r="V378" s="172" t="s">
        <v>5555</v>
      </c>
      <c r="W378" s="250" t="s">
        <v>5556</v>
      </c>
      <c r="X378" s="172" t="s">
        <v>3954</v>
      </c>
      <c r="Y378" s="250" t="s">
        <v>3230</v>
      </c>
      <c r="Z378" s="250" t="s">
        <v>2521</v>
      </c>
      <c r="AA378" s="250" t="s">
        <v>2522</v>
      </c>
      <c r="AB378" s="250" t="s">
        <v>4059</v>
      </c>
      <c r="AC378" s="109">
        <v>43686</v>
      </c>
    </row>
    <row r="379" spans="1:29" ht="45">
      <c r="A379" s="169">
        <v>378</v>
      </c>
      <c r="B379" s="275" t="s">
        <v>22</v>
      </c>
      <c r="C379" s="276"/>
      <c r="D379" s="277"/>
      <c r="E379" s="249" t="s">
        <v>6</v>
      </c>
      <c r="F379" s="250" t="s">
        <v>2064</v>
      </c>
      <c r="G379" s="250" t="s">
        <v>399</v>
      </c>
      <c r="H379" s="250" t="s">
        <v>2065</v>
      </c>
      <c r="I379" s="250" t="s">
        <v>2066</v>
      </c>
      <c r="J379" s="278" t="s">
        <v>5557</v>
      </c>
      <c r="K379" s="276"/>
      <c r="L379" s="277"/>
      <c r="M379" s="275" t="s">
        <v>5558</v>
      </c>
      <c r="N379" s="277"/>
      <c r="O379" s="249"/>
      <c r="P379" s="250" t="s">
        <v>5559</v>
      </c>
      <c r="Q379" s="250">
        <v>82.15</v>
      </c>
      <c r="R379" s="250" t="s">
        <v>2448</v>
      </c>
      <c r="S379" s="250">
        <v>18</v>
      </c>
      <c r="T379" s="172" t="s">
        <v>5560</v>
      </c>
      <c r="U379" s="250" t="s">
        <v>5559</v>
      </c>
      <c r="V379" s="172" t="s">
        <v>1581</v>
      </c>
      <c r="W379" s="250" t="s">
        <v>4080</v>
      </c>
      <c r="X379" s="172" t="s">
        <v>2454</v>
      </c>
      <c r="Y379" s="250" t="s">
        <v>3230</v>
      </c>
      <c r="Z379" s="250" t="s">
        <v>2451</v>
      </c>
      <c r="AA379" s="250" t="s">
        <v>2455</v>
      </c>
      <c r="AB379" s="250" t="s">
        <v>4059</v>
      </c>
      <c r="AC379" s="109">
        <v>43689</v>
      </c>
    </row>
    <row r="380" spans="1:29" ht="45">
      <c r="A380" s="169">
        <v>379</v>
      </c>
      <c r="B380" s="275" t="s">
        <v>22</v>
      </c>
      <c r="C380" s="276"/>
      <c r="D380" s="277"/>
      <c r="E380" s="249" t="s">
        <v>6</v>
      </c>
      <c r="F380" s="250" t="s">
        <v>1653</v>
      </c>
      <c r="G380" s="250" t="s">
        <v>1654</v>
      </c>
      <c r="H380" s="250" t="s">
        <v>106</v>
      </c>
      <c r="I380" s="250" t="s">
        <v>1655</v>
      </c>
      <c r="J380" s="278" t="s">
        <v>5561</v>
      </c>
      <c r="K380" s="276"/>
      <c r="L380" s="277"/>
      <c r="M380" s="275" t="s">
        <v>5562</v>
      </c>
      <c r="N380" s="277"/>
      <c r="O380" s="249"/>
      <c r="P380" s="250" t="s">
        <v>5563</v>
      </c>
      <c r="Q380" s="250">
        <v>81.150000000000006</v>
      </c>
      <c r="R380" s="250" t="s">
        <v>2448</v>
      </c>
      <c r="S380" s="250">
        <v>18</v>
      </c>
      <c r="T380" s="172" t="s">
        <v>5564</v>
      </c>
      <c r="U380" s="250" t="s">
        <v>5563</v>
      </c>
      <c r="V380" s="172" t="s">
        <v>1581</v>
      </c>
      <c r="W380" s="250" t="s">
        <v>4080</v>
      </c>
      <c r="X380" s="172" t="s">
        <v>5565</v>
      </c>
      <c r="Y380" s="250" t="s">
        <v>3230</v>
      </c>
      <c r="Z380" s="250" t="s">
        <v>2521</v>
      </c>
      <c r="AA380" s="250" t="s">
        <v>5566</v>
      </c>
      <c r="AB380" s="250" t="s">
        <v>4059</v>
      </c>
      <c r="AC380" s="109">
        <v>43689</v>
      </c>
    </row>
    <row r="381" spans="1:29" ht="45">
      <c r="A381" s="169">
        <v>380</v>
      </c>
      <c r="B381" s="275" t="s">
        <v>22</v>
      </c>
      <c r="C381" s="276"/>
      <c r="D381" s="277"/>
      <c r="E381" s="249" t="s">
        <v>6</v>
      </c>
      <c r="F381" s="250" t="s">
        <v>1830</v>
      </c>
      <c r="G381" s="250" t="s">
        <v>256</v>
      </c>
      <c r="H381" s="250" t="s">
        <v>1831</v>
      </c>
      <c r="I381" s="250" t="s">
        <v>1832</v>
      </c>
      <c r="J381" s="278" t="s">
        <v>5567</v>
      </c>
      <c r="K381" s="276"/>
      <c r="L381" s="277"/>
      <c r="M381" s="275" t="s">
        <v>5568</v>
      </c>
      <c r="N381" s="277"/>
      <c r="O381" s="249" t="s">
        <v>5569</v>
      </c>
      <c r="P381" s="250"/>
      <c r="Q381" s="250">
        <v>82.85</v>
      </c>
      <c r="R381" s="250" t="s">
        <v>2448</v>
      </c>
      <c r="S381" s="250">
        <v>18</v>
      </c>
      <c r="T381" s="172" t="s">
        <v>3394</v>
      </c>
      <c r="U381" s="250"/>
      <c r="V381" s="172" t="s">
        <v>1581</v>
      </c>
      <c r="W381" s="250"/>
      <c r="X381" s="172" t="s">
        <v>5570</v>
      </c>
      <c r="Y381" s="250" t="s">
        <v>3242</v>
      </c>
      <c r="Z381" s="250" t="s">
        <v>2521</v>
      </c>
      <c r="AA381" s="250" t="s">
        <v>2522</v>
      </c>
      <c r="AB381" s="250" t="s">
        <v>4059</v>
      </c>
      <c r="AC381" s="109">
        <v>43690</v>
      </c>
    </row>
    <row r="382" spans="1:29" ht="45" customHeight="1">
      <c r="A382" s="169">
        <v>381</v>
      </c>
      <c r="B382" s="275" t="s">
        <v>22</v>
      </c>
      <c r="C382" s="276"/>
      <c r="D382" s="277"/>
      <c r="E382" s="249" t="s">
        <v>6</v>
      </c>
      <c r="F382" s="250" t="s">
        <v>1814</v>
      </c>
      <c r="G382" s="250" t="s">
        <v>814</v>
      </c>
      <c r="H382" s="250" t="s">
        <v>727</v>
      </c>
      <c r="I382" s="250" t="s">
        <v>1181</v>
      </c>
      <c r="J382" s="278" t="s">
        <v>5571</v>
      </c>
      <c r="K382" s="276"/>
      <c r="L382" s="277"/>
      <c r="M382" s="275" t="s">
        <v>5572</v>
      </c>
      <c r="N382" s="277"/>
      <c r="O382" s="249" t="s">
        <v>5573</v>
      </c>
      <c r="P382" s="250"/>
      <c r="Q382" s="250">
        <v>60.85</v>
      </c>
      <c r="R382" s="250" t="s">
        <v>2448</v>
      </c>
      <c r="S382" s="250">
        <v>21</v>
      </c>
      <c r="T382" s="172" t="s">
        <v>5574</v>
      </c>
      <c r="U382" s="250"/>
      <c r="V382" s="172" t="s">
        <v>1581</v>
      </c>
      <c r="W382" s="250"/>
      <c r="X382" s="172" t="s">
        <v>2776</v>
      </c>
      <c r="Y382" s="250" t="s">
        <v>3242</v>
      </c>
      <c r="Z382" s="250" t="s">
        <v>2451</v>
      </c>
      <c r="AA382" s="250" t="s">
        <v>2455</v>
      </c>
      <c r="AB382" s="250" t="s">
        <v>4059</v>
      </c>
      <c r="AC382" s="109">
        <v>43690</v>
      </c>
    </row>
    <row r="383" spans="1:29" ht="45" customHeight="1">
      <c r="A383" s="169">
        <v>382</v>
      </c>
      <c r="B383" s="275" t="s">
        <v>22</v>
      </c>
      <c r="C383" s="276"/>
      <c r="D383" s="277"/>
      <c r="E383" s="249" t="s">
        <v>6</v>
      </c>
      <c r="F383" s="250" t="s">
        <v>1635</v>
      </c>
      <c r="G383" s="250" t="s">
        <v>623</v>
      </c>
      <c r="H383" s="250" t="s">
        <v>131</v>
      </c>
      <c r="I383" s="250" t="s">
        <v>1636</v>
      </c>
      <c r="J383" s="278" t="s">
        <v>5575</v>
      </c>
      <c r="K383" s="276"/>
      <c r="L383" s="277"/>
      <c r="M383" s="275" t="s">
        <v>4094</v>
      </c>
      <c r="N383" s="277"/>
      <c r="O383" s="249"/>
      <c r="P383" s="250" t="s">
        <v>5576</v>
      </c>
      <c r="Q383" s="250">
        <v>65.5</v>
      </c>
      <c r="R383" s="250" t="s">
        <v>2448</v>
      </c>
      <c r="S383" s="250">
        <v>20</v>
      </c>
      <c r="T383" s="172" t="s">
        <v>5577</v>
      </c>
      <c r="U383" s="250" t="s">
        <v>5576</v>
      </c>
      <c r="V383" s="172" t="s">
        <v>1581</v>
      </c>
      <c r="W383" s="250"/>
      <c r="X383" s="172" t="s">
        <v>2547</v>
      </c>
      <c r="Y383" s="250" t="s">
        <v>3230</v>
      </c>
      <c r="Z383" s="250" t="s">
        <v>2521</v>
      </c>
      <c r="AA383" s="250" t="s">
        <v>2945</v>
      </c>
      <c r="AB383" s="250" t="s">
        <v>4059</v>
      </c>
      <c r="AC383" s="109">
        <v>43690</v>
      </c>
    </row>
    <row r="384" spans="1:29" ht="45" customHeight="1">
      <c r="A384" s="169">
        <v>383</v>
      </c>
      <c r="B384" s="275" t="s">
        <v>22</v>
      </c>
      <c r="C384" s="276"/>
      <c r="D384" s="277"/>
      <c r="E384" s="249" t="s">
        <v>6</v>
      </c>
      <c r="F384" s="250" t="s">
        <v>2027</v>
      </c>
      <c r="G384" s="250" t="s">
        <v>2028</v>
      </c>
      <c r="H384" s="250" t="s">
        <v>135</v>
      </c>
      <c r="I384" s="250" t="s">
        <v>2029</v>
      </c>
      <c r="J384" s="278" t="s">
        <v>5578</v>
      </c>
      <c r="K384" s="276"/>
      <c r="L384" s="277"/>
      <c r="M384" s="275" t="s">
        <v>5579</v>
      </c>
      <c r="N384" s="277"/>
      <c r="O384" s="249" t="s">
        <v>5580</v>
      </c>
      <c r="P384" s="250" t="s">
        <v>5581</v>
      </c>
      <c r="Q384" s="250">
        <v>66</v>
      </c>
      <c r="R384" s="250" t="s">
        <v>2448</v>
      </c>
      <c r="S384" s="250">
        <v>17</v>
      </c>
      <c r="T384" s="172" t="s">
        <v>5582</v>
      </c>
      <c r="U384" s="250" t="s">
        <v>5581</v>
      </c>
      <c r="V384" s="172" t="s">
        <v>1581</v>
      </c>
      <c r="W384" s="250"/>
      <c r="X384" s="172" t="s">
        <v>2776</v>
      </c>
      <c r="Y384" s="250" t="s">
        <v>3242</v>
      </c>
      <c r="Z384" s="250" t="s">
        <v>2451</v>
      </c>
      <c r="AA384" s="250" t="s">
        <v>2455</v>
      </c>
      <c r="AB384" s="250" t="s">
        <v>4059</v>
      </c>
      <c r="AC384" s="109">
        <v>43690</v>
      </c>
    </row>
    <row r="385" spans="1:29" ht="45" customHeight="1">
      <c r="A385" s="169">
        <v>384</v>
      </c>
      <c r="B385" s="275" t="s">
        <v>22</v>
      </c>
      <c r="C385" s="276"/>
      <c r="D385" s="277"/>
      <c r="E385" s="249" t="s">
        <v>6</v>
      </c>
      <c r="F385" s="250" t="s">
        <v>1751</v>
      </c>
      <c r="G385" s="250" t="s">
        <v>345</v>
      </c>
      <c r="H385" s="250" t="s">
        <v>346</v>
      </c>
      <c r="I385" s="250" t="s">
        <v>1752</v>
      </c>
      <c r="J385" s="278" t="s">
        <v>5583</v>
      </c>
      <c r="K385" s="276"/>
      <c r="L385" s="277"/>
      <c r="M385" s="275" t="s">
        <v>5584</v>
      </c>
      <c r="N385" s="277"/>
      <c r="O385" s="249"/>
      <c r="P385" s="250" t="s">
        <v>5585</v>
      </c>
      <c r="Q385" s="250">
        <v>81</v>
      </c>
      <c r="R385" s="250" t="s">
        <v>2448</v>
      </c>
      <c r="S385" s="250">
        <v>25</v>
      </c>
      <c r="T385" s="172" t="s">
        <v>5586</v>
      </c>
      <c r="U385" s="250" t="s">
        <v>5585</v>
      </c>
      <c r="V385" s="172" t="s">
        <v>1581</v>
      </c>
      <c r="W385" s="250"/>
      <c r="X385" s="172" t="s">
        <v>3565</v>
      </c>
      <c r="Y385" s="250" t="s">
        <v>3230</v>
      </c>
      <c r="Z385" s="250" t="s">
        <v>2451</v>
      </c>
      <c r="AA385" s="250" t="s">
        <v>2451</v>
      </c>
      <c r="AB385" s="250" t="s">
        <v>4059</v>
      </c>
      <c r="AC385" s="109">
        <v>43690</v>
      </c>
    </row>
    <row r="386" spans="1:29" ht="45">
      <c r="A386" s="169">
        <v>385</v>
      </c>
      <c r="B386" s="275" t="s">
        <v>22</v>
      </c>
      <c r="C386" s="276"/>
      <c r="D386" s="277"/>
      <c r="E386" s="249" t="s">
        <v>6</v>
      </c>
      <c r="F386" s="250" t="s">
        <v>1971</v>
      </c>
      <c r="G386" s="250" t="s">
        <v>345</v>
      </c>
      <c r="H386" s="250" t="s">
        <v>585</v>
      </c>
      <c r="I386" s="250" t="s">
        <v>1972</v>
      </c>
      <c r="J386" s="278" t="s">
        <v>5587</v>
      </c>
      <c r="K386" s="276"/>
      <c r="L386" s="277"/>
      <c r="M386" s="275" t="s">
        <v>5588</v>
      </c>
      <c r="N386" s="277"/>
      <c r="O386" s="249" t="s">
        <v>5589</v>
      </c>
      <c r="P386" s="250" t="s">
        <v>5590</v>
      </c>
      <c r="Q386" s="250">
        <v>82.85</v>
      </c>
      <c r="R386" s="250" t="s">
        <v>2448</v>
      </c>
      <c r="S386" s="250">
        <v>18</v>
      </c>
      <c r="T386" s="172" t="s">
        <v>5591</v>
      </c>
      <c r="U386" s="250" t="s">
        <v>5590</v>
      </c>
      <c r="V386" s="172" t="s">
        <v>1581</v>
      </c>
      <c r="W386" s="250" t="s">
        <v>4074</v>
      </c>
      <c r="X386" s="172" t="s">
        <v>2644</v>
      </c>
      <c r="Y386" s="250" t="s">
        <v>3230</v>
      </c>
      <c r="Z386" s="250"/>
      <c r="AA386" s="250"/>
      <c r="AB386" s="250" t="s">
        <v>4059</v>
      </c>
      <c r="AC386" s="109">
        <v>43690</v>
      </c>
    </row>
    <row r="387" spans="1:29" ht="45" customHeight="1">
      <c r="A387" s="169">
        <v>386</v>
      </c>
      <c r="B387" s="275" t="s">
        <v>22</v>
      </c>
      <c r="C387" s="276"/>
      <c r="D387" s="277"/>
      <c r="E387" s="249" t="s">
        <v>8</v>
      </c>
      <c r="F387" s="250" t="s">
        <v>816</v>
      </c>
      <c r="G387" s="250" t="s">
        <v>268</v>
      </c>
      <c r="H387" s="250" t="s">
        <v>817</v>
      </c>
      <c r="I387" s="250" t="s">
        <v>818</v>
      </c>
      <c r="J387" s="278" t="s">
        <v>5592</v>
      </c>
      <c r="K387" s="276"/>
      <c r="L387" s="277"/>
      <c r="M387" s="275" t="s">
        <v>5593</v>
      </c>
      <c r="N387" s="277"/>
      <c r="O387" s="249" t="s">
        <v>5594</v>
      </c>
      <c r="P387" s="250"/>
      <c r="Q387" s="250">
        <v>62.76</v>
      </c>
      <c r="R387" s="250" t="s">
        <v>2448</v>
      </c>
      <c r="S387" s="250">
        <v>17</v>
      </c>
      <c r="T387" s="172" t="s">
        <v>3394</v>
      </c>
      <c r="U387" s="250"/>
      <c r="V387" s="172" t="s">
        <v>43</v>
      </c>
      <c r="W387" s="250" t="s">
        <v>4155</v>
      </c>
      <c r="X387" s="172" t="s">
        <v>5595</v>
      </c>
      <c r="Y387" s="250" t="s">
        <v>3230</v>
      </c>
      <c r="Z387" s="250" t="s">
        <v>2451</v>
      </c>
      <c r="AA387" s="250" t="s">
        <v>2455</v>
      </c>
      <c r="AB387" s="250" t="s">
        <v>4059</v>
      </c>
      <c r="AC387" s="109">
        <v>43588</v>
      </c>
    </row>
    <row r="388" spans="1:29" ht="33.75">
      <c r="A388" s="169">
        <v>387</v>
      </c>
      <c r="B388" s="275" t="s">
        <v>22</v>
      </c>
      <c r="C388" s="276"/>
      <c r="D388" s="277"/>
      <c r="E388" s="249" t="s">
        <v>9</v>
      </c>
      <c r="F388" s="250" t="s">
        <v>97</v>
      </c>
      <c r="G388" s="250" t="s">
        <v>98</v>
      </c>
      <c r="H388" s="250" t="s">
        <v>99</v>
      </c>
      <c r="I388" s="250" t="s">
        <v>100</v>
      </c>
      <c r="J388" s="278" t="s">
        <v>5596</v>
      </c>
      <c r="K388" s="276"/>
      <c r="L388" s="277"/>
      <c r="M388" s="275" t="s">
        <v>5597</v>
      </c>
      <c r="N388" s="277"/>
      <c r="O388" s="249"/>
      <c r="P388" s="250" t="s">
        <v>5598</v>
      </c>
      <c r="Q388" s="250">
        <v>62.62</v>
      </c>
      <c r="R388" s="250" t="s">
        <v>2448</v>
      </c>
      <c r="S388" s="250">
        <v>17</v>
      </c>
      <c r="T388" s="172" t="s">
        <v>5599</v>
      </c>
      <c r="U388" s="250" t="s">
        <v>5598</v>
      </c>
      <c r="V388" s="172" t="s">
        <v>43</v>
      </c>
      <c r="W388" s="250" t="s">
        <v>4146</v>
      </c>
      <c r="X388" s="172" t="s">
        <v>3904</v>
      </c>
      <c r="Y388" s="250" t="s">
        <v>3230</v>
      </c>
      <c r="Z388" s="250" t="s">
        <v>2719</v>
      </c>
      <c r="AA388" s="250" t="s">
        <v>3905</v>
      </c>
      <c r="AB388" s="250" t="s">
        <v>4059</v>
      </c>
      <c r="AC388" s="109">
        <v>43587</v>
      </c>
    </row>
    <row r="389" spans="1:29" ht="33.75">
      <c r="A389" s="169">
        <v>388</v>
      </c>
      <c r="B389" s="275" t="s">
        <v>22</v>
      </c>
      <c r="C389" s="276"/>
      <c r="D389" s="277"/>
      <c r="E389" s="249" t="s">
        <v>9</v>
      </c>
      <c r="F389" s="250" t="s">
        <v>199</v>
      </c>
      <c r="G389" s="250" t="s">
        <v>200</v>
      </c>
      <c r="H389" s="250" t="s">
        <v>201</v>
      </c>
      <c r="I389" s="250" t="s">
        <v>202</v>
      </c>
      <c r="J389" s="278" t="s">
        <v>5600</v>
      </c>
      <c r="K389" s="276"/>
      <c r="L389" s="277"/>
      <c r="M389" s="275" t="s">
        <v>5601</v>
      </c>
      <c r="N389" s="277"/>
      <c r="O389" s="249" t="s">
        <v>5601</v>
      </c>
      <c r="P389" s="250" t="s">
        <v>5602</v>
      </c>
      <c r="Q389" s="250">
        <v>62.61</v>
      </c>
      <c r="R389" s="250" t="s">
        <v>2448</v>
      </c>
      <c r="S389" s="250">
        <v>17</v>
      </c>
      <c r="T389" s="172" t="s">
        <v>5603</v>
      </c>
      <c r="U389" s="250" t="s">
        <v>5602</v>
      </c>
      <c r="V389" s="172" t="s">
        <v>43</v>
      </c>
      <c r="W389" s="250" t="s">
        <v>4146</v>
      </c>
      <c r="X389" s="172" t="s">
        <v>5604</v>
      </c>
      <c r="Y389" s="250" t="s">
        <v>3230</v>
      </c>
      <c r="Z389" s="250" t="s">
        <v>2521</v>
      </c>
      <c r="AA389" s="250" t="s">
        <v>5566</v>
      </c>
      <c r="AB389" s="250" t="s">
        <v>4059</v>
      </c>
      <c r="AC389" s="109">
        <v>43584</v>
      </c>
    </row>
    <row r="390" spans="1:29" ht="33.75">
      <c r="A390" s="169">
        <v>389</v>
      </c>
      <c r="B390" s="275" t="s">
        <v>22</v>
      </c>
      <c r="C390" s="276"/>
      <c r="D390" s="277"/>
      <c r="E390" s="249" t="s">
        <v>9</v>
      </c>
      <c r="F390" s="250" t="s">
        <v>247</v>
      </c>
      <c r="G390" s="250" t="s">
        <v>248</v>
      </c>
      <c r="H390" s="250" t="s">
        <v>249</v>
      </c>
      <c r="I390" s="250" t="s">
        <v>250</v>
      </c>
      <c r="J390" s="278" t="s">
        <v>5605</v>
      </c>
      <c r="K390" s="276"/>
      <c r="L390" s="277"/>
      <c r="M390" s="275" t="s">
        <v>5606</v>
      </c>
      <c r="N390" s="277"/>
      <c r="O390" s="249"/>
      <c r="P390" s="250" t="s">
        <v>5607</v>
      </c>
      <c r="Q390" s="250">
        <v>63</v>
      </c>
      <c r="R390" s="250" t="s">
        <v>2448</v>
      </c>
      <c r="S390" s="250">
        <v>18</v>
      </c>
      <c r="T390" s="172" t="s">
        <v>5608</v>
      </c>
      <c r="U390" s="250" t="s">
        <v>5607</v>
      </c>
      <c r="V390" s="172" t="s">
        <v>43</v>
      </c>
      <c r="W390" s="250" t="s">
        <v>4155</v>
      </c>
      <c r="X390" s="172" t="s">
        <v>4244</v>
      </c>
      <c r="Y390" s="250" t="s">
        <v>3242</v>
      </c>
      <c r="Z390" s="250"/>
      <c r="AA390" s="250"/>
      <c r="AB390" s="250" t="s">
        <v>4059</v>
      </c>
      <c r="AC390" s="109">
        <v>43588</v>
      </c>
    </row>
    <row r="391" spans="1:29" ht="33.75">
      <c r="A391" s="169">
        <v>390</v>
      </c>
      <c r="B391" s="275" t="s">
        <v>22</v>
      </c>
      <c r="C391" s="276"/>
      <c r="D391" s="277"/>
      <c r="E391" s="249" t="s">
        <v>9</v>
      </c>
      <c r="F391" s="250" t="s">
        <v>2313</v>
      </c>
      <c r="G391" s="250" t="s">
        <v>743</v>
      </c>
      <c r="H391" s="250" t="s">
        <v>744</v>
      </c>
      <c r="I391" s="250" t="s">
        <v>745</v>
      </c>
      <c r="J391" s="278" t="s">
        <v>5609</v>
      </c>
      <c r="K391" s="276"/>
      <c r="L391" s="277"/>
      <c r="M391" s="275" t="s">
        <v>5610</v>
      </c>
      <c r="N391" s="277"/>
      <c r="O391" s="249"/>
      <c r="P391" s="250" t="s">
        <v>5611</v>
      </c>
      <c r="Q391" s="250">
        <v>36.85</v>
      </c>
      <c r="R391" s="250" t="s">
        <v>2448</v>
      </c>
      <c r="S391" s="250">
        <v>18</v>
      </c>
      <c r="T391" s="172" t="s">
        <v>5612</v>
      </c>
      <c r="U391" s="250" t="s">
        <v>5611</v>
      </c>
      <c r="V391" s="172" t="s">
        <v>2131</v>
      </c>
      <c r="W391" s="250" t="s">
        <v>4146</v>
      </c>
      <c r="X391" s="172" t="s">
        <v>2592</v>
      </c>
      <c r="Y391" s="250" t="s">
        <v>3230</v>
      </c>
      <c r="Z391" s="250" t="s">
        <v>2451</v>
      </c>
      <c r="AA391" s="250" t="s">
        <v>2455</v>
      </c>
      <c r="AB391" s="250" t="s">
        <v>4059</v>
      </c>
      <c r="AC391" s="109">
        <v>43615</v>
      </c>
    </row>
    <row r="392" spans="1:29" ht="33.75">
      <c r="A392" s="169">
        <v>391</v>
      </c>
      <c r="B392" s="275" t="s">
        <v>22</v>
      </c>
      <c r="C392" s="276"/>
      <c r="D392" s="277"/>
      <c r="E392" s="249" t="s">
        <v>9</v>
      </c>
      <c r="F392" s="250" t="s">
        <v>393</v>
      </c>
      <c r="G392" s="250" t="s">
        <v>394</v>
      </c>
      <c r="H392" s="250" t="s">
        <v>146</v>
      </c>
      <c r="I392" s="250" t="s">
        <v>395</v>
      </c>
      <c r="J392" s="278" t="s">
        <v>5613</v>
      </c>
      <c r="K392" s="276"/>
      <c r="L392" s="277"/>
      <c r="M392" s="275" t="s">
        <v>5614</v>
      </c>
      <c r="N392" s="277"/>
      <c r="O392" s="249"/>
      <c r="P392" s="250" t="s">
        <v>5615</v>
      </c>
      <c r="Q392" s="250">
        <v>63.06</v>
      </c>
      <c r="R392" s="250" t="s">
        <v>2448</v>
      </c>
      <c r="S392" s="250">
        <v>17</v>
      </c>
      <c r="T392" s="172" t="s">
        <v>5616</v>
      </c>
      <c r="U392" s="250" t="s">
        <v>5615</v>
      </c>
      <c r="V392" s="172" t="s">
        <v>43</v>
      </c>
      <c r="W392" s="250" t="s">
        <v>4146</v>
      </c>
      <c r="X392" s="172" t="s">
        <v>4908</v>
      </c>
      <c r="Y392" s="250" t="s">
        <v>3242</v>
      </c>
      <c r="Z392" s="250" t="s">
        <v>2451</v>
      </c>
      <c r="AA392" s="250" t="s">
        <v>2455</v>
      </c>
      <c r="AB392" s="250" t="s">
        <v>4059</v>
      </c>
      <c r="AC392" s="109">
        <v>43595</v>
      </c>
    </row>
    <row r="393" spans="1:29" ht="33.75">
      <c r="A393" s="169">
        <v>392</v>
      </c>
      <c r="B393" s="275" t="s">
        <v>22</v>
      </c>
      <c r="C393" s="276"/>
      <c r="D393" s="277"/>
      <c r="E393" s="249" t="s">
        <v>9</v>
      </c>
      <c r="F393" s="250" t="s">
        <v>1347</v>
      </c>
      <c r="G393" s="250" t="s">
        <v>1348</v>
      </c>
      <c r="H393" s="250" t="s">
        <v>569</v>
      </c>
      <c r="I393" s="250" t="s">
        <v>1349</v>
      </c>
      <c r="J393" s="278" t="s">
        <v>5617</v>
      </c>
      <c r="K393" s="276"/>
      <c r="L393" s="277"/>
      <c r="M393" s="275" t="s">
        <v>5618</v>
      </c>
      <c r="N393" s="277"/>
      <c r="O393" s="249"/>
      <c r="P393" s="250" t="s">
        <v>5619</v>
      </c>
      <c r="Q393" s="250">
        <v>62.35</v>
      </c>
      <c r="R393" s="250" t="s">
        <v>2471</v>
      </c>
      <c r="S393" s="250">
        <v>17</v>
      </c>
      <c r="T393" s="172" t="s">
        <v>5620</v>
      </c>
      <c r="U393" s="250" t="s">
        <v>5619</v>
      </c>
      <c r="V393" s="172" t="s">
        <v>947</v>
      </c>
      <c r="W393" s="250" t="s">
        <v>4175</v>
      </c>
      <c r="X393" s="172" t="s">
        <v>2758</v>
      </c>
      <c r="Y393" s="250" t="s">
        <v>3242</v>
      </c>
      <c r="Z393" s="250" t="s">
        <v>2451</v>
      </c>
      <c r="AA393" s="250" t="s">
        <v>2455</v>
      </c>
      <c r="AB393" s="250" t="s">
        <v>4059</v>
      </c>
      <c r="AC393" s="109">
        <v>43664</v>
      </c>
    </row>
    <row r="394" spans="1:29" ht="45">
      <c r="A394" s="169">
        <v>393</v>
      </c>
      <c r="B394" s="275" t="s">
        <v>22</v>
      </c>
      <c r="C394" s="276"/>
      <c r="D394" s="277"/>
      <c r="E394" s="249" t="s">
        <v>9</v>
      </c>
      <c r="F394" s="250" t="s">
        <v>1405</v>
      </c>
      <c r="G394" s="250" t="s">
        <v>112</v>
      </c>
      <c r="H394" s="250" t="s">
        <v>504</v>
      </c>
      <c r="I394" s="250" t="s">
        <v>794</v>
      </c>
      <c r="J394" s="278" t="s">
        <v>5621</v>
      </c>
      <c r="K394" s="276"/>
      <c r="L394" s="277"/>
      <c r="M394" s="275" t="s">
        <v>5622</v>
      </c>
      <c r="N394" s="277"/>
      <c r="O394" s="249"/>
      <c r="P394" s="250" t="s">
        <v>5623</v>
      </c>
      <c r="Q394" s="250">
        <v>71.849999999999994</v>
      </c>
      <c r="R394" s="250" t="s">
        <v>2448</v>
      </c>
      <c r="S394" s="250">
        <v>17</v>
      </c>
      <c r="T394" s="172" t="s">
        <v>5624</v>
      </c>
      <c r="U394" s="250" t="s">
        <v>5623</v>
      </c>
      <c r="V394" s="172" t="s">
        <v>947</v>
      </c>
      <c r="W394" s="250" t="s">
        <v>5625</v>
      </c>
      <c r="X394" s="172" t="s">
        <v>2758</v>
      </c>
      <c r="Y394" s="250" t="s">
        <v>3242</v>
      </c>
      <c r="Z394" s="250" t="s">
        <v>2451</v>
      </c>
      <c r="AA394" s="250" t="s">
        <v>2455</v>
      </c>
      <c r="AB394" s="250" t="s">
        <v>4059</v>
      </c>
      <c r="AC394" s="109">
        <v>43677</v>
      </c>
    </row>
    <row r="395" spans="1:29" ht="33.75">
      <c r="A395" s="169">
        <v>394</v>
      </c>
      <c r="B395" s="275" t="s">
        <v>22</v>
      </c>
      <c r="C395" s="276"/>
      <c r="D395" s="277"/>
      <c r="E395" s="249" t="s">
        <v>9</v>
      </c>
      <c r="F395" s="250" t="s">
        <v>593</v>
      </c>
      <c r="G395" s="250" t="s">
        <v>594</v>
      </c>
      <c r="H395" s="250" t="s">
        <v>290</v>
      </c>
      <c r="I395" s="250" t="s">
        <v>595</v>
      </c>
      <c r="J395" s="278" t="s">
        <v>5626</v>
      </c>
      <c r="K395" s="276"/>
      <c r="L395" s="277"/>
      <c r="M395" s="275" t="s">
        <v>5627</v>
      </c>
      <c r="N395" s="277"/>
      <c r="O395" s="249" t="s">
        <v>5628</v>
      </c>
      <c r="P395" s="250" t="s">
        <v>5629</v>
      </c>
      <c r="Q395" s="250">
        <v>63.38</v>
      </c>
      <c r="R395" s="250" t="s">
        <v>2471</v>
      </c>
      <c r="S395" s="250">
        <v>17</v>
      </c>
      <c r="T395" s="172" t="s">
        <v>5630</v>
      </c>
      <c r="U395" s="250" t="s">
        <v>5629</v>
      </c>
      <c r="V395" s="172" t="s">
        <v>43</v>
      </c>
      <c r="W395" s="250" t="s">
        <v>4146</v>
      </c>
      <c r="X395" s="172" t="s">
        <v>2758</v>
      </c>
      <c r="Y395" s="250" t="s">
        <v>3242</v>
      </c>
      <c r="Z395" s="250" t="s">
        <v>2451</v>
      </c>
      <c r="AA395" s="250" t="s">
        <v>2455</v>
      </c>
      <c r="AB395" s="250" t="s">
        <v>4059</v>
      </c>
      <c r="AC395" s="109">
        <v>43584</v>
      </c>
    </row>
    <row r="396" spans="1:29" ht="33.75">
      <c r="A396" s="169">
        <v>395</v>
      </c>
      <c r="B396" s="275" t="s">
        <v>22</v>
      </c>
      <c r="C396" s="276"/>
      <c r="D396" s="277"/>
      <c r="E396" s="249" t="s">
        <v>9</v>
      </c>
      <c r="F396" s="250" t="s">
        <v>222</v>
      </c>
      <c r="G396" s="250" t="s">
        <v>162</v>
      </c>
      <c r="H396" s="250" t="s">
        <v>44</v>
      </c>
      <c r="I396" s="250" t="s">
        <v>223</v>
      </c>
      <c r="J396" s="278" t="s">
        <v>5631</v>
      </c>
      <c r="K396" s="276"/>
      <c r="L396" s="277"/>
      <c r="M396" s="275" t="s">
        <v>5632</v>
      </c>
      <c r="N396" s="277"/>
      <c r="O396" s="249"/>
      <c r="P396" s="250" t="s">
        <v>5633</v>
      </c>
      <c r="Q396" s="250">
        <v>66.349999999999994</v>
      </c>
      <c r="R396" s="250" t="s">
        <v>2448</v>
      </c>
      <c r="S396" s="250">
        <v>0</v>
      </c>
      <c r="T396" s="172" t="s">
        <v>5634</v>
      </c>
      <c r="U396" s="250" t="s">
        <v>5633</v>
      </c>
      <c r="V396" s="172" t="s">
        <v>43</v>
      </c>
      <c r="W396" s="250" t="s">
        <v>4155</v>
      </c>
      <c r="X396" s="172" t="s">
        <v>5635</v>
      </c>
      <c r="Y396" s="250" t="s">
        <v>3242</v>
      </c>
      <c r="Z396" s="250" t="s">
        <v>2701</v>
      </c>
      <c r="AA396" s="250" t="s">
        <v>2701</v>
      </c>
      <c r="AB396" s="250" t="s">
        <v>4059</v>
      </c>
      <c r="AC396" s="109">
        <v>43585</v>
      </c>
    </row>
    <row r="397" spans="1:29" ht="33.75">
      <c r="A397" s="169">
        <v>396</v>
      </c>
      <c r="B397" s="275" t="s">
        <v>22</v>
      </c>
      <c r="C397" s="276"/>
      <c r="D397" s="277"/>
      <c r="E397" s="249" t="s">
        <v>9</v>
      </c>
      <c r="F397" s="250" t="s">
        <v>145</v>
      </c>
      <c r="G397" s="250" t="s">
        <v>146</v>
      </c>
      <c r="H397" s="250" t="s">
        <v>147</v>
      </c>
      <c r="I397" s="250" t="s">
        <v>148</v>
      </c>
      <c r="J397" s="278" t="s">
        <v>5636</v>
      </c>
      <c r="K397" s="276"/>
      <c r="L397" s="277"/>
      <c r="M397" s="275" t="s">
        <v>4094</v>
      </c>
      <c r="N397" s="277"/>
      <c r="O397" s="249"/>
      <c r="P397" s="250" t="s">
        <v>5637</v>
      </c>
      <c r="Q397" s="250">
        <v>63.34</v>
      </c>
      <c r="R397" s="250" t="s">
        <v>2471</v>
      </c>
      <c r="S397" s="250">
        <v>17</v>
      </c>
      <c r="T397" s="172" t="s">
        <v>5638</v>
      </c>
      <c r="U397" s="250" t="s">
        <v>5637</v>
      </c>
      <c r="V397" s="172" t="s">
        <v>43</v>
      </c>
      <c r="W397" s="250" t="s">
        <v>4146</v>
      </c>
      <c r="X397" s="172" t="s">
        <v>4046</v>
      </c>
      <c r="Y397" s="250" t="s">
        <v>3230</v>
      </c>
      <c r="Z397" s="250" t="s">
        <v>2719</v>
      </c>
      <c r="AA397" s="250" t="s">
        <v>3083</v>
      </c>
      <c r="AB397" s="250" t="s">
        <v>4059</v>
      </c>
      <c r="AC397" s="109">
        <v>43585</v>
      </c>
    </row>
    <row r="398" spans="1:29" ht="33.75">
      <c r="A398" s="169">
        <v>397</v>
      </c>
      <c r="B398" s="275" t="s">
        <v>22</v>
      </c>
      <c r="C398" s="276"/>
      <c r="D398" s="277"/>
      <c r="E398" s="249" t="s">
        <v>9</v>
      </c>
      <c r="F398" s="250" t="s">
        <v>326</v>
      </c>
      <c r="G398" s="250" t="s">
        <v>146</v>
      </c>
      <c r="H398" s="250" t="s">
        <v>88</v>
      </c>
      <c r="I398" s="250" t="s">
        <v>327</v>
      </c>
      <c r="J398" s="278" t="s">
        <v>5639</v>
      </c>
      <c r="K398" s="276"/>
      <c r="L398" s="277"/>
      <c r="M398" s="275" t="s">
        <v>5640</v>
      </c>
      <c r="N398" s="277"/>
      <c r="O398" s="249"/>
      <c r="P398" s="250"/>
      <c r="Q398" s="250">
        <v>63.58</v>
      </c>
      <c r="R398" s="250" t="s">
        <v>2448</v>
      </c>
      <c r="S398" s="250">
        <v>20</v>
      </c>
      <c r="T398" s="172" t="s">
        <v>5641</v>
      </c>
      <c r="U398" s="250"/>
      <c r="V398" s="172" t="s">
        <v>43</v>
      </c>
      <c r="W398" s="250" t="s">
        <v>4155</v>
      </c>
      <c r="X398" s="172" t="s">
        <v>5642</v>
      </c>
      <c r="Y398" s="250" t="s">
        <v>3242</v>
      </c>
      <c r="Z398" s="250"/>
      <c r="AA398" s="250"/>
      <c r="AB398" s="250" t="s">
        <v>4059</v>
      </c>
      <c r="AC398" s="109">
        <v>43588</v>
      </c>
    </row>
    <row r="399" spans="1:29" ht="45">
      <c r="A399" s="169">
        <v>398</v>
      </c>
      <c r="B399" s="275" t="s">
        <v>22</v>
      </c>
      <c r="C399" s="276"/>
      <c r="D399" s="277"/>
      <c r="E399" s="249" t="s">
        <v>9</v>
      </c>
      <c r="F399" s="250" t="s">
        <v>1159</v>
      </c>
      <c r="G399" s="250" t="s">
        <v>146</v>
      </c>
      <c r="H399" s="250" t="s">
        <v>400</v>
      </c>
      <c r="I399" s="250" t="s">
        <v>1160</v>
      </c>
      <c r="J399" s="278" t="s">
        <v>5643</v>
      </c>
      <c r="K399" s="276"/>
      <c r="L399" s="277"/>
      <c r="M399" s="275" t="s">
        <v>5644</v>
      </c>
      <c r="N399" s="277"/>
      <c r="O399" s="249"/>
      <c r="P399" s="250" t="s">
        <v>5645</v>
      </c>
      <c r="Q399" s="250">
        <v>50.5</v>
      </c>
      <c r="R399" s="250" t="s">
        <v>2448</v>
      </c>
      <c r="S399" s="250">
        <v>17</v>
      </c>
      <c r="T399" s="172" t="s">
        <v>5646</v>
      </c>
      <c r="U399" s="250" t="s">
        <v>5645</v>
      </c>
      <c r="V399" s="172" t="s">
        <v>947</v>
      </c>
      <c r="W399" s="250" t="s">
        <v>4185</v>
      </c>
      <c r="X399" s="172" t="s">
        <v>4769</v>
      </c>
      <c r="Y399" s="250" t="s">
        <v>3242</v>
      </c>
      <c r="Z399" s="250" t="s">
        <v>2521</v>
      </c>
      <c r="AA399" s="250" t="s">
        <v>2521</v>
      </c>
      <c r="AB399" s="250" t="s">
        <v>4059</v>
      </c>
      <c r="AC399" s="109">
        <v>43663</v>
      </c>
    </row>
    <row r="400" spans="1:29" ht="33.75">
      <c r="A400" s="169">
        <v>399</v>
      </c>
      <c r="B400" s="275" t="s">
        <v>22</v>
      </c>
      <c r="C400" s="276"/>
      <c r="D400" s="277"/>
      <c r="E400" s="249" t="s">
        <v>9</v>
      </c>
      <c r="F400" s="250" t="s">
        <v>2172</v>
      </c>
      <c r="G400" s="250" t="s">
        <v>863</v>
      </c>
      <c r="H400" s="250" t="s">
        <v>1938</v>
      </c>
      <c r="I400" s="250" t="s">
        <v>2173</v>
      </c>
      <c r="J400" s="278" t="s">
        <v>5647</v>
      </c>
      <c r="K400" s="276"/>
      <c r="L400" s="277"/>
      <c r="M400" s="275" t="s">
        <v>5648</v>
      </c>
      <c r="N400" s="277"/>
      <c r="O400" s="249"/>
      <c r="P400" s="250" t="s">
        <v>5649</v>
      </c>
      <c r="Q400" s="250">
        <v>34.5</v>
      </c>
      <c r="R400" s="250" t="s">
        <v>2471</v>
      </c>
      <c r="S400" s="250">
        <v>18</v>
      </c>
      <c r="T400" s="172" t="s">
        <v>5650</v>
      </c>
      <c r="U400" s="250" t="s">
        <v>5649</v>
      </c>
      <c r="V400" s="172" t="s">
        <v>2131</v>
      </c>
      <c r="W400" s="250" t="s">
        <v>4146</v>
      </c>
      <c r="X400" s="172" t="s">
        <v>2758</v>
      </c>
      <c r="Y400" s="250" t="s">
        <v>3230</v>
      </c>
      <c r="Z400" s="250" t="s">
        <v>2719</v>
      </c>
      <c r="AA400" s="250" t="s">
        <v>3083</v>
      </c>
      <c r="AB400" s="250" t="s">
        <v>4059</v>
      </c>
      <c r="AC400" s="109">
        <v>43612</v>
      </c>
    </row>
    <row r="401" spans="1:29" ht="33.75">
      <c r="A401" s="169">
        <v>400</v>
      </c>
      <c r="B401" s="275" t="s">
        <v>22</v>
      </c>
      <c r="C401" s="276"/>
      <c r="D401" s="277"/>
      <c r="E401" s="249" t="s">
        <v>9</v>
      </c>
      <c r="F401" s="250" t="s">
        <v>996</v>
      </c>
      <c r="G401" s="250" t="s">
        <v>106</v>
      </c>
      <c r="H401" s="250" t="s">
        <v>981</v>
      </c>
      <c r="I401" s="250" t="s">
        <v>997</v>
      </c>
      <c r="J401" s="278" t="s">
        <v>5651</v>
      </c>
      <c r="K401" s="276"/>
      <c r="L401" s="277"/>
      <c r="M401" s="275" t="s">
        <v>4094</v>
      </c>
      <c r="N401" s="277"/>
      <c r="O401" s="249"/>
      <c r="P401" s="250" t="s">
        <v>5652</v>
      </c>
      <c r="Q401" s="250">
        <v>51.5</v>
      </c>
      <c r="R401" s="250" t="s">
        <v>2448</v>
      </c>
      <c r="S401" s="250">
        <v>20</v>
      </c>
      <c r="T401" s="172" t="s">
        <v>5653</v>
      </c>
      <c r="U401" s="250" t="s">
        <v>5652</v>
      </c>
      <c r="V401" s="172" t="s">
        <v>947</v>
      </c>
      <c r="W401" s="250" t="s">
        <v>4170</v>
      </c>
      <c r="X401" s="172" t="s">
        <v>5654</v>
      </c>
      <c r="Y401" s="250" t="s">
        <v>3230</v>
      </c>
      <c r="Z401" s="250" t="s">
        <v>2521</v>
      </c>
      <c r="AA401" s="250" t="s">
        <v>2542</v>
      </c>
      <c r="AB401" s="250" t="s">
        <v>4059</v>
      </c>
      <c r="AC401" s="109">
        <v>43661</v>
      </c>
    </row>
    <row r="402" spans="1:29" ht="45">
      <c r="A402" s="169">
        <v>401</v>
      </c>
      <c r="B402" s="275" t="s">
        <v>22</v>
      </c>
      <c r="C402" s="276"/>
      <c r="D402" s="277"/>
      <c r="E402" s="249" t="s">
        <v>9</v>
      </c>
      <c r="F402" s="250" t="s">
        <v>1188</v>
      </c>
      <c r="G402" s="250" t="s">
        <v>1189</v>
      </c>
      <c r="H402" s="250" t="s">
        <v>496</v>
      </c>
      <c r="I402" s="250" t="s">
        <v>1190</v>
      </c>
      <c r="J402" s="278" t="s">
        <v>5655</v>
      </c>
      <c r="K402" s="276"/>
      <c r="L402" s="277"/>
      <c r="M402" s="275" t="s">
        <v>5656</v>
      </c>
      <c r="N402" s="277"/>
      <c r="O402" s="249"/>
      <c r="P402" s="250" t="s">
        <v>5657</v>
      </c>
      <c r="Q402" s="250">
        <v>61.5</v>
      </c>
      <c r="R402" s="250" t="s">
        <v>2471</v>
      </c>
      <c r="S402" s="250">
        <v>18</v>
      </c>
      <c r="T402" s="172" t="s">
        <v>5658</v>
      </c>
      <c r="U402" s="250" t="s">
        <v>5657</v>
      </c>
      <c r="V402" s="172" t="s">
        <v>947</v>
      </c>
      <c r="W402" s="250" t="s">
        <v>4440</v>
      </c>
      <c r="X402" s="172" t="s">
        <v>4030</v>
      </c>
      <c r="Y402" s="250" t="s">
        <v>3242</v>
      </c>
      <c r="Z402" s="250"/>
      <c r="AA402" s="250"/>
      <c r="AB402" s="250" t="s">
        <v>4059</v>
      </c>
      <c r="AC402" s="109">
        <v>43664</v>
      </c>
    </row>
    <row r="403" spans="1:29" ht="45">
      <c r="A403" s="169">
        <v>402</v>
      </c>
      <c r="B403" s="275" t="s">
        <v>22</v>
      </c>
      <c r="C403" s="276"/>
      <c r="D403" s="277"/>
      <c r="E403" s="249" t="s">
        <v>9</v>
      </c>
      <c r="F403" s="250" t="s">
        <v>2185</v>
      </c>
      <c r="G403" s="250" t="s">
        <v>317</v>
      </c>
      <c r="H403" s="250" t="s">
        <v>212</v>
      </c>
      <c r="I403" s="250" t="s">
        <v>318</v>
      </c>
      <c r="J403" s="278" t="s">
        <v>5659</v>
      </c>
      <c r="K403" s="276"/>
      <c r="L403" s="277"/>
      <c r="M403" s="275" t="s">
        <v>5660</v>
      </c>
      <c r="N403" s="277"/>
      <c r="O403" s="249"/>
      <c r="P403" s="250" t="s">
        <v>5661</v>
      </c>
      <c r="Q403" s="250">
        <v>40.15</v>
      </c>
      <c r="R403" s="250" t="s">
        <v>2448</v>
      </c>
      <c r="S403" s="250">
        <v>19</v>
      </c>
      <c r="T403" s="172" t="s">
        <v>5662</v>
      </c>
      <c r="U403" s="250" t="s">
        <v>5661</v>
      </c>
      <c r="V403" s="172" t="s">
        <v>2131</v>
      </c>
      <c r="W403" s="250" t="s">
        <v>4146</v>
      </c>
      <c r="X403" s="172" t="s">
        <v>5091</v>
      </c>
      <c r="Y403" s="250" t="s">
        <v>3230</v>
      </c>
      <c r="Z403" s="250" t="s">
        <v>2521</v>
      </c>
      <c r="AA403" s="250" t="s">
        <v>2586</v>
      </c>
      <c r="AB403" s="250" t="s">
        <v>4059</v>
      </c>
      <c r="AC403" s="109">
        <v>43616</v>
      </c>
    </row>
    <row r="404" spans="1:29" ht="33.75">
      <c r="A404" s="169">
        <v>403</v>
      </c>
      <c r="B404" s="275" t="s">
        <v>22</v>
      </c>
      <c r="C404" s="276"/>
      <c r="D404" s="277"/>
      <c r="E404" s="249" t="s">
        <v>9</v>
      </c>
      <c r="F404" s="250" t="s">
        <v>1012</v>
      </c>
      <c r="G404" s="250" t="s">
        <v>113</v>
      </c>
      <c r="H404" s="250" t="s">
        <v>1013</v>
      </c>
      <c r="I404" s="250" t="s">
        <v>1014</v>
      </c>
      <c r="J404" s="278" t="s">
        <v>5663</v>
      </c>
      <c r="K404" s="276"/>
      <c r="L404" s="277"/>
      <c r="M404" s="275" t="s">
        <v>5664</v>
      </c>
      <c r="N404" s="277"/>
      <c r="O404" s="249"/>
      <c r="P404" s="250" t="s">
        <v>5665</v>
      </c>
      <c r="Q404" s="250">
        <v>65.849999999999994</v>
      </c>
      <c r="R404" s="250" t="s">
        <v>2448</v>
      </c>
      <c r="S404" s="250">
        <v>18</v>
      </c>
      <c r="T404" s="172" t="s">
        <v>5666</v>
      </c>
      <c r="U404" s="250" t="s">
        <v>5665</v>
      </c>
      <c r="V404" s="172" t="s">
        <v>947</v>
      </c>
      <c r="W404" s="250" t="s">
        <v>4440</v>
      </c>
      <c r="X404" s="172" t="s">
        <v>5667</v>
      </c>
      <c r="Y404" s="250" t="s">
        <v>3230</v>
      </c>
      <c r="Z404" s="250" t="s">
        <v>2521</v>
      </c>
      <c r="AA404" s="250" t="s">
        <v>2542</v>
      </c>
      <c r="AB404" s="250" t="s">
        <v>4059</v>
      </c>
      <c r="AC404" s="109">
        <v>43665</v>
      </c>
    </row>
    <row r="405" spans="1:29" ht="33.75">
      <c r="A405" s="169">
        <v>404</v>
      </c>
      <c r="B405" s="275" t="s">
        <v>22</v>
      </c>
      <c r="C405" s="276"/>
      <c r="D405" s="277"/>
      <c r="E405" s="249" t="s">
        <v>9</v>
      </c>
      <c r="F405" s="250" t="s">
        <v>1301</v>
      </c>
      <c r="G405" s="250" t="s">
        <v>268</v>
      </c>
      <c r="H405" s="250" t="s">
        <v>1302</v>
      </c>
      <c r="I405" s="250" t="s">
        <v>1303</v>
      </c>
      <c r="J405" s="278" t="s">
        <v>5668</v>
      </c>
      <c r="K405" s="276"/>
      <c r="L405" s="277"/>
      <c r="M405" s="275"/>
      <c r="N405" s="277"/>
      <c r="O405" s="249"/>
      <c r="P405" s="250" t="s">
        <v>5669</v>
      </c>
      <c r="Q405" s="250">
        <v>50.15</v>
      </c>
      <c r="R405" s="250" t="s">
        <v>2448</v>
      </c>
      <c r="S405" s="250">
        <v>17</v>
      </c>
      <c r="T405" s="172" t="s">
        <v>5670</v>
      </c>
      <c r="U405" s="250" t="s">
        <v>5669</v>
      </c>
      <c r="V405" s="172" t="s">
        <v>947</v>
      </c>
      <c r="W405" s="250" t="s">
        <v>4175</v>
      </c>
      <c r="X405" s="172" t="s">
        <v>5671</v>
      </c>
      <c r="Y405" s="250" t="s">
        <v>3230</v>
      </c>
      <c r="Z405" s="250" t="s">
        <v>2521</v>
      </c>
      <c r="AA405" s="250" t="s">
        <v>2522</v>
      </c>
      <c r="AB405" s="250" t="s">
        <v>4059</v>
      </c>
      <c r="AC405" s="109">
        <v>43664</v>
      </c>
    </row>
    <row r="406" spans="1:29" ht="33.75">
      <c r="A406" s="169">
        <v>405</v>
      </c>
      <c r="B406" s="275" t="s">
        <v>22</v>
      </c>
      <c r="C406" s="276"/>
      <c r="D406" s="277"/>
      <c r="E406" s="249" t="s">
        <v>9</v>
      </c>
      <c r="F406" s="250" t="s">
        <v>2324</v>
      </c>
      <c r="G406" s="250" t="s">
        <v>140</v>
      </c>
      <c r="H406" s="250" t="s">
        <v>1274</v>
      </c>
      <c r="I406" s="250" t="s">
        <v>2325</v>
      </c>
      <c r="J406" s="278" t="s">
        <v>5672</v>
      </c>
      <c r="K406" s="276"/>
      <c r="L406" s="277"/>
      <c r="M406" s="275" t="s">
        <v>5673</v>
      </c>
      <c r="N406" s="277"/>
      <c r="O406" s="249"/>
      <c r="P406" s="250" t="s">
        <v>5674</v>
      </c>
      <c r="Q406" s="250">
        <v>81.650000000000006</v>
      </c>
      <c r="R406" s="250" t="s">
        <v>2448</v>
      </c>
      <c r="S406" s="250">
        <v>23</v>
      </c>
      <c r="T406" s="172" t="s">
        <v>5675</v>
      </c>
      <c r="U406" s="250" t="s">
        <v>5674</v>
      </c>
      <c r="V406" s="172" t="s">
        <v>2131</v>
      </c>
      <c r="W406" s="250" t="s">
        <v>4440</v>
      </c>
      <c r="X406" s="172" t="s">
        <v>3883</v>
      </c>
      <c r="Y406" s="250" t="s">
        <v>3242</v>
      </c>
      <c r="Z406" s="250"/>
      <c r="AA406" s="250"/>
      <c r="AB406" s="250" t="s">
        <v>4059</v>
      </c>
      <c r="AC406" s="109">
        <v>43620</v>
      </c>
    </row>
    <row r="407" spans="1:29" ht="33.75">
      <c r="A407" s="169">
        <v>406</v>
      </c>
      <c r="B407" s="275" t="s">
        <v>22</v>
      </c>
      <c r="C407" s="276"/>
      <c r="D407" s="277"/>
      <c r="E407" s="249" t="s">
        <v>9</v>
      </c>
      <c r="F407" s="250" t="s">
        <v>1374</v>
      </c>
      <c r="G407" s="250" t="s">
        <v>140</v>
      </c>
      <c r="H407" s="250" t="s">
        <v>1375</v>
      </c>
      <c r="I407" s="250" t="s">
        <v>1128</v>
      </c>
      <c r="J407" s="278" t="s">
        <v>5676</v>
      </c>
      <c r="K407" s="276"/>
      <c r="L407" s="277"/>
      <c r="M407" s="275" t="s">
        <v>5677</v>
      </c>
      <c r="N407" s="277"/>
      <c r="O407" s="249"/>
      <c r="P407" s="250" t="s">
        <v>5678</v>
      </c>
      <c r="Q407" s="250">
        <v>51.65</v>
      </c>
      <c r="R407" s="250" t="s">
        <v>2448</v>
      </c>
      <c r="S407" s="250">
        <v>17</v>
      </c>
      <c r="T407" s="172" t="s">
        <v>5679</v>
      </c>
      <c r="U407" s="250" t="s">
        <v>5678</v>
      </c>
      <c r="V407" s="172" t="s">
        <v>947</v>
      </c>
      <c r="W407" s="250" t="s">
        <v>4236</v>
      </c>
      <c r="X407" s="172" t="s">
        <v>3883</v>
      </c>
      <c r="Y407" s="250" t="s">
        <v>3242</v>
      </c>
      <c r="Z407" s="250"/>
      <c r="AA407" s="250"/>
      <c r="AB407" s="250" t="s">
        <v>4059</v>
      </c>
      <c r="AC407" s="109">
        <v>43661</v>
      </c>
    </row>
    <row r="408" spans="1:29" ht="33.75">
      <c r="A408" s="169">
        <v>407</v>
      </c>
      <c r="B408" s="275" t="s">
        <v>22</v>
      </c>
      <c r="C408" s="276"/>
      <c r="D408" s="277"/>
      <c r="E408" s="249" t="s">
        <v>9</v>
      </c>
      <c r="F408" s="250" t="s">
        <v>753</v>
      </c>
      <c r="G408" s="250" t="s">
        <v>45</v>
      </c>
      <c r="H408" s="250" t="s">
        <v>754</v>
      </c>
      <c r="I408" s="250" t="s">
        <v>755</v>
      </c>
      <c r="J408" s="278" t="s">
        <v>5680</v>
      </c>
      <c r="K408" s="276"/>
      <c r="L408" s="277"/>
      <c r="M408" s="275" t="s">
        <v>4094</v>
      </c>
      <c r="N408" s="277"/>
      <c r="O408" s="249"/>
      <c r="P408" s="250"/>
      <c r="Q408" s="250">
        <v>62.99</v>
      </c>
      <c r="R408" s="250" t="s">
        <v>2448</v>
      </c>
      <c r="S408" s="250">
        <v>21</v>
      </c>
      <c r="T408" s="172" t="s">
        <v>3394</v>
      </c>
      <c r="U408" s="250"/>
      <c r="V408" s="172" t="s">
        <v>43</v>
      </c>
      <c r="W408" s="250" t="s">
        <v>4146</v>
      </c>
      <c r="X408" s="172" t="s">
        <v>2655</v>
      </c>
      <c r="Y408" s="250" t="s">
        <v>3230</v>
      </c>
      <c r="Z408" s="250" t="s">
        <v>2451</v>
      </c>
      <c r="AA408" s="250" t="s">
        <v>2455</v>
      </c>
      <c r="AB408" s="250" t="s">
        <v>4059</v>
      </c>
      <c r="AC408" s="109">
        <v>43588</v>
      </c>
    </row>
    <row r="409" spans="1:29" ht="33.75">
      <c r="A409" s="169">
        <v>408</v>
      </c>
      <c r="B409" s="275" t="s">
        <v>22</v>
      </c>
      <c r="C409" s="276"/>
      <c r="D409" s="277"/>
      <c r="E409" s="249" t="s">
        <v>9</v>
      </c>
      <c r="F409" s="250" t="s">
        <v>1019</v>
      </c>
      <c r="G409" s="250" t="s">
        <v>1020</v>
      </c>
      <c r="H409" s="250" t="s">
        <v>538</v>
      </c>
      <c r="I409" s="250" t="s">
        <v>1021</v>
      </c>
      <c r="J409" s="278" t="s">
        <v>5681</v>
      </c>
      <c r="K409" s="276"/>
      <c r="L409" s="277"/>
      <c r="M409" s="275" t="s">
        <v>5682</v>
      </c>
      <c r="N409" s="277"/>
      <c r="O409" s="249"/>
      <c r="P409" s="250" t="s">
        <v>5683</v>
      </c>
      <c r="Q409" s="250">
        <v>54.35</v>
      </c>
      <c r="R409" s="250" t="s">
        <v>2448</v>
      </c>
      <c r="S409" s="250">
        <v>17</v>
      </c>
      <c r="T409" s="172" t="s">
        <v>5684</v>
      </c>
      <c r="U409" s="250" t="s">
        <v>5683</v>
      </c>
      <c r="V409" s="172" t="s">
        <v>947</v>
      </c>
      <c r="W409" s="250" t="s">
        <v>4175</v>
      </c>
      <c r="X409" s="172" t="s">
        <v>2541</v>
      </c>
      <c r="Y409" s="250" t="s">
        <v>3230</v>
      </c>
      <c r="Z409" s="250" t="s">
        <v>2521</v>
      </c>
      <c r="AA409" s="250" t="s">
        <v>2542</v>
      </c>
      <c r="AB409" s="250" t="s">
        <v>4059</v>
      </c>
      <c r="AC409" s="109">
        <v>43664</v>
      </c>
    </row>
    <row r="410" spans="1:29" ht="33.75">
      <c r="A410" s="169">
        <v>409</v>
      </c>
      <c r="B410" s="275" t="s">
        <v>22</v>
      </c>
      <c r="C410" s="276"/>
      <c r="D410" s="277"/>
      <c r="E410" s="249" t="s">
        <v>9</v>
      </c>
      <c r="F410" s="250" t="s">
        <v>596</v>
      </c>
      <c r="G410" s="250" t="s">
        <v>220</v>
      </c>
      <c r="H410" s="250" t="s">
        <v>477</v>
      </c>
      <c r="I410" s="250" t="s">
        <v>597</v>
      </c>
      <c r="J410" s="278" t="s">
        <v>5685</v>
      </c>
      <c r="K410" s="276"/>
      <c r="L410" s="277"/>
      <c r="M410" s="275" t="s">
        <v>5686</v>
      </c>
      <c r="N410" s="277"/>
      <c r="O410" s="249" t="s">
        <v>5687</v>
      </c>
      <c r="P410" s="250"/>
      <c r="Q410" s="250">
        <v>62.68</v>
      </c>
      <c r="R410" s="250" t="s">
        <v>2471</v>
      </c>
      <c r="S410" s="250">
        <v>17</v>
      </c>
      <c r="T410" s="172" t="s">
        <v>5688</v>
      </c>
      <c r="U410" s="250"/>
      <c r="V410" s="172" t="s">
        <v>43</v>
      </c>
      <c r="W410" s="250" t="s">
        <v>4146</v>
      </c>
      <c r="X410" s="172" t="s">
        <v>2667</v>
      </c>
      <c r="Y410" s="250" t="s">
        <v>3230</v>
      </c>
      <c r="Z410" s="250" t="s">
        <v>2451</v>
      </c>
      <c r="AA410" s="250" t="s">
        <v>2455</v>
      </c>
      <c r="AB410" s="250" t="s">
        <v>4059</v>
      </c>
      <c r="AC410" s="109">
        <v>43588</v>
      </c>
    </row>
    <row r="411" spans="1:29" ht="33.75">
      <c r="A411" s="169">
        <v>410</v>
      </c>
      <c r="B411" s="275" t="s">
        <v>22</v>
      </c>
      <c r="C411" s="276"/>
      <c r="D411" s="277"/>
      <c r="E411" s="249" t="s">
        <v>9</v>
      </c>
      <c r="F411" s="250" t="s">
        <v>219</v>
      </c>
      <c r="G411" s="250" t="s">
        <v>220</v>
      </c>
      <c r="H411" s="250" t="s">
        <v>45</v>
      </c>
      <c r="I411" s="250" t="s">
        <v>221</v>
      </c>
      <c r="J411" s="278" t="s">
        <v>5689</v>
      </c>
      <c r="K411" s="276"/>
      <c r="L411" s="277"/>
      <c r="M411" s="275"/>
      <c r="N411" s="277"/>
      <c r="O411" s="249"/>
      <c r="P411" s="250" t="s">
        <v>5690</v>
      </c>
      <c r="Q411" s="250">
        <v>62.88</v>
      </c>
      <c r="R411" s="250" t="s">
        <v>2448</v>
      </c>
      <c r="S411" s="250">
        <v>18</v>
      </c>
      <c r="T411" s="172" t="s">
        <v>5691</v>
      </c>
      <c r="U411" s="250" t="s">
        <v>5690</v>
      </c>
      <c r="V411" s="172" t="s">
        <v>43</v>
      </c>
      <c r="W411" s="250" t="s">
        <v>4155</v>
      </c>
      <c r="X411" s="172" t="s">
        <v>5692</v>
      </c>
      <c r="Y411" s="250" t="s">
        <v>3242</v>
      </c>
      <c r="Z411" s="250"/>
      <c r="AA411" s="250"/>
      <c r="AB411" s="250" t="s">
        <v>4059</v>
      </c>
      <c r="AC411" s="109">
        <v>43587</v>
      </c>
    </row>
    <row r="412" spans="1:29" ht="33.75">
      <c r="A412" s="169">
        <v>411</v>
      </c>
      <c r="B412" s="275" t="s">
        <v>22</v>
      </c>
      <c r="C412" s="276"/>
      <c r="D412" s="277"/>
      <c r="E412" s="249" t="s">
        <v>9</v>
      </c>
      <c r="F412" s="250" t="s">
        <v>2262</v>
      </c>
      <c r="G412" s="250" t="s">
        <v>68</v>
      </c>
      <c r="H412" s="250" t="s">
        <v>477</v>
      </c>
      <c r="I412" s="250" t="s">
        <v>2263</v>
      </c>
      <c r="J412" s="278" t="s">
        <v>5693</v>
      </c>
      <c r="K412" s="276"/>
      <c r="L412" s="277"/>
      <c r="M412" s="275" t="s">
        <v>5694</v>
      </c>
      <c r="N412" s="277"/>
      <c r="O412" s="249"/>
      <c r="P412" s="250"/>
      <c r="Q412" s="250">
        <v>40.35</v>
      </c>
      <c r="R412" s="250" t="s">
        <v>2448</v>
      </c>
      <c r="S412" s="250">
        <v>24</v>
      </c>
      <c r="T412" s="172" t="s">
        <v>3394</v>
      </c>
      <c r="U412" s="250"/>
      <c r="V412" s="172" t="s">
        <v>2131</v>
      </c>
      <c r="W412" s="250" t="s">
        <v>4146</v>
      </c>
      <c r="X412" s="172" t="s">
        <v>3493</v>
      </c>
      <c r="Y412" s="250" t="s">
        <v>3230</v>
      </c>
      <c r="Z412" s="250" t="s">
        <v>2451</v>
      </c>
      <c r="AA412" s="250" t="s">
        <v>2455</v>
      </c>
      <c r="AB412" s="250" t="s">
        <v>4059</v>
      </c>
      <c r="AC412" s="109">
        <v>43612</v>
      </c>
    </row>
    <row r="413" spans="1:29" ht="33.75">
      <c r="A413" s="169">
        <v>412</v>
      </c>
      <c r="B413" s="275" t="s">
        <v>22</v>
      </c>
      <c r="C413" s="276"/>
      <c r="D413" s="277"/>
      <c r="E413" s="249" t="s">
        <v>9</v>
      </c>
      <c r="F413" s="250" t="s">
        <v>1168</v>
      </c>
      <c r="G413" s="250" t="s">
        <v>1036</v>
      </c>
      <c r="H413" s="250" t="s">
        <v>68</v>
      </c>
      <c r="I413" s="250" t="s">
        <v>1169</v>
      </c>
      <c r="J413" s="278" t="s">
        <v>5695</v>
      </c>
      <c r="K413" s="276"/>
      <c r="L413" s="277"/>
      <c r="M413" s="275" t="s">
        <v>5696</v>
      </c>
      <c r="N413" s="277"/>
      <c r="O413" s="249"/>
      <c r="P413" s="250" t="s">
        <v>5697</v>
      </c>
      <c r="Q413" s="250">
        <v>48.85</v>
      </c>
      <c r="R413" s="250" t="s">
        <v>2448</v>
      </c>
      <c r="S413" s="250">
        <v>18</v>
      </c>
      <c r="T413" s="172" t="s">
        <v>5698</v>
      </c>
      <c r="U413" s="250" t="s">
        <v>5697</v>
      </c>
      <c r="V413" s="172" t="s">
        <v>947</v>
      </c>
      <c r="W413" s="250" t="s">
        <v>4440</v>
      </c>
      <c r="X413" s="172" t="s">
        <v>2547</v>
      </c>
      <c r="Y413" s="250" t="s">
        <v>3230</v>
      </c>
      <c r="Z413" s="250" t="s">
        <v>2521</v>
      </c>
      <c r="AA413" s="250" t="s">
        <v>2945</v>
      </c>
      <c r="AB413" s="250" t="s">
        <v>4059</v>
      </c>
      <c r="AC413" s="109">
        <v>43671</v>
      </c>
    </row>
    <row r="414" spans="1:29" ht="45">
      <c r="A414" s="169">
        <v>413</v>
      </c>
      <c r="B414" s="275" t="s">
        <v>22</v>
      </c>
      <c r="C414" s="276"/>
      <c r="D414" s="277"/>
      <c r="E414" s="249" t="s">
        <v>9</v>
      </c>
      <c r="F414" s="250" t="s">
        <v>691</v>
      </c>
      <c r="G414" s="250" t="s">
        <v>193</v>
      </c>
      <c r="H414" s="250" t="s">
        <v>192</v>
      </c>
      <c r="I414" s="250" t="s">
        <v>547</v>
      </c>
      <c r="J414" s="278" t="s">
        <v>5699</v>
      </c>
      <c r="K414" s="276"/>
      <c r="L414" s="277"/>
      <c r="M414" s="275" t="s">
        <v>5700</v>
      </c>
      <c r="N414" s="277"/>
      <c r="O414" s="249" t="s">
        <v>5701</v>
      </c>
      <c r="P414" s="250" t="s">
        <v>5702</v>
      </c>
      <c r="Q414" s="250">
        <v>79.849999999999994</v>
      </c>
      <c r="R414" s="250" t="s">
        <v>2448</v>
      </c>
      <c r="S414" s="250">
        <v>17</v>
      </c>
      <c r="T414" s="172" t="s">
        <v>5703</v>
      </c>
      <c r="U414" s="250" t="s">
        <v>5702</v>
      </c>
      <c r="V414" s="172" t="s">
        <v>43</v>
      </c>
      <c r="W414" s="250" t="s">
        <v>4155</v>
      </c>
      <c r="X414" s="172" t="s">
        <v>2651</v>
      </c>
      <c r="Y414" s="250" t="s">
        <v>3230</v>
      </c>
      <c r="Z414" s="250" t="s">
        <v>2451</v>
      </c>
      <c r="AA414" s="250" t="s">
        <v>2455</v>
      </c>
      <c r="AB414" s="250" t="s">
        <v>4059</v>
      </c>
      <c r="AC414" s="109">
        <v>43587</v>
      </c>
    </row>
    <row r="415" spans="1:29" ht="33.75">
      <c r="A415" s="169">
        <v>414</v>
      </c>
      <c r="B415" s="275" t="s">
        <v>22</v>
      </c>
      <c r="C415" s="276"/>
      <c r="D415" s="277"/>
      <c r="E415" s="249" t="s">
        <v>9</v>
      </c>
      <c r="F415" s="250" t="s">
        <v>1233</v>
      </c>
      <c r="G415" s="250" t="s">
        <v>300</v>
      </c>
      <c r="H415" s="250" t="s">
        <v>349</v>
      </c>
      <c r="I415" s="250" t="s">
        <v>1234</v>
      </c>
      <c r="J415" s="278" t="s">
        <v>5704</v>
      </c>
      <c r="K415" s="276"/>
      <c r="L415" s="277"/>
      <c r="M415" s="275"/>
      <c r="N415" s="277"/>
      <c r="O415" s="249"/>
      <c r="P415" s="250" t="s">
        <v>5705</v>
      </c>
      <c r="Q415" s="250">
        <v>67</v>
      </c>
      <c r="R415" s="250" t="s">
        <v>2448</v>
      </c>
      <c r="S415" s="250">
        <v>17</v>
      </c>
      <c r="T415" s="172" t="s">
        <v>5706</v>
      </c>
      <c r="U415" s="250" t="s">
        <v>5705</v>
      </c>
      <c r="V415" s="172" t="s">
        <v>947</v>
      </c>
      <c r="W415" s="250" t="s">
        <v>4440</v>
      </c>
      <c r="X415" s="172" t="s">
        <v>3544</v>
      </c>
      <c r="Y415" s="250" t="s">
        <v>3242</v>
      </c>
      <c r="Z415" s="250" t="s">
        <v>2451</v>
      </c>
      <c r="AA415" s="250" t="s">
        <v>2451</v>
      </c>
      <c r="AB415" s="250" t="s">
        <v>4059</v>
      </c>
      <c r="AC415" s="109">
        <v>43665</v>
      </c>
    </row>
    <row r="416" spans="1:29" ht="33.75">
      <c r="A416" s="169">
        <v>415</v>
      </c>
      <c r="B416" s="275" t="s">
        <v>22</v>
      </c>
      <c r="C416" s="276"/>
      <c r="D416" s="277"/>
      <c r="E416" s="249" t="s">
        <v>9</v>
      </c>
      <c r="F416" s="250" t="s">
        <v>2186</v>
      </c>
      <c r="G416" s="250" t="s">
        <v>300</v>
      </c>
      <c r="H416" s="250" t="s">
        <v>128</v>
      </c>
      <c r="I416" s="250" t="s">
        <v>301</v>
      </c>
      <c r="J416" s="278" t="s">
        <v>5707</v>
      </c>
      <c r="K416" s="276"/>
      <c r="L416" s="277"/>
      <c r="M416" s="275" t="s">
        <v>5708</v>
      </c>
      <c r="N416" s="277"/>
      <c r="O416" s="249"/>
      <c r="P416" s="250" t="s">
        <v>5709</v>
      </c>
      <c r="Q416" s="250">
        <v>48.35</v>
      </c>
      <c r="R416" s="250" t="s">
        <v>2448</v>
      </c>
      <c r="S416" s="250">
        <v>18</v>
      </c>
      <c r="T416" s="172" t="s">
        <v>5710</v>
      </c>
      <c r="U416" s="250" t="s">
        <v>5709</v>
      </c>
      <c r="V416" s="172" t="s">
        <v>2131</v>
      </c>
      <c r="W416" s="250" t="s">
        <v>4146</v>
      </c>
      <c r="X416" s="172" t="s">
        <v>5711</v>
      </c>
      <c r="Y416" s="250" t="s">
        <v>3230</v>
      </c>
      <c r="Z416" s="250" t="s">
        <v>2521</v>
      </c>
      <c r="AA416" s="250" t="s">
        <v>2586</v>
      </c>
      <c r="AB416" s="250" t="s">
        <v>4059</v>
      </c>
      <c r="AC416" s="109">
        <v>43612</v>
      </c>
    </row>
    <row r="417" spans="1:29" ht="33.75">
      <c r="A417" s="169">
        <v>416</v>
      </c>
      <c r="B417" s="275" t="s">
        <v>22</v>
      </c>
      <c r="C417" s="276"/>
      <c r="D417" s="277"/>
      <c r="E417" s="249" t="s">
        <v>9</v>
      </c>
      <c r="F417" s="250" t="s">
        <v>891</v>
      </c>
      <c r="G417" s="250" t="s">
        <v>196</v>
      </c>
      <c r="H417" s="250" t="s">
        <v>845</v>
      </c>
      <c r="I417" s="250" t="s">
        <v>782</v>
      </c>
      <c r="J417" s="278" t="s">
        <v>5712</v>
      </c>
      <c r="K417" s="276"/>
      <c r="L417" s="277"/>
      <c r="M417" s="275" t="s">
        <v>5713</v>
      </c>
      <c r="N417" s="277"/>
      <c r="O417" s="249" t="s">
        <v>5714</v>
      </c>
      <c r="P417" s="250" t="s">
        <v>5715</v>
      </c>
      <c r="Q417" s="250">
        <v>62.8</v>
      </c>
      <c r="R417" s="250" t="s">
        <v>2448</v>
      </c>
      <c r="S417" s="250">
        <v>18</v>
      </c>
      <c r="T417" s="172" t="s">
        <v>5716</v>
      </c>
      <c r="U417" s="250" t="s">
        <v>5715</v>
      </c>
      <c r="V417" s="172" t="s">
        <v>43</v>
      </c>
      <c r="W417" s="250" t="s">
        <v>4146</v>
      </c>
      <c r="X417" s="172" t="s">
        <v>5717</v>
      </c>
      <c r="Y417" s="250" t="s">
        <v>3242</v>
      </c>
      <c r="Z417" s="250" t="s">
        <v>2451</v>
      </c>
      <c r="AA417" s="250" t="s">
        <v>2455</v>
      </c>
      <c r="AB417" s="250" t="s">
        <v>4059</v>
      </c>
      <c r="AC417" s="109">
        <v>43588</v>
      </c>
    </row>
    <row r="418" spans="1:29" ht="33.75">
      <c r="A418" s="169">
        <v>417</v>
      </c>
      <c r="B418" s="275" t="s">
        <v>22</v>
      </c>
      <c r="C418" s="276"/>
      <c r="D418" s="277"/>
      <c r="E418" s="249" t="s">
        <v>9</v>
      </c>
      <c r="F418" s="250" t="s">
        <v>1065</v>
      </c>
      <c r="G418" s="250" t="s">
        <v>1066</v>
      </c>
      <c r="H418" s="250" t="s">
        <v>49</v>
      </c>
      <c r="I418" s="250" t="s">
        <v>1067</v>
      </c>
      <c r="J418" s="278" t="s">
        <v>5718</v>
      </c>
      <c r="K418" s="276"/>
      <c r="L418" s="277"/>
      <c r="M418" s="275" t="s">
        <v>5719</v>
      </c>
      <c r="N418" s="277"/>
      <c r="O418" s="249"/>
      <c r="P418" s="250" t="s">
        <v>5720</v>
      </c>
      <c r="Q418" s="250">
        <v>63.15</v>
      </c>
      <c r="R418" s="250" t="s">
        <v>2448</v>
      </c>
      <c r="S418" s="250">
        <v>17</v>
      </c>
      <c r="T418" s="172" t="s">
        <v>5721</v>
      </c>
      <c r="U418" s="250" t="s">
        <v>5720</v>
      </c>
      <c r="V418" s="172" t="s">
        <v>947</v>
      </c>
      <c r="W418" s="250" t="s">
        <v>4170</v>
      </c>
      <c r="X418" s="172" t="s">
        <v>4046</v>
      </c>
      <c r="Y418" s="250" t="s">
        <v>3230</v>
      </c>
      <c r="Z418" s="250" t="s">
        <v>2719</v>
      </c>
      <c r="AA418" s="250" t="s">
        <v>3083</v>
      </c>
      <c r="AB418" s="250" t="s">
        <v>4059</v>
      </c>
      <c r="AC418" s="109">
        <v>43661</v>
      </c>
    </row>
    <row r="419" spans="1:29" ht="33.75">
      <c r="A419" s="169">
        <v>418</v>
      </c>
      <c r="B419" s="275" t="s">
        <v>22</v>
      </c>
      <c r="C419" s="276"/>
      <c r="D419" s="277"/>
      <c r="E419" s="249" t="s">
        <v>9</v>
      </c>
      <c r="F419" s="250" t="s">
        <v>191</v>
      </c>
      <c r="G419" s="250" t="s">
        <v>192</v>
      </c>
      <c r="H419" s="250" t="s">
        <v>193</v>
      </c>
      <c r="I419" s="250" t="s">
        <v>194</v>
      </c>
      <c r="J419" s="278" t="s">
        <v>5722</v>
      </c>
      <c r="K419" s="276"/>
      <c r="L419" s="277"/>
      <c r="M419" s="275" t="s">
        <v>5723</v>
      </c>
      <c r="N419" s="277"/>
      <c r="O419" s="249" t="s">
        <v>5724</v>
      </c>
      <c r="P419" s="250" t="s">
        <v>5725</v>
      </c>
      <c r="Q419" s="250">
        <v>79.5</v>
      </c>
      <c r="R419" s="250" t="s">
        <v>2448</v>
      </c>
      <c r="S419" s="250">
        <v>19</v>
      </c>
      <c r="T419" s="172" t="s">
        <v>5726</v>
      </c>
      <c r="U419" s="250" t="s">
        <v>5725</v>
      </c>
      <c r="V419" s="172" t="s">
        <v>43</v>
      </c>
      <c r="W419" s="250" t="s">
        <v>4155</v>
      </c>
      <c r="X419" s="172" t="s">
        <v>5727</v>
      </c>
      <c r="Y419" s="250" t="s">
        <v>3242</v>
      </c>
      <c r="Z419" s="250"/>
      <c r="AA419" s="250"/>
      <c r="AB419" s="250" t="s">
        <v>4059</v>
      </c>
      <c r="AC419" s="109">
        <v>43587</v>
      </c>
    </row>
    <row r="420" spans="1:29" ht="45">
      <c r="A420" s="169">
        <v>419</v>
      </c>
      <c r="B420" s="275" t="s">
        <v>22</v>
      </c>
      <c r="C420" s="276"/>
      <c r="D420" s="277"/>
      <c r="E420" s="249" t="s">
        <v>9</v>
      </c>
      <c r="F420" s="250" t="s">
        <v>864</v>
      </c>
      <c r="G420" s="250" t="s">
        <v>865</v>
      </c>
      <c r="H420" s="250" t="s">
        <v>866</v>
      </c>
      <c r="I420" s="250" t="s">
        <v>867</v>
      </c>
      <c r="J420" s="278" t="s">
        <v>5728</v>
      </c>
      <c r="K420" s="276"/>
      <c r="L420" s="277"/>
      <c r="M420" s="275" t="s">
        <v>5729</v>
      </c>
      <c r="N420" s="277"/>
      <c r="O420" s="249" t="s">
        <v>5730</v>
      </c>
      <c r="P420" s="250" t="s">
        <v>5731</v>
      </c>
      <c r="Q420" s="250">
        <v>68.650000000000006</v>
      </c>
      <c r="R420" s="250" t="s">
        <v>2448</v>
      </c>
      <c r="S420" s="250">
        <v>17</v>
      </c>
      <c r="T420" s="172" t="s">
        <v>5732</v>
      </c>
      <c r="U420" s="250" t="s">
        <v>5731</v>
      </c>
      <c r="V420" s="172" t="s">
        <v>43</v>
      </c>
      <c r="W420" s="250" t="s">
        <v>4155</v>
      </c>
      <c r="X420" s="172" t="s">
        <v>2782</v>
      </c>
      <c r="Y420" s="250" t="s">
        <v>3242</v>
      </c>
      <c r="Z420" s="250" t="s">
        <v>2451</v>
      </c>
      <c r="AA420" s="250" t="s">
        <v>2455</v>
      </c>
      <c r="AB420" s="250" t="s">
        <v>4059</v>
      </c>
      <c r="AC420" s="109">
        <v>43605</v>
      </c>
    </row>
    <row r="421" spans="1:29" ht="33.75">
      <c r="A421" s="169">
        <v>420</v>
      </c>
      <c r="B421" s="275" t="s">
        <v>22</v>
      </c>
      <c r="C421" s="276"/>
      <c r="D421" s="277"/>
      <c r="E421" s="249" t="s">
        <v>9</v>
      </c>
      <c r="F421" s="250" t="s">
        <v>1283</v>
      </c>
      <c r="G421" s="250" t="s">
        <v>1284</v>
      </c>
      <c r="H421" s="250" t="s">
        <v>99</v>
      </c>
      <c r="I421" s="250" t="s">
        <v>1285</v>
      </c>
      <c r="J421" s="278" t="s">
        <v>5733</v>
      </c>
      <c r="K421" s="276"/>
      <c r="L421" s="277"/>
      <c r="M421" s="275" t="s">
        <v>5734</v>
      </c>
      <c r="N421" s="277"/>
      <c r="O421" s="249"/>
      <c r="P421" s="250"/>
      <c r="Q421" s="250">
        <v>63.65</v>
      </c>
      <c r="R421" s="250" t="s">
        <v>2471</v>
      </c>
      <c r="S421" s="250">
        <v>19</v>
      </c>
      <c r="T421" s="172" t="s">
        <v>5735</v>
      </c>
      <c r="U421" s="250"/>
      <c r="V421" s="172" t="s">
        <v>947</v>
      </c>
      <c r="W421" s="250" t="s">
        <v>4440</v>
      </c>
      <c r="X421" s="172" t="s">
        <v>2758</v>
      </c>
      <c r="Y421" s="250" t="s">
        <v>3242</v>
      </c>
      <c r="Z421" s="250" t="s">
        <v>2451</v>
      </c>
      <c r="AA421" s="250" t="s">
        <v>2455</v>
      </c>
      <c r="AB421" s="250" t="s">
        <v>4059</v>
      </c>
      <c r="AC421" s="109">
        <v>43664</v>
      </c>
    </row>
    <row r="422" spans="1:29" ht="45">
      <c r="A422" s="169">
        <v>421</v>
      </c>
      <c r="B422" s="275" t="s">
        <v>22</v>
      </c>
      <c r="C422" s="276"/>
      <c r="D422" s="277"/>
      <c r="E422" s="249" t="s">
        <v>9</v>
      </c>
      <c r="F422" s="250" t="s">
        <v>1143</v>
      </c>
      <c r="G422" s="250" t="s">
        <v>1144</v>
      </c>
      <c r="H422" s="250" t="s">
        <v>1145</v>
      </c>
      <c r="I422" s="250" t="s">
        <v>1146</v>
      </c>
      <c r="J422" s="278" t="s">
        <v>5736</v>
      </c>
      <c r="K422" s="276"/>
      <c r="L422" s="277"/>
      <c r="M422" s="275"/>
      <c r="N422" s="277"/>
      <c r="O422" s="249" t="s">
        <v>5737</v>
      </c>
      <c r="P422" s="250" t="s">
        <v>5738</v>
      </c>
      <c r="Q422" s="250">
        <v>70.349999999999994</v>
      </c>
      <c r="R422" s="250" t="s">
        <v>2448</v>
      </c>
      <c r="S422" s="250">
        <v>19</v>
      </c>
      <c r="T422" s="172" t="s">
        <v>5739</v>
      </c>
      <c r="U422" s="250" t="s">
        <v>5738</v>
      </c>
      <c r="V422" s="172" t="s">
        <v>947</v>
      </c>
      <c r="W422" s="250" t="s">
        <v>4440</v>
      </c>
      <c r="X422" s="172" t="s">
        <v>5091</v>
      </c>
      <c r="Y422" s="250" t="s">
        <v>3230</v>
      </c>
      <c r="Z422" s="250" t="s">
        <v>2521</v>
      </c>
      <c r="AA422" s="250" t="s">
        <v>2586</v>
      </c>
      <c r="AB422" s="250" t="s">
        <v>4059</v>
      </c>
      <c r="AC422" s="109">
        <v>43667</v>
      </c>
    </row>
    <row r="423" spans="1:29" ht="33.75">
      <c r="A423" s="169">
        <v>422</v>
      </c>
      <c r="B423" s="275" t="s">
        <v>22</v>
      </c>
      <c r="C423" s="276"/>
      <c r="D423" s="277"/>
      <c r="E423" s="249" t="s">
        <v>9</v>
      </c>
      <c r="F423" s="250" t="s">
        <v>2340</v>
      </c>
      <c r="G423" s="250" t="s">
        <v>686</v>
      </c>
      <c r="H423" s="250" t="s">
        <v>2028</v>
      </c>
      <c r="I423" s="250" t="s">
        <v>2341</v>
      </c>
      <c r="J423" s="278" t="s">
        <v>5740</v>
      </c>
      <c r="K423" s="276"/>
      <c r="L423" s="277"/>
      <c r="M423" s="275" t="s">
        <v>5741</v>
      </c>
      <c r="N423" s="277"/>
      <c r="O423" s="249" t="s">
        <v>5742</v>
      </c>
      <c r="P423" s="250" t="s">
        <v>5743</v>
      </c>
      <c r="Q423" s="250">
        <v>88.65</v>
      </c>
      <c r="R423" s="250" t="s">
        <v>2448</v>
      </c>
      <c r="S423" s="250">
        <v>19</v>
      </c>
      <c r="T423" s="172" t="s">
        <v>5744</v>
      </c>
      <c r="U423" s="250" t="s">
        <v>5743</v>
      </c>
      <c r="V423" s="172" t="s">
        <v>2131</v>
      </c>
      <c r="W423" s="250" t="s">
        <v>4440</v>
      </c>
      <c r="X423" s="172" t="s">
        <v>2599</v>
      </c>
      <c r="Y423" s="250" t="s">
        <v>3242</v>
      </c>
      <c r="Z423" s="250" t="s">
        <v>2451</v>
      </c>
      <c r="AA423" s="250" t="s">
        <v>2455</v>
      </c>
      <c r="AB423" s="250" t="s">
        <v>4059</v>
      </c>
      <c r="AC423" s="109">
        <v>43616</v>
      </c>
    </row>
    <row r="424" spans="1:29" ht="33.75">
      <c r="A424" s="169">
        <v>423</v>
      </c>
      <c r="B424" s="275" t="s">
        <v>22</v>
      </c>
      <c r="C424" s="276"/>
      <c r="D424" s="277"/>
      <c r="E424" s="249" t="s">
        <v>9</v>
      </c>
      <c r="F424" s="250" t="s">
        <v>2379</v>
      </c>
      <c r="G424" s="250" t="s">
        <v>589</v>
      </c>
      <c r="H424" s="250" t="s">
        <v>1073</v>
      </c>
      <c r="I424" s="250" t="s">
        <v>2380</v>
      </c>
      <c r="J424" s="278" t="s">
        <v>5745</v>
      </c>
      <c r="K424" s="276"/>
      <c r="L424" s="277"/>
      <c r="M424" s="275" t="s">
        <v>5746</v>
      </c>
      <c r="N424" s="277"/>
      <c r="O424" s="249"/>
      <c r="P424" s="250" t="s">
        <v>5747</v>
      </c>
      <c r="Q424" s="250">
        <v>58.65</v>
      </c>
      <c r="R424" s="250" t="s">
        <v>2471</v>
      </c>
      <c r="S424" s="250">
        <v>17</v>
      </c>
      <c r="T424" s="172" t="s">
        <v>5748</v>
      </c>
      <c r="U424" s="250" t="s">
        <v>5747</v>
      </c>
      <c r="V424" s="172" t="s">
        <v>2131</v>
      </c>
      <c r="W424" s="250" t="s">
        <v>4146</v>
      </c>
      <c r="X424" s="172" t="s">
        <v>5749</v>
      </c>
      <c r="Y424" s="250" t="s">
        <v>3242</v>
      </c>
      <c r="Z424" s="250" t="s">
        <v>2451</v>
      </c>
      <c r="AA424" s="250" t="s">
        <v>2455</v>
      </c>
      <c r="AB424" s="250" t="s">
        <v>4059</v>
      </c>
      <c r="AC424" s="109">
        <v>43615</v>
      </c>
    </row>
    <row r="425" spans="1:29" ht="45">
      <c r="A425" s="169">
        <v>424</v>
      </c>
      <c r="B425" s="275" t="s">
        <v>22</v>
      </c>
      <c r="C425" s="276"/>
      <c r="D425" s="277"/>
      <c r="E425" s="249" t="s">
        <v>9</v>
      </c>
      <c r="F425" s="250" t="s">
        <v>2279</v>
      </c>
      <c r="G425" s="250" t="s">
        <v>1894</v>
      </c>
      <c r="H425" s="250" t="s">
        <v>120</v>
      </c>
      <c r="I425" s="250" t="s">
        <v>2280</v>
      </c>
      <c r="J425" s="278" t="s">
        <v>5750</v>
      </c>
      <c r="K425" s="276"/>
      <c r="L425" s="277"/>
      <c r="M425" s="275" t="s">
        <v>5751</v>
      </c>
      <c r="N425" s="277"/>
      <c r="O425" s="249" t="s">
        <v>5752</v>
      </c>
      <c r="P425" s="250"/>
      <c r="Q425" s="250">
        <v>67.150000000000006</v>
      </c>
      <c r="R425" s="250" t="s">
        <v>2448</v>
      </c>
      <c r="S425" s="250">
        <v>20</v>
      </c>
      <c r="T425" s="172" t="s">
        <v>5753</v>
      </c>
      <c r="U425" s="250"/>
      <c r="V425" s="172" t="s">
        <v>2131</v>
      </c>
      <c r="W425" s="250" t="s">
        <v>4440</v>
      </c>
      <c r="X425" s="172" t="s">
        <v>2776</v>
      </c>
      <c r="Y425" s="250" t="s">
        <v>3242</v>
      </c>
      <c r="Z425" s="250" t="s">
        <v>2451</v>
      </c>
      <c r="AA425" s="250" t="s">
        <v>2455</v>
      </c>
      <c r="AB425" s="250" t="s">
        <v>4059</v>
      </c>
      <c r="AC425" s="109">
        <v>43616</v>
      </c>
    </row>
    <row r="426" spans="1:29" ht="33.75">
      <c r="A426" s="169">
        <v>425</v>
      </c>
      <c r="B426" s="275" t="s">
        <v>22</v>
      </c>
      <c r="C426" s="276"/>
      <c r="D426" s="277"/>
      <c r="E426" s="249" t="s">
        <v>9</v>
      </c>
      <c r="F426" s="250" t="s">
        <v>834</v>
      </c>
      <c r="G426" s="250" t="s">
        <v>835</v>
      </c>
      <c r="H426" s="250" t="s">
        <v>836</v>
      </c>
      <c r="I426" s="250" t="s">
        <v>837</v>
      </c>
      <c r="J426" s="278" t="s">
        <v>5754</v>
      </c>
      <c r="K426" s="276"/>
      <c r="L426" s="277"/>
      <c r="M426" s="275" t="s">
        <v>5755</v>
      </c>
      <c r="N426" s="277"/>
      <c r="O426" s="249" t="s">
        <v>5756</v>
      </c>
      <c r="P426" s="250" t="s">
        <v>5757</v>
      </c>
      <c r="Q426" s="250">
        <v>62.62</v>
      </c>
      <c r="R426" s="250" t="s">
        <v>2448</v>
      </c>
      <c r="S426" s="250">
        <v>19</v>
      </c>
      <c r="T426" s="172" t="s">
        <v>5758</v>
      </c>
      <c r="U426" s="250" t="s">
        <v>5757</v>
      </c>
      <c r="V426" s="172" t="s">
        <v>43</v>
      </c>
      <c r="W426" s="250" t="s">
        <v>4146</v>
      </c>
      <c r="X426" s="172" t="s">
        <v>4382</v>
      </c>
      <c r="Y426" s="250" t="s">
        <v>3242</v>
      </c>
      <c r="Z426" s="250" t="s">
        <v>2451</v>
      </c>
      <c r="AA426" s="250" t="s">
        <v>2455</v>
      </c>
      <c r="AB426" s="250" t="s">
        <v>4059</v>
      </c>
      <c r="AC426" s="109">
        <v>43587</v>
      </c>
    </row>
    <row r="427" spans="1:29" ht="45">
      <c r="A427" s="169">
        <v>426</v>
      </c>
      <c r="B427" s="275" t="s">
        <v>22</v>
      </c>
      <c r="C427" s="276"/>
      <c r="D427" s="277"/>
      <c r="E427" s="249" t="s">
        <v>9</v>
      </c>
      <c r="F427" s="250" t="s">
        <v>484</v>
      </c>
      <c r="G427" s="250" t="s">
        <v>123</v>
      </c>
      <c r="H427" s="250" t="s">
        <v>485</v>
      </c>
      <c r="I427" s="250" t="s">
        <v>486</v>
      </c>
      <c r="J427" s="278" t="s">
        <v>5759</v>
      </c>
      <c r="K427" s="276"/>
      <c r="L427" s="277"/>
      <c r="M427" s="275" t="s">
        <v>5760</v>
      </c>
      <c r="N427" s="277"/>
      <c r="O427" s="249"/>
      <c r="P427" s="250"/>
      <c r="Q427" s="250">
        <v>62.56</v>
      </c>
      <c r="R427" s="250" t="s">
        <v>2471</v>
      </c>
      <c r="S427" s="250">
        <v>19</v>
      </c>
      <c r="T427" s="172" t="s">
        <v>5761</v>
      </c>
      <c r="U427" s="250"/>
      <c r="V427" s="172" t="s">
        <v>43</v>
      </c>
      <c r="W427" s="250" t="s">
        <v>4146</v>
      </c>
      <c r="X427" s="172" t="s">
        <v>4366</v>
      </c>
      <c r="Y427" s="250" t="s">
        <v>3230</v>
      </c>
      <c r="Z427" s="250" t="s">
        <v>2451</v>
      </c>
      <c r="AA427" s="250" t="s">
        <v>2451</v>
      </c>
      <c r="AB427" s="250" t="s">
        <v>4059</v>
      </c>
      <c r="AC427" s="109">
        <v>43587</v>
      </c>
    </row>
    <row r="428" spans="1:29" ht="45">
      <c r="A428" s="169">
        <v>427</v>
      </c>
      <c r="B428" s="275" t="s">
        <v>22</v>
      </c>
      <c r="C428" s="276"/>
      <c r="D428" s="277"/>
      <c r="E428" s="249" t="s">
        <v>9</v>
      </c>
      <c r="F428" s="250" t="s">
        <v>66</v>
      </c>
      <c r="G428" s="250" t="s">
        <v>67</v>
      </c>
      <c r="H428" s="250" t="s">
        <v>68</v>
      </c>
      <c r="I428" s="250" t="s">
        <v>69</v>
      </c>
      <c r="J428" s="278" t="s">
        <v>5762</v>
      </c>
      <c r="K428" s="276"/>
      <c r="L428" s="277"/>
      <c r="M428" s="275" t="s">
        <v>5763</v>
      </c>
      <c r="N428" s="277"/>
      <c r="O428" s="249"/>
      <c r="P428" s="250" t="s">
        <v>5764</v>
      </c>
      <c r="Q428" s="250">
        <v>63.23</v>
      </c>
      <c r="R428" s="250" t="s">
        <v>2448</v>
      </c>
      <c r="S428" s="250">
        <v>17</v>
      </c>
      <c r="T428" s="172" t="s">
        <v>5765</v>
      </c>
      <c r="U428" s="250" t="s">
        <v>5764</v>
      </c>
      <c r="V428" s="172" t="s">
        <v>43</v>
      </c>
      <c r="W428" s="250" t="s">
        <v>4155</v>
      </c>
      <c r="X428" s="172" t="s">
        <v>5766</v>
      </c>
      <c r="Y428" s="250" t="s">
        <v>3230</v>
      </c>
      <c r="Z428" s="250" t="s">
        <v>2476</v>
      </c>
      <c r="AA428" s="250" t="s">
        <v>5767</v>
      </c>
      <c r="AB428" s="250" t="s">
        <v>4059</v>
      </c>
      <c r="AC428" s="109">
        <v>43587</v>
      </c>
    </row>
    <row r="429" spans="1:29" ht="33.75">
      <c r="A429" s="169">
        <v>428</v>
      </c>
      <c r="B429" s="275" t="s">
        <v>22</v>
      </c>
      <c r="C429" s="276"/>
      <c r="D429" s="277"/>
      <c r="E429" s="249" t="s">
        <v>9</v>
      </c>
      <c r="F429" s="250" t="s">
        <v>2207</v>
      </c>
      <c r="G429" s="250" t="s">
        <v>128</v>
      </c>
      <c r="H429" s="250" t="s">
        <v>2208</v>
      </c>
      <c r="I429" s="250" t="s">
        <v>2209</v>
      </c>
      <c r="J429" s="278" t="s">
        <v>5768</v>
      </c>
      <c r="K429" s="276"/>
      <c r="L429" s="277"/>
      <c r="M429" s="275" t="s">
        <v>4094</v>
      </c>
      <c r="N429" s="277"/>
      <c r="O429" s="249"/>
      <c r="P429" s="250" t="s">
        <v>5769</v>
      </c>
      <c r="Q429" s="250">
        <v>35</v>
      </c>
      <c r="R429" s="250" t="s">
        <v>2471</v>
      </c>
      <c r="S429" s="250">
        <v>18</v>
      </c>
      <c r="T429" s="172" t="s">
        <v>5770</v>
      </c>
      <c r="U429" s="250" t="s">
        <v>5769</v>
      </c>
      <c r="V429" s="172" t="s">
        <v>2131</v>
      </c>
      <c r="W429" s="250" t="s">
        <v>4146</v>
      </c>
      <c r="X429" s="172" t="s">
        <v>4769</v>
      </c>
      <c r="Y429" s="250" t="s">
        <v>3242</v>
      </c>
      <c r="Z429" s="250" t="s">
        <v>2521</v>
      </c>
      <c r="AA429" s="250" t="s">
        <v>2521</v>
      </c>
      <c r="AB429" s="250" t="s">
        <v>4059</v>
      </c>
      <c r="AC429" s="109">
        <v>43612</v>
      </c>
    </row>
    <row r="430" spans="1:29" ht="33.75">
      <c r="A430" s="169">
        <v>429</v>
      </c>
      <c r="B430" s="275" t="s">
        <v>22</v>
      </c>
      <c r="C430" s="276"/>
      <c r="D430" s="277"/>
      <c r="E430" s="249" t="s">
        <v>9</v>
      </c>
      <c r="F430" s="250" t="s">
        <v>228</v>
      </c>
      <c r="G430" s="250" t="s">
        <v>128</v>
      </c>
      <c r="H430" s="250" t="s">
        <v>229</v>
      </c>
      <c r="I430" s="250" t="s">
        <v>230</v>
      </c>
      <c r="J430" s="278" t="s">
        <v>5771</v>
      </c>
      <c r="K430" s="276"/>
      <c r="L430" s="277"/>
      <c r="M430" s="275" t="s">
        <v>5772</v>
      </c>
      <c r="N430" s="277"/>
      <c r="O430" s="249" t="s">
        <v>4537</v>
      </c>
      <c r="P430" s="250" t="s">
        <v>5773</v>
      </c>
      <c r="Q430" s="250">
        <v>63.33</v>
      </c>
      <c r="R430" s="250" t="s">
        <v>2448</v>
      </c>
      <c r="S430" s="250">
        <v>17</v>
      </c>
      <c r="T430" s="172" t="s">
        <v>5774</v>
      </c>
      <c r="U430" s="250" t="s">
        <v>5773</v>
      </c>
      <c r="V430" s="172" t="s">
        <v>43</v>
      </c>
      <c r="W430" s="250" t="s">
        <v>4146</v>
      </c>
      <c r="X430" s="172" t="s">
        <v>5775</v>
      </c>
      <c r="Y430" s="250" t="s">
        <v>3230</v>
      </c>
      <c r="Z430" s="250" t="s">
        <v>2719</v>
      </c>
      <c r="AA430" s="250" t="s">
        <v>5776</v>
      </c>
      <c r="AB430" s="250" t="s">
        <v>4059</v>
      </c>
      <c r="AC430" s="109">
        <v>43587</v>
      </c>
    </row>
    <row r="431" spans="1:29" ht="33.75">
      <c r="A431" s="169">
        <v>430</v>
      </c>
      <c r="B431" s="275" t="s">
        <v>22</v>
      </c>
      <c r="C431" s="276"/>
      <c r="D431" s="277"/>
      <c r="E431" s="249" t="s">
        <v>9</v>
      </c>
      <c r="F431" s="250" t="s">
        <v>2330</v>
      </c>
      <c r="G431" s="250" t="s">
        <v>128</v>
      </c>
      <c r="H431" s="250" t="s">
        <v>811</v>
      </c>
      <c r="I431" s="250" t="s">
        <v>812</v>
      </c>
      <c r="J431" s="278" t="s">
        <v>5777</v>
      </c>
      <c r="K431" s="276"/>
      <c r="L431" s="277"/>
      <c r="M431" s="275" t="s">
        <v>5778</v>
      </c>
      <c r="N431" s="277"/>
      <c r="O431" s="249"/>
      <c r="P431" s="250" t="s">
        <v>5779</v>
      </c>
      <c r="Q431" s="250">
        <v>60.35</v>
      </c>
      <c r="R431" s="250" t="s">
        <v>2448</v>
      </c>
      <c r="S431" s="250">
        <v>19</v>
      </c>
      <c r="T431" s="172" t="s">
        <v>5780</v>
      </c>
      <c r="U431" s="250" t="s">
        <v>5779</v>
      </c>
      <c r="V431" s="172" t="s">
        <v>2131</v>
      </c>
      <c r="W431" s="250" t="s">
        <v>4155</v>
      </c>
      <c r="X431" s="172" t="s">
        <v>3165</v>
      </c>
      <c r="Y431" s="250" t="s">
        <v>3242</v>
      </c>
      <c r="Z431" s="250" t="s">
        <v>2451</v>
      </c>
      <c r="AA431" s="250" t="s">
        <v>2455</v>
      </c>
      <c r="AB431" s="250" t="s">
        <v>4059</v>
      </c>
      <c r="AC431" s="109">
        <v>43614</v>
      </c>
    </row>
    <row r="432" spans="1:29" ht="33.75">
      <c r="A432" s="169">
        <v>431</v>
      </c>
      <c r="B432" s="275" t="s">
        <v>22</v>
      </c>
      <c r="C432" s="276"/>
      <c r="D432" s="277"/>
      <c r="E432" s="249" t="s">
        <v>9</v>
      </c>
      <c r="F432" s="250" t="s">
        <v>1535</v>
      </c>
      <c r="G432" s="250" t="s">
        <v>143</v>
      </c>
      <c r="H432" s="250" t="s">
        <v>106</v>
      </c>
      <c r="I432" s="250" t="s">
        <v>1536</v>
      </c>
      <c r="J432" s="278" t="s">
        <v>5781</v>
      </c>
      <c r="K432" s="276"/>
      <c r="L432" s="277"/>
      <c r="M432" s="275" t="s">
        <v>5782</v>
      </c>
      <c r="N432" s="277"/>
      <c r="O432" s="249"/>
      <c r="P432" s="250"/>
      <c r="Q432" s="250">
        <v>70.349999999999994</v>
      </c>
      <c r="R432" s="250" t="s">
        <v>2448</v>
      </c>
      <c r="S432" s="250">
        <v>20</v>
      </c>
      <c r="T432" s="172"/>
      <c r="U432" s="250"/>
      <c r="V432" s="172" t="s">
        <v>947</v>
      </c>
      <c r="W432" s="250" t="s">
        <v>4440</v>
      </c>
      <c r="X432" s="172" t="s">
        <v>2758</v>
      </c>
      <c r="Y432" s="250" t="s">
        <v>3242</v>
      </c>
      <c r="Z432" s="250" t="s">
        <v>2451</v>
      </c>
      <c r="AA432" s="250" t="s">
        <v>2455</v>
      </c>
      <c r="AB432" s="250" t="s">
        <v>4059</v>
      </c>
      <c r="AC432" s="109">
        <v>43663</v>
      </c>
    </row>
    <row r="433" spans="1:29" ht="33.75">
      <c r="A433" s="169">
        <v>432</v>
      </c>
      <c r="B433" s="275" t="s">
        <v>22</v>
      </c>
      <c r="C433" s="276"/>
      <c r="D433" s="277"/>
      <c r="E433" s="249" t="s">
        <v>9</v>
      </c>
      <c r="F433" s="250" t="s">
        <v>41</v>
      </c>
      <c r="G433" s="250" t="s">
        <v>44</v>
      </c>
      <c r="H433" s="250" t="s">
        <v>45</v>
      </c>
      <c r="I433" s="250" t="s">
        <v>46</v>
      </c>
      <c r="J433" s="278" t="s">
        <v>5783</v>
      </c>
      <c r="K433" s="276"/>
      <c r="L433" s="277"/>
      <c r="M433" s="275" t="s">
        <v>5784</v>
      </c>
      <c r="N433" s="277"/>
      <c r="O433" s="249" t="s">
        <v>4537</v>
      </c>
      <c r="P433" s="250" t="s">
        <v>5785</v>
      </c>
      <c r="Q433" s="250">
        <v>62.9</v>
      </c>
      <c r="R433" s="250" t="s">
        <v>2471</v>
      </c>
      <c r="S433" s="250">
        <v>17</v>
      </c>
      <c r="T433" s="172" t="s">
        <v>5786</v>
      </c>
      <c r="U433" s="250" t="s">
        <v>5785</v>
      </c>
      <c r="V433" s="172" t="s">
        <v>43</v>
      </c>
      <c r="W433" s="250" t="s">
        <v>4155</v>
      </c>
      <c r="X433" s="172" t="s">
        <v>5787</v>
      </c>
      <c r="Y433" s="250" t="s">
        <v>3242</v>
      </c>
      <c r="Z433" s="250" t="s">
        <v>2701</v>
      </c>
      <c r="AA433" s="250" t="s">
        <v>5788</v>
      </c>
      <c r="AB433" s="250" t="s">
        <v>4059</v>
      </c>
      <c r="AC433" s="109">
        <v>43587</v>
      </c>
    </row>
    <row r="434" spans="1:29" ht="45">
      <c r="A434" s="169">
        <v>433</v>
      </c>
      <c r="B434" s="275" t="s">
        <v>22</v>
      </c>
      <c r="C434" s="276"/>
      <c r="D434" s="277"/>
      <c r="E434" s="249" t="s">
        <v>9</v>
      </c>
      <c r="F434" s="250" t="s">
        <v>2150</v>
      </c>
      <c r="G434" s="250" t="s">
        <v>578</v>
      </c>
      <c r="H434" s="250" t="s">
        <v>252</v>
      </c>
      <c r="I434" s="250" t="s">
        <v>2151</v>
      </c>
      <c r="J434" s="278" t="s">
        <v>5789</v>
      </c>
      <c r="K434" s="276"/>
      <c r="L434" s="277"/>
      <c r="M434" s="275" t="s">
        <v>5790</v>
      </c>
      <c r="N434" s="277"/>
      <c r="O434" s="249"/>
      <c r="P434" s="250" t="s">
        <v>5791</v>
      </c>
      <c r="Q434" s="250">
        <v>77</v>
      </c>
      <c r="R434" s="250" t="s">
        <v>2448</v>
      </c>
      <c r="S434" s="250">
        <v>18</v>
      </c>
      <c r="T434" s="172" t="s">
        <v>5792</v>
      </c>
      <c r="U434" s="250" t="s">
        <v>5791</v>
      </c>
      <c r="V434" s="172" t="s">
        <v>2131</v>
      </c>
      <c r="W434" s="250" t="s">
        <v>4440</v>
      </c>
      <c r="X434" s="172" t="s">
        <v>3071</v>
      </c>
      <c r="Y434" s="250" t="s">
        <v>3230</v>
      </c>
      <c r="Z434" s="250" t="s">
        <v>2521</v>
      </c>
      <c r="AA434" s="250" t="s">
        <v>2945</v>
      </c>
      <c r="AB434" s="250" t="s">
        <v>4059</v>
      </c>
      <c r="AC434" s="109">
        <v>43613</v>
      </c>
    </row>
    <row r="435" spans="1:29" ht="33.75">
      <c r="A435" s="169">
        <v>434</v>
      </c>
      <c r="B435" s="275" t="s">
        <v>22</v>
      </c>
      <c r="C435" s="276"/>
      <c r="D435" s="277"/>
      <c r="E435" s="249" t="s">
        <v>9</v>
      </c>
      <c r="F435" s="250" t="s">
        <v>331</v>
      </c>
      <c r="G435" s="250" t="s">
        <v>332</v>
      </c>
      <c r="H435" s="250" t="s">
        <v>300</v>
      </c>
      <c r="I435" s="250" t="s">
        <v>333</v>
      </c>
      <c r="J435" s="278" t="s">
        <v>5793</v>
      </c>
      <c r="K435" s="276"/>
      <c r="L435" s="277"/>
      <c r="M435" s="275" t="s">
        <v>5794</v>
      </c>
      <c r="N435" s="277"/>
      <c r="O435" s="249"/>
      <c r="P435" s="250" t="s">
        <v>5795</v>
      </c>
      <c r="Q435" s="250">
        <v>63.27</v>
      </c>
      <c r="R435" s="250" t="s">
        <v>2448</v>
      </c>
      <c r="S435" s="250">
        <v>19</v>
      </c>
      <c r="T435" s="172" t="s">
        <v>5796</v>
      </c>
      <c r="U435" s="250" t="s">
        <v>5795</v>
      </c>
      <c r="V435" s="172" t="s">
        <v>43</v>
      </c>
      <c r="W435" s="250" t="s">
        <v>4146</v>
      </c>
      <c r="X435" s="172" t="s">
        <v>4284</v>
      </c>
      <c r="Y435" s="250" t="s">
        <v>3242</v>
      </c>
      <c r="Z435" s="250" t="s">
        <v>2521</v>
      </c>
      <c r="AA435" s="250" t="s">
        <v>2586</v>
      </c>
      <c r="AB435" s="250" t="s">
        <v>4059</v>
      </c>
      <c r="AC435" s="109">
        <v>43587</v>
      </c>
    </row>
    <row r="436" spans="1:29" ht="33.75">
      <c r="A436" s="169">
        <v>435</v>
      </c>
      <c r="B436" s="275" t="s">
        <v>22</v>
      </c>
      <c r="C436" s="276"/>
      <c r="D436" s="277"/>
      <c r="E436" s="249" t="s">
        <v>9</v>
      </c>
      <c r="F436" s="250" t="s">
        <v>402</v>
      </c>
      <c r="G436" s="250" t="s">
        <v>99</v>
      </c>
      <c r="H436" s="250" t="s">
        <v>403</v>
      </c>
      <c r="I436" s="250" t="s">
        <v>404</v>
      </c>
      <c r="J436" s="278" t="s">
        <v>5797</v>
      </c>
      <c r="K436" s="276"/>
      <c r="L436" s="277"/>
      <c r="M436" s="275" t="s">
        <v>4094</v>
      </c>
      <c r="N436" s="277"/>
      <c r="O436" s="249"/>
      <c r="P436" s="250" t="s">
        <v>5798</v>
      </c>
      <c r="Q436" s="250">
        <v>62.62</v>
      </c>
      <c r="R436" s="250" t="s">
        <v>2471</v>
      </c>
      <c r="S436" s="250">
        <v>17</v>
      </c>
      <c r="T436" s="172" t="s">
        <v>5799</v>
      </c>
      <c r="U436" s="250" t="s">
        <v>5798</v>
      </c>
      <c r="V436" s="172" t="s">
        <v>43</v>
      </c>
      <c r="W436" s="250" t="s">
        <v>4146</v>
      </c>
      <c r="X436" s="172" t="s">
        <v>2547</v>
      </c>
      <c r="Y436" s="250" t="s">
        <v>3230</v>
      </c>
      <c r="Z436" s="250" t="s">
        <v>2451</v>
      </c>
      <c r="AA436" s="250" t="s">
        <v>2451</v>
      </c>
      <c r="AB436" s="250" t="s">
        <v>4059</v>
      </c>
      <c r="AC436" s="109">
        <v>43588</v>
      </c>
    </row>
    <row r="437" spans="1:29" ht="33.75">
      <c r="A437" s="169">
        <v>436</v>
      </c>
      <c r="B437" s="275" t="s">
        <v>22</v>
      </c>
      <c r="C437" s="276"/>
      <c r="D437" s="277"/>
      <c r="E437" s="249" t="s">
        <v>9</v>
      </c>
      <c r="F437" s="250" t="s">
        <v>1022</v>
      </c>
      <c r="G437" s="250" t="s">
        <v>1023</v>
      </c>
      <c r="H437" s="250" t="s">
        <v>400</v>
      </c>
      <c r="I437" s="250" t="s">
        <v>1024</v>
      </c>
      <c r="J437" s="278" t="s">
        <v>5800</v>
      </c>
      <c r="K437" s="276"/>
      <c r="L437" s="277"/>
      <c r="M437" s="275" t="s">
        <v>5801</v>
      </c>
      <c r="N437" s="277"/>
      <c r="O437" s="249"/>
      <c r="P437" s="250" t="s">
        <v>5802</v>
      </c>
      <c r="Q437" s="250">
        <v>68.849999999999994</v>
      </c>
      <c r="R437" s="250" t="s">
        <v>2448</v>
      </c>
      <c r="S437" s="250">
        <v>19</v>
      </c>
      <c r="T437" s="172" t="s">
        <v>5803</v>
      </c>
      <c r="U437" s="250" t="s">
        <v>5802</v>
      </c>
      <c r="V437" s="172" t="s">
        <v>947</v>
      </c>
      <c r="W437" s="250" t="s">
        <v>4440</v>
      </c>
      <c r="X437" s="172" t="s">
        <v>5804</v>
      </c>
      <c r="Y437" s="250" t="s">
        <v>3242</v>
      </c>
      <c r="Z437" s="250"/>
      <c r="AA437" s="250"/>
      <c r="AB437" s="250" t="s">
        <v>4059</v>
      </c>
      <c r="AC437" s="109">
        <v>43669</v>
      </c>
    </row>
    <row r="438" spans="1:29" ht="45">
      <c r="A438" s="169">
        <v>437</v>
      </c>
      <c r="B438" s="275" t="s">
        <v>22</v>
      </c>
      <c r="C438" s="276"/>
      <c r="D438" s="277"/>
      <c r="E438" s="249" t="s">
        <v>9</v>
      </c>
      <c r="F438" s="250" t="s">
        <v>409</v>
      </c>
      <c r="G438" s="250" t="s">
        <v>102</v>
      </c>
      <c r="H438" s="250" t="s">
        <v>103</v>
      </c>
      <c r="I438" s="250" t="s">
        <v>410</v>
      </c>
      <c r="J438" s="278" t="s">
        <v>5805</v>
      </c>
      <c r="K438" s="276"/>
      <c r="L438" s="277"/>
      <c r="M438" s="275" t="s">
        <v>5806</v>
      </c>
      <c r="N438" s="277"/>
      <c r="O438" s="249" t="s">
        <v>5807</v>
      </c>
      <c r="P438" s="250" t="s">
        <v>5808</v>
      </c>
      <c r="Q438" s="250">
        <v>62.9</v>
      </c>
      <c r="R438" s="250" t="s">
        <v>2471</v>
      </c>
      <c r="S438" s="250">
        <v>17</v>
      </c>
      <c r="T438" s="172" t="s">
        <v>5809</v>
      </c>
      <c r="U438" s="250" t="s">
        <v>5808</v>
      </c>
      <c r="V438" s="172" t="s">
        <v>43</v>
      </c>
      <c r="W438" s="250" t="s">
        <v>4146</v>
      </c>
      <c r="X438" s="172" t="s">
        <v>3662</v>
      </c>
      <c r="Y438" s="250" t="s">
        <v>3242</v>
      </c>
      <c r="Z438" s="250" t="s">
        <v>2451</v>
      </c>
      <c r="AA438" s="250" t="s">
        <v>2455</v>
      </c>
      <c r="AB438" s="250" t="s">
        <v>4059</v>
      </c>
      <c r="AC438" s="109">
        <v>43588</v>
      </c>
    </row>
    <row r="439" spans="1:29" ht="33.75">
      <c r="A439" s="169">
        <v>438</v>
      </c>
      <c r="B439" s="275" t="s">
        <v>22</v>
      </c>
      <c r="C439" s="276"/>
      <c r="D439" s="277"/>
      <c r="E439" s="249" t="s">
        <v>9</v>
      </c>
      <c r="F439" s="250" t="s">
        <v>2130</v>
      </c>
      <c r="G439" s="250" t="s">
        <v>55</v>
      </c>
      <c r="H439" s="250" t="s">
        <v>56</v>
      </c>
      <c r="I439" s="250" t="s">
        <v>57</v>
      </c>
      <c r="J439" s="278" t="s">
        <v>5810</v>
      </c>
      <c r="K439" s="276"/>
      <c r="L439" s="277"/>
      <c r="M439" s="275" t="s">
        <v>5811</v>
      </c>
      <c r="N439" s="277"/>
      <c r="O439" s="249"/>
      <c r="P439" s="250"/>
      <c r="Q439" s="250">
        <v>53</v>
      </c>
      <c r="R439" s="250" t="s">
        <v>2448</v>
      </c>
      <c r="S439" s="250">
        <v>21</v>
      </c>
      <c r="T439" s="172" t="s">
        <v>3394</v>
      </c>
      <c r="U439" s="250"/>
      <c r="V439" s="172" t="s">
        <v>2131</v>
      </c>
      <c r="W439" s="250" t="s">
        <v>4146</v>
      </c>
      <c r="X439" s="172" t="s">
        <v>5812</v>
      </c>
      <c r="Y439" s="250" t="s">
        <v>3230</v>
      </c>
      <c r="Z439" s="250" t="s">
        <v>2604</v>
      </c>
      <c r="AA439" s="250" t="s">
        <v>2604</v>
      </c>
      <c r="AB439" s="250" t="s">
        <v>4059</v>
      </c>
      <c r="AC439" s="109">
        <v>43613</v>
      </c>
    </row>
    <row r="440" spans="1:29" ht="33.75">
      <c r="A440" s="169">
        <v>439</v>
      </c>
      <c r="B440" s="275" t="s">
        <v>22</v>
      </c>
      <c r="C440" s="276"/>
      <c r="D440" s="277"/>
      <c r="E440" s="249" t="s">
        <v>9</v>
      </c>
      <c r="F440" s="250" t="s">
        <v>2237</v>
      </c>
      <c r="G440" s="250" t="s">
        <v>376</v>
      </c>
      <c r="H440" s="250" t="s">
        <v>504</v>
      </c>
      <c r="I440" s="250" t="s">
        <v>505</v>
      </c>
      <c r="J440" s="278" t="s">
        <v>5813</v>
      </c>
      <c r="K440" s="276"/>
      <c r="L440" s="277"/>
      <c r="M440" s="275" t="s">
        <v>5814</v>
      </c>
      <c r="N440" s="277"/>
      <c r="O440" s="249"/>
      <c r="P440" s="250"/>
      <c r="Q440" s="250">
        <v>36.85</v>
      </c>
      <c r="R440" s="250" t="s">
        <v>2471</v>
      </c>
      <c r="S440" s="250">
        <v>18</v>
      </c>
      <c r="T440" s="172" t="s">
        <v>3394</v>
      </c>
      <c r="U440" s="250"/>
      <c r="V440" s="172" t="s">
        <v>2131</v>
      </c>
      <c r="W440" s="250" t="s">
        <v>4146</v>
      </c>
      <c r="X440" s="172" t="s">
        <v>3005</v>
      </c>
      <c r="Y440" s="250" t="s">
        <v>3230</v>
      </c>
      <c r="Z440" s="250" t="s">
        <v>2451</v>
      </c>
      <c r="AA440" s="250" t="s">
        <v>2455</v>
      </c>
      <c r="AB440" s="250" t="s">
        <v>4059</v>
      </c>
      <c r="AC440" s="109">
        <v>43615</v>
      </c>
    </row>
    <row r="441" spans="1:29" ht="45">
      <c r="A441" s="169">
        <v>440</v>
      </c>
      <c r="B441" s="275" t="s">
        <v>22</v>
      </c>
      <c r="C441" s="276"/>
      <c r="D441" s="277"/>
      <c r="E441" s="249" t="s">
        <v>9</v>
      </c>
      <c r="F441" s="250" t="s">
        <v>1578</v>
      </c>
      <c r="G441" s="250" t="s">
        <v>132</v>
      </c>
      <c r="H441" s="250" t="s">
        <v>106</v>
      </c>
      <c r="I441" s="250" t="s">
        <v>1579</v>
      </c>
      <c r="J441" s="278" t="s">
        <v>5815</v>
      </c>
      <c r="K441" s="276"/>
      <c r="L441" s="277"/>
      <c r="M441" s="275" t="s">
        <v>5816</v>
      </c>
      <c r="N441" s="277"/>
      <c r="O441" s="249"/>
      <c r="P441" s="250" t="s">
        <v>5817</v>
      </c>
      <c r="Q441" s="250">
        <v>49.5</v>
      </c>
      <c r="R441" s="250" t="s">
        <v>2448</v>
      </c>
      <c r="S441" s="250">
        <v>18</v>
      </c>
      <c r="T441" s="172" t="s">
        <v>5818</v>
      </c>
      <c r="U441" s="250" t="s">
        <v>5817</v>
      </c>
      <c r="V441" s="172" t="s">
        <v>947</v>
      </c>
      <c r="W441" s="250" t="s">
        <v>4175</v>
      </c>
      <c r="X441" s="172" t="s">
        <v>5819</v>
      </c>
      <c r="Y441" s="250" t="s">
        <v>3242</v>
      </c>
      <c r="Z441" s="250" t="s">
        <v>2451</v>
      </c>
      <c r="AA441" s="250" t="s">
        <v>2455</v>
      </c>
      <c r="AB441" s="250" t="s">
        <v>4059</v>
      </c>
      <c r="AC441" s="109">
        <v>43664</v>
      </c>
    </row>
    <row r="442" spans="1:29" ht="45">
      <c r="A442" s="169">
        <v>441</v>
      </c>
      <c r="B442" s="275" t="s">
        <v>22</v>
      </c>
      <c r="C442" s="276"/>
      <c r="D442" s="277"/>
      <c r="E442" s="249" t="s">
        <v>9</v>
      </c>
      <c r="F442" s="250" t="s">
        <v>175</v>
      </c>
      <c r="G442" s="250" t="s">
        <v>176</v>
      </c>
      <c r="H442" s="250" t="s">
        <v>177</v>
      </c>
      <c r="I442" s="250" t="s">
        <v>178</v>
      </c>
      <c r="J442" s="278" t="s">
        <v>5820</v>
      </c>
      <c r="K442" s="276"/>
      <c r="L442" s="277"/>
      <c r="M442" s="275" t="s">
        <v>5821</v>
      </c>
      <c r="N442" s="277"/>
      <c r="O442" s="249"/>
      <c r="P442" s="250" t="s">
        <v>5822</v>
      </c>
      <c r="Q442" s="250">
        <v>62.9</v>
      </c>
      <c r="R442" s="250" t="s">
        <v>2448</v>
      </c>
      <c r="S442" s="250">
        <v>19</v>
      </c>
      <c r="T442" s="172" t="s">
        <v>5823</v>
      </c>
      <c r="U442" s="250" t="s">
        <v>5822</v>
      </c>
      <c r="V442" s="172" t="s">
        <v>43</v>
      </c>
      <c r="W442" s="250" t="s">
        <v>4146</v>
      </c>
      <c r="X442" s="172" t="s">
        <v>3923</v>
      </c>
      <c r="Y442" s="250" t="s">
        <v>3230</v>
      </c>
      <c r="Z442" s="250" t="s">
        <v>2870</v>
      </c>
      <c r="AA442" s="250" t="s">
        <v>3924</v>
      </c>
      <c r="AB442" s="250" t="s">
        <v>4059</v>
      </c>
      <c r="AC442" s="109">
        <v>43587</v>
      </c>
    </row>
    <row r="443" spans="1:29" ht="45">
      <c r="A443" s="169">
        <v>442</v>
      </c>
      <c r="B443" s="275" t="s">
        <v>22</v>
      </c>
      <c r="C443" s="276"/>
      <c r="D443" s="277"/>
      <c r="E443" s="249" t="s">
        <v>4680</v>
      </c>
      <c r="F443" s="250" t="s">
        <v>5824</v>
      </c>
      <c r="G443" s="250" t="s">
        <v>5825</v>
      </c>
      <c r="H443" s="250" t="s">
        <v>5826</v>
      </c>
      <c r="I443" s="250" t="s">
        <v>5827</v>
      </c>
      <c r="J443" s="278" t="s">
        <v>5828</v>
      </c>
      <c r="K443" s="276"/>
      <c r="L443" s="277"/>
      <c r="M443" s="275" t="s">
        <v>5829</v>
      </c>
      <c r="N443" s="277"/>
      <c r="O443" s="249"/>
      <c r="P443" s="250" t="s">
        <v>5830</v>
      </c>
      <c r="Q443" s="250">
        <v>80.349999999999994</v>
      </c>
      <c r="R443" s="250" t="s">
        <v>2448</v>
      </c>
      <c r="S443" s="250">
        <v>18</v>
      </c>
      <c r="T443" s="172" t="s">
        <v>5831</v>
      </c>
      <c r="U443" s="250" t="s">
        <v>5830</v>
      </c>
      <c r="V443" s="172" t="s">
        <v>4686</v>
      </c>
      <c r="W443" s="250" t="s">
        <v>4080</v>
      </c>
      <c r="X443" s="172" t="s">
        <v>2454</v>
      </c>
      <c r="Y443" s="250" t="s">
        <v>3230</v>
      </c>
      <c r="Z443" s="250" t="s">
        <v>2733</v>
      </c>
      <c r="AA443" s="250" t="s">
        <v>5247</v>
      </c>
      <c r="AB443" s="250" t="s">
        <v>4059</v>
      </c>
      <c r="AC443" s="109">
        <v>43689</v>
      </c>
    </row>
    <row r="444" spans="1:29" ht="33.75">
      <c r="A444" s="169">
        <v>443</v>
      </c>
      <c r="B444" s="275" t="s">
        <v>23</v>
      </c>
      <c r="C444" s="276"/>
      <c r="D444" s="277"/>
      <c r="E444" s="249" t="s">
        <v>3</v>
      </c>
      <c r="F444" s="250" t="s">
        <v>5832</v>
      </c>
      <c r="G444" s="250" t="s">
        <v>514</v>
      </c>
      <c r="H444" s="250" t="s">
        <v>5833</v>
      </c>
      <c r="I444" s="250" t="s">
        <v>5834</v>
      </c>
      <c r="J444" s="278" t="s">
        <v>5835</v>
      </c>
      <c r="K444" s="276"/>
      <c r="L444" s="277"/>
      <c r="M444" s="275" t="s">
        <v>5836</v>
      </c>
      <c r="N444" s="277"/>
      <c r="O444" s="249" t="s">
        <v>5837</v>
      </c>
      <c r="P444" s="250" t="s">
        <v>5838</v>
      </c>
      <c r="Q444" s="250">
        <v>0</v>
      </c>
      <c r="R444" s="250" t="s">
        <v>2471</v>
      </c>
      <c r="S444" s="250">
        <v>18</v>
      </c>
      <c r="T444" s="172" t="s">
        <v>5839</v>
      </c>
      <c r="U444" s="250" t="s">
        <v>5838</v>
      </c>
      <c r="V444" s="172" t="s">
        <v>4057</v>
      </c>
      <c r="W444" s="250" t="s">
        <v>4058</v>
      </c>
      <c r="X444" s="172" t="s">
        <v>3602</v>
      </c>
      <c r="Y444" s="250" t="s">
        <v>3230</v>
      </c>
      <c r="Z444" s="250" t="s">
        <v>2521</v>
      </c>
      <c r="AA444" s="250" t="s">
        <v>3603</v>
      </c>
      <c r="AB444" s="250" t="s">
        <v>4059</v>
      </c>
      <c r="AC444" s="109">
        <v>43684</v>
      </c>
    </row>
    <row r="445" spans="1:29" ht="33.75">
      <c r="A445" s="169">
        <v>444</v>
      </c>
      <c r="B445" s="275" t="s">
        <v>23</v>
      </c>
      <c r="C445" s="276"/>
      <c r="D445" s="277"/>
      <c r="E445" s="249" t="s">
        <v>3</v>
      </c>
      <c r="F445" s="250" t="s">
        <v>5840</v>
      </c>
      <c r="G445" s="250" t="s">
        <v>5841</v>
      </c>
      <c r="H445" s="250" t="s">
        <v>5842</v>
      </c>
      <c r="I445" s="250" t="s">
        <v>5843</v>
      </c>
      <c r="J445" s="278" t="s">
        <v>5844</v>
      </c>
      <c r="K445" s="276"/>
      <c r="L445" s="277"/>
      <c r="M445" s="275" t="s">
        <v>5845</v>
      </c>
      <c r="N445" s="277"/>
      <c r="O445" s="249" t="s">
        <v>5846</v>
      </c>
      <c r="P445" s="250"/>
      <c r="Q445" s="250">
        <v>0</v>
      </c>
      <c r="R445" s="250" t="s">
        <v>2448</v>
      </c>
      <c r="S445" s="250">
        <v>18</v>
      </c>
      <c r="T445" s="172" t="s">
        <v>5847</v>
      </c>
      <c r="U445" s="250"/>
      <c r="V445" s="172" t="s">
        <v>4057</v>
      </c>
      <c r="W445" s="250" t="s">
        <v>4058</v>
      </c>
      <c r="X445" s="172" t="s">
        <v>2718</v>
      </c>
      <c r="Y445" s="250" t="s">
        <v>3230</v>
      </c>
      <c r="Z445" s="250"/>
      <c r="AA445" s="250"/>
      <c r="AB445" s="250" t="s">
        <v>4059</v>
      </c>
      <c r="AC445" s="109">
        <v>43684</v>
      </c>
    </row>
    <row r="446" spans="1:29" ht="22.5">
      <c r="A446" s="169">
        <v>445</v>
      </c>
      <c r="B446" s="275" t="s">
        <v>23</v>
      </c>
      <c r="C446" s="276"/>
      <c r="D446" s="277"/>
      <c r="E446" s="249" t="s">
        <v>3</v>
      </c>
      <c r="F446" s="250" t="s">
        <v>5848</v>
      </c>
      <c r="G446" s="250" t="s">
        <v>496</v>
      </c>
      <c r="H446" s="250" t="s">
        <v>5849</v>
      </c>
      <c r="I446" s="250" t="s">
        <v>5850</v>
      </c>
      <c r="J446" s="278" t="s">
        <v>5851</v>
      </c>
      <c r="K446" s="276"/>
      <c r="L446" s="277"/>
      <c r="M446" s="275" t="s">
        <v>5852</v>
      </c>
      <c r="N446" s="277"/>
      <c r="O446" s="249"/>
      <c r="P446" s="250"/>
      <c r="Q446" s="250">
        <v>17.7</v>
      </c>
      <c r="R446" s="250" t="s">
        <v>2448</v>
      </c>
      <c r="S446" s="250">
        <v>17</v>
      </c>
      <c r="T446" s="172" t="s">
        <v>3394</v>
      </c>
      <c r="U446" s="250"/>
      <c r="V446" s="172" t="s">
        <v>4057</v>
      </c>
      <c r="W446" s="250" t="s">
        <v>4440</v>
      </c>
      <c r="X446" s="172" t="s">
        <v>2758</v>
      </c>
      <c r="Y446" s="250" t="s">
        <v>3242</v>
      </c>
      <c r="Z446" s="250" t="s">
        <v>2451</v>
      </c>
      <c r="AA446" s="250" t="s">
        <v>2455</v>
      </c>
      <c r="AB446" s="250" t="s">
        <v>4059</v>
      </c>
      <c r="AC446" s="109">
        <v>43684</v>
      </c>
    </row>
    <row r="447" spans="1:29" ht="45">
      <c r="A447" s="169">
        <v>446</v>
      </c>
      <c r="B447" s="275" t="s">
        <v>23</v>
      </c>
      <c r="C447" s="276"/>
      <c r="D447" s="277"/>
      <c r="E447" s="249" t="s">
        <v>6</v>
      </c>
      <c r="F447" s="250" t="s">
        <v>1805</v>
      </c>
      <c r="G447" s="250" t="s">
        <v>1555</v>
      </c>
      <c r="H447" s="250" t="s">
        <v>1806</v>
      </c>
      <c r="I447" s="250" t="s">
        <v>1807</v>
      </c>
      <c r="J447" s="278" t="s">
        <v>5853</v>
      </c>
      <c r="K447" s="276"/>
      <c r="L447" s="277"/>
      <c r="M447" s="275" t="s">
        <v>5854</v>
      </c>
      <c r="N447" s="277"/>
      <c r="O447" s="249"/>
      <c r="P447" s="250" t="s">
        <v>5855</v>
      </c>
      <c r="Q447" s="250">
        <v>63.35</v>
      </c>
      <c r="R447" s="250" t="s">
        <v>2471</v>
      </c>
      <c r="S447" s="250">
        <v>18</v>
      </c>
      <c r="T447" s="172" t="s">
        <v>5856</v>
      </c>
      <c r="U447" s="250" t="s">
        <v>5855</v>
      </c>
      <c r="V447" s="172" t="s">
        <v>1581</v>
      </c>
      <c r="W447" s="250" t="s">
        <v>4074</v>
      </c>
      <c r="X447" s="172" t="s">
        <v>2758</v>
      </c>
      <c r="Y447" s="250" t="s">
        <v>3242</v>
      </c>
      <c r="Z447" s="250" t="s">
        <v>2451</v>
      </c>
      <c r="AA447" s="250" t="s">
        <v>2455</v>
      </c>
      <c r="AB447" s="250" t="s">
        <v>4059</v>
      </c>
      <c r="AC447" s="109">
        <v>43690</v>
      </c>
    </row>
    <row r="448" spans="1:29" ht="45">
      <c r="A448" s="169">
        <v>447</v>
      </c>
      <c r="B448" s="275" t="s">
        <v>23</v>
      </c>
      <c r="C448" s="276"/>
      <c r="D448" s="277"/>
      <c r="E448" s="249" t="s">
        <v>6</v>
      </c>
      <c r="F448" s="250" t="s">
        <v>1827</v>
      </c>
      <c r="G448" s="250" t="s">
        <v>1016</v>
      </c>
      <c r="H448" s="250" t="s">
        <v>1828</v>
      </c>
      <c r="I448" s="250" t="s">
        <v>1829</v>
      </c>
      <c r="J448" s="278" t="s">
        <v>5857</v>
      </c>
      <c r="K448" s="276"/>
      <c r="L448" s="277"/>
      <c r="M448" s="275" t="s">
        <v>5858</v>
      </c>
      <c r="N448" s="277"/>
      <c r="O448" s="249"/>
      <c r="P448" s="250" t="s">
        <v>5859</v>
      </c>
      <c r="Q448" s="250">
        <v>62.5</v>
      </c>
      <c r="R448" s="250" t="s">
        <v>2448</v>
      </c>
      <c r="S448" s="250">
        <v>17</v>
      </c>
      <c r="T448" s="172" t="s">
        <v>5860</v>
      </c>
      <c r="U448" s="250" t="s">
        <v>5859</v>
      </c>
      <c r="V448" s="172" t="s">
        <v>1581</v>
      </c>
      <c r="W448" s="250" t="s">
        <v>4080</v>
      </c>
      <c r="X448" s="172" t="s">
        <v>2469</v>
      </c>
      <c r="Y448" s="250" t="s">
        <v>3230</v>
      </c>
      <c r="Z448" s="250" t="s">
        <v>2451</v>
      </c>
      <c r="AA448" s="250" t="s">
        <v>2451</v>
      </c>
      <c r="AB448" s="250" t="s">
        <v>4059</v>
      </c>
      <c r="AC448" s="109">
        <v>43689</v>
      </c>
    </row>
    <row r="449" spans="1:29" ht="45">
      <c r="A449" s="169">
        <v>448</v>
      </c>
      <c r="B449" s="275" t="s">
        <v>23</v>
      </c>
      <c r="C449" s="276"/>
      <c r="D449" s="277"/>
      <c r="E449" s="249" t="s">
        <v>6</v>
      </c>
      <c r="F449" s="250" t="s">
        <v>2008</v>
      </c>
      <c r="G449" s="250" t="s">
        <v>128</v>
      </c>
      <c r="H449" s="250" t="s">
        <v>676</v>
      </c>
      <c r="I449" s="250" t="s">
        <v>2009</v>
      </c>
      <c r="J449" s="278" t="s">
        <v>5861</v>
      </c>
      <c r="K449" s="276"/>
      <c r="L449" s="277"/>
      <c r="M449" s="275" t="s">
        <v>5862</v>
      </c>
      <c r="N449" s="277"/>
      <c r="O449" s="249"/>
      <c r="P449" s="250"/>
      <c r="Q449" s="250">
        <v>58.5</v>
      </c>
      <c r="R449" s="250" t="s">
        <v>2448</v>
      </c>
      <c r="S449" s="250">
        <v>23</v>
      </c>
      <c r="T449" s="172" t="s">
        <v>3394</v>
      </c>
      <c r="U449" s="250"/>
      <c r="V449" s="172" t="s">
        <v>1581</v>
      </c>
      <c r="W449" s="250" t="s">
        <v>4414</v>
      </c>
      <c r="X449" s="172" t="s">
        <v>2454</v>
      </c>
      <c r="Y449" s="250" t="s">
        <v>3230</v>
      </c>
      <c r="Z449" s="250" t="s">
        <v>2451</v>
      </c>
      <c r="AA449" s="250" t="s">
        <v>2455</v>
      </c>
      <c r="AB449" s="250" t="s">
        <v>4059</v>
      </c>
      <c r="AC449" s="109">
        <v>43690</v>
      </c>
    </row>
    <row r="450" spans="1:29" ht="45">
      <c r="A450" s="169">
        <v>449</v>
      </c>
      <c r="B450" s="275" t="s">
        <v>23</v>
      </c>
      <c r="C450" s="276"/>
      <c r="D450" s="277"/>
      <c r="E450" s="249" t="s">
        <v>6</v>
      </c>
      <c r="F450" s="250" t="s">
        <v>1837</v>
      </c>
      <c r="G450" s="250" t="s">
        <v>1838</v>
      </c>
      <c r="H450" s="250" t="s">
        <v>52</v>
      </c>
      <c r="I450" s="250" t="s">
        <v>1839</v>
      </c>
      <c r="J450" s="278" t="s">
        <v>5863</v>
      </c>
      <c r="K450" s="276"/>
      <c r="L450" s="277"/>
      <c r="M450" s="275" t="s">
        <v>5864</v>
      </c>
      <c r="N450" s="277"/>
      <c r="O450" s="249"/>
      <c r="P450" s="250"/>
      <c r="Q450" s="250">
        <v>43.15</v>
      </c>
      <c r="R450" s="250" t="s">
        <v>2471</v>
      </c>
      <c r="S450" s="250">
        <v>18</v>
      </c>
      <c r="T450" s="172" t="s">
        <v>5865</v>
      </c>
      <c r="U450" s="250"/>
      <c r="V450" s="172" t="s">
        <v>1581</v>
      </c>
      <c r="W450" s="250" t="s">
        <v>4074</v>
      </c>
      <c r="X450" s="172" t="s">
        <v>3883</v>
      </c>
      <c r="Y450" s="250" t="s">
        <v>3242</v>
      </c>
      <c r="Z450" s="250"/>
      <c r="AA450" s="250"/>
      <c r="AB450" s="250" t="s">
        <v>4059</v>
      </c>
      <c r="AC450" s="109">
        <v>43690</v>
      </c>
    </row>
    <row r="451" spans="1:29" ht="33.75">
      <c r="A451" s="169">
        <v>450</v>
      </c>
      <c r="B451" s="275" t="s">
        <v>23</v>
      </c>
      <c r="C451" s="276"/>
      <c r="D451" s="277"/>
      <c r="E451" s="249" t="s">
        <v>9</v>
      </c>
      <c r="F451" s="250" t="s">
        <v>1361</v>
      </c>
      <c r="G451" s="250" t="s">
        <v>1217</v>
      </c>
      <c r="H451" s="250" t="s">
        <v>710</v>
      </c>
      <c r="I451" s="250" t="s">
        <v>716</v>
      </c>
      <c r="J451" s="278" t="s">
        <v>5866</v>
      </c>
      <c r="K451" s="276"/>
      <c r="L451" s="277"/>
      <c r="M451" s="275" t="s">
        <v>5867</v>
      </c>
      <c r="N451" s="277"/>
      <c r="O451" s="249"/>
      <c r="P451" s="250" t="s">
        <v>5868</v>
      </c>
      <c r="Q451" s="250">
        <v>36.85</v>
      </c>
      <c r="R451" s="250" t="s">
        <v>2448</v>
      </c>
      <c r="S451" s="250">
        <v>20</v>
      </c>
      <c r="T451" s="172" t="s">
        <v>5869</v>
      </c>
      <c r="U451" s="250" t="s">
        <v>5868</v>
      </c>
      <c r="V451" s="172" t="s">
        <v>947</v>
      </c>
      <c r="W451" s="250" t="s">
        <v>4249</v>
      </c>
      <c r="X451" s="172" t="s">
        <v>2485</v>
      </c>
      <c r="Y451" s="250" t="s">
        <v>3242</v>
      </c>
      <c r="Z451" s="250" t="s">
        <v>2451</v>
      </c>
      <c r="AA451" s="250" t="s">
        <v>2455</v>
      </c>
      <c r="AB451" s="250" t="s">
        <v>4059</v>
      </c>
      <c r="AC451" s="109">
        <v>43665</v>
      </c>
    </row>
    <row r="452" spans="1:29" ht="33.75">
      <c r="A452" s="169">
        <v>451</v>
      </c>
      <c r="B452" s="275" t="s">
        <v>23</v>
      </c>
      <c r="C452" s="276"/>
      <c r="D452" s="277"/>
      <c r="E452" s="249" t="s">
        <v>9</v>
      </c>
      <c r="F452" s="250" t="s">
        <v>1267</v>
      </c>
      <c r="G452" s="250" t="s">
        <v>626</v>
      </c>
      <c r="H452" s="250" t="s">
        <v>1268</v>
      </c>
      <c r="I452" s="250" t="s">
        <v>1269</v>
      </c>
      <c r="J452" s="278" t="s">
        <v>5870</v>
      </c>
      <c r="K452" s="276"/>
      <c r="L452" s="277"/>
      <c r="M452" s="275" t="s">
        <v>5871</v>
      </c>
      <c r="N452" s="277"/>
      <c r="O452" s="249" t="s">
        <v>5872</v>
      </c>
      <c r="P452" s="250"/>
      <c r="Q452" s="250">
        <v>39</v>
      </c>
      <c r="R452" s="250" t="s">
        <v>2448</v>
      </c>
      <c r="S452" s="250">
        <v>22</v>
      </c>
      <c r="T452" s="172" t="s">
        <v>3394</v>
      </c>
      <c r="U452" s="250"/>
      <c r="V452" s="172" t="s">
        <v>947</v>
      </c>
      <c r="W452" s="250" t="s">
        <v>4185</v>
      </c>
      <c r="X452" s="172" t="s">
        <v>2776</v>
      </c>
      <c r="Y452" s="250" t="s">
        <v>3242</v>
      </c>
      <c r="Z452" s="250" t="s">
        <v>2451</v>
      </c>
      <c r="AA452" s="250" t="s">
        <v>2455</v>
      </c>
      <c r="AB452" s="250" t="s">
        <v>4059</v>
      </c>
      <c r="AC452" s="109">
        <v>43663</v>
      </c>
    </row>
    <row r="453" spans="1:29" ht="33.75">
      <c r="A453" s="169">
        <v>452</v>
      </c>
      <c r="B453" s="275" t="s">
        <v>23</v>
      </c>
      <c r="C453" s="276"/>
      <c r="D453" s="277"/>
      <c r="E453" s="249" t="s">
        <v>9</v>
      </c>
      <c r="F453" s="250" t="s">
        <v>2281</v>
      </c>
      <c r="G453" s="250" t="s">
        <v>303</v>
      </c>
      <c r="H453" s="250" t="s">
        <v>99</v>
      </c>
      <c r="I453" s="250" t="s">
        <v>2282</v>
      </c>
      <c r="J453" s="278" t="s">
        <v>5873</v>
      </c>
      <c r="K453" s="276"/>
      <c r="L453" s="277"/>
      <c r="M453" s="275" t="s">
        <v>5874</v>
      </c>
      <c r="N453" s="277"/>
      <c r="O453" s="249"/>
      <c r="P453" s="250" t="s">
        <v>5875</v>
      </c>
      <c r="Q453" s="250">
        <v>42</v>
      </c>
      <c r="R453" s="250" t="s">
        <v>2448</v>
      </c>
      <c r="S453" s="250">
        <v>18</v>
      </c>
      <c r="T453" s="172" t="s">
        <v>5876</v>
      </c>
      <c r="U453" s="250" t="s">
        <v>5875</v>
      </c>
      <c r="V453" s="172" t="s">
        <v>2131</v>
      </c>
      <c r="W453" s="250" t="s">
        <v>4146</v>
      </c>
      <c r="X453" s="172" t="s">
        <v>2776</v>
      </c>
      <c r="Y453" s="250" t="s">
        <v>3242</v>
      </c>
      <c r="Z453" s="250" t="s">
        <v>2451</v>
      </c>
      <c r="AA453" s="250" t="s">
        <v>2455</v>
      </c>
      <c r="AB453" s="250" t="s">
        <v>4059</v>
      </c>
      <c r="AC453" s="109">
        <v>43615</v>
      </c>
    </row>
    <row r="454" spans="1:29" ht="33.75">
      <c r="A454" s="169">
        <v>453</v>
      </c>
      <c r="B454" s="275" t="s">
        <v>23</v>
      </c>
      <c r="C454" s="276"/>
      <c r="D454" s="277"/>
      <c r="E454" s="249" t="s">
        <v>9</v>
      </c>
      <c r="F454" s="250" t="s">
        <v>675</v>
      </c>
      <c r="G454" s="250" t="s">
        <v>676</v>
      </c>
      <c r="H454" s="250" t="s">
        <v>677</v>
      </c>
      <c r="I454" s="250" t="s">
        <v>678</v>
      </c>
      <c r="J454" s="278" t="s">
        <v>5877</v>
      </c>
      <c r="K454" s="276"/>
      <c r="L454" s="277"/>
      <c r="M454" s="275" t="s">
        <v>5878</v>
      </c>
      <c r="N454" s="277"/>
      <c r="O454" s="249"/>
      <c r="P454" s="250" t="s">
        <v>5879</v>
      </c>
      <c r="Q454" s="250">
        <v>63.54</v>
      </c>
      <c r="R454" s="250" t="s">
        <v>2448</v>
      </c>
      <c r="S454" s="250">
        <v>18</v>
      </c>
      <c r="T454" s="172" t="s">
        <v>5880</v>
      </c>
      <c r="U454" s="250" t="s">
        <v>5879</v>
      </c>
      <c r="V454" s="172" t="s">
        <v>43</v>
      </c>
      <c r="W454" s="250" t="s">
        <v>4146</v>
      </c>
      <c r="X454" s="172" t="s">
        <v>2651</v>
      </c>
      <c r="Y454" s="250" t="s">
        <v>3230</v>
      </c>
      <c r="Z454" s="250" t="s">
        <v>2451</v>
      </c>
      <c r="AA454" s="250" t="s">
        <v>2455</v>
      </c>
      <c r="AB454" s="250" t="s">
        <v>4059</v>
      </c>
      <c r="AC454" s="109">
        <v>43587</v>
      </c>
    </row>
    <row r="455" spans="1:29" ht="33.75">
      <c r="A455" s="169">
        <v>454</v>
      </c>
      <c r="B455" s="275" t="s">
        <v>23</v>
      </c>
      <c r="C455" s="276"/>
      <c r="D455" s="277"/>
      <c r="E455" s="249" t="s">
        <v>9</v>
      </c>
      <c r="F455" s="250" t="s">
        <v>2183</v>
      </c>
      <c r="G455" s="250" t="s">
        <v>260</v>
      </c>
      <c r="H455" s="250" t="s">
        <v>261</v>
      </c>
      <c r="I455" s="250" t="s">
        <v>262</v>
      </c>
      <c r="J455" s="278" t="s">
        <v>5881</v>
      </c>
      <c r="K455" s="276"/>
      <c r="L455" s="277"/>
      <c r="M455" s="275" t="s">
        <v>5882</v>
      </c>
      <c r="N455" s="277"/>
      <c r="O455" s="249"/>
      <c r="P455" s="250"/>
      <c r="Q455" s="250">
        <v>44.15</v>
      </c>
      <c r="R455" s="250" t="s">
        <v>2448</v>
      </c>
      <c r="S455" s="250">
        <v>17</v>
      </c>
      <c r="T455" s="172" t="s">
        <v>3394</v>
      </c>
      <c r="U455" s="250"/>
      <c r="V455" s="172" t="s">
        <v>2131</v>
      </c>
      <c r="W455" s="250" t="s">
        <v>4146</v>
      </c>
      <c r="X455" s="172" t="s">
        <v>3170</v>
      </c>
      <c r="Y455" s="250" t="s">
        <v>3230</v>
      </c>
      <c r="Z455" s="250" t="s">
        <v>2451</v>
      </c>
      <c r="AA455" s="250" t="s">
        <v>2923</v>
      </c>
      <c r="AB455" s="250" t="s">
        <v>4059</v>
      </c>
      <c r="AC455" s="109">
        <v>43613</v>
      </c>
    </row>
    <row r="456" spans="1:29" ht="33.75">
      <c r="A456" s="169">
        <v>455</v>
      </c>
      <c r="B456" s="275" t="s">
        <v>23</v>
      </c>
      <c r="C456" s="276"/>
      <c r="D456" s="277"/>
      <c r="E456" s="249" t="s">
        <v>9</v>
      </c>
      <c r="F456" s="250" t="s">
        <v>524</v>
      </c>
      <c r="G456" s="250" t="s">
        <v>525</v>
      </c>
      <c r="H456" s="250" t="s">
        <v>526</v>
      </c>
      <c r="I456" s="250" t="s">
        <v>527</v>
      </c>
      <c r="J456" s="278" t="s">
        <v>5883</v>
      </c>
      <c r="K456" s="276"/>
      <c r="L456" s="277"/>
      <c r="M456" s="275" t="s">
        <v>5884</v>
      </c>
      <c r="N456" s="277"/>
      <c r="O456" s="249" t="s">
        <v>5885</v>
      </c>
      <c r="P456" s="250" t="s">
        <v>5886</v>
      </c>
      <c r="Q456" s="250">
        <v>63.99</v>
      </c>
      <c r="R456" s="250" t="s">
        <v>2448</v>
      </c>
      <c r="S456" s="250">
        <v>18</v>
      </c>
      <c r="T456" s="172" t="s">
        <v>5887</v>
      </c>
      <c r="U456" s="250" t="s">
        <v>5886</v>
      </c>
      <c r="V456" s="172" t="s">
        <v>43</v>
      </c>
      <c r="W456" s="250" t="s">
        <v>4155</v>
      </c>
      <c r="X456" s="172" t="s">
        <v>2651</v>
      </c>
      <c r="Y456" s="250" t="s">
        <v>3242</v>
      </c>
      <c r="Z456" s="250" t="s">
        <v>2451</v>
      </c>
      <c r="AA456" s="250" t="s">
        <v>2451</v>
      </c>
      <c r="AB456" s="250" t="s">
        <v>4059</v>
      </c>
      <c r="AC456" s="109">
        <v>43587</v>
      </c>
    </row>
    <row r="457" spans="1:29" ht="33.75">
      <c r="A457" s="169">
        <v>456</v>
      </c>
      <c r="B457" s="275" t="s">
        <v>23</v>
      </c>
      <c r="C457" s="276"/>
      <c r="D457" s="277"/>
      <c r="E457" s="249" t="s">
        <v>9</v>
      </c>
      <c r="F457" s="250" t="s">
        <v>2351</v>
      </c>
      <c r="G457" s="250" t="s">
        <v>268</v>
      </c>
      <c r="H457" s="250" t="s">
        <v>1792</v>
      </c>
      <c r="I457" s="250" t="s">
        <v>2352</v>
      </c>
      <c r="J457" s="278" t="s">
        <v>5888</v>
      </c>
      <c r="K457" s="276"/>
      <c r="L457" s="277"/>
      <c r="M457" s="275" t="s">
        <v>5889</v>
      </c>
      <c r="N457" s="277"/>
      <c r="O457" s="249"/>
      <c r="P457" s="250" t="s">
        <v>5890</v>
      </c>
      <c r="Q457" s="250">
        <v>61.35</v>
      </c>
      <c r="R457" s="250" t="s">
        <v>2448</v>
      </c>
      <c r="S457" s="250">
        <v>18</v>
      </c>
      <c r="T457" s="172" t="s">
        <v>5891</v>
      </c>
      <c r="U457" s="250" t="s">
        <v>5890</v>
      </c>
      <c r="V457" s="172" t="s">
        <v>2131</v>
      </c>
      <c r="W457" s="250" t="s">
        <v>4146</v>
      </c>
      <c r="X457" s="172" t="s">
        <v>4980</v>
      </c>
      <c r="Y457" s="250" t="s">
        <v>3242</v>
      </c>
      <c r="Z457" s="250"/>
      <c r="AA457" s="250"/>
      <c r="AB457" s="250" t="s">
        <v>4059</v>
      </c>
      <c r="AC457" s="109">
        <v>43616</v>
      </c>
    </row>
    <row r="458" spans="1:29" ht="33.75">
      <c r="A458" s="169">
        <v>457</v>
      </c>
      <c r="B458" s="275" t="s">
        <v>23</v>
      </c>
      <c r="C458" s="276"/>
      <c r="D458" s="277"/>
      <c r="E458" s="249" t="s">
        <v>9</v>
      </c>
      <c r="F458" s="250" t="s">
        <v>1393</v>
      </c>
      <c r="G458" s="250" t="s">
        <v>814</v>
      </c>
      <c r="H458" s="250" t="s">
        <v>456</v>
      </c>
      <c r="I458" s="250" t="s">
        <v>1394</v>
      </c>
      <c r="J458" s="278" t="s">
        <v>5892</v>
      </c>
      <c r="K458" s="276"/>
      <c r="L458" s="277"/>
      <c r="M458" s="275" t="s">
        <v>5893</v>
      </c>
      <c r="N458" s="277"/>
      <c r="O458" s="249"/>
      <c r="P458" s="250"/>
      <c r="Q458" s="250">
        <v>42.15</v>
      </c>
      <c r="R458" s="250" t="s">
        <v>2448</v>
      </c>
      <c r="S458" s="250">
        <v>19</v>
      </c>
      <c r="T458" s="172" t="s">
        <v>5894</v>
      </c>
      <c r="U458" s="250"/>
      <c r="V458" s="172" t="s">
        <v>947</v>
      </c>
      <c r="W458" s="250" t="s">
        <v>4175</v>
      </c>
      <c r="X458" s="172" t="s">
        <v>3671</v>
      </c>
      <c r="Y458" s="250" t="s">
        <v>3242</v>
      </c>
      <c r="Z458" s="250" t="s">
        <v>2451</v>
      </c>
      <c r="AA458" s="250" t="s">
        <v>2455</v>
      </c>
      <c r="AB458" s="250" t="s">
        <v>4059</v>
      </c>
      <c r="AC458" s="109">
        <v>43664</v>
      </c>
    </row>
    <row r="459" spans="1:29" ht="33.75">
      <c r="A459" s="169">
        <v>458</v>
      </c>
      <c r="B459" s="275" t="s">
        <v>23</v>
      </c>
      <c r="C459" s="276"/>
      <c r="D459" s="277"/>
      <c r="E459" s="249" t="s">
        <v>9</v>
      </c>
      <c r="F459" s="250" t="s">
        <v>1071</v>
      </c>
      <c r="G459" s="250" t="s">
        <v>1072</v>
      </c>
      <c r="H459" s="250" t="s">
        <v>1073</v>
      </c>
      <c r="I459" s="250" t="s">
        <v>1074</v>
      </c>
      <c r="J459" s="278" t="s">
        <v>5895</v>
      </c>
      <c r="K459" s="276"/>
      <c r="L459" s="277"/>
      <c r="M459" s="275" t="s">
        <v>5896</v>
      </c>
      <c r="N459" s="277"/>
      <c r="O459" s="249" t="s">
        <v>5897</v>
      </c>
      <c r="P459" s="250"/>
      <c r="Q459" s="250">
        <v>46.65</v>
      </c>
      <c r="R459" s="250" t="s">
        <v>2448</v>
      </c>
      <c r="S459" s="250">
        <v>16</v>
      </c>
      <c r="T459" s="172" t="s">
        <v>5898</v>
      </c>
      <c r="U459" s="250"/>
      <c r="V459" s="172" t="s">
        <v>947</v>
      </c>
      <c r="W459" s="250" t="s">
        <v>4185</v>
      </c>
      <c r="X459" s="172" t="s">
        <v>5899</v>
      </c>
      <c r="Y459" s="250" t="s">
        <v>3230</v>
      </c>
      <c r="Z459" s="250" t="s">
        <v>2719</v>
      </c>
      <c r="AA459" s="250" t="s">
        <v>3083</v>
      </c>
      <c r="AB459" s="250" t="s">
        <v>4059</v>
      </c>
      <c r="AC459" s="109">
        <v>43662</v>
      </c>
    </row>
    <row r="460" spans="1:29" ht="45">
      <c r="A460" s="169">
        <v>459</v>
      </c>
      <c r="B460" s="275" t="s">
        <v>23</v>
      </c>
      <c r="C460" s="276"/>
      <c r="D460" s="277"/>
      <c r="E460" s="249" t="s">
        <v>9</v>
      </c>
      <c r="F460" s="250" t="s">
        <v>965</v>
      </c>
      <c r="G460" s="250" t="s">
        <v>966</v>
      </c>
      <c r="H460" s="250" t="s">
        <v>967</v>
      </c>
      <c r="I460" s="250" t="s">
        <v>968</v>
      </c>
      <c r="J460" s="278" t="s">
        <v>5900</v>
      </c>
      <c r="K460" s="276"/>
      <c r="L460" s="277"/>
      <c r="M460" s="275" t="s">
        <v>5901</v>
      </c>
      <c r="N460" s="277"/>
      <c r="O460" s="249"/>
      <c r="P460" s="250" t="s">
        <v>5902</v>
      </c>
      <c r="Q460" s="250">
        <v>29.15</v>
      </c>
      <c r="R460" s="250" t="s">
        <v>2448</v>
      </c>
      <c r="S460" s="250">
        <v>17</v>
      </c>
      <c r="T460" s="172" t="s">
        <v>5903</v>
      </c>
      <c r="U460" s="250" t="s">
        <v>5902</v>
      </c>
      <c r="V460" s="172" t="s">
        <v>947</v>
      </c>
      <c r="W460" s="250" t="s">
        <v>4185</v>
      </c>
      <c r="X460" s="172" t="s">
        <v>5904</v>
      </c>
      <c r="Y460" s="250" t="s">
        <v>3230</v>
      </c>
      <c r="Z460" s="250" t="s">
        <v>2733</v>
      </c>
      <c r="AA460" s="250" t="s">
        <v>5905</v>
      </c>
      <c r="AB460" s="250" t="s">
        <v>4059</v>
      </c>
      <c r="AC460" s="109">
        <v>43663</v>
      </c>
    </row>
    <row r="461" spans="1:29" ht="45">
      <c r="A461" s="169">
        <v>460</v>
      </c>
      <c r="B461" s="275" t="s">
        <v>23</v>
      </c>
      <c r="C461" s="276"/>
      <c r="D461" s="277"/>
      <c r="E461" s="249" t="s">
        <v>9</v>
      </c>
      <c r="F461" s="250" t="s">
        <v>607</v>
      </c>
      <c r="G461" s="250" t="s">
        <v>608</v>
      </c>
      <c r="H461" s="250" t="s">
        <v>212</v>
      </c>
      <c r="I461" s="250" t="s">
        <v>609</v>
      </c>
      <c r="J461" s="278" t="s">
        <v>5906</v>
      </c>
      <c r="K461" s="276"/>
      <c r="L461" s="277"/>
      <c r="M461" s="275" t="s">
        <v>5907</v>
      </c>
      <c r="N461" s="277"/>
      <c r="O461" s="249" t="s">
        <v>5908</v>
      </c>
      <c r="P461" s="250" t="s">
        <v>5909</v>
      </c>
      <c r="Q461" s="250">
        <v>62.65</v>
      </c>
      <c r="R461" s="250" t="s">
        <v>2448</v>
      </c>
      <c r="S461" s="250">
        <v>18</v>
      </c>
      <c r="T461" s="172" t="s">
        <v>5910</v>
      </c>
      <c r="U461" s="250" t="s">
        <v>5909</v>
      </c>
      <c r="V461" s="172" t="s">
        <v>43</v>
      </c>
      <c r="W461" s="250" t="s">
        <v>4146</v>
      </c>
      <c r="X461" s="172" t="s">
        <v>2485</v>
      </c>
      <c r="Y461" s="250" t="s">
        <v>3242</v>
      </c>
      <c r="Z461" s="250" t="s">
        <v>2451</v>
      </c>
      <c r="AA461" s="250" t="s">
        <v>2455</v>
      </c>
      <c r="AB461" s="250" t="s">
        <v>4059</v>
      </c>
      <c r="AC461" s="109">
        <v>43588</v>
      </c>
    </row>
    <row r="462" spans="1:29" ht="33.75">
      <c r="A462" s="169">
        <v>461</v>
      </c>
      <c r="B462" s="275" t="s">
        <v>23</v>
      </c>
      <c r="C462" s="276"/>
      <c r="D462" s="277"/>
      <c r="E462" s="249" t="s">
        <v>9</v>
      </c>
      <c r="F462" s="250" t="s">
        <v>976</v>
      </c>
      <c r="G462" s="250" t="s">
        <v>977</v>
      </c>
      <c r="H462" s="250" t="s">
        <v>978</v>
      </c>
      <c r="I462" s="250" t="s">
        <v>979</v>
      </c>
      <c r="J462" s="278" t="s">
        <v>5911</v>
      </c>
      <c r="K462" s="276"/>
      <c r="L462" s="277"/>
      <c r="M462" s="275" t="s">
        <v>5912</v>
      </c>
      <c r="N462" s="277"/>
      <c r="O462" s="249"/>
      <c r="P462" s="250"/>
      <c r="Q462" s="250">
        <v>43.65</v>
      </c>
      <c r="R462" s="250" t="s">
        <v>2448</v>
      </c>
      <c r="S462" s="250">
        <v>18</v>
      </c>
      <c r="T462" s="172" t="s">
        <v>5913</v>
      </c>
      <c r="U462" s="250"/>
      <c r="V462" s="172" t="s">
        <v>947</v>
      </c>
      <c r="W462" s="250" t="s">
        <v>4175</v>
      </c>
      <c r="X462" s="172" t="s">
        <v>5914</v>
      </c>
      <c r="Y462" s="250" t="s">
        <v>3230</v>
      </c>
      <c r="Z462" s="250" t="s">
        <v>2733</v>
      </c>
      <c r="AA462" s="250" t="s">
        <v>2797</v>
      </c>
      <c r="AB462" s="250" t="s">
        <v>4059</v>
      </c>
      <c r="AC462" s="109">
        <v>43664</v>
      </c>
    </row>
    <row r="463" spans="1:29" ht="33.75">
      <c r="A463" s="169">
        <v>462</v>
      </c>
      <c r="B463" s="275" t="s">
        <v>23</v>
      </c>
      <c r="C463" s="276"/>
      <c r="D463" s="277"/>
      <c r="E463" s="249" t="s">
        <v>9</v>
      </c>
      <c r="F463" s="250" t="s">
        <v>495</v>
      </c>
      <c r="G463" s="250" t="s">
        <v>496</v>
      </c>
      <c r="H463" s="250" t="s">
        <v>497</v>
      </c>
      <c r="I463" s="250" t="s">
        <v>498</v>
      </c>
      <c r="J463" s="278" t="s">
        <v>5915</v>
      </c>
      <c r="K463" s="276"/>
      <c r="L463" s="277"/>
      <c r="M463" s="275" t="s">
        <v>5916</v>
      </c>
      <c r="N463" s="277"/>
      <c r="O463" s="249" t="s">
        <v>5917</v>
      </c>
      <c r="P463" s="250" t="s">
        <v>5918</v>
      </c>
      <c r="Q463" s="250">
        <v>63.05</v>
      </c>
      <c r="R463" s="250" t="s">
        <v>2448</v>
      </c>
      <c r="S463" s="250">
        <v>18</v>
      </c>
      <c r="T463" s="172" t="s">
        <v>5919</v>
      </c>
      <c r="U463" s="250" t="s">
        <v>5918</v>
      </c>
      <c r="V463" s="172" t="s">
        <v>43</v>
      </c>
      <c r="W463" s="250" t="s">
        <v>4146</v>
      </c>
      <c r="X463" s="172" t="s">
        <v>3883</v>
      </c>
      <c r="Y463" s="250" t="s">
        <v>3242</v>
      </c>
      <c r="Z463" s="250"/>
      <c r="AA463" s="250"/>
      <c r="AB463" s="250" t="s">
        <v>4059</v>
      </c>
      <c r="AC463" s="109">
        <v>43588</v>
      </c>
    </row>
    <row r="464" spans="1:29" ht="33.75">
      <c r="A464" s="169">
        <v>463</v>
      </c>
      <c r="B464" s="275" t="s">
        <v>23</v>
      </c>
      <c r="C464" s="276"/>
      <c r="D464" s="277"/>
      <c r="E464" s="249" t="s">
        <v>9</v>
      </c>
      <c r="F464" s="250" t="s">
        <v>1200</v>
      </c>
      <c r="G464" s="250" t="s">
        <v>252</v>
      </c>
      <c r="H464" s="250" t="s">
        <v>1201</v>
      </c>
      <c r="I464" s="250" t="s">
        <v>1202</v>
      </c>
      <c r="J464" s="278" t="s">
        <v>5920</v>
      </c>
      <c r="K464" s="276"/>
      <c r="L464" s="277"/>
      <c r="M464" s="275"/>
      <c r="N464" s="277"/>
      <c r="O464" s="249"/>
      <c r="P464" s="250"/>
      <c r="Q464" s="250">
        <v>74.349999999999994</v>
      </c>
      <c r="R464" s="250" t="s">
        <v>2448</v>
      </c>
      <c r="S464" s="250">
        <v>19</v>
      </c>
      <c r="T464" s="172"/>
      <c r="U464" s="250"/>
      <c r="V464" s="172" t="s">
        <v>947</v>
      </c>
      <c r="W464" s="250" t="s">
        <v>4440</v>
      </c>
      <c r="X464" s="172" t="s">
        <v>2758</v>
      </c>
      <c r="Y464" s="250" t="s">
        <v>3242</v>
      </c>
      <c r="Z464" s="250" t="s">
        <v>2451</v>
      </c>
      <c r="AA464" s="250" t="s">
        <v>2455</v>
      </c>
      <c r="AB464" s="250" t="s">
        <v>4059</v>
      </c>
      <c r="AC464" s="109">
        <v>43661</v>
      </c>
    </row>
    <row r="465" spans="1:29" ht="33.75">
      <c r="A465" s="169">
        <v>464</v>
      </c>
      <c r="B465" s="275" t="s">
        <v>23</v>
      </c>
      <c r="C465" s="276"/>
      <c r="D465" s="277"/>
      <c r="E465" s="249" t="s">
        <v>9</v>
      </c>
      <c r="F465" s="250" t="s">
        <v>1560</v>
      </c>
      <c r="G465" s="250" t="s">
        <v>1561</v>
      </c>
      <c r="H465" s="250" t="s">
        <v>280</v>
      </c>
      <c r="I465" s="250" t="s">
        <v>1562</v>
      </c>
      <c r="J465" s="278" t="s">
        <v>5921</v>
      </c>
      <c r="K465" s="276"/>
      <c r="L465" s="277"/>
      <c r="M465" s="275" t="s">
        <v>5922</v>
      </c>
      <c r="N465" s="277"/>
      <c r="O465" s="249"/>
      <c r="P465" s="250" t="s">
        <v>5923</v>
      </c>
      <c r="Q465" s="250">
        <v>41.85</v>
      </c>
      <c r="R465" s="250" t="s">
        <v>2448</v>
      </c>
      <c r="S465" s="250">
        <v>19</v>
      </c>
      <c r="T465" s="172" t="s">
        <v>5924</v>
      </c>
      <c r="U465" s="250" t="s">
        <v>5923</v>
      </c>
      <c r="V465" s="172" t="s">
        <v>947</v>
      </c>
      <c r="W465" s="250" t="s">
        <v>4175</v>
      </c>
      <c r="X465" s="172" t="s">
        <v>2743</v>
      </c>
      <c r="Y465" s="250" t="s">
        <v>3242</v>
      </c>
      <c r="Z465" s="250"/>
      <c r="AA465" s="250"/>
      <c r="AB465" s="250" t="s">
        <v>4059</v>
      </c>
      <c r="AC465" s="109">
        <v>43664</v>
      </c>
    </row>
    <row r="466" spans="1:29" ht="33.75">
      <c r="A466" s="169">
        <v>465</v>
      </c>
      <c r="B466" s="275" t="s">
        <v>23</v>
      </c>
      <c r="C466" s="276"/>
      <c r="D466" s="277"/>
      <c r="E466" s="249" t="s">
        <v>9</v>
      </c>
      <c r="F466" s="250" t="s">
        <v>2335</v>
      </c>
      <c r="G466" s="250" t="s">
        <v>754</v>
      </c>
      <c r="H466" s="250" t="s">
        <v>655</v>
      </c>
      <c r="I466" s="250" t="s">
        <v>2336</v>
      </c>
      <c r="J466" s="278" t="s">
        <v>5925</v>
      </c>
      <c r="K466" s="276"/>
      <c r="L466" s="277"/>
      <c r="M466" s="275" t="s">
        <v>4094</v>
      </c>
      <c r="N466" s="277"/>
      <c r="O466" s="249"/>
      <c r="P466" s="250" t="s">
        <v>5926</v>
      </c>
      <c r="Q466" s="250">
        <v>46</v>
      </c>
      <c r="R466" s="250" t="s">
        <v>2448</v>
      </c>
      <c r="S466" s="250">
        <v>16</v>
      </c>
      <c r="T466" s="172" t="s">
        <v>5927</v>
      </c>
      <c r="U466" s="250" t="s">
        <v>5926</v>
      </c>
      <c r="V466" s="172" t="s">
        <v>2131</v>
      </c>
      <c r="W466" s="250" t="s">
        <v>4146</v>
      </c>
      <c r="X466" s="172" t="s">
        <v>5008</v>
      </c>
      <c r="Y466" s="250" t="s">
        <v>3242</v>
      </c>
      <c r="Z466" s="250"/>
      <c r="AA466" s="250"/>
      <c r="AB466" s="250" t="s">
        <v>4059</v>
      </c>
      <c r="AC466" s="109">
        <v>43612</v>
      </c>
    </row>
    <row r="467" spans="1:29" ht="45">
      <c r="A467" s="169">
        <v>466</v>
      </c>
      <c r="B467" s="275" t="s">
        <v>23</v>
      </c>
      <c r="C467" s="276"/>
      <c r="D467" s="277"/>
      <c r="E467" s="249" t="s">
        <v>9</v>
      </c>
      <c r="F467" s="250" t="s">
        <v>1469</v>
      </c>
      <c r="G467" s="250" t="s">
        <v>1470</v>
      </c>
      <c r="H467" s="250" t="s">
        <v>485</v>
      </c>
      <c r="I467" s="250" t="s">
        <v>1471</v>
      </c>
      <c r="J467" s="278" t="s">
        <v>5928</v>
      </c>
      <c r="K467" s="276"/>
      <c r="L467" s="277"/>
      <c r="M467" s="275" t="s">
        <v>4094</v>
      </c>
      <c r="N467" s="277"/>
      <c r="O467" s="249"/>
      <c r="P467" s="250" t="s">
        <v>5929</v>
      </c>
      <c r="Q467" s="250">
        <v>39.5</v>
      </c>
      <c r="R467" s="250" t="s">
        <v>2448</v>
      </c>
      <c r="S467" s="250">
        <v>17</v>
      </c>
      <c r="T467" s="172" t="s">
        <v>5930</v>
      </c>
      <c r="U467" s="250" t="s">
        <v>5929</v>
      </c>
      <c r="V467" s="172" t="s">
        <v>947</v>
      </c>
      <c r="W467" s="250" t="s">
        <v>4185</v>
      </c>
      <c r="X467" s="172" t="s">
        <v>5931</v>
      </c>
      <c r="Y467" s="250" t="s">
        <v>3230</v>
      </c>
      <c r="Z467" s="250" t="s">
        <v>2451</v>
      </c>
      <c r="AA467" s="250" t="s">
        <v>2455</v>
      </c>
      <c r="AB467" s="250" t="s">
        <v>4059</v>
      </c>
      <c r="AC467" s="109">
        <v>43662</v>
      </c>
    </row>
    <row r="468" spans="1:29" ht="45">
      <c r="A468" s="169">
        <v>467</v>
      </c>
      <c r="B468" s="275" t="s">
        <v>23</v>
      </c>
      <c r="C468" s="276"/>
      <c r="D468" s="277"/>
      <c r="E468" s="249" t="s">
        <v>10</v>
      </c>
      <c r="F468" s="250" t="s">
        <v>1129</v>
      </c>
      <c r="G468" s="250" t="s">
        <v>456</v>
      </c>
      <c r="H468" s="250" t="s">
        <v>112</v>
      </c>
      <c r="I468" s="250" t="s">
        <v>1130</v>
      </c>
      <c r="J468" s="278" t="s">
        <v>5932</v>
      </c>
      <c r="K468" s="276"/>
      <c r="L468" s="277"/>
      <c r="M468" s="275" t="s">
        <v>5933</v>
      </c>
      <c r="N468" s="277"/>
      <c r="O468" s="249"/>
      <c r="P468" s="250" t="s">
        <v>5934</v>
      </c>
      <c r="Q468" s="250">
        <v>35.85</v>
      </c>
      <c r="R468" s="250" t="s">
        <v>2448</v>
      </c>
      <c r="S468" s="250">
        <v>19</v>
      </c>
      <c r="T468" s="172" t="s">
        <v>5935</v>
      </c>
      <c r="U468" s="250" t="s">
        <v>5934</v>
      </c>
      <c r="V468" s="172" t="s">
        <v>987</v>
      </c>
      <c r="W468" s="250" t="s">
        <v>5556</v>
      </c>
      <c r="X468" s="172" t="s">
        <v>5936</v>
      </c>
      <c r="Y468" s="250" t="s">
        <v>3230</v>
      </c>
      <c r="Z468" s="250" t="s">
        <v>2521</v>
      </c>
      <c r="AA468" s="250" t="s">
        <v>2586</v>
      </c>
      <c r="AB468" s="250" t="s">
        <v>4059</v>
      </c>
      <c r="AC468" s="109">
        <v>43661</v>
      </c>
    </row>
    <row r="469" spans="1:29" ht="45">
      <c r="A469" s="169">
        <v>468</v>
      </c>
      <c r="B469" s="275" t="s">
        <v>23</v>
      </c>
      <c r="C469" s="276"/>
      <c r="D469" s="277"/>
      <c r="E469" s="249" t="s">
        <v>10</v>
      </c>
      <c r="F469" s="250" t="s">
        <v>1127</v>
      </c>
      <c r="G469" s="250" t="s">
        <v>45</v>
      </c>
      <c r="H469" s="250" t="s">
        <v>399</v>
      </c>
      <c r="I469" s="250" t="s">
        <v>1128</v>
      </c>
      <c r="J469" s="278" t="s">
        <v>5937</v>
      </c>
      <c r="K469" s="276"/>
      <c r="L469" s="277"/>
      <c r="M469" s="275" t="s">
        <v>5938</v>
      </c>
      <c r="N469" s="277"/>
      <c r="O469" s="249"/>
      <c r="P469" s="250" t="s">
        <v>5939</v>
      </c>
      <c r="Q469" s="250">
        <v>44.15</v>
      </c>
      <c r="R469" s="250" t="s">
        <v>2448</v>
      </c>
      <c r="S469" s="250">
        <v>20</v>
      </c>
      <c r="T469" s="172" t="s">
        <v>5940</v>
      </c>
      <c r="U469" s="250" t="s">
        <v>5939</v>
      </c>
      <c r="V469" s="172" t="s">
        <v>987</v>
      </c>
      <c r="W469" s="250" t="s">
        <v>4414</v>
      </c>
      <c r="X469" s="172" t="s">
        <v>3794</v>
      </c>
      <c r="Y469" s="250" t="s">
        <v>3230</v>
      </c>
      <c r="Z469" s="250" t="s">
        <v>2521</v>
      </c>
      <c r="AA469" s="250" t="s">
        <v>2586</v>
      </c>
      <c r="AB469" s="250" t="s">
        <v>4059</v>
      </c>
      <c r="AC469" s="109">
        <v>43664</v>
      </c>
    </row>
    <row r="470" spans="1:29" ht="45">
      <c r="A470" s="169">
        <v>469</v>
      </c>
      <c r="B470" s="275" t="s">
        <v>23</v>
      </c>
      <c r="C470" s="276"/>
      <c r="D470" s="277"/>
      <c r="E470" s="249" t="s">
        <v>10</v>
      </c>
      <c r="F470" s="250" t="s">
        <v>1409</v>
      </c>
      <c r="G470" s="250" t="s">
        <v>1410</v>
      </c>
      <c r="H470" s="250" t="s">
        <v>626</v>
      </c>
      <c r="I470" s="250" t="s">
        <v>1411</v>
      </c>
      <c r="J470" s="278" t="s">
        <v>5941</v>
      </c>
      <c r="K470" s="276"/>
      <c r="L470" s="277"/>
      <c r="M470" s="275" t="s">
        <v>5942</v>
      </c>
      <c r="N470" s="277"/>
      <c r="O470" s="249"/>
      <c r="P470" s="250" t="s">
        <v>5943</v>
      </c>
      <c r="Q470" s="250">
        <v>42.5</v>
      </c>
      <c r="R470" s="250" t="s">
        <v>2448</v>
      </c>
      <c r="S470" s="250">
        <v>29</v>
      </c>
      <c r="T470" s="172" t="s">
        <v>5944</v>
      </c>
      <c r="U470" s="250" t="s">
        <v>5943</v>
      </c>
      <c r="V470" s="172" t="s">
        <v>987</v>
      </c>
      <c r="W470" s="250" t="s">
        <v>4414</v>
      </c>
      <c r="X470" s="172" t="s">
        <v>2592</v>
      </c>
      <c r="Y470" s="250" t="s">
        <v>3230</v>
      </c>
      <c r="Z470" s="250" t="s">
        <v>2451</v>
      </c>
      <c r="AA470" s="250" t="s">
        <v>2455</v>
      </c>
      <c r="AB470" s="250" t="s">
        <v>4059</v>
      </c>
      <c r="AC470" s="109">
        <v>43662</v>
      </c>
    </row>
    <row r="471" spans="1:29" ht="33.75">
      <c r="A471" s="169">
        <v>470</v>
      </c>
      <c r="B471" s="275" t="s">
        <v>24</v>
      </c>
      <c r="C471" s="276"/>
      <c r="D471" s="277"/>
      <c r="E471" s="249" t="s">
        <v>3</v>
      </c>
      <c r="F471" s="250" t="s">
        <v>5945</v>
      </c>
      <c r="G471" s="250" t="s">
        <v>3511</v>
      </c>
      <c r="H471" s="250" t="s">
        <v>143</v>
      </c>
      <c r="I471" s="250" t="s">
        <v>5946</v>
      </c>
      <c r="J471" s="278" t="s">
        <v>5947</v>
      </c>
      <c r="K471" s="276"/>
      <c r="L471" s="277"/>
      <c r="M471" s="275" t="s">
        <v>5948</v>
      </c>
      <c r="N471" s="277"/>
      <c r="O471" s="249"/>
      <c r="P471" s="250" t="s">
        <v>5949</v>
      </c>
      <c r="Q471" s="250">
        <v>15</v>
      </c>
      <c r="R471" s="250" t="s">
        <v>2471</v>
      </c>
      <c r="S471" s="250">
        <v>18</v>
      </c>
      <c r="T471" s="172" t="s">
        <v>5950</v>
      </c>
      <c r="U471" s="250" t="s">
        <v>5949</v>
      </c>
      <c r="V471" s="172" t="s">
        <v>4057</v>
      </c>
      <c r="W471" s="250" t="s">
        <v>4440</v>
      </c>
      <c r="X471" s="172" t="s">
        <v>5951</v>
      </c>
      <c r="Y471" s="250" t="s">
        <v>3230</v>
      </c>
      <c r="Z471" s="250" t="s">
        <v>2521</v>
      </c>
      <c r="AA471" s="250" t="s">
        <v>3603</v>
      </c>
      <c r="AB471" s="250" t="s">
        <v>4059</v>
      </c>
      <c r="AC471" s="109">
        <v>43684</v>
      </c>
    </row>
    <row r="472" spans="1:29" ht="33.75">
      <c r="A472" s="169">
        <v>471</v>
      </c>
      <c r="B472" s="275" t="s">
        <v>24</v>
      </c>
      <c r="C472" s="276"/>
      <c r="D472" s="277"/>
      <c r="E472" s="249" t="s">
        <v>3</v>
      </c>
      <c r="F472" s="250" t="s">
        <v>5952</v>
      </c>
      <c r="G472" s="250" t="s">
        <v>863</v>
      </c>
      <c r="H472" s="250" t="s">
        <v>376</v>
      </c>
      <c r="I472" s="250" t="s">
        <v>5953</v>
      </c>
      <c r="J472" s="278" t="s">
        <v>5954</v>
      </c>
      <c r="K472" s="276"/>
      <c r="L472" s="277"/>
      <c r="M472" s="275" t="s">
        <v>5955</v>
      </c>
      <c r="N472" s="277"/>
      <c r="O472" s="249"/>
      <c r="P472" s="250" t="s">
        <v>5956</v>
      </c>
      <c r="Q472" s="250">
        <v>16</v>
      </c>
      <c r="R472" s="250" t="s">
        <v>2448</v>
      </c>
      <c r="S472" s="250">
        <v>19</v>
      </c>
      <c r="T472" s="172" t="s">
        <v>5957</v>
      </c>
      <c r="U472" s="250" t="s">
        <v>5956</v>
      </c>
      <c r="V472" s="172" t="s">
        <v>4057</v>
      </c>
      <c r="W472" s="250" t="s">
        <v>4440</v>
      </c>
      <c r="X472" s="172" t="s">
        <v>2491</v>
      </c>
      <c r="Y472" s="250" t="s">
        <v>3230</v>
      </c>
      <c r="Z472" s="250" t="s">
        <v>2451</v>
      </c>
      <c r="AA472" s="250" t="s">
        <v>2455</v>
      </c>
      <c r="AB472" s="250" t="s">
        <v>4059</v>
      </c>
      <c r="AC472" s="109">
        <v>43684</v>
      </c>
    </row>
    <row r="473" spans="1:29" ht="33.75">
      <c r="A473" s="169">
        <v>472</v>
      </c>
      <c r="B473" s="275" t="s">
        <v>24</v>
      </c>
      <c r="C473" s="276"/>
      <c r="D473" s="277"/>
      <c r="E473" s="249" t="s">
        <v>3</v>
      </c>
      <c r="F473" s="250" t="s">
        <v>5958</v>
      </c>
      <c r="G473" s="250" t="s">
        <v>3925</v>
      </c>
      <c r="H473" s="250" t="s">
        <v>497</v>
      </c>
      <c r="I473" s="250" t="s">
        <v>5959</v>
      </c>
      <c r="J473" s="278" t="s">
        <v>5960</v>
      </c>
      <c r="K473" s="276"/>
      <c r="L473" s="277"/>
      <c r="M473" s="275" t="s">
        <v>5961</v>
      </c>
      <c r="N473" s="277"/>
      <c r="O473" s="249" t="s">
        <v>5962</v>
      </c>
      <c r="P473" s="250"/>
      <c r="Q473" s="250">
        <v>0</v>
      </c>
      <c r="R473" s="250" t="s">
        <v>2471</v>
      </c>
      <c r="S473" s="250">
        <v>18</v>
      </c>
      <c r="T473" s="172" t="s">
        <v>5963</v>
      </c>
      <c r="U473" s="250"/>
      <c r="V473" s="172" t="s">
        <v>4057</v>
      </c>
      <c r="W473" s="250" t="s">
        <v>4058</v>
      </c>
      <c r="X473" s="172" t="s">
        <v>2758</v>
      </c>
      <c r="Y473" s="250" t="s">
        <v>3242</v>
      </c>
      <c r="Z473" s="250" t="s">
        <v>2451</v>
      </c>
      <c r="AA473" s="250" t="s">
        <v>2455</v>
      </c>
      <c r="AB473" s="250" t="s">
        <v>4059</v>
      </c>
      <c r="AC473" s="109">
        <v>43684</v>
      </c>
    </row>
    <row r="474" spans="1:29" ht="56.25">
      <c r="A474" s="169">
        <v>473</v>
      </c>
      <c r="B474" s="275" t="s">
        <v>24</v>
      </c>
      <c r="C474" s="276"/>
      <c r="D474" s="277"/>
      <c r="E474" s="249" t="s">
        <v>3</v>
      </c>
      <c r="F474" s="250" t="s">
        <v>5964</v>
      </c>
      <c r="G474" s="250" t="s">
        <v>631</v>
      </c>
      <c r="H474" s="250" t="s">
        <v>102</v>
      </c>
      <c r="I474" s="250" t="s">
        <v>5965</v>
      </c>
      <c r="J474" s="278" t="s">
        <v>5966</v>
      </c>
      <c r="K474" s="276"/>
      <c r="L474" s="277"/>
      <c r="M474" s="275" t="s">
        <v>5967</v>
      </c>
      <c r="N474" s="277"/>
      <c r="O474" s="249" t="s">
        <v>4537</v>
      </c>
      <c r="P474" s="250"/>
      <c r="Q474" s="250">
        <v>0</v>
      </c>
      <c r="R474" s="250" t="s">
        <v>2448</v>
      </c>
      <c r="S474" s="250">
        <v>17</v>
      </c>
      <c r="T474" s="172" t="s">
        <v>5968</v>
      </c>
      <c r="U474" s="250"/>
      <c r="V474" s="172" t="s">
        <v>4057</v>
      </c>
      <c r="W474" s="250" t="s">
        <v>4058</v>
      </c>
      <c r="X474" s="172" t="s">
        <v>5969</v>
      </c>
      <c r="Y474" s="250" t="s">
        <v>3230</v>
      </c>
      <c r="Z474" s="250" t="s">
        <v>2451</v>
      </c>
      <c r="AA474" s="250" t="s">
        <v>2451</v>
      </c>
      <c r="AB474" s="250" t="s">
        <v>4059</v>
      </c>
      <c r="AC474" s="109">
        <v>43684</v>
      </c>
    </row>
    <row r="475" spans="1:29" ht="33.75">
      <c r="A475" s="169">
        <v>474</v>
      </c>
      <c r="B475" s="275" t="s">
        <v>24</v>
      </c>
      <c r="C475" s="276"/>
      <c r="D475" s="277"/>
      <c r="E475" s="249" t="s">
        <v>3</v>
      </c>
      <c r="F475" s="250" t="s">
        <v>5970</v>
      </c>
      <c r="G475" s="250" t="s">
        <v>123</v>
      </c>
      <c r="H475" s="250" t="s">
        <v>5971</v>
      </c>
      <c r="I475" s="250" t="s">
        <v>5972</v>
      </c>
      <c r="J475" s="278" t="s">
        <v>5973</v>
      </c>
      <c r="K475" s="276"/>
      <c r="L475" s="277"/>
      <c r="M475" s="275" t="s">
        <v>5974</v>
      </c>
      <c r="N475" s="277"/>
      <c r="O475" s="249"/>
      <c r="P475" s="250" t="s">
        <v>5975</v>
      </c>
      <c r="Q475" s="250">
        <v>0</v>
      </c>
      <c r="R475" s="250" t="s">
        <v>2448</v>
      </c>
      <c r="S475" s="250">
        <v>17</v>
      </c>
      <c r="T475" s="172" t="s">
        <v>5976</v>
      </c>
      <c r="U475" s="250" t="s">
        <v>5975</v>
      </c>
      <c r="V475" s="172" t="s">
        <v>4057</v>
      </c>
      <c r="W475" s="250" t="s">
        <v>4058</v>
      </c>
      <c r="X475" s="172" t="s">
        <v>2533</v>
      </c>
      <c r="Y475" s="250" t="s">
        <v>3230</v>
      </c>
      <c r="Z475" s="250" t="s">
        <v>2451</v>
      </c>
      <c r="AA475" s="250" t="s">
        <v>2455</v>
      </c>
      <c r="AB475" s="250" t="s">
        <v>4059</v>
      </c>
      <c r="AC475" s="109">
        <v>43684</v>
      </c>
    </row>
    <row r="476" spans="1:29" ht="45">
      <c r="A476" s="169">
        <v>475</v>
      </c>
      <c r="B476" s="275" t="s">
        <v>24</v>
      </c>
      <c r="C476" s="276"/>
      <c r="D476" s="277"/>
      <c r="E476" s="249" t="s">
        <v>6</v>
      </c>
      <c r="F476" s="250" t="s">
        <v>1850</v>
      </c>
      <c r="G476" s="250" t="s">
        <v>743</v>
      </c>
      <c r="H476" s="250" t="s">
        <v>102</v>
      </c>
      <c r="I476" s="250" t="s">
        <v>1851</v>
      </c>
      <c r="J476" s="278" t="s">
        <v>5977</v>
      </c>
      <c r="K476" s="276"/>
      <c r="L476" s="277"/>
      <c r="M476" s="275" t="s">
        <v>5978</v>
      </c>
      <c r="N476" s="277"/>
      <c r="O476" s="249"/>
      <c r="P476" s="250" t="s">
        <v>5979</v>
      </c>
      <c r="Q476" s="250">
        <v>70.150000000000006</v>
      </c>
      <c r="R476" s="250" t="s">
        <v>2448</v>
      </c>
      <c r="S476" s="250">
        <v>20</v>
      </c>
      <c r="T476" s="172" t="s">
        <v>5980</v>
      </c>
      <c r="U476" s="250" t="s">
        <v>5979</v>
      </c>
      <c r="V476" s="172" t="s">
        <v>1581</v>
      </c>
      <c r="W476" s="250" t="s">
        <v>4074</v>
      </c>
      <c r="X476" s="172" t="s">
        <v>2485</v>
      </c>
      <c r="Y476" s="250" t="s">
        <v>3242</v>
      </c>
      <c r="Z476" s="250" t="s">
        <v>2451</v>
      </c>
      <c r="AA476" s="250" t="s">
        <v>2455</v>
      </c>
      <c r="AB476" s="250" t="s">
        <v>4059</v>
      </c>
      <c r="AC476" s="109">
        <v>43690</v>
      </c>
    </row>
    <row r="477" spans="1:29" ht="45">
      <c r="A477" s="169">
        <v>476</v>
      </c>
      <c r="B477" s="275" t="s">
        <v>24</v>
      </c>
      <c r="C477" s="276"/>
      <c r="D477" s="277"/>
      <c r="E477" s="249" t="s">
        <v>6</v>
      </c>
      <c r="F477" s="250" t="s">
        <v>1728</v>
      </c>
      <c r="G477" s="250" t="s">
        <v>1095</v>
      </c>
      <c r="H477" s="250" t="s">
        <v>1036</v>
      </c>
      <c r="I477" s="250" t="s">
        <v>1729</v>
      </c>
      <c r="J477" s="278" t="s">
        <v>5981</v>
      </c>
      <c r="K477" s="276"/>
      <c r="L477" s="277"/>
      <c r="M477" s="275" t="s">
        <v>5982</v>
      </c>
      <c r="N477" s="277"/>
      <c r="O477" s="249"/>
      <c r="P477" s="250"/>
      <c r="Q477" s="250">
        <v>74.650000000000006</v>
      </c>
      <c r="R477" s="250" t="s">
        <v>2448</v>
      </c>
      <c r="S477" s="250">
        <v>17</v>
      </c>
      <c r="T477" s="172" t="s">
        <v>5983</v>
      </c>
      <c r="U477" s="250"/>
      <c r="V477" s="172" t="s">
        <v>1581</v>
      </c>
      <c r="W477" s="250" t="s">
        <v>4080</v>
      </c>
      <c r="X477" s="172" t="s">
        <v>3071</v>
      </c>
      <c r="Y477" s="250" t="s">
        <v>3230</v>
      </c>
      <c r="Z477" s="250" t="s">
        <v>2521</v>
      </c>
      <c r="AA477" s="250" t="s">
        <v>2945</v>
      </c>
      <c r="AB477" s="250" t="s">
        <v>4059</v>
      </c>
      <c r="AC477" s="109">
        <v>43689</v>
      </c>
    </row>
    <row r="478" spans="1:29" ht="45">
      <c r="A478" s="169">
        <v>477</v>
      </c>
      <c r="B478" s="275" t="s">
        <v>24</v>
      </c>
      <c r="C478" s="276"/>
      <c r="D478" s="277"/>
      <c r="E478" s="249" t="s">
        <v>6</v>
      </c>
      <c r="F478" s="250" t="s">
        <v>1688</v>
      </c>
      <c r="G478" s="250" t="s">
        <v>453</v>
      </c>
      <c r="H478" s="250" t="s">
        <v>649</v>
      </c>
      <c r="I478" s="250" t="s">
        <v>1689</v>
      </c>
      <c r="J478" s="278" t="s">
        <v>5984</v>
      </c>
      <c r="K478" s="276"/>
      <c r="L478" s="277"/>
      <c r="M478" s="275" t="s">
        <v>5985</v>
      </c>
      <c r="N478" s="277"/>
      <c r="O478" s="249"/>
      <c r="P478" s="250" t="s">
        <v>5986</v>
      </c>
      <c r="Q478" s="250">
        <v>71.650000000000006</v>
      </c>
      <c r="R478" s="250" t="s">
        <v>2448</v>
      </c>
      <c r="S478" s="250">
        <v>19</v>
      </c>
      <c r="T478" s="172" t="s">
        <v>5987</v>
      </c>
      <c r="U478" s="250" t="s">
        <v>5986</v>
      </c>
      <c r="V478" s="172" t="s">
        <v>1581</v>
      </c>
      <c r="W478" s="250" t="s">
        <v>4080</v>
      </c>
      <c r="X478" s="172" t="s">
        <v>5078</v>
      </c>
      <c r="Y478" s="250" t="s">
        <v>3242</v>
      </c>
      <c r="Z478" s="250" t="s">
        <v>2451</v>
      </c>
      <c r="AA478" s="250" t="s">
        <v>2451</v>
      </c>
      <c r="AB478" s="250" t="s">
        <v>4059</v>
      </c>
      <c r="AC478" s="109">
        <v>43689</v>
      </c>
    </row>
    <row r="479" spans="1:29" ht="45">
      <c r="A479" s="169">
        <v>478</v>
      </c>
      <c r="B479" s="275" t="s">
        <v>24</v>
      </c>
      <c r="C479" s="276"/>
      <c r="D479" s="277"/>
      <c r="E479" s="249" t="s">
        <v>8</v>
      </c>
      <c r="F479" s="250" t="s">
        <v>1062</v>
      </c>
      <c r="G479" s="250" t="s">
        <v>1063</v>
      </c>
      <c r="H479" s="250" t="s">
        <v>535</v>
      </c>
      <c r="I479" s="250" t="s">
        <v>1064</v>
      </c>
      <c r="J479" s="278" t="s">
        <v>5988</v>
      </c>
      <c r="K479" s="276"/>
      <c r="L479" s="277"/>
      <c r="M479" s="275" t="s">
        <v>5989</v>
      </c>
      <c r="N479" s="277"/>
      <c r="O479" s="249"/>
      <c r="P479" s="250" t="s">
        <v>5990</v>
      </c>
      <c r="Q479" s="250">
        <v>55.65</v>
      </c>
      <c r="R479" s="250" t="s">
        <v>2471</v>
      </c>
      <c r="S479" s="250">
        <v>17</v>
      </c>
      <c r="T479" s="172" t="s">
        <v>5991</v>
      </c>
      <c r="U479" s="250" t="s">
        <v>5990</v>
      </c>
      <c r="V479" s="172" t="s">
        <v>987</v>
      </c>
      <c r="W479" s="250" t="s">
        <v>4440</v>
      </c>
      <c r="X479" s="172" t="s">
        <v>5992</v>
      </c>
      <c r="Y479" s="250" t="s">
        <v>3230</v>
      </c>
      <c r="Z479" s="250" t="s">
        <v>2521</v>
      </c>
      <c r="AA479" s="250" t="s">
        <v>5566</v>
      </c>
      <c r="AB479" s="250" t="s">
        <v>4059</v>
      </c>
      <c r="AC479" s="109">
        <v>43663</v>
      </c>
    </row>
    <row r="480" spans="1:29" ht="45">
      <c r="A480" s="169">
        <v>479</v>
      </c>
      <c r="B480" s="275" t="s">
        <v>24</v>
      </c>
      <c r="C480" s="276"/>
      <c r="D480" s="277"/>
      <c r="E480" s="249" t="s">
        <v>8</v>
      </c>
      <c r="F480" s="250" t="s">
        <v>1313</v>
      </c>
      <c r="G480" s="250" t="s">
        <v>376</v>
      </c>
      <c r="H480" s="250" t="s">
        <v>1314</v>
      </c>
      <c r="I480" s="250" t="s">
        <v>1315</v>
      </c>
      <c r="J480" s="278" t="s">
        <v>5993</v>
      </c>
      <c r="K480" s="276"/>
      <c r="L480" s="277"/>
      <c r="M480" s="275" t="s">
        <v>5994</v>
      </c>
      <c r="N480" s="277"/>
      <c r="O480" s="249"/>
      <c r="P480" s="250" t="s">
        <v>5995</v>
      </c>
      <c r="Q480" s="250">
        <v>58.5</v>
      </c>
      <c r="R480" s="250" t="s">
        <v>2471</v>
      </c>
      <c r="S480" s="250">
        <v>18</v>
      </c>
      <c r="T480" s="172" t="s">
        <v>5996</v>
      </c>
      <c r="U480" s="250" t="s">
        <v>5995</v>
      </c>
      <c r="V480" s="172" t="s">
        <v>987</v>
      </c>
      <c r="W480" s="250" t="s">
        <v>4440</v>
      </c>
      <c r="X480" s="172" t="s">
        <v>3655</v>
      </c>
      <c r="Y480" s="250" t="s">
        <v>3230</v>
      </c>
      <c r="Z480" s="250" t="s">
        <v>2521</v>
      </c>
      <c r="AA480" s="250" t="s">
        <v>2522</v>
      </c>
      <c r="AB480" s="250" t="s">
        <v>4059</v>
      </c>
      <c r="AC480" s="109">
        <v>43663</v>
      </c>
    </row>
    <row r="481" spans="1:29" ht="33.75">
      <c r="A481" s="169">
        <v>480</v>
      </c>
      <c r="B481" s="275" t="s">
        <v>24</v>
      </c>
      <c r="C481" s="276"/>
      <c r="D481" s="277"/>
      <c r="E481" s="249" t="s">
        <v>9</v>
      </c>
      <c r="F481" s="250" t="s">
        <v>1544</v>
      </c>
      <c r="G481" s="250" t="s">
        <v>1438</v>
      </c>
      <c r="H481" s="250" t="s">
        <v>865</v>
      </c>
      <c r="I481" s="250" t="s">
        <v>1545</v>
      </c>
      <c r="J481" s="278" t="s">
        <v>5997</v>
      </c>
      <c r="K481" s="276"/>
      <c r="L481" s="277"/>
      <c r="M481" s="275" t="s">
        <v>5998</v>
      </c>
      <c r="N481" s="277"/>
      <c r="O481" s="249"/>
      <c r="P481" s="250"/>
      <c r="Q481" s="250">
        <v>62.85</v>
      </c>
      <c r="R481" s="250" t="s">
        <v>2471</v>
      </c>
      <c r="S481" s="250">
        <v>17</v>
      </c>
      <c r="T481" s="172" t="s">
        <v>5999</v>
      </c>
      <c r="U481" s="250"/>
      <c r="V481" s="172" t="s">
        <v>947</v>
      </c>
      <c r="W481" s="250" t="s">
        <v>4440</v>
      </c>
      <c r="X481" s="172" t="s">
        <v>2776</v>
      </c>
      <c r="Y481" s="250" t="s">
        <v>3242</v>
      </c>
      <c r="Z481" s="250" t="s">
        <v>2451</v>
      </c>
      <c r="AA481" s="250" t="s">
        <v>2455</v>
      </c>
      <c r="AB481" s="250" t="s">
        <v>4059</v>
      </c>
      <c r="AC481" s="109">
        <v>43662</v>
      </c>
    </row>
    <row r="482" spans="1:29" ht="45">
      <c r="A482" s="169">
        <v>481</v>
      </c>
      <c r="B482" s="275" t="s">
        <v>24</v>
      </c>
      <c r="C482" s="276"/>
      <c r="D482" s="277"/>
      <c r="E482" s="249" t="s">
        <v>9</v>
      </c>
      <c r="F482" s="250" t="s">
        <v>1258</v>
      </c>
      <c r="G482" s="250" t="s">
        <v>1259</v>
      </c>
      <c r="H482" s="250" t="s">
        <v>106</v>
      </c>
      <c r="I482" s="250" t="s">
        <v>1260</v>
      </c>
      <c r="J482" s="278" t="s">
        <v>6000</v>
      </c>
      <c r="K482" s="276"/>
      <c r="L482" s="277"/>
      <c r="M482" s="275"/>
      <c r="N482" s="277"/>
      <c r="O482" s="249"/>
      <c r="P482" s="250" t="s">
        <v>6001</v>
      </c>
      <c r="Q482" s="250">
        <v>60.15</v>
      </c>
      <c r="R482" s="250" t="s">
        <v>2448</v>
      </c>
      <c r="S482" s="250">
        <v>17</v>
      </c>
      <c r="T482" s="172" t="s">
        <v>6002</v>
      </c>
      <c r="U482" s="250" t="s">
        <v>6001</v>
      </c>
      <c r="V482" s="172" t="s">
        <v>947</v>
      </c>
      <c r="W482" s="250" t="s">
        <v>4440</v>
      </c>
      <c r="X482" s="172" t="s">
        <v>2776</v>
      </c>
      <c r="Y482" s="250" t="s">
        <v>3242</v>
      </c>
      <c r="Z482" s="250" t="s">
        <v>2451</v>
      </c>
      <c r="AA482" s="250" t="s">
        <v>2455</v>
      </c>
      <c r="AB482" s="250" t="s">
        <v>4059</v>
      </c>
      <c r="AC482" s="109">
        <v>43664</v>
      </c>
    </row>
    <row r="483" spans="1:29" ht="33.75">
      <c r="A483" s="169">
        <v>482</v>
      </c>
      <c r="B483" s="275" t="s">
        <v>24</v>
      </c>
      <c r="C483" s="276"/>
      <c r="D483" s="277"/>
      <c r="E483" s="249" t="s">
        <v>9</v>
      </c>
      <c r="F483" s="250" t="s">
        <v>780</v>
      </c>
      <c r="G483" s="250" t="s">
        <v>781</v>
      </c>
      <c r="H483" s="250" t="s">
        <v>357</v>
      </c>
      <c r="I483" s="250" t="s">
        <v>782</v>
      </c>
      <c r="J483" s="278" t="s">
        <v>6003</v>
      </c>
      <c r="K483" s="276"/>
      <c r="L483" s="277"/>
      <c r="M483" s="275" t="s">
        <v>6004</v>
      </c>
      <c r="N483" s="277"/>
      <c r="O483" s="249"/>
      <c r="P483" s="250"/>
      <c r="Q483" s="250">
        <v>62.57</v>
      </c>
      <c r="R483" s="250" t="s">
        <v>2448</v>
      </c>
      <c r="S483" s="250">
        <v>18</v>
      </c>
      <c r="T483" s="172" t="s">
        <v>3394</v>
      </c>
      <c r="U483" s="250"/>
      <c r="V483" s="172" t="s">
        <v>43</v>
      </c>
      <c r="W483" s="250" t="s">
        <v>4146</v>
      </c>
      <c r="X483" s="172" t="s">
        <v>2571</v>
      </c>
      <c r="Y483" s="250" t="s">
        <v>3242</v>
      </c>
      <c r="Z483" s="250" t="s">
        <v>2451</v>
      </c>
      <c r="AA483" s="250" t="s">
        <v>2455</v>
      </c>
      <c r="AB483" s="250" t="s">
        <v>4059</v>
      </c>
      <c r="AC483" s="109">
        <v>43588</v>
      </c>
    </row>
    <row r="484" spans="1:29" ht="45">
      <c r="A484" s="169">
        <v>483</v>
      </c>
      <c r="B484" s="275" t="s">
        <v>24</v>
      </c>
      <c r="C484" s="276"/>
      <c r="D484" s="277"/>
      <c r="E484" s="249" t="s">
        <v>9</v>
      </c>
      <c r="F484" s="250" t="s">
        <v>1406</v>
      </c>
      <c r="G484" s="250" t="s">
        <v>112</v>
      </c>
      <c r="H484" s="250" t="s">
        <v>135</v>
      </c>
      <c r="I484" s="250" t="s">
        <v>1407</v>
      </c>
      <c r="J484" s="278" t="s">
        <v>6005</v>
      </c>
      <c r="K484" s="276"/>
      <c r="L484" s="277"/>
      <c r="M484" s="275" t="s">
        <v>6006</v>
      </c>
      <c r="N484" s="277"/>
      <c r="O484" s="249"/>
      <c r="P484" s="250" t="s">
        <v>6007</v>
      </c>
      <c r="Q484" s="250">
        <v>55.15</v>
      </c>
      <c r="R484" s="250" t="s">
        <v>2471</v>
      </c>
      <c r="S484" s="250">
        <v>17</v>
      </c>
      <c r="T484" s="172" t="s">
        <v>6008</v>
      </c>
      <c r="U484" s="250" t="s">
        <v>6007</v>
      </c>
      <c r="V484" s="172" t="s">
        <v>947</v>
      </c>
      <c r="W484" s="250" t="s">
        <v>4440</v>
      </c>
      <c r="X484" s="172" t="s">
        <v>2667</v>
      </c>
      <c r="Y484" s="250" t="s">
        <v>3230</v>
      </c>
      <c r="Z484" s="250" t="s">
        <v>2451</v>
      </c>
      <c r="AA484" s="250" t="s">
        <v>2455</v>
      </c>
      <c r="AB484" s="250" t="s">
        <v>4059</v>
      </c>
      <c r="AC484" s="109">
        <v>43664</v>
      </c>
    </row>
    <row r="485" spans="1:29" ht="45">
      <c r="A485" s="169">
        <v>484</v>
      </c>
      <c r="B485" s="275" t="s">
        <v>24</v>
      </c>
      <c r="C485" s="276"/>
      <c r="D485" s="277"/>
      <c r="E485" s="249" t="s">
        <v>9</v>
      </c>
      <c r="F485" s="250" t="s">
        <v>2215</v>
      </c>
      <c r="G485" s="250" t="s">
        <v>274</v>
      </c>
      <c r="H485" s="250" t="s">
        <v>102</v>
      </c>
      <c r="I485" s="250" t="s">
        <v>275</v>
      </c>
      <c r="J485" s="278" t="s">
        <v>6009</v>
      </c>
      <c r="K485" s="276"/>
      <c r="L485" s="277"/>
      <c r="M485" s="275" t="s">
        <v>4094</v>
      </c>
      <c r="N485" s="277"/>
      <c r="O485" s="249"/>
      <c r="P485" s="250" t="s">
        <v>6010</v>
      </c>
      <c r="Q485" s="250">
        <v>34.65</v>
      </c>
      <c r="R485" s="250" t="s">
        <v>2448</v>
      </c>
      <c r="S485" s="250">
        <v>18</v>
      </c>
      <c r="T485" s="172" t="s">
        <v>6011</v>
      </c>
      <c r="U485" s="250" t="s">
        <v>6010</v>
      </c>
      <c r="V485" s="172" t="s">
        <v>2131</v>
      </c>
      <c r="W485" s="250" t="s">
        <v>4440</v>
      </c>
      <c r="X485" s="172" t="s">
        <v>6012</v>
      </c>
      <c r="Y485" s="250" t="s">
        <v>3230</v>
      </c>
      <c r="Z485" s="250" t="s">
        <v>2451</v>
      </c>
      <c r="AA485" s="250" t="s">
        <v>2455</v>
      </c>
      <c r="AB485" s="250" t="s">
        <v>4059</v>
      </c>
      <c r="AC485" s="109">
        <v>43610</v>
      </c>
    </row>
    <row r="486" spans="1:29" ht="33.75">
      <c r="A486" s="169">
        <v>485</v>
      </c>
      <c r="B486" s="275" t="s">
        <v>24</v>
      </c>
      <c r="C486" s="276"/>
      <c r="D486" s="277"/>
      <c r="E486" s="249" t="s">
        <v>9</v>
      </c>
      <c r="F486" s="250" t="s">
        <v>337</v>
      </c>
      <c r="G486" s="250" t="s">
        <v>162</v>
      </c>
      <c r="H486" s="250" t="s">
        <v>338</v>
      </c>
      <c r="I486" s="250" t="s">
        <v>339</v>
      </c>
      <c r="J486" s="278" t="s">
        <v>6013</v>
      </c>
      <c r="K486" s="276"/>
      <c r="L486" s="277"/>
      <c r="M486" s="275" t="s">
        <v>6014</v>
      </c>
      <c r="N486" s="277"/>
      <c r="O486" s="249"/>
      <c r="P486" s="250" t="s">
        <v>6015</v>
      </c>
      <c r="Q486" s="250">
        <v>62.75</v>
      </c>
      <c r="R486" s="250" t="s">
        <v>2448</v>
      </c>
      <c r="S486" s="250">
        <v>17</v>
      </c>
      <c r="T486" s="172" t="s">
        <v>6016</v>
      </c>
      <c r="U486" s="250" t="s">
        <v>6015</v>
      </c>
      <c r="V486" s="172" t="s">
        <v>43</v>
      </c>
      <c r="W486" s="250" t="s">
        <v>4146</v>
      </c>
      <c r="X486" s="172" t="s">
        <v>2885</v>
      </c>
      <c r="Y486" s="250" t="s">
        <v>3230</v>
      </c>
      <c r="Z486" s="250" t="s">
        <v>2521</v>
      </c>
      <c r="AA486" s="250" t="s">
        <v>2586</v>
      </c>
      <c r="AB486" s="250" t="s">
        <v>4059</v>
      </c>
      <c r="AC486" s="109">
        <v>43585</v>
      </c>
    </row>
    <row r="487" spans="1:29" ht="33.75">
      <c r="A487" s="169">
        <v>486</v>
      </c>
      <c r="B487" s="275" t="s">
        <v>24</v>
      </c>
      <c r="C487" s="276"/>
      <c r="D487" s="277"/>
      <c r="E487" s="249" t="s">
        <v>9</v>
      </c>
      <c r="F487" s="250" t="s">
        <v>871</v>
      </c>
      <c r="G487" s="250" t="s">
        <v>872</v>
      </c>
      <c r="H487" s="250" t="s">
        <v>873</v>
      </c>
      <c r="I487" s="250" t="s">
        <v>874</v>
      </c>
      <c r="J487" s="278" t="s">
        <v>6017</v>
      </c>
      <c r="K487" s="276"/>
      <c r="L487" s="277"/>
      <c r="M487" s="275" t="s">
        <v>6018</v>
      </c>
      <c r="N487" s="277"/>
      <c r="O487" s="249"/>
      <c r="P487" s="250" t="s">
        <v>6019</v>
      </c>
      <c r="Q487" s="250">
        <v>63.54</v>
      </c>
      <c r="R487" s="250" t="s">
        <v>2471</v>
      </c>
      <c r="S487" s="250">
        <v>17</v>
      </c>
      <c r="T487" s="172" t="s">
        <v>6020</v>
      </c>
      <c r="U487" s="250" t="s">
        <v>6019</v>
      </c>
      <c r="V487" s="172" t="s">
        <v>43</v>
      </c>
      <c r="W487" s="250" t="s">
        <v>4146</v>
      </c>
      <c r="X487" s="172" t="s">
        <v>2776</v>
      </c>
      <c r="Y487" s="250" t="s">
        <v>3242</v>
      </c>
      <c r="Z487" s="250" t="s">
        <v>2451</v>
      </c>
      <c r="AA487" s="250" t="s">
        <v>2455</v>
      </c>
      <c r="AB487" s="250" t="s">
        <v>4059</v>
      </c>
      <c r="AC487" s="109">
        <v>43587</v>
      </c>
    </row>
    <row r="488" spans="1:29" ht="33.75">
      <c r="A488" s="169">
        <v>487</v>
      </c>
      <c r="B488" s="275" t="s">
        <v>24</v>
      </c>
      <c r="C488" s="276"/>
      <c r="D488" s="277"/>
      <c r="E488" s="249" t="s">
        <v>9</v>
      </c>
      <c r="F488" s="250" t="s">
        <v>892</v>
      </c>
      <c r="G488" s="250" t="s">
        <v>268</v>
      </c>
      <c r="H488" s="250" t="s">
        <v>893</v>
      </c>
      <c r="I488" s="250" t="s">
        <v>894</v>
      </c>
      <c r="J488" s="278" t="s">
        <v>6021</v>
      </c>
      <c r="K488" s="276"/>
      <c r="L488" s="277"/>
      <c r="M488" s="275" t="s">
        <v>6022</v>
      </c>
      <c r="N488" s="277"/>
      <c r="O488" s="249"/>
      <c r="P488" s="250" t="s">
        <v>6023</v>
      </c>
      <c r="Q488" s="250">
        <v>62.54</v>
      </c>
      <c r="R488" s="250" t="s">
        <v>2448</v>
      </c>
      <c r="S488" s="250">
        <v>18</v>
      </c>
      <c r="T488" s="172" t="s">
        <v>6024</v>
      </c>
      <c r="U488" s="250" t="s">
        <v>6023</v>
      </c>
      <c r="V488" s="172" t="s">
        <v>43</v>
      </c>
      <c r="W488" s="250" t="s">
        <v>4146</v>
      </c>
      <c r="X488" s="172" t="s">
        <v>3883</v>
      </c>
      <c r="Y488" s="250" t="s">
        <v>3242</v>
      </c>
      <c r="Z488" s="250"/>
      <c r="AA488" s="250"/>
      <c r="AB488" s="250" t="s">
        <v>4059</v>
      </c>
      <c r="AC488" s="109">
        <v>43587</v>
      </c>
    </row>
    <row r="489" spans="1:29" ht="33.75">
      <c r="A489" s="169">
        <v>488</v>
      </c>
      <c r="B489" s="275" t="s">
        <v>24</v>
      </c>
      <c r="C489" s="276"/>
      <c r="D489" s="277"/>
      <c r="E489" s="249" t="s">
        <v>9</v>
      </c>
      <c r="F489" s="250" t="s">
        <v>441</v>
      </c>
      <c r="G489" s="250" t="s">
        <v>140</v>
      </c>
      <c r="H489" s="250" t="s">
        <v>376</v>
      </c>
      <c r="I489" s="250" t="s">
        <v>442</v>
      </c>
      <c r="J489" s="278" t="s">
        <v>6025</v>
      </c>
      <c r="K489" s="276"/>
      <c r="L489" s="277"/>
      <c r="M489" s="275" t="s">
        <v>6026</v>
      </c>
      <c r="N489" s="277"/>
      <c r="O489" s="249"/>
      <c r="P489" s="250"/>
      <c r="Q489" s="250">
        <v>63.02</v>
      </c>
      <c r="R489" s="250" t="s">
        <v>2448</v>
      </c>
      <c r="S489" s="250">
        <v>18</v>
      </c>
      <c r="T489" s="172" t="s">
        <v>3394</v>
      </c>
      <c r="U489" s="250"/>
      <c r="V489" s="172" t="s">
        <v>43</v>
      </c>
      <c r="W489" s="250" t="s">
        <v>4146</v>
      </c>
      <c r="X489" s="172" t="s">
        <v>2651</v>
      </c>
      <c r="Y489" s="250" t="s">
        <v>3242</v>
      </c>
      <c r="Z489" s="250" t="s">
        <v>2451</v>
      </c>
      <c r="AA489" s="250" t="s">
        <v>2451</v>
      </c>
      <c r="AB489" s="250" t="s">
        <v>4059</v>
      </c>
      <c r="AC489" s="109">
        <v>43588</v>
      </c>
    </row>
    <row r="490" spans="1:29" ht="45">
      <c r="A490" s="169">
        <v>489</v>
      </c>
      <c r="B490" s="275" t="s">
        <v>24</v>
      </c>
      <c r="C490" s="276"/>
      <c r="D490" s="277"/>
      <c r="E490" s="249" t="s">
        <v>9</v>
      </c>
      <c r="F490" s="250" t="s">
        <v>1344</v>
      </c>
      <c r="G490" s="250" t="s">
        <v>1345</v>
      </c>
      <c r="H490" s="250" t="s">
        <v>933</v>
      </c>
      <c r="I490" s="250" t="s">
        <v>1346</v>
      </c>
      <c r="J490" s="278" t="s">
        <v>6027</v>
      </c>
      <c r="K490" s="276"/>
      <c r="L490" s="277"/>
      <c r="M490" s="275" t="s">
        <v>6028</v>
      </c>
      <c r="N490" s="277"/>
      <c r="O490" s="249"/>
      <c r="P490" s="250" t="s">
        <v>6029</v>
      </c>
      <c r="Q490" s="250">
        <v>72.5</v>
      </c>
      <c r="R490" s="250" t="s">
        <v>2471</v>
      </c>
      <c r="S490" s="250">
        <v>17</v>
      </c>
      <c r="T490" s="172" t="s">
        <v>6030</v>
      </c>
      <c r="U490" s="250" t="s">
        <v>6029</v>
      </c>
      <c r="V490" s="172" t="s">
        <v>947</v>
      </c>
      <c r="W490" s="250" t="s">
        <v>4440</v>
      </c>
      <c r="X490" s="172" t="s">
        <v>2758</v>
      </c>
      <c r="Y490" s="250" t="s">
        <v>3242</v>
      </c>
      <c r="Z490" s="250" t="s">
        <v>2451</v>
      </c>
      <c r="AA490" s="250" t="s">
        <v>2455</v>
      </c>
      <c r="AB490" s="250" t="s">
        <v>4059</v>
      </c>
      <c r="AC490" s="109">
        <v>43663</v>
      </c>
    </row>
    <row r="491" spans="1:29" ht="33.75">
      <c r="A491" s="169">
        <v>490</v>
      </c>
      <c r="B491" s="275" t="s">
        <v>24</v>
      </c>
      <c r="C491" s="276"/>
      <c r="D491" s="277"/>
      <c r="E491" s="249" t="s">
        <v>9</v>
      </c>
      <c r="F491" s="250" t="s">
        <v>950</v>
      </c>
      <c r="G491" s="250" t="s">
        <v>951</v>
      </c>
      <c r="H491" s="250" t="s">
        <v>952</v>
      </c>
      <c r="I491" s="250" t="s">
        <v>953</v>
      </c>
      <c r="J491" s="278" t="s">
        <v>6031</v>
      </c>
      <c r="K491" s="276"/>
      <c r="L491" s="277"/>
      <c r="M491" s="275" t="s">
        <v>6032</v>
      </c>
      <c r="N491" s="277"/>
      <c r="O491" s="249"/>
      <c r="P491" s="250"/>
      <c r="Q491" s="250">
        <v>55.15</v>
      </c>
      <c r="R491" s="250" t="s">
        <v>2471</v>
      </c>
      <c r="S491" s="250">
        <v>19</v>
      </c>
      <c r="T491" s="172" t="s">
        <v>6033</v>
      </c>
      <c r="U491" s="250"/>
      <c r="V491" s="172" t="s">
        <v>947</v>
      </c>
      <c r="W491" s="250" t="s">
        <v>4440</v>
      </c>
      <c r="X491" s="172" t="s">
        <v>6034</v>
      </c>
      <c r="Y491" s="250" t="s">
        <v>3242</v>
      </c>
      <c r="Z491" s="250" t="s">
        <v>2604</v>
      </c>
      <c r="AA491" s="250" t="s">
        <v>2604</v>
      </c>
      <c r="AB491" s="250" t="s">
        <v>4059</v>
      </c>
      <c r="AC491" s="109">
        <v>43664</v>
      </c>
    </row>
    <row r="492" spans="1:29" ht="33.75">
      <c r="A492" s="169">
        <v>491</v>
      </c>
      <c r="B492" s="275" t="s">
        <v>24</v>
      </c>
      <c r="C492" s="276"/>
      <c r="D492" s="277"/>
      <c r="E492" s="249" t="s">
        <v>9</v>
      </c>
      <c r="F492" s="250" t="s">
        <v>821</v>
      </c>
      <c r="G492" s="250" t="s">
        <v>814</v>
      </c>
      <c r="H492" s="250" t="s">
        <v>814</v>
      </c>
      <c r="I492" s="250" t="s">
        <v>822</v>
      </c>
      <c r="J492" s="278" t="s">
        <v>6035</v>
      </c>
      <c r="K492" s="276"/>
      <c r="L492" s="277"/>
      <c r="M492" s="275" t="s">
        <v>4094</v>
      </c>
      <c r="N492" s="277"/>
      <c r="O492" s="249"/>
      <c r="P492" s="250" t="s">
        <v>6036</v>
      </c>
      <c r="Q492" s="250">
        <v>63.47</v>
      </c>
      <c r="R492" s="250" t="s">
        <v>2448</v>
      </c>
      <c r="S492" s="250">
        <v>20</v>
      </c>
      <c r="T492" s="172" t="s">
        <v>6037</v>
      </c>
      <c r="U492" s="250" t="s">
        <v>6036</v>
      </c>
      <c r="V492" s="172" t="s">
        <v>43</v>
      </c>
      <c r="W492" s="250" t="s">
        <v>4146</v>
      </c>
      <c r="X492" s="172" t="s">
        <v>3112</v>
      </c>
      <c r="Y492" s="250" t="s">
        <v>3242</v>
      </c>
      <c r="Z492" s="250"/>
      <c r="AA492" s="250"/>
      <c r="AB492" s="250" t="s">
        <v>4059</v>
      </c>
      <c r="AC492" s="109">
        <v>43588</v>
      </c>
    </row>
    <row r="493" spans="1:29" ht="33.75">
      <c r="A493" s="169">
        <v>492</v>
      </c>
      <c r="B493" s="275" t="s">
        <v>24</v>
      </c>
      <c r="C493" s="276"/>
      <c r="D493" s="277"/>
      <c r="E493" s="249" t="s">
        <v>9</v>
      </c>
      <c r="F493" s="250" t="s">
        <v>2293</v>
      </c>
      <c r="G493" s="250" t="s">
        <v>147</v>
      </c>
      <c r="H493" s="250" t="s">
        <v>1980</v>
      </c>
      <c r="I493" s="250" t="s">
        <v>2294</v>
      </c>
      <c r="J493" s="278" t="s">
        <v>6038</v>
      </c>
      <c r="K493" s="276"/>
      <c r="L493" s="277"/>
      <c r="M493" s="275" t="s">
        <v>6039</v>
      </c>
      <c r="N493" s="277"/>
      <c r="O493" s="249"/>
      <c r="P493" s="250" t="s">
        <v>6040</v>
      </c>
      <c r="Q493" s="250">
        <v>63.35</v>
      </c>
      <c r="R493" s="250" t="s">
        <v>2471</v>
      </c>
      <c r="S493" s="250">
        <v>18</v>
      </c>
      <c r="T493" s="172" t="s">
        <v>6041</v>
      </c>
      <c r="U493" s="250" t="s">
        <v>6040</v>
      </c>
      <c r="V493" s="172" t="s">
        <v>2131</v>
      </c>
      <c r="W493" s="250" t="s">
        <v>4440</v>
      </c>
      <c r="X493" s="172" t="s">
        <v>5164</v>
      </c>
      <c r="Y493" s="250" t="s">
        <v>3242</v>
      </c>
      <c r="Z493" s="250" t="s">
        <v>2451</v>
      </c>
      <c r="AA493" s="250" t="s">
        <v>2455</v>
      </c>
      <c r="AB493" s="250" t="s">
        <v>4059</v>
      </c>
      <c r="AC493" s="109">
        <v>43613</v>
      </c>
    </row>
    <row r="494" spans="1:29" ht="33.75">
      <c r="A494" s="169">
        <v>493</v>
      </c>
      <c r="B494" s="275" t="s">
        <v>24</v>
      </c>
      <c r="C494" s="276"/>
      <c r="D494" s="277"/>
      <c r="E494" s="249" t="s">
        <v>9</v>
      </c>
      <c r="F494" s="250" t="s">
        <v>2176</v>
      </c>
      <c r="G494" s="250" t="s">
        <v>2177</v>
      </c>
      <c r="H494" s="250" t="s">
        <v>74</v>
      </c>
      <c r="I494" s="250" t="s">
        <v>2178</v>
      </c>
      <c r="J494" s="278" t="s">
        <v>6042</v>
      </c>
      <c r="K494" s="276"/>
      <c r="L494" s="277"/>
      <c r="M494" s="275" t="s">
        <v>6043</v>
      </c>
      <c r="N494" s="277"/>
      <c r="O494" s="249"/>
      <c r="P494" s="250" t="s">
        <v>6044</v>
      </c>
      <c r="Q494" s="250">
        <v>34.5</v>
      </c>
      <c r="R494" s="250" t="s">
        <v>2448</v>
      </c>
      <c r="S494" s="250">
        <v>18</v>
      </c>
      <c r="T494" s="172" t="s">
        <v>6045</v>
      </c>
      <c r="U494" s="250" t="s">
        <v>6044</v>
      </c>
      <c r="V494" s="172" t="s">
        <v>2131</v>
      </c>
      <c r="W494" s="250" t="s">
        <v>4440</v>
      </c>
      <c r="X494" s="172" t="s">
        <v>6046</v>
      </c>
      <c r="Y494" s="250" t="s">
        <v>3242</v>
      </c>
      <c r="Z494" s="250" t="s">
        <v>2451</v>
      </c>
      <c r="AA494" s="250" t="s">
        <v>2451</v>
      </c>
      <c r="AB494" s="250" t="s">
        <v>4059</v>
      </c>
      <c r="AC494" s="109">
        <v>43615</v>
      </c>
    </row>
    <row r="495" spans="1:29" ht="45">
      <c r="A495" s="169">
        <v>494</v>
      </c>
      <c r="B495" s="275" t="s">
        <v>24</v>
      </c>
      <c r="C495" s="276"/>
      <c r="D495" s="277"/>
      <c r="E495" s="249" t="s">
        <v>9</v>
      </c>
      <c r="F495" s="250" t="s">
        <v>2132</v>
      </c>
      <c r="G495" s="250" t="s">
        <v>103</v>
      </c>
      <c r="H495" s="250" t="s">
        <v>399</v>
      </c>
      <c r="I495" s="250" t="s">
        <v>2133</v>
      </c>
      <c r="J495" s="278" t="s">
        <v>6047</v>
      </c>
      <c r="K495" s="276"/>
      <c r="L495" s="277"/>
      <c r="M495" s="275" t="s">
        <v>4094</v>
      </c>
      <c r="N495" s="277"/>
      <c r="O495" s="249"/>
      <c r="P495" s="250" t="s">
        <v>6048</v>
      </c>
      <c r="Q495" s="250">
        <v>36.15</v>
      </c>
      <c r="R495" s="250" t="s">
        <v>2448</v>
      </c>
      <c r="S495" s="250">
        <v>18</v>
      </c>
      <c r="T495" s="172" t="s">
        <v>6049</v>
      </c>
      <c r="U495" s="250" t="s">
        <v>6048</v>
      </c>
      <c r="V495" s="172" t="s">
        <v>2131</v>
      </c>
      <c r="W495" s="250" t="s">
        <v>4440</v>
      </c>
      <c r="X495" s="172" t="s">
        <v>3602</v>
      </c>
      <c r="Y495" s="250" t="s">
        <v>3230</v>
      </c>
      <c r="Z495" s="250" t="s">
        <v>2521</v>
      </c>
      <c r="AA495" s="250" t="s">
        <v>3603</v>
      </c>
      <c r="AB495" s="250" t="s">
        <v>4059</v>
      </c>
      <c r="AC495" s="109">
        <v>43616</v>
      </c>
    </row>
    <row r="496" spans="1:29" ht="45">
      <c r="A496" s="169">
        <v>495</v>
      </c>
      <c r="B496" s="275" t="s">
        <v>24</v>
      </c>
      <c r="C496" s="276"/>
      <c r="D496" s="277"/>
      <c r="E496" s="249" t="s">
        <v>9</v>
      </c>
      <c r="F496" s="250" t="s">
        <v>2200</v>
      </c>
      <c r="G496" s="250" t="s">
        <v>623</v>
      </c>
      <c r="H496" s="250" t="s">
        <v>376</v>
      </c>
      <c r="I496" s="250" t="s">
        <v>2201</v>
      </c>
      <c r="J496" s="278" t="s">
        <v>6050</v>
      </c>
      <c r="K496" s="276"/>
      <c r="L496" s="277"/>
      <c r="M496" s="275" t="s">
        <v>6051</v>
      </c>
      <c r="N496" s="277"/>
      <c r="O496" s="249" t="s">
        <v>6052</v>
      </c>
      <c r="P496" s="250" t="s">
        <v>6053</v>
      </c>
      <c r="Q496" s="250">
        <v>45.35</v>
      </c>
      <c r="R496" s="250" t="s">
        <v>2471</v>
      </c>
      <c r="S496" s="250">
        <v>18</v>
      </c>
      <c r="T496" s="172" t="s">
        <v>6054</v>
      </c>
      <c r="U496" s="250" t="s">
        <v>6053</v>
      </c>
      <c r="V496" s="172" t="s">
        <v>2131</v>
      </c>
      <c r="W496" s="250" t="s">
        <v>4440</v>
      </c>
      <c r="X496" s="172" t="s">
        <v>3071</v>
      </c>
      <c r="Y496" s="250" t="s">
        <v>3230</v>
      </c>
      <c r="Z496" s="250" t="s">
        <v>2521</v>
      </c>
      <c r="AA496" s="250" t="s">
        <v>2945</v>
      </c>
      <c r="AB496" s="250" t="s">
        <v>4059</v>
      </c>
      <c r="AC496" s="109">
        <v>43613</v>
      </c>
    </row>
    <row r="497" spans="1:29" ht="33.75">
      <c r="A497" s="169">
        <v>496</v>
      </c>
      <c r="B497" s="275" t="s">
        <v>24</v>
      </c>
      <c r="C497" s="276"/>
      <c r="D497" s="277"/>
      <c r="E497" s="249" t="s">
        <v>9</v>
      </c>
      <c r="F497" s="250" t="s">
        <v>1539</v>
      </c>
      <c r="G497" s="250" t="s">
        <v>177</v>
      </c>
      <c r="H497" s="250" t="s">
        <v>205</v>
      </c>
      <c r="I497" s="250" t="s">
        <v>1540</v>
      </c>
      <c r="J497" s="278" t="s">
        <v>6055</v>
      </c>
      <c r="K497" s="276"/>
      <c r="L497" s="277"/>
      <c r="M497" s="275" t="s">
        <v>6056</v>
      </c>
      <c r="N497" s="277"/>
      <c r="O497" s="249" t="s">
        <v>6057</v>
      </c>
      <c r="P497" s="250"/>
      <c r="Q497" s="250">
        <v>71.5</v>
      </c>
      <c r="R497" s="250" t="s">
        <v>2471</v>
      </c>
      <c r="S497" s="250">
        <v>20</v>
      </c>
      <c r="T497" s="172"/>
      <c r="U497" s="250"/>
      <c r="V497" s="172" t="s">
        <v>947</v>
      </c>
      <c r="W497" s="250" t="s">
        <v>4440</v>
      </c>
      <c r="X497" s="172" t="s">
        <v>6058</v>
      </c>
      <c r="Y497" s="250" t="s">
        <v>3242</v>
      </c>
      <c r="Z497" s="250" t="s">
        <v>2451</v>
      </c>
      <c r="AA497" s="250" t="s">
        <v>2455</v>
      </c>
      <c r="AB497" s="250" t="s">
        <v>4059</v>
      </c>
      <c r="AC497" s="109">
        <v>43663</v>
      </c>
    </row>
    <row r="498" spans="1:29" ht="33.75">
      <c r="A498" s="169">
        <v>497</v>
      </c>
      <c r="B498" s="275" t="s">
        <v>24</v>
      </c>
      <c r="C498" s="276"/>
      <c r="D498" s="277"/>
      <c r="E498" s="249" t="s">
        <v>9</v>
      </c>
      <c r="F498" s="250" t="s">
        <v>2267</v>
      </c>
      <c r="G498" s="250" t="s">
        <v>1996</v>
      </c>
      <c r="H498" s="250" t="s">
        <v>582</v>
      </c>
      <c r="I498" s="250" t="s">
        <v>1173</v>
      </c>
      <c r="J498" s="278" t="s">
        <v>6059</v>
      </c>
      <c r="K498" s="276"/>
      <c r="L498" s="277"/>
      <c r="M498" s="275" t="s">
        <v>6060</v>
      </c>
      <c r="N498" s="277"/>
      <c r="O498" s="249" t="s">
        <v>6061</v>
      </c>
      <c r="P498" s="250" t="s">
        <v>6062</v>
      </c>
      <c r="Q498" s="250">
        <v>90.85</v>
      </c>
      <c r="R498" s="250" t="s">
        <v>2471</v>
      </c>
      <c r="S498" s="250">
        <v>18</v>
      </c>
      <c r="T498" s="172" t="s">
        <v>6063</v>
      </c>
      <c r="U498" s="250" t="s">
        <v>6062</v>
      </c>
      <c r="V498" s="172" t="s">
        <v>2131</v>
      </c>
      <c r="W498" s="250" t="s">
        <v>4440</v>
      </c>
      <c r="X498" s="172" t="s">
        <v>6058</v>
      </c>
      <c r="Y498" s="250" t="s">
        <v>3242</v>
      </c>
      <c r="Z498" s="250" t="s">
        <v>2451</v>
      </c>
      <c r="AA498" s="250" t="s">
        <v>2455</v>
      </c>
      <c r="AB498" s="250" t="s">
        <v>4059</v>
      </c>
      <c r="AC498" s="109">
        <v>43621</v>
      </c>
    </row>
    <row r="499" spans="1:29" ht="45">
      <c r="A499" s="169">
        <v>498</v>
      </c>
      <c r="B499" s="275" t="s">
        <v>24</v>
      </c>
      <c r="C499" s="276"/>
      <c r="D499" s="277"/>
      <c r="E499" s="249" t="s">
        <v>9</v>
      </c>
      <c r="F499" s="250" t="s">
        <v>461</v>
      </c>
      <c r="G499" s="250" t="s">
        <v>67</v>
      </c>
      <c r="H499" s="250" t="s">
        <v>462</v>
      </c>
      <c r="I499" s="250" t="s">
        <v>463</v>
      </c>
      <c r="J499" s="278" t="s">
        <v>6064</v>
      </c>
      <c r="K499" s="276"/>
      <c r="L499" s="277"/>
      <c r="M499" s="275" t="s">
        <v>4094</v>
      </c>
      <c r="N499" s="277"/>
      <c r="O499" s="249"/>
      <c r="P499" s="250" t="s">
        <v>6065</v>
      </c>
      <c r="Q499" s="250">
        <v>72.849999999999994</v>
      </c>
      <c r="R499" s="250" t="s">
        <v>2471</v>
      </c>
      <c r="S499" s="250">
        <v>17</v>
      </c>
      <c r="T499" s="172" t="s">
        <v>6066</v>
      </c>
      <c r="U499" s="250" t="s">
        <v>6065</v>
      </c>
      <c r="V499" s="172" t="s">
        <v>43</v>
      </c>
      <c r="W499" s="250" t="s">
        <v>4155</v>
      </c>
      <c r="X499" s="172" t="s">
        <v>2776</v>
      </c>
      <c r="Y499" s="250" t="s">
        <v>3242</v>
      </c>
      <c r="Z499" s="250" t="s">
        <v>2451</v>
      </c>
      <c r="AA499" s="250" t="s">
        <v>2455</v>
      </c>
      <c r="AB499" s="250" t="s">
        <v>4059</v>
      </c>
      <c r="AC499" s="109">
        <v>43588</v>
      </c>
    </row>
    <row r="500" spans="1:29" ht="33.75">
      <c r="A500" s="169">
        <v>499</v>
      </c>
      <c r="B500" s="275" t="s">
        <v>24</v>
      </c>
      <c r="C500" s="276"/>
      <c r="D500" s="277"/>
      <c r="E500" s="249" t="s">
        <v>9</v>
      </c>
      <c r="F500" s="250" t="s">
        <v>1404</v>
      </c>
      <c r="G500" s="250" t="s">
        <v>102</v>
      </c>
      <c r="H500" s="250" t="s">
        <v>738</v>
      </c>
      <c r="I500" s="250" t="s">
        <v>739</v>
      </c>
      <c r="J500" s="278" t="s">
        <v>6067</v>
      </c>
      <c r="K500" s="276"/>
      <c r="L500" s="277"/>
      <c r="M500" s="275" t="s">
        <v>6068</v>
      </c>
      <c r="N500" s="277"/>
      <c r="O500" s="249" t="s">
        <v>6069</v>
      </c>
      <c r="P500" s="250" t="s">
        <v>6070</v>
      </c>
      <c r="Q500" s="250">
        <v>67.150000000000006</v>
      </c>
      <c r="R500" s="250" t="s">
        <v>2448</v>
      </c>
      <c r="S500" s="250">
        <v>17</v>
      </c>
      <c r="T500" s="172" t="s">
        <v>6071</v>
      </c>
      <c r="U500" s="250" t="s">
        <v>6070</v>
      </c>
      <c r="V500" s="172" t="s">
        <v>947</v>
      </c>
      <c r="W500" s="250" t="s">
        <v>4440</v>
      </c>
      <c r="X500" s="172" t="s">
        <v>2682</v>
      </c>
      <c r="Y500" s="250" t="s">
        <v>3242</v>
      </c>
      <c r="Z500" s="250" t="s">
        <v>2451</v>
      </c>
      <c r="AA500" s="250" t="s">
        <v>2455</v>
      </c>
      <c r="AB500" s="250" t="s">
        <v>4059</v>
      </c>
      <c r="AC500" s="109">
        <v>43664</v>
      </c>
    </row>
    <row r="501" spans="1:29" ht="45">
      <c r="A501" s="169">
        <v>500</v>
      </c>
      <c r="B501" s="275" t="s">
        <v>24</v>
      </c>
      <c r="C501" s="276"/>
      <c r="D501" s="277"/>
      <c r="E501" s="249" t="s">
        <v>9</v>
      </c>
      <c r="F501" s="250" t="s">
        <v>47</v>
      </c>
      <c r="G501" s="250" t="s">
        <v>48</v>
      </c>
      <c r="H501" s="250" t="s">
        <v>49</v>
      </c>
      <c r="I501" s="250" t="s">
        <v>50</v>
      </c>
      <c r="J501" s="278" t="s">
        <v>6072</v>
      </c>
      <c r="K501" s="276"/>
      <c r="L501" s="277"/>
      <c r="M501" s="275" t="s">
        <v>6073</v>
      </c>
      <c r="N501" s="277"/>
      <c r="O501" s="249"/>
      <c r="P501" s="250" t="s">
        <v>6074</v>
      </c>
      <c r="Q501" s="250">
        <v>63.27</v>
      </c>
      <c r="R501" s="250" t="s">
        <v>2448</v>
      </c>
      <c r="S501" s="250">
        <v>19</v>
      </c>
      <c r="T501" s="172" t="s">
        <v>6075</v>
      </c>
      <c r="U501" s="250" t="s">
        <v>6074</v>
      </c>
      <c r="V501" s="172" t="s">
        <v>43</v>
      </c>
      <c r="W501" s="250" t="s">
        <v>4146</v>
      </c>
      <c r="X501" s="172" t="s">
        <v>3891</v>
      </c>
      <c r="Y501" s="250" t="s">
        <v>3242</v>
      </c>
      <c r="Z501" s="250" t="s">
        <v>2733</v>
      </c>
      <c r="AA501" s="250" t="s">
        <v>2733</v>
      </c>
      <c r="AB501" s="250" t="s">
        <v>4059</v>
      </c>
      <c r="AC501" s="109">
        <v>43588</v>
      </c>
    </row>
    <row r="502" spans="1:29" ht="33.75">
      <c r="A502" s="169">
        <v>501</v>
      </c>
      <c r="B502" s="275" t="s">
        <v>24</v>
      </c>
      <c r="C502" s="276"/>
      <c r="D502" s="277"/>
      <c r="E502" s="249" t="s">
        <v>9</v>
      </c>
      <c r="F502" s="250" t="s">
        <v>1214</v>
      </c>
      <c r="G502" s="250" t="s">
        <v>424</v>
      </c>
      <c r="H502" s="250" t="s">
        <v>123</v>
      </c>
      <c r="I502" s="250" t="s">
        <v>425</v>
      </c>
      <c r="J502" s="278" t="s">
        <v>6076</v>
      </c>
      <c r="K502" s="276"/>
      <c r="L502" s="277"/>
      <c r="M502" s="275" t="s">
        <v>6077</v>
      </c>
      <c r="N502" s="277"/>
      <c r="O502" s="249"/>
      <c r="P502" s="250" t="s">
        <v>6078</v>
      </c>
      <c r="Q502" s="250">
        <v>93</v>
      </c>
      <c r="R502" s="250" t="s">
        <v>2448</v>
      </c>
      <c r="S502" s="250">
        <v>18</v>
      </c>
      <c r="T502" s="172" t="s">
        <v>6079</v>
      </c>
      <c r="U502" s="250" t="s">
        <v>6078</v>
      </c>
      <c r="V502" s="172" t="s">
        <v>947</v>
      </c>
      <c r="W502" s="250" t="s">
        <v>4440</v>
      </c>
      <c r="X502" s="172" t="s">
        <v>4794</v>
      </c>
      <c r="Y502" s="250" t="s">
        <v>3242</v>
      </c>
      <c r="Z502" s="250" t="s">
        <v>2451</v>
      </c>
      <c r="AA502" s="250" t="s">
        <v>2451</v>
      </c>
      <c r="AB502" s="250" t="s">
        <v>4059</v>
      </c>
      <c r="AC502" s="109">
        <v>43662</v>
      </c>
    </row>
    <row r="503" spans="1:29" ht="45">
      <c r="A503" s="169">
        <v>502</v>
      </c>
      <c r="B503" s="275" t="s">
        <v>24</v>
      </c>
      <c r="C503" s="276"/>
      <c r="D503" s="277"/>
      <c r="E503" s="249" t="s">
        <v>10</v>
      </c>
      <c r="F503" s="250" t="s">
        <v>243</v>
      </c>
      <c r="G503" s="250" t="s">
        <v>244</v>
      </c>
      <c r="H503" s="250" t="s">
        <v>245</v>
      </c>
      <c r="I503" s="250" t="s">
        <v>246</v>
      </c>
      <c r="J503" s="278" t="s">
        <v>6080</v>
      </c>
      <c r="K503" s="276"/>
      <c r="L503" s="277"/>
      <c r="M503" s="275" t="s">
        <v>6081</v>
      </c>
      <c r="N503" s="277"/>
      <c r="O503" s="249"/>
      <c r="P503" s="250" t="s">
        <v>6082</v>
      </c>
      <c r="Q503" s="250">
        <v>63.39</v>
      </c>
      <c r="R503" s="250" t="s">
        <v>2448</v>
      </c>
      <c r="S503" s="250">
        <v>20</v>
      </c>
      <c r="T503" s="172" t="s">
        <v>6083</v>
      </c>
      <c r="U503" s="250" t="s">
        <v>6082</v>
      </c>
      <c r="V503" s="172" t="s">
        <v>78</v>
      </c>
      <c r="W503" s="250" t="s">
        <v>5556</v>
      </c>
      <c r="X503" s="172" t="s">
        <v>2976</v>
      </c>
      <c r="Y503" s="250" t="s">
        <v>3242</v>
      </c>
      <c r="Z503" s="250" t="s">
        <v>2451</v>
      </c>
      <c r="AA503" s="250" t="s">
        <v>2451</v>
      </c>
      <c r="AB503" s="250" t="s">
        <v>4059</v>
      </c>
      <c r="AC503" s="109">
        <v>43585</v>
      </c>
    </row>
    <row r="504" spans="1:29" ht="45">
      <c r="A504" s="169">
        <v>503</v>
      </c>
      <c r="B504" s="275" t="s">
        <v>25</v>
      </c>
      <c r="C504" s="276"/>
      <c r="D504" s="277"/>
      <c r="E504" s="249" t="s">
        <v>6</v>
      </c>
      <c r="F504" s="250" t="s">
        <v>1859</v>
      </c>
      <c r="G504" s="250" t="s">
        <v>68</v>
      </c>
      <c r="H504" s="250" t="s">
        <v>1860</v>
      </c>
      <c r="I504" s="250" t="s">
        <v>1861</v>
      </c>
      <c r="J504" s="278" t="s">
        <v>6084</v>
      </c>
      <c r="K504" s="276"/>
      <c r="L504" s="277"/>
      <c r="M504" s="275" t="s">
        <v>6085</v>
      </c>
      <c r="N504" s="277"/>
      <c r="O504" s="249"/>
      <c r="P504" s="250" t="s">
        <v>6086</v>
      </c>
      <c r="Q504" s="250">
        <v>49.35</v>
      </c>
      <c r="R504" s="250" t="s">
        <v>2448</v>
      </c>
      <c r="S504" s="250">
        <v>18</v>
      </c>
      <c r="T504" s="172" t="s">
        <v>6087</v>
      </c>
      <c r="U504" s="250" t="s">
        <v>6086</v>
      </c>
      <c r="V504" s="172" t="s">
        <v>1581</v>
      </c>
      <c r="W504" s="250" t="s">
        <v>4074</v>
      </c>
      <c r="X504" s="172" t="s">
        <v>2454</v>
      </c>
      <c r="Y504" s="250" t="s">
        <v>3230</v>
      </c>
      <c r="Z504" s="250" t="s">
        <v>2451</v>
      </c>
      <c r="AA504" s="250" t="s">
        <v>2455</v>
      </c>
      <c r="AB504" s="250" t="s">
        <v>4059</v>
      </c>
      <c r="AC504" s="109">
        <v>43690</v>
      </c>
    </row>
    <row r="505" spans="1:29" ht="45">
      <c r="A505" s="169">
        <v>504</v>
      </c>
      <c r="B505" s="275" t="s">
        <v>25</v>
      </c>
      <c r="C505" s="276"/>
      <c r="D505" s="277"/>
      <c r="E505" s="249" t="s">
        <v>8</v>
      </c>
      <c r="F505" s="250" t="s">
        <v>1331</v>
      </c>
      <c r="G505" s="250" t="s">
        <v>217</v>
      </c>
      <c r="H505" s="250" t="s">
        <v>1096</v>
      </c>
      <c r="I505" s="250" t="s">
        <v>1332</v>
      </c>
      <c r="J505" s="278" t="s">
        <v>6088</v>
      </c>
      <c r="K505" s="276"/>
      <c r="L505" s="277"/>
      <c r="M505" s="275" t="s">
        <v>6089</v>
      </c>
      <c r="N505" s="277"/>
      <c r="O505" s="249"/>
      <c r="P505" s="250" t="s">
        <v>6090</v>
      </c>
      <c r="Q505" s="250">
        <v>53.85</v>
      </c>
      <c r="R505" s="250" t="s">
        <v>2448</v>
      </c>
      <c r="S505" s="250">
        <v>18</v>
      </c>
      <c r="T505" s="172" t="s">
        <v>6091</v>
      </c>
      <c r="U505" s="250" t="s">
        <v>6090</v>
      </c>
      <c r="V505" s="172" t="s">
        <v>987</v>
      </c>
      <c r="W505" s="250" t="s">
        <v>6092</v>
      </c>
      <c r="X505" s="172" t="s">
        <v>4980</v>
      </c>
      <c r="Y505" s="250" t="s">
        <v>3242</v>
      </c>
      <c r="Z505" s="250"/>
      <c r="AA505" s="250"/>
      <c r="AB505" s="250" t="s">
        <v>4059</v>
      </c>
      <c r="AC505" s="109">
        <v>43682</v>
      </c>
    </row>
    <row r="506" spans="1:29" ht="45">
      <c r="A506" s="169">
        <v>505</v>
      </c>
      <c r="B506" s="275" t="s">
        <v>25</v>
      </c>
      <c r="C506" s="276"/>
      <c r="D506" s="277"/>
      <c r="E506" s="249" t="s">
        <v>8</v>
      </c>
      <c r="F506" s="250" t="s">
        <v>1094</v>
      </c>
      <c r="G506" s="250" t="s">
        <v>1095</v>
      </c>
      <c r="H506" s="250" t="s">
        <v>1096</v>
      </c>
      <c r="I506" s="250" t="s">
        <v>1097</v>
      </c>
      <c r="J506" s="278" t="s">
        <v>6093</v>
      </c>
      <c r="K506" s="276"/>
      <c r="L506" s="277"/>
      <c r="M506" s="275" t="s">
        <v>6094</v>
      </c>
      <c r="N506" s="277"/>
      <c r="O506" s="249"/>
      <c r="P506" s="250" t="s">
        <v>6095</v>
      </c>
      <c r="Q506" s="250">
        <v>32.15</v>
      </c>
      <c r="R506" s="250" t="s">
        <v>2448</v>
      </c>
      <c r="S506" s="250">
        <v>18</v>
      </c>
      <c r="T506" s="172" t="s">
        <v>6096</v>
      </c>
      <c r="U506" s="250" t="s">
        <v>6095</v>
      </c>
      <c r="V506" s="172" t="s">
        <v>987</v>
      </c>
      <c r="W506" s="250" t="s">
        <v>4185</v>
      </c>
      <c r="X506" s="172" t="s">
        <v>6097</v>
      </c>
      <c r="Y506" s="250" t="s">
        <v>3230</v>
      </c>
      <c r="Z506" s="250" t="s">
        <v>2719</v>
      </c>
      <c r="AA506" s="250" t="s">
        <v>3083</v>
      </c>
      <c r="AB506" s="250" t="s">
        <v>4059</v>
      </c>
      <c r="AC506" s="109">
        <v>43663</v>
      </c>
    </row>
    <row r="507" spans="1:29" ht="45">
      <c r="A507" s="169">
        <v>506</v>
      </c>
      <c r="B507" s="275" t="s">
        <v>25</v>
      </c>
      <c r="C507" s="276"/>
      <c r="D507" s="277"/>
      <c r="E507" s="249" t="s">
        <v>9</v>
      </c>
      <c r="F507" s="250" t="s">
        <v>613</v>
      </c>
      <c r="G507" s="250" t="s">
        <v>614</v>
      </c>
      <c r="H507" s="250" t="s">
        <v>102</v>
      </c>
      <c r="I507" s="250" t="s">
        <v>615</v>
      </c>
      <c r="J507" s="278" t="s">
        <v>6098</v>
      </c>
      <c r="K507" s="276"/>
      <c r="L507" s="277"/>
      <c r="M507" s="275" t="s">
        <v>6099</v>
      </c>
      <c r="N507" s="277"/>
      <c r="O507" s="249" t="s">
        <v>6100</v>
      </c>
      <c r="P507" s="250" t="s">
        <v>6101</v>
      </c>
      <c r="Q507" s="250">
        <v>63.4</v>
      </c>
      <c r="R507" s="250" t="s">
        <v>2448</v>
      </c>
      <c r="S507" s="250">
        <v>18</v>
      </c>
      <c r="T507" s="172" t="s">
        <v>6102</v>
      </c>
      <c r="U507" s="250" t="s">
        <v>6101</v>
      </c>
      <c r="V507" s="172" t="s">
        <v>43</v>
      </c>
      <c r="W507" s="250" t="s">
        <v>4146</v>
      </c>
      <c r="X507" s="172" t="s">
        <v>2776</v>
      </c>
      <c r="Y507" s="250" t="s">
        <v>3242</v>
      </c>
      <c r="Z507" s="250" t="s">
        <v>2451</v>
      </c>
      <c r="AA507" s="250" t="s">
        <v>2455</v>
      </c>
      <c r="AB507" s="250" t="s">
        <v>4059</v>
      </c>
      <c r="AC507" s="109">
        <v>43588</v>
      </c>
    </row>
    <row r="508" spans="1:29" ht="33.75">
      <c r="A508" s="169">
        <v>507</v>
      </c>
      <c r="B508" s="275" t="s">
        <v>25</v>
      </c>
      <c r="C508" s="276"/>
      <c r="D508" s="277"/>
      <c r="E508" s="249" t="s">
        <v>9</v>
      </c>
      <c r="F508" s="250" t="s">
        <v>1354</v>
      </c>
      <c r="G508" s="250" t="s">
        <v>1355</v>
      </c>
      <c r="H508" s="250" t="s">
        <v>1356</v>
      </c>
      <c r="I508" s="250" t="s">
        <v>1357</v>
      </c>
      <c r="J508" s="278" t="s">
        <v>6103</v>
      </c>
      <c r="K508" s="276"/>
      <c r="L508" s="277"/>
      <c r="M508" s="275"/>
      <c r="N508" s="277"/>
      <c r="O508" s="249"/>
      <c r="P508" s="250" t="s">
        <v>6104</v>
      </c>
      <c r="Q508" s="250">
        <v>63.5</v>
      </c>
      <c r="R508" s="250" t="s">
        <v>2471</v>
      </c>
      <c r="S508" s="250">
        <v>17</v>
      </c>
      <c r="T508" s="172" t="s">
        <v>6105</v>
      </c>
      <c r="U508" s="250" t="s">
        <v>6104</v>
      </c>
      <c r="V508" s="172" t="s">
        <v>947</v>
      </c>
      <c r="W508" s="250" t="s">
        <v>4440</v>
      </c>
      <c r="X508" s="172" t="s">
        <v>3112</v>
      </c>
      <c r="Y508" s="250" t="s">
        <v>3242</v>
      </c>
      <c r="Z508" s="250" t="s">
        <v>2451</v>
      </c>
      <c r="AA508" s="250" t="s">
        <v>2455</v>
      </c>
      <c r="AB508" s="250" t="s">
        <v>4059</v>
      </c>
      <c r="AC508" s="109">
        <v>43662</v>
      </c>
    </row>
    <row r="509" spans="1:29" ht="45">
      <c r="A509" s="169">
        <v>508</v>
      </c>
      <c r="B509" s="275" t="s">
        <v>25</v>
      </c>
      <c r="C509" s="276"/>
      <c r="D509" s="277"/>
      <c r="E509" s="249" t="s">
        <v>9</v>
      </c>
      <c r="F509" s="250" t="s">
        <v>868</v>
      </c>
      <c r="G509" s="250" t="s">
        <v>869</v>
      </c>
      <c r="H509" s="250" t="s">
        <v>55</v>
      </c>
      <c r="I509" s="250" t="s">
        <v>870</v>
      </c>
      <c r="J509" s="278" t="s">
        <v>6106</v>
      </c>
      <c r="K509" s="276"/>
      <c r="L509" s="277"/>
      <c r="M509" s="275" t="s">
        <v>6107</v>
      </c>
      <c r="N509" s="277"/>
      <c r="O509" s="249" t="s">
        <v>6108</v>
      </c>
      <c r="P509" s="250" t="s">
        <v>6109</v>
      </c>
      <c r="Q509" s="250">
        <v>62.5</v>
      </c>
      <c r="R509" s="250" t="s">
        <v>2448</v>
      </c>
      <c r="S509" s="250">
        <v>18</v>
      </c>
      <c r="T509" s="172" t="s">
        <v>6110</v>
      </c>
      <c r="U509" s="250" t="s">
        <v>6109</v>
      </c>
      <c r="V509" s="172" t="s">
        <v>43</v>
      </c>
      <c r="W509" s="250" t="s">
        <v>4146</v>
      </c>
      <c r="X509" s="172" t="s">
        <v>6111</v>
      </c>
      <c r="Y509" s="250" t="s">
        <v>3242</v>
      </c>
      <c r="Z509" s="250" t="s">
        <v>2451</v>
      </c>
      <c r="AA509" s="250" t="s">
        <v>2455</v>
      </c>
      <c r="AB509" s="250" t="s">
        <v>4059</v>
      </c>
      <c r="AC509" s="109">
        <v>43587</v>
      </c>
    </row>
    <row r="510" spans="1:29" ht="33.75">
      <c r="A510" s="169">
        <v>509</v>
      </c>
      <c r="B510" s="275" t="s">
        <v>25</v>
      </c>
      <c r="C510" s="276"/>
      <c r="D510" s="277"/>
      <c r="E510" s="249" t="s">
        <v>9</v>
      </c>
      <c r="F510" s="250" t="s">
        <v>369</v>
      </c>
      <c r="G510" s="250" t="s">
        <v>220</v>
      </c>
      <c r="H510" s="250" t="s">
        <v>370</v>
      </c>
      <c r="I510" s="250" t="s">
        <v>371</v>
      </c>
      <c r="J510" s="278" t="s">
        <v>6112</v>
      </c>
      <c r="K510" s="276"/>
      <c r="L510" s="277"/>
      <c r="M510" s="275" t="s">
        <v>6113</v>
      </c>
      <c r="N510" s="277"/>
      <c r="O510" s="249"/>
      <c r="P510" s="250" t="s">
        <v>6114</v>
      </c>
      <c r="Q510" s="250">
        <v>63.02</v>
      </c>
      <c r="R510" s="250" t="s">
        <v>2448</v>
      </c>
      <c r="S510" s="250">
        <v>20</v>
      </c>
      <c r="T510" s="172" t="s">
        <v>6115</v>
      </c>
      <c r="U510" s="250" t="s">
        <v>6114</v>
      </c>
      <c r="V510" s="172" t="s">
        <v>43</v>
      </c>
      <c r="W510" s="250" t="s">
        <v>4146</v>
      </c>
      <c r="X510" s="172" t="s">
        <v>6116</v>
      </c>
      <c r="Y510" s="250" t="s">
        <v>3230</v>
      </c>
      <c r="Z510" s="250" t="s">
        <v>2521</v>
      </c>
      <c r="AA510" s="250" t="s">
        <v>2586</v>
      </c>
      <c r="AB510" s="250" t="s">
        <v>4059</v>
      </c>
      <c r="AC510" s="109">
        <v>43588</v>
      </c>
    </row>
    <row r="511" spans="1:29" ht="45">
      <c r="A511" s="169">
        <v>510</v>
      </c>
      <c r="B511" s="275" t="s">
        <v>25</v>
      </c>
      <c r="C511" s="276"/>
      <c r="D511" s="277"/>
      <c r="E511" s="249" t="s">
        <v>9</v>
      </c>
      <c r="F511" s="250" t="s">
        <v>443</v>
      </c>
      <c r="G511" s="250" t="s">
        <v>189</v>
      </c>
      <c r="H511" s="250" t="s">
        <v>91</v>
      </c>
      <c r="I511" s="250" t="s">
        <v>444</v>
      </c>
      <c r="J511" s="278" t="s">
        <v>6117</v>
      </c>
      <c r="K511" s="276"/>
      <c r="L511" s="277"/>
      <c r="M511" s="275"/>
      <c r="N511" s="277"/>
      <c r="O511" s="249"/>
      <c r="P511" s="250" t="s">
        <v>6118</v>
      </c>
      <c r="Q511" s="250">
        <v>62.93</v>
      </c>
      <c r="R511" s="250" t="s">
        <v>2448</v>
      </c>
      <c r="S511" s="250">
        <v>17</v>
      </c>
      <c r="T511" s="172" t="s">
        <v>6119</v>
      </c>
      <c r="U511" s="250" t="s">
        <v>6118</v>
      </c>
      <c r="V511" s="172" t="s">
        <v>43</v>
      </c>
      <c r="W511" s="250" t="s">
        <v>4146</v>
      </c>
      <c r="X511" s="172" t="s">
        <v>2651</v>
      </c>
      <c r="Y511" s="250" t="s">
        <v>3242</v>
      </c>
      <c r="Z511" s="250" t="s">
        <v>2451</v>
      </c>
      <c r="AA511" s="250" t="s">
        <v>2451</v>
      </c>
      <c r="AB511" s="250" t="s">
        <v>4059</v>
      </c>
      <c r="AC511" s="109">
        <v>43587</v>
      </c>
    </row>
    <row r="512" spans="1:29" ht="45">
      <c r="A512" s="169">
        <v>511</v>
      </c>
      <c r="B512" s="275" t="s">
        <v>25</v>
      </c>
      <c r="C512" s="276"/>
      <c r="D512" s="277"/>
      <c r="E512" s="249" t="s">
        <v>9</v>
      </c>
      <c r="F512" s="250" t="s">
        <v>1000</v>
      </c>
      <c r="G512" s="250" t="s">
        <v>1001</v>
      </c>
      <c r="H512" s="250" t="s">
        <v>799</v>
      </c>
      <c r="I512" s="250" t="s">
        <v>794</v>
      </c>
      <c r="J512" s="278" t="s">
        <v>6120</v>
      </c>
      <c r="K512" s="276"/>
      <c r="L512" s="277"/>
      <c r="M512" s="275" t="s">
        <v>6121</v>
      </c>
      <c r="N512" s="277"/>
      <c r="O512" s="249"/>
      <c r="P512" s="250" t="s">
        <v>6122</v>
      </c>
      <c r="Q512" s="250">
        <v>31.5</v>
      </c>
      <c r="R512" s="250" t="s">
        <v>2448</v>
      </c>
      <c r="S512" s="250">
        <v>23</v>
      </c>
      <c r="T512" s="172" t="s">
        <v>6123</v>
      </c>
      <c r="U512" s="250" t="s">
        <v>6122</v>
      </c>
      <c r="V512" s="172" t="s">
        <v>947</v>
      </c>
      <c r="W512" s="250" t="s">
        <v>4175</v>
      </c>
      <c r="X512" s="172" t="s">
        <v>2651</v>
      </c>
      <c r="Y512" s="250" t="s">
        <v>3242</v>
      </c>
      <c r="Z512" s="250" t="s">
        <v>2451</v>
      </c>
      <c r="AA512" s="250" t="s">
        <v>2923</v>
      </c>
      <c r="AB512" s="250" t="s">
        <v>4059</v>
      </c>
      <c r="AC512" s="109">
        <v>43664</v>
      </c>
    </row>
    <row r="513" spans="1:29" ht="33.75">
      <c r="A513" s="169">
        <v>512</v>
      </c>
      <c r="B513" s="275" t="s">
        <v>25</v>
      </c>
      <c r="C513" s="276"/>
      <c r="D513" s="277"/>
      <c r="E513" s="249" t="s">
        <v>9</v>
      </c>
      <c r="F513" s="250" t="s">
        <v>729</v>
      </c>
      <c r="G513" s="250" t="s">
        <v>730</v>
      </c>
      <c r="H513" s="250" t="s">
        <v>413</v>
      </c>
      <c r="I513" s="250" t="s">
        <v>731</v>
      </c>
      <c r="J513" s="278" t="s">
        <v>6124</v>
      </c>
      <c r="K513" s="276"/>
      <c r="L513" s="277"/>
      <c r="M513" s="275" t="s">
        <v>6125</v>
      </c>
      <c r="N513" s="277"/>
      <c r="O513" s="249" t="s">
        <v>6125</v>
      </c>
      <c r="P513" s="250" t="s">
        <v>6126</v>
      </c>
      <c r="Q513" s="250">
        <v>63.74</v>
      </c>
      <c r="R513" s="250" t="s">
        <v>2448</v>
      </c>
      <c r="S513" s="250">
        <v>17</v>
      </c>
      <c r="T513" s="172" t="s">
        <v>6127</v>
      </c>
      <c r="U513" s="250" t="s">
        <v>6126</v>
      </c>
      <c r="V513" s="172" t="s">
        <v>43</v>
      </c>
      <c r="W513" s="250" t="s">
        <v>4146</v>
      </c>
      <c r="X513" s="172" t="s">
        <v>2758</v>
      </c>
      <c r="Y513" s="250" t="s">
        <v>3242</v>
      </c>
      <c r="Z513" s="250" t="s">
        <v>2451</v>
      </c>
      <c r="AA513" s="250" t="s">
        <v>2455</v>
      </c>
      <c r="AB513" s="250" t="s">
        <v>4059</v>
      </c>
      <c r="AC513" s="109">
        <v>43587</v>
      </c>
    </row>
    <row r="514" spans="1:29" ht="33.75">
      <c r="A514" s="169">
        <v>513</v>
      </c>
      <c r="B514" s="275" t="s">
        <v>25</v>
      </c>
      <c r="C514" s="276"/>
      <c r="D514" s="277"/>
      <c r="E514" s="249" t="s">
        <v>9</v>
      </c>
      <c r="F514" s="250" t="s">
        <v>841</v>
      </c>
      <c r="G514" s="250" t="s">
        <v>842</v>
      </c>
      <c r="H514" s="250" t="s">
        <v>48</v>
      </c>
      <c r="I514" s="250" t="s">
        <v>843</v>
      </c>
      <c r="J514" s="278" t="s">
        <v>6128</v>
      </c>
      <c r="K514" s="276"/>
      <c r="L514" s="277"/>
      <c r="M514" s="275" t="s">
        <v>6129</v>
      </c>
      <c r="N514" s="277"/>
      <c r="O514" s="249"/>
      <c r="P514" s="250" t="s">
        <v>6130</v>
      </c>
      <c r="Q514" s="250">
        <v>63.58</v>
      </c>
      <c r="R514" s="250" t="s">
        <v>2448</v>
      </c>
      <c r="S514" s="250">
        <v>21</v>
      </c>
      <c r="T514" s="172" t="s">
        <v>6131</v>
      </c>
      <c r="U514" s="250" t="s">
        <v>6130</v>
      </c>
      <c r="V514" s="172" t="s">
        <v>43</v>
      </c>
      <c r="W514" s="250" t="s">
        <v>4155</v>
      </c>
      <c r="X514" s="172" t="s">
        <v>4382</v>
      </c>
      <c r="Y514" s="250" t="s">
        <v>3242</v>
      </c>
      <c r="Z514" s="250" t="s">
        <v>2451</v>
      </c>
      <c r="AA514" s="250" t="s">
        <v>2455</v>
      </c>
      <c r="AB514" s="250" t="s">
        <v>4059</v>
      </c>
      <c r="AC514" s="109">
        <v>43587</v>
      </c>
    </row>
    <row r="515" spans="1:29" ht="45">
      <c r="A515" s="169">
        <v>514</v>
      </c>
      <c r="B515" s="275" t="s">
        <v>25</v>
      </c>
      <c r="C515" s="276"/>
      <c r="D515" s="277"/>
      <c r="E515" s="249" t="s">
        <v>9</v>
      </c>
      <c r="F515" s="250" t="s">
        <v>2361</v>
      </c>
      <c r="G515" s="250" t="s">
        <v>2362</v>
      </c>
      <c r="H515" s="250" t="s">
        <v>2363</v>
      </c>
      <c r="I515" s="250" t="s">
        <v>2364</v>
      </c>
      <c r="J515" s="278" t="s">
        <v>6132</v>
      </c>
      <c r="K515" s="276"/>
      <c r="L515" s="277"/>
      <c r="M515" s="275" t="s">
        <v>6133</v>
      </c>
      <c r="N515" s="277"/>
      <c r="O515" s="249"/>
      <c r="P515" s="250" t="s">
        <v>6134</v>
      </c>
      <c r="Q515" s="250">
        <v>73.150000000000006</v>
      </c>
      <c r="R515" s="250" t="s">
        <v>2448</v>
      </c>
      <c r="S515" s="250">
        <v>18</v>
      </c>
      <c r="T515" s="172" t="s">
        <v>6135</v>
      </c>
      <c r="U515" s="250" t="s">
        <v>6134</v>
      </c>
      <c r="V515" s="172" t="s">
        <v>2131</v>
      </c>
      <c r="W515" s="250" t="s">
        <v>4155</v>
      </c>
      <c r="X515" s="172" t="s">
        <v>4850</v>
      </c>
      <c r="Y515" s="250" t="s">
        <v>3242</v>
      </c>
      <c r="Z515" s="250" t="s">
        <v>2451</v>
      </c>
      <c r="AA515" s="250" t="s">
        <v>2455</v>
      </c>
      <c r="AB515" s="250" t="s">
        <v>4059</v>
      </c>
      <c r="AC515" s="109">
        <v>43614</v>
      </c>
    </row>
    <row r="516" spans="1:29" ht="33.75">
      <c r="A516" s="169">
        <v>515</v>
      </c>
      <c r="B516" s="275" t="s">
        <v>25</v>
      </c>
      <c r="C516" s="276"/>
      <c r="D516" s="277"/>
      <c r="E516" s="249" t="s">
        <v>9</v>
      </c>
      <c r="F516" s="250" t="s">
        <v>1006</v>
      </c>
      <c r="G516" s="250" t="s">
        <v>363</v>
      </c>
      <c r="H516" s="250" t="s">
        <v>814</v>
      </c>
      <c r="I516" s="250" t="s">
        <v>1007</v>
      </c>
      <c r="J516" s="278" t="s">
        <v>6136</v>
      </c>
      <c r="K516" s="276"/>
      <c r="L516" s="277"/>
      <c r="M516" s="275" t="s">
        <v>6137</v>
      </c>
      <c r="N516" s="277"/>
      <c r="O516" s="249"/>
      <c r="P516" s="250"/>
      <c r="Q516" s="250">
        <v>31.15</v>
      </c>
      <c r="R516" s="250" t="s">
        <v>2448</v>
      </c>
      <c r="S516" s="250">
        <v>21</v>
      </c>
      <c r="T516" s="172" t="s">
        <v>3394</v>
      </c>
      <c r="U516" s="250"/>
      <c r="V516" s="172" t="s">
        <v>947</v>
      </c>
      <c r="W516" s="250" t="s">
        <v>4170</v>
      </c>
      <c r="X516" s="172" t="s">
        <v>6138</v>
      </c>
      <c r="Y516" s="250" t="s">
        <v>3230</v>
      </c>
      <c r="Z516" s="250" t="s">
        <v>2521</v>
      </c>
      <c r="AA516" s="250" t="s">
        <v>3603</v>
      </c>
      <c r="AB516" s="250" t="s">
        <v>4059</v>
      </c>
      <c r="AC516" s="109">
        <v>43661</v>
      </c>
    </row>
    <row r="517" spans="1:29" ht="33.75">
      <c r="A517" s="169">
        <v>516</v>
      </c>
      <c r="B517" s="275" t="s">
        <v>25</v>
      </c>
      <c r="C517" s="276"/>
      <c r="D517" s="277"/>
      <c r="E517" s="249" t="s">
        <v>9</v>
      </c>
      <c r="F517" s="250" t="s">
        <v>577</v>
      </c>
      <c r="G517" s="250" t="s">
        <v>578</v>
      </c>
      <c r="H517" s="250" t="s">
        <v>79</v>
      </c>
      <c r="I517" s="250" t="s">
        <v>579</v>
      </c>
      <c r="J517" s="278" t="s">
        <v>6139</v>
      </c>
      <c r="K517" s="276"/>
      <c r="L517" s="277"/>
      <c r="M517" s="275" t="s">
        <v>6140</v>
      </c>
      <c r="N517" s="277"/>
      <c r="O517" s="249"/>
      <c r="P517" s="250" t="s">
        <v>6141</v>
      </c>
      <c r="Q517" s="250">
        <v>63.36</v>
      </c>
      <c r="R517" s="250" t="s">
        <v>2448</v>
      </c>
      <c r="S517" s="250">
        <v>18</v>
      </c>
      <c r="T517" s="172" t="s">
        <v>6142</v>
      </c>
      <c r="U517" s="250" t="s">
        <v>6141</v>
      </c>
      <c r="V517" s="172" t="s">
        <v>43</v>
      </c>
      <c r="W517" s="250" t="s">
        <v>4146</v>
      </c>
      <c r="X517" s="172" t="s">
        <v>3662</v>
      </c>
      <c r="Y517" s="250" t="s">
        <v>3242</v>
      </c>
      <c r="Z517" s="250" t="s">
        <v>2451</v>
      </c>
      <c r="AA517" s="250" t="s">
        <v>2455</v>
      </c>
      <c r="AB517" s="250" t="s">
        <v>4059</v>
      </c>
      <c r="AC517" s="109">
        <v>43585</v>
      </c>
    </row>
    <row r="518" spans="1:29" ht="33.75">
      <c r="A518" s="169">
        <v>517</v>
      </c>
      <c r="B518" s="275" t="s">
        <v>25</v>
      </c>
      <c r="C518" s="276"/>
      <c r="D518" s="277"/>
      <c r="E518" s="249" t="s">
        <v>9</v>
      </c>
      <c r="F518" s="250" t="s">
        <v>1092</v>
      </c>
      <c r="G518" s="250" t="s">
        <v>99</v>
      </c>
      <c r="H518" s="250" t="s">
        <v>159</v>
      </c>
      <c r="I518" s="250" t="s">
        <v>1093</v>
      </c>
      <c r="J518" s="278" t="s">
        <v>6143</v>
      </c>
      <c r="K518" s="276"/>
      <c r="L518" s="277"/>
      <c r="M518" s="275" t="s">
        <v>6144</v>
      </c>
      <c r="N518" s="277"/>
      <c r="O518" s="249"/>
      <c r="P518" s="250"/>
      <c r="Q518" s="250">
        <v>51.65</v>
      </c>
      <c r="R518" s="250" t="s">
        <v>2448</v>
      </c>
      <c r="S518" s="250">
        <v>24</v>
      </c>
      <c r="T518" s="172"/>
      <c r="U518" s="250"/>
      <c r="V518" s="172" t="s">
        <v>947</v>
      </c>
      <c r="W518" s="250" t="s">
        <v>4175</v>
      </c>
      <c r="X518" s="172" t="s">
        <v>6145</v>
      </c>
      <c r="Y518" s="250" t="s">
        <v>3230</v>
      </c>
      <c r="Z518" s="250" t="s">
        <v>2604</v>
      </c>
      <c r="AA518" s="250" t="s">
        <v>2604</v>
      </c>
      <c r="AB518" s="250" t="s">
        <v>4059</v>
      </c>
      <c r="AC518" s="109">
        <v>43664</v>
      </c>
    </row>
    <row r="519" spans="1:29" ht="33.75">
      <c r="A519" s="169">
        <v>518</v>
      </c>
      <c r="B519" s="275" t="s">
        <v>25</v>
      </c>
      <c r="C519" s="276"/>
      <c r="D519" s="277"/>
      <c r="E519" s="249" t="s">
        <v>9</v>
      </c>
      <c r="F519" s="250" t="s">
        <v>2377</v>
      </c>
      <c r="G519" s="250" t="s">
        <v>828</v>
      </c>
      <c r="H519" s="250" t="s">
        <v>915</v>
      </c>
      <c r="I519" s="250" t="s">
        <v>916</v>
      </c>
      <c r="J519" s="278" t="s">
        <v>6146</v>
      </c>
      <c r="K519" s="276"/>
      <c r="L519" s="277"/>
      <c r="M519" s="275" t="s">
        <v>6147</v>
      </c>
      <c r="N519" s="277"/>
      <c r="O519" s="249"/>
      <c r="P519" s="250" t="s">
        <v>6148</v>
      </c>
      <c r="Q519" s="250">
        <v>65.650000000000006</v>
      </c>
      <c r="R519" s="250" t="s">
        <v>2448</v>
      </c>
      <c r="S519" s="250">
        <v>16</v>
      </c>
      <c r="T519" s="172" t="s">
        <v>6149</v>
      </c>
      <c r="U519" s="250" t="s">
        <v>6148</v>
      </c>
      <c r="V519" s="172" t="s">
        <v>2131</v>
      </c>
      <c r="W519" s="250" t="s">
        <v>4155</v>
      </c>
      <c r="X519" s="172" t="s">
        <v>3037</v>
      </c>
      <c r="Y519" s="250" t="s">
        <v>3230</v>
      </c>
      <c r="Z519" s="250" t="s">
        <v>2451</v>
      </c>
      <c r="AA519" s="250" t="s">
        <v>2455</v>
      </c>
      <c r="AB519" s="250" t="s">
        <v>4059</v>
      </c>
      <c r="AC519" s="109">
        <v>43614</v>
      </c>
    </row>
    <row r="520" spans="1:29" ht="33.75">
      <c r="A520" s="169">
        <v>519</v>
      </c>
      <c r="B520" s="275" t="s">
        <v>25</v>
      </c>
      <c r="C520" s="276"/>
      <c r="D520" s="277"/>
      <c r="E520" s="249" t="s">
        <v>9</v>
      </c>
      <c r="F520" s="250" t="s">
        <v>70</v>
      </c>
      <c r="G520" s="250" t="s">
        <v>55</v>
      </c>
      <c r="H520" s="250" t="s">
        <v>71</v>
      </c>
      <c r="I520" s="250" t="s">
        <v>72</v>
      </c>
      <c r="J520" s="278" t="s">
        <v>6150</v>
      </c>
      <c r="K520" s="276"/>
      <c r="L520" s="277"/>
      <c r="M520" s="275" t="s">
        <v>6151</v>
      </c>
      <c r="N520" s="277"/>
      <c r="O520" s="249" t="s">
        <v>6152</v>
      </c>
      <c r="P520" s="250"/>
      <c r="Q520" s="250">
        <v>63.95</v>
      </c>
      <c r="R520" s="250" t="s">
        <v>2448</v>
      </c>
      <c r="S520" s="250">
        <v>17</v>
      </c>
      <c r="T520" s="172" t="s">
        <v>3394</v>
      </c>
      <c r="U520" s="250"/>
      <c r="V520" s="172" t="s">
        <v>43</v>
      </c>
      <c r="W520" s="250" t="s">
        <v>4155</v>
      </c>
      <c r="X520" s="172" t="s">
        <v>6153</v>
      </c>
      <c r="Y520" s="250" t="s">
        <v>3230</v>
      </c>
      <c r="Z520" s="250" t="s">
        <v>2476</v>
      </c>
      <c r="AA520" s="250" t="s">
        <v>5767</v>
      </c>
      <c r="AB520" s="250" t="s">
        <v>4059</v>
      </c>
      <c r="AC520" s="109">
        <v>43584</v>
      </c>
    </row>
    <row r="521" spans="1:29" ht="45">
      <c r="A521" s="169">
        <v>520</v>
      </c>
      <c r="B521" s="275" t="s">
        <v>25</v>
      </c>
      <c r="C521" s="276"/>
      <c r="D521" s="277"/>
      <c r="E521" s="249" t="s">
        <v>9</v>
      </c>
      <c r="F521" s="250" t="s">
        <v>1426</v>
      </c>
      <c r="G521" s="250" t="s">
        <v>296</v>
      </c>
      <c r="H521" s="250" t="s">
        <v>1427</v>
      </c>
      <c r="I521" s="250" t="s">
        <v>1428</v>
      </c>
      <c r="J521" s="278" t="s">
        <v>6154</v>
      </c>
      <c r="K521" s="276"/>
      <c r="L521" s="277"/>
      <c r="M521" s="275" t="s">
        <v>6155</v>
      </c>
      <c r="N521" s="277"/>
      <c r="O521" s="249"/>
      <c r="P521" s="250" t="s">
        <v>6156</v>
      </c>
      <c r="Q521" s="250">
        <v>32.85</v>
      </c>
      <c r="R521" s="250" t="s">
        <v>2448</v>
      </c>
      <c r="S521" s="250">
        <v>20</v>
      </c>
      <c r="T521" s="172" t="s">
        <v>6157</v>
      </c>
      <c r="U521" s="250" t="s">
        <v>6156</v>
      </c>
      <c r="V521" s="172" t="s">
        <v>947</v>
      </c>
      <c r="W521" s="250" t="s">
        <v>4170</v>
      </c>
      <c r="X521" s="172" t="s">
        <v>2491</v>
      </c>
      <c r="Y521" s="250" t="s">
        <v>3230</v>
      </c>
      <c r="Z521" s="250" t="s">
        <v>2451</v>
      </c>
      <c r="AA521" s="250" t="s">
        <v>2455</v>
      </c>
      <c r="AB521" s="250" t="s">
        <v>4059</v>
      </c>
      <c r="AC521" s="109">
        <v>43662</v>
      </c>
    </row>
  </sheetData>
  <autoFilter ref="A1:AD521" xr:uid="{2D7331AB-AFC5-4222-9479-3154048CFDFC}">
    <filterColumn colId="1" showButton="0"/>
    <filterColumn colId="2" showButton="0"/>
    <filterColumn colId="9" showButton="0"/>
    <filterColumn colId="10" showButton="0"/>
    <filterColumn colId="12" showButton="0"/>
  </autoFilter>
  <sortState xmlns:xlrd2="http://schemas.microsoft.com/office/spreadsheetml/2017/richdata2" ref="AD2:AD45">
    <sortCondition ref="AD2:AD45"/>
  </sortState>
  <mergeCells count="1563">
    <mergeCell ref="B517:D517"/>
    <mergeCell ref="J517:L517"/>
    <mergeCell ref="M517:N517"/>
    <mergeCell ref="B518:D518"/>
    <mergeCell ref="J518:L518"/>
    <mergeCell ref="M518:N518"/>
    <mergeCell ref="B519:D519"/>
    <mergeCell ref="J519:L519"/>
    <mergeCell ref="M519:N519"/>
    <mergeCell ref="B520:D520"/>
    <mergeCell ref="J520:L520"/>
    <mergeCell ref="M520:N520"/>
    <mergeCell ref="B521:D521"/>
    <mergeCell ref="J521:L521"/>
    <mergeCell ref="M521:N521"/>
    <mergeCell ref="B511:D511"/>
    <mergeCell ref="J511:L511"/>
    <mergeCell ref="M511:N511"/>
    <mergeCell ref="B512:D512"/>
    <mergeCell ref="J512:L512"/>
    <mergeCell ref="M512:N512"/>
    <mergeCell ref="B513:D513"/>
    <mergeCell ref="J513:L513"/>
    <mergeCell ref="M513:N513"/>
    <mergeCell ref="B514:D514"/>
    <mergeCell ref="J514:L514"/>
    <mergeCell ref="M514:N514"/>
    <mergeCell ref="B515:D515"/>
    <mergeCell ref="J515:L515"/>
    <mergeCell ref="M515:N515"/>
    <mergeCell ref="B516:D516"/>
    <mergeCell ref="J516:L516"/>
    <mergeCell ref="M516:N516"/>
    <mergeCell ref="B505:D505"/>
    <mergeCell ref="J505:L505"/>
    <mergeCell ref="M505:N505"/>
    <mergeCell ref="B506:D506"/>
    <mergeCell ref="J506:L506"/>
    <mergeCell ref="M506:N506"/>
    <mergeCell ref="B507:D507"/>
    <mergeCell ref="J507:L507"/>
    <mergeCell ref="M507:N507"/>
    <mergeCell ref="B508:D508"/>
    <mergeCell ref="J508:L508"/>
    <mergeCell ref="M508:N508"/>
    <mergeCell ref="B509:D509"/>
    <mergeCell ref="J509:L509"/>
    <mergeCell ref="M509:N509"/>
    <mergeCell ref="B510:D510"/>
    <mergeCell ref="J510:L510"/>
    <mergeCell ref="M510:N510"/>
    <mergeCell ref="B499:D499"/>
    <mergeCell ref="J499:L499"/>
    <mergeCell ref="M499:N499"/>
    <mergeCell ref="B500:D500"/>
    <mergeCell ref="J500:L500"/>
    <mergeCell ref="M500:N500"/>
    <mergeCell ref="B501:D501"/>
    <mergeCell ref="J501:L501"/>
    <mergeCell ref="M501:N501"/>
    <mergeCell ref="B502:D502"/>
    <mergeCell ref="J502:L502"/>
    <mergeCell ref="M502:N502"/>
    <mergeCell ref="B503:D503"/>
    <mergeCell ref="J503:L503"/>
    <mergeCell ref="M503:N503"/>
    <mergeCell ref="B504:D504"/>
    <mergeCell ref="J504:L504"/>
    <mergeCell ref="M504:N504"/>
    <mergeCell ref="B493:D493"/>
    <mergeCell ref="J493:L493"/>
    <mergeCell ref="M493:N493"/>
    <mergeCell ref="B494:D494"/>
    <mergeCell ref="J494:L494"/>
    <mergeCell ref="M494:N494"/>
    <mergeCell ref="B495:D495"/>
    <mergeCell ref="J495:L495"/>
    <mergeCell ref="M495:N495"/>
    <mergeCell ref="B496:D496"/>
    <mergeCell ref="J496:L496"/>
    <mergeCell ref="M496:N496"/>
    <mergeCell ref="B497:D497"/>
    <mergeCell ref="J497:L497"/>
    <mergeCell ref="M497:N497"/>
    <mergeCell ref="B498:D498"/>
    <mergeCell ref="J498:L498"/>
    <mergeCell ref="M498:N498"/>
    <mergeCell ref="B487:D487"/>
    <mergeCell ref="J487:L487"/>
    <mergeCell ref="M487:N487"/>
    <mergeCell ref="B488:D488"/>
    <mergeCell ref="J488:L488"/>
    <mergeCell ref="M488:N488"/>
    <mergeCell ref="B489:D489"/>
    <mergeCell ref="J489:L489"/>
    <mergeCell ref="M489:N489"/>
    <mergeCell ref="B490:D490"/>
    <mergeCell ref="J490:L490"/>
    <mergeCell ref="M490:N490"/>
    <mergeCell ref="B491:D491"/>
    <mergeCell ref="J491:L491"/>
    <mergeCell ref="M491:N491"/>
    <mergeCell ref="B492:D492"/>
    <mergeCell ref="J492:L492"/>
    <mergeCell ref="M492:N492"/>
    <mergeCell ref="B481:D481"/>
    <mergeCell ref="J481:L481"/>
    <mergeCell ref="M481:N481"/>
    <mergeCell ref="B482:D482"/>
    <mergeCell ref="J482:L482"/>
    <mergeCell ref="M482:N482"/>
    <mergeCell ref="B483:D483"/>
    <mergeCell ref="J483:L483"/>
    <mergeCell ref="M483:N483"/>
    <mergeCell ref="B484:D484"/>
    <mergeCell ref="J484:L484"/>
    <mergeCell ref="M484:N484"/>
    <mergeCell ref="B485:D485"/>
    <mergeCell ref="J485:L485"/>
    <mergeCell ref="M485:N485"/>
    <mergeCell ref="B486:D486"/>
    <mergeCell ref="J486:L486"/>
    <mergeCell ref="M486:N486"/>
    <mergeCell ref="B475:D475"/>
    <mergeCell ref="J475:L475"/>
    <mergeCell ref="M475:N475"/>
    <mergeCell ref="B476:D476"/>
    <mergeCell ref="J476:L476"/>
    <mergeCell ref="M476:N476"/>
    <mergeCell ref="B477:D477"/>
    <mergeCell ref="J477:L477"/>
    <mergeCell ref="M477:N477"/>
    <mergeCell ref="B478:D478"/>
    <mergeCell ref="J478:L478"/>
    <mergeCell ref="M478:N478"/>
    <mergeCell ref="B479:D479"/>
    <mergeCell ref="J479:L479"/>
    <mergeCell ref="M479:N479"/>
    <mergeCell ref="B480:D480"/>
    <mergeCell ref="J480:L480"/>
    <mergeCell ref="M480:N480"/>
    <mergeCell ref="B469:D469"/>
    <mergeCell ref="J469:L469"/>
    <mergeCell ref="M469:N469"/>
    <mergeCell ref="B470:D470"/>
    <mergeCell ref="J470:L470"/>
    <mergeCell ref="M470:N470"/>
    <mergeCell ref="B471:D471"/>
    <mergeCell ref="J471:L471"/>
    <mergeCell ref="M471:N471"/>
    <mergeCell ref="B472:D472"/>
    <mergeCell ref="J472:L472"/>
    <mergeCell ref="M472:N472"/>
    <mergeCell ref="B473:D473"/>
    <mergeCell ref="J473:L473"/>
    <mergeCell ref="M473:N473"/>
    <mergeCell ref="B474:D474"/>
    <mergeCell ref="J474:L474"/>
    <mergeCell ref="M474:N474"/>
    <mergeCell ref="B463:D463"/>
    <mergeCell ref="J463:L463"/>
    <mergeCell ref="M463:N463"/>
    <mergeCell ref="B464:D464"/>
    <mergeCell ref="J464:L464"/>
    <mergeCell ref="M464:N464"/>
    <mergeCell ref="B465:D465"/>
    <mergeCell ref="J465:L465"/>
    <mergeCell ref="M465:N465"/>
    <mergeCell ref="B466:D466"/>
    <mergeCell ref="J466:L466"/>
    <mergeCell ref="M466:N466"/>
    <mergeCell ref="B467:D467"/>
    <mergeCell ref="J467:L467"/>
    <mergeCell ref="M467:N467"/>
    <mergeCell ref="B468:D468"/>
    <mergeCell ref="J468:L468"/>
    <mergeCell ref="M468:N468"/>
    <mergeCell ref="B457:D457"/>
    <mergeCell ref="J457:L457"/>
    <mergeCell ref="M457:N457"/>
    <mergeCell ref="B458:D458"/>
    <mergeCell ref="J458:L458"/>
    <mergeCell ref="M458:N458"/>
    <mergeCell ref="B459:D459"/>
    <mergeCell ref="J459:L459"/>
    <mergeCell ref="M459:N459"/>
    <mergeCell ref="B460:D460"/>
    <mergeCell ref="J460:L460"/>
    <mergeCell ref="M460:N460"/>
    <mergeCell ref="B461:D461"/>
    <mergeCell ref="J461:L461"/>
    <mergeCell ref="M461:N461"/>
    <mergeCell ref="B462:D462"/>
    <mergeCell ref="J462:L462"/>
    <mergeCell ref="M462:N462"/>
    <mergeCell ref="B451:D451"/>
    <mergeCell ref="J451:L451"/>
    <mergeCell ref="M451:N451"/>
    <mergeCell ref="B452:D452"/>
    <mergeCell ref="J452:L452"/>
    <mergeCell ref="M452:N452"/>
    <mergeCell ref="B453:D453"/>
    <mergeCell ref="J453:L453"/>
    <mergeCell ref="M453:N453"/>
    <mergeCell ref="B454:D454"/>
    <mergeCell ref="J454:L454"/>
    <mergeCell ref="M454:N454"/>
    <mergeCell ref="B455:D455"/>
    <mergeCell ref="J455:L455"/>
    <mergeCell ref="M455:N455"/>
    <mergeCell ref="B456:D456"/>
    <mergeCell ref="J456:L456"/>
    <mergeCell ref="M456:N456"/>
    <mergeCell ref="B445:D445"/>
    <mergeCell ref="J445:L445"/>
    <mergeCell ref="M445:N445"/>
    <mergeCell ref="B446:D446"/>
    <mergeCell ref="J446:L446"/>
    <mergeCell ref="M446:N446"/>
    <mergeCell ref="B447:D447"/>
    <mergeCell ref="J447:L447"/>
    <mergeCell ref="M447:N447"/>
    <mergeCell ref="B448:D448"/>
    <mergeCell ref="J448:L448"/>
    <mergeCell ref="M448:N448"/>
    <mergeCell ref="B449:D449"/>
    <mergeCell ref="J449:L449"/>
    <mergeCell ref="M449:N449"/>
    <mergeCell ref="B450:D450"/>
    <mergeCell ref="J450:L450"/>
    <mergeCell ref="M450:N450"/>
    <mergeCell ref="B439:D439"/>
    <mergeCell ref="J439:L439"/>
    <mergeCell ref="M439:N439"/>
    <mergeCell ref="B440:D440"/>
    <mergeCell ref="J440:L440"/>
    <mergeCell ref="M440:N440"/>
    <mergeCell ref="B441:D441"/>
    <mergeCell ref="J441:L441"/>
    <mergeCell ref="M441:N441"/>
    <mergeCell ref="B442:D442"/>
    <mergeCell ref="J442:L442"/>
    <mergeCell ref="M442:N442"/>
    <mergeCell ref="B443:D443"/>
    <mergeCell ref="J443:L443"/>
    <mergeCell ref="M443:N443"/>
    <mergeCell ref="B444:D444"/>
    <mergeCell ref="J444:L444"/>
    <mergeCell ref="M444:N444"/>
    <mergeCell ref="B433:D433"/>
    <mergeCell ref="J433:L433"/>
    <mergeCell ref="M433:N433"/>
    <mergeCell ref="B434:D434"/>
    <mergeCell ref="J434:L434"/>
    <mergeCell ref="M434:N434"/>
    <mergeCell ref="B435:D435"/>
    <mergeCell ref="J435:L435"/>
    <mergeCell ref="M435:N435"/>
    <mergeCell ref="B436:D436"/>
    <mergeCell ref="J436:L436"/>
    <mergeCell ref="M436:N436"/>
    <mergeCell ref="B437:D437"/>
    <mergeCell ref="J437:L437"/>
    <mergeCell ref="M437:N437"/>
    <mergeCell ref="B438:D438"/>
    <mergeCell ref="J438:L438"/>
    <mergeCell ref="M438:N438"/>
    <mergeCell ref="B427:D427"/>
    <mergeCell ref="J427:L427"/>
    <mergeCell ref="M427:N427"/>
    <mergeCell ref="B428:D428"/>
    <mergeCell ref="J428:L428"/>
    <mergeCell ref="M428:N428"/>
    <mergeCell ref="B429:D429"/>
    <mergeCell ref="J429:L429"/>
    <mergeCell ref="M429:N429"/>
    <mergeCell ref="B430:D430"/>
    <mergeCell ref="J430:L430"/>
    <mergeCell ref="M430:N430"/>
    <mergeCell ref="B431:D431"/>
    <mergeCell ref="J431:L431"/>
    <mergeCell ref="M431:N431"/>
    <mergeCell ref="B432:D432"/>
    <mergeCell ref="J432:L432"/>
    <mergeCell ref="M432:N432"/>
    <mergeCell ref="B421:D421"/>
    <mergeCell ref="J421:L421"/>
    <mergeCell ref="M421:N421"/>
    <mergeCell ref="B422:D422"/>
    <mergeCell ref="J422:L422"/>
    <mergeCell ref="M422:N422"/>
    <mergeCell ref="B423:D423"/>
    <mergeCell ref="J423:L423"/>
    <mergeCell ref="M423:N423"/>
    <mergeCell ref="B424:D424"/>
    <mergeCell ref="J424:L424"/>
    <mergeCell ref="M424:N424"/>
    <mergeCell ref="B425:D425"/>
    <mergeCell ref="J425:L425"/>
    <mergeCell ref="M425:N425"/>
    <mergeCell ref="B426:D426"/>
    <mergeCell ref="J426:L426"/>
    <mergeCell ref="M426:N426"/>
    <mergeCell ref="J415:L415"/>
    <mergeCell ref="M415:N415"/>
    <mergeCell ref="B416:D416"/>
    <mergeCell ref="J416:L416"/>
    <mergeCell ref="M416:N416"/>
    <mergeCell ref="B417:D417"/>
    <mergeCell ref="J417:L417"/>
    <mergeCell ref="M417:N417"/>
    <mergeCell ref="B418:D418"/>
    <mergeCell ref="J418:L418"/>
    <mergeCell ref="M418:N418"/>
    <mergeCell ref="B419:D419"/>
    <mergeCell ref="J419:L419"/>
    <mergeCell ref="M419:N419"/>
    <mergeCell ref="B420:D420"/>
    <mergeCell ref="J420:L420"/>
    <mergeCell ref="M420:N420"/>
    <mergeCell ref="B415:D415"/>
    <mergeCell ref="J409:L409"/>
    <mergeCell ref="M409:N409"/>
    <mergeCell ref="B410:D410"/>
    <mergeCell ref="J410:L410"/>
    <mergeCell ref="M410:N410"/>
    <mergeCell ref="B411:D411"/>
    <mergeCell ref="J411:L411"/>
    <mergeCell ref="M411:N411"/>
    <mergeCell ref="B412:D412"/>
    <mergeCell ref="J412:L412"/>
    <mergeCell ref="M412:N412"/>
    <mergeCell ref="B413:D413"/>
    <mergeCell ref="J413:L413"/>
    <mergeCell ref="M413:N413"/>
    <mergeCell ref="B414:D414"/>
    <mergeCell ref="J414:L414"/>
    <mergeCell ref="M414:N414"/>
    <mergeCell ref="B409:D409"/>
    <mergeCell ref="J403:L403"/>
    <mergeCell ref="M403:N403"/>
    <mergeCell ref="B404:D404"/>
    <mergeCell ref="J404:L404"/>
    <mergeCell ref="M404:N404"/>
    <mergeCell ref="B405:D405"/>
    <mergeCell ref="J405:L405"/>
    <mergeCell ref="M405:N405"/>
    <mergeCell ref="B406:D406"/>
    <mergeCell ref="J406:L406"/>
    <mergeCell ref="M406:N406"/>
    <mergeCell ref="B407:D407"/>
    <mergeCell ref="J407:L407"/>
    <mergeCell ref="M407:N407"/>
    <mergeCell ref="B408:D408"/>
    <mergeCell ref="J408:L408"/>
    <mergeCell ref="M408:N408"/>
    <mergeCell ref="B403:D403"/>
    <mergeCell ref="B397:D397"/>
    <mergeCell ref="J397:L397"/>
    <mergeCell ref="M397:N397"/>
    <mergeCell ref="B398:D398"/>
    <mergeCell ref="J398:L398"/>
    <mergeCell ref="M398:N398"/>
    <mergeCell ref="B399:D399"/>
    <mergeCell ref="J399:L399"/>
    <mergeCell ref="M399:N399"/>
    <mergeCell ref="B400:D400"/>
    <mergeCell ref="J400:L400"/>
    <mergeCell ref="M400:N400"/>
    <mergeCell ref="B401:D401"/>
    <mergeCell ref="J401:L401"/>
    <mergeCell ref="M401:N401"/>
    <mergeCell ref="B402:D402"/>
    <mergeCell ref="J402:L402"/>
    <mergeCell ref="M402:N402"/>
    <mergeCell ref="B383:D383"/>
    <mergeCell ref="J383:L383"/>
    <mergeCell ref="M383:N383"/>
    <mergeCell ref="M386:N386"/>
    <mergeCell ref="B387:D387"/>
    <mergeCell ref="J387:L387"/>
    <mergeCell ref="M387:N387"/>
    <mergeCell ref="B388:D388"/>
    <mergeCell ref="J388:L388"/>
    <mergeCell ref="M388:N388"/>
    <mergeCell ref="B389:D389"/>
    <mergeCell ref="J389:L389"/>
    <mergeCell ref="M389:N389"/>
    <mergeCell ref="B390:D390"/>
    <mergeCell ref="J390:L390"/>
    <mergeCell ref="M390:N390"/>
    <mergeCell ref="B391:D391"/>
    <mergeCell ref="J391:L391"/>
    <mergeCell ref="M391:N391"/>
    <mergeCell ref="B374:D374"/>
    <mergeCell ref="J374:L374"/>
    <mergeCell ref="M374:N374"/>
    <mergeCell ref="M377:N377"/>
    <mergeCell ref="B378:D378"/>
    <mergeCell ref="J378:L378"/>
    <mergeCell ref="M378:N378"/>
    <mergeCell ref="B379:D379"/>
    <mergeCell ref="J379:L379"/>
    <mergeCell ref="M379:N379"/>
    <mergeCell ref="B380:D380"/>
    <mergeCell ref="J380:L380"/>
    <mergeCell ref="M380:N380"/>
    <mergeCell ref="B381:D381"/>
    <mergeCell ref="J381:L381"/>
    <mergeCell ref="M381:N381"/>
    <mergeCell ref="B382:D382"/>
    <mergeCell ref="J382:L382"/>
    <mergeCell ref="M382:N382"/>
    <mergeCell ref="B375:D375"/>
    <mergeCell ref="J375:L375"/>
    <mergeCell ref="M375:N375"/>
    <mergeCell ref="B376:D376"/>
    <mergeCell ref="J376:L376"/>
    <mergeCell ref="M376:N376"/>
    <mergeCell ref="B377:D377"/>
    <mergeCell ref="J377:L377"/>
    <mergeCell ref="M365:N365"/>
    <mergeCell ref="M368:N368"/>
    <mergeCell ref="B369:D369"/>
    <mergeCell ref="J369:L369"/>
    <mergeCell ref="M369:N369"/>
    <mergeCell ref="B370:D370"/>
    <mergeCell ref="J370:L370"/>
    <mergeCell ref="M370:N370"/>
    <mergeCell ref="B371:D371"/>
    <mergeCell ref="J371:L371"/>
    <mergeCell ref="M371:N371"/>
    <mergeCell ref="B372:D372"/>
    <mergeCell ref="J372:L372"/>
    <mergeCell ref="M372:N372"/>
    <mergeCell ref="B373:D373"/>
    <mergeCell ref="J373:L373"/>
    <mergeCell ref="M373:N373"/>
    <mergeCell ref="B366:D366"/>
    <mergeCell ref="J366:L366"/>
    <mergeCell ref="M366:N366"/>
    <mergeCell ref="B367:D367"/>
    <mergeCell ref="J367:L367"/>
    <mergeCell ref="M367:N367"/>
    <mergeCell ref="B368:D368"/>
    <mergeCell ref="J368:L368"/>
    <mergeCell ref="B356:D356"/>
    <mergeCell ref="J356:L356"/>
    <mergeCell ref="M356:N356"/>
    <mergeCell ref="M359:N359"/>
    <mergeCell ref="B360:D360"/>
    <mergeCell ref="J360:L360"/>
    <mergeCell ref="M360:N360"/>
    <mergeCell ref="B361:D361"/>
    <mergeCell ref="J361:L361"/>
    <mergeCell ref="M361:N361"/>
    <mergeCell ref="B362:D362"/>
    <mergeCell ref="J362:L362"/>
    <mergeCell ref="M362:N362"/>
    <mergeCell ref="B357:D357"/>
    <mergeCell ref="J357:L357"/>
    <mergeCell ref="M357:N357"/>
    <mergeCell ref="B358:D358"/>
    <mergeCell ref="J358:L358"/>
    <mergeCell ref="M358:N358"/>
    <mergeCell ref="B359:D359"/>
    <mergeCell ref="J359:L359"/>
    <mergeCell ref="M347:N347"/>
    <mergeCell ref="M350:N350"/>
    <mergeCell ref="B351:D351"/>
    <mergeCell ref="J351:L351"/>
    <mergeCell ref="M351:N351"/>
    <mergeCell ref="B352:D352"/>
    <mergeCell ref="J352:L352"/>
    <mergeCell ref="M352:N352"/>
    <mergeCell ref="B353:D353"/>
    <mergeCell ref="J353:L353"/>
    <mergeCell ref="M353:N353"/>
    <mergeCell ref="B354:D354"/>
    <mergeCell ref="J354:L354"/>
    <mergeCell ref="M354:N354"/>
    <mergeCell ref="B355:D355"/>
    <mergeCell ref="J355:L355"/>
    <mergeCell ref="M355:N355"/>
    <mergeCell ref="M336:N336"/>
    <mergeCell ref="B337:D337"/>
    <mergeCell ref="J337:L337"/>
    <mergeCell ref="M337:N337"/>
    <mergeCell ref="B338:D338"/>
    <mergeCell ref="J338:L338"/>
    <mergeCell ref="M338:N338"/>
    <mergeCell ref="M341:N341"/>
    <mergeCell ref="B342:D342"/>
    <mergeCell ref="J342:L342"/>
    <mergeCell ref="M342:N342"/>
    <mergeCell ref="B343:D343"/>
    <mergeCell ref="J343:L343"/>
    <mergeCell ref="M343:N343"/>
    <mergeCell ref="B344:D344"/>
    <mergeCell ref="J344:L344"/>
    <mergeCell ref="M344:N344"/>
    <mergeCell ref="B328:D328"/>
    <mergeCell ref="J328:L328"/>
    <mergeCell ref="M328:N328"/>
    <mergeCell ref="B329:D329"/>
    <mergeCell ref="J329:L329"/>
    <mergeCell ref="M329:N329"/>
    <mergeCell ref="M332:N332"/>
    <mergeCell ref="B333:D333"/>
    <mergeCell ref="J333:L333"/>
    <mergeCell ref="M333:N333"/>
    <mergeCell ref="B330:D330"/>
    <mergeCell ref="J330:L330"/>
    <mergeCell ref="M330:N330"/>
    <mergeCell ref="B331:D331"/>
    <mergeCell ref="J331:L331"/>
    <mergeCell ref="M331:N331"/>
    <mergeCell ref="B332:D332"/>
    <mergeCell ref="J332:L332"/>
    <mergeCell ref="B319:D319"/>
    <mergeCell ref="J319:L319"/>
    <mergeCell ref="M319:N319"/>
    <mergeCell ref="B320:D320"/>
    <mergeCell ref="J320:L320"/>
    <mergeCell ref="M320:N320"/>
    <mergeCell ref="M323:N323"/>
    <mergeCell ref="B324:D324"/>
    <mergeCell ref="J324:L324"/>
    <mergeCell ref="M324:N324"/>
    <mergeCell ref="B325:D325"/>
    <mergeCell ref="J325:L325"/>
    <mergeCell ref="M325:N325"/>
    <mergeCell ref="B326:D326"/>
    <mergeCell ref="J326:L326"/>
    <mergeCell ref="M326:N326"/>
    <mergeCell ref="B327:D327"/>
    <mergeCell ref="J327:L327"/>
    <mergeCell ref="M327:N327"/>
    <mergeCell ref="B307:D307"/>
    <mergeCell ref="J307:L307"/>
    <mergeCell ref="M307:N307"/>
    <mergeCell ref="B308:D308"/>
    <mergeCell ref="J308:L308"/>
    <mergeCell ref="M308:N308"/>
    <mergeCell ref="B309:D309"/>
    <mergeCell ref="J309:L309"/>
    <mergeCell ref="M309:N309"/>
    <mergeCell ref="B310:D310"/>
    <mergeCell ref="J310:L310"/>
    <mergeCell ref="M310:N310"/>
    <mergeCell ref="B303:D303"/>
    <mergeCell ref="J303:L303"/>
    <mergeCell ref="M303:N303"/>
    <mergeCell ref="B304:D304"/>
    <mergeCell ref="J304:L304"/>
    <mergeCell ref="M304:N304"/>
    <mergeCell ref="B305:D305"/>
    <mergeCell ref="J305:L305"/>
    <mergeCell ref="J298:L298"/>
    <mergeCell ref="M298:N298"/>
    <mergeCell ref="B299:D299"/>
    <mergeCell ref="J299:L299"/>
    <mergeCell ref="M299:N299"/>
    <mergeCell ref="B300:D300"/>
    <mergeCell ref="J300:L300"/>
    <mergeCell ref="M300:N300"/>
    <mergeCell ref="B301:D301"/>
    <mergeCell ref="J301:L301"/>
    <mergeCell ref="M301:N301"/>
    <mergeCell ref="B302:D302"/>
    <mergeCell ref="J302:L302"/>
    <mergeCell ref="M302:N302"/>
    <mergeCell ref="M305:N305"/>
    <mergeCell ref="B306:D306"/>
    <mergeCell ref="J306:L306"/>
    <mergeCell ref="M306:N306"/>
    <mergeCell ref="M284:N284"/>
    <mergeCell ref="M287:N287"/>
    <mergeCell ref="B288:D288"/>
    <mergeCell ref="J288:L288"/>
    <mergeCell ref="M288:N288"/>
    <mergeCell ref="B289:D289"/>
    <mergeCell ref="J289:L289"/>
    <mergeCell ref="M289:N289"/>
    <mergeCell ref="B290:D290"/>
    <mergeCell ref="J290:L290"/>
    <mergeCell ref="M290:N290"/>
    <mergeCell ref="B291:D291"/>
    <mergeCell ref="J291:L291"/>
    <mergeCell ref="M291:N291"/>
    <mergeCell ref="B292:D292"/>
    <mergeCell ref="J292:L292"/>
    <mergeCell ref="M292:N292"/>
    <mergeCell ref="B275:D275"/>
    <mergeCell ref="J275:L275"/>
    <mergeCell ref="M275:N275"/>
    <mergeCell ref="M278:N278"/>
    <mergeCell ref="B279:D279"/>
    <mergeCell ref="J279:L279"/>
    <mergeCell ref="M279:N279"/>
    <mergeCell ref="B280:D280"/>
    <mergeCell ref="J280:L280"/>
    <mergeCell ref="M280:N280"/>
    <mergeCell ref="B281:D281"/>
    <mergeCell ref="J281:L281"/>
    <mergeCell ref="M281:N281"/>
    <mergeCell ref="B276:D276"/>
    <mergeCell ref="J276:L276"/>
    <mergeCell ref="M276:N276"/>
    <mergeCell ref="B277:D277"/>
    <mergeCell ref="J277:L277"/>
    <mergeCell ref="M277:N277"/>
    <mergeCell ref="B278:D278"/>
    <mergeCell ref="J278:L278"/>
    <mergeCell ref="M266:N266"/>
    <mergeCell ref="M269:N269"/>
    <mergeCell ref="B270:D270"/>
    <mergeCell ref="J270:L270"/>
    <mergeCell ref="M270:N270"/>
    <mergeCell ref="B271:D271"/>
    <mergeCell ref="J271:L271"/>
    <mergeCell ref="M271:N271"/>
    <mergeCell ref="B272:D272"/>
    <mergeCell ref="J272:L272"/>
    <mergeCell ref="M272:N272"/>
    <mergeCell ref="B273:D273"/>
    <mergeCell ref="J273:L273"/>
    <mergeCell ref="M273:N273"/>
    <mergeCell ref="B274:D274"/>
    <mergeCell ref="J274:L274"/>
    <mergeCell ref="M274:N274"/>
    <mergeCell ref="M255:N255"/>
    <mergeCell ref="B256:D256"/>
    <mergeCell ref="J256:L256"/>
    <mergeCell ref="M256:N256"/>
    <mergeCell ref="B257:D257"/>
    <mergeCell ref="J257:L257"/>
    <mergeCell ref="M257:N257"/>
    <mergeCell ref="M260:N260"/>
    <mergeCell ref="B261:D261"/>
    <mergeCell ref="J261:L261"/>
    <mergeCell ref="M261:N261"/>
    <mergeCell ref="B262:D262"/>
    <mergeCell ref="J262:L262"/>
    <mergeCell ref="M262:N262"/>
    <mergeCell ref="B263:D263"/>
    <mergeCell ref="J263:L263"/>
    <mergeCell ref="M263:N263"/>
    <mergeCell ref="B247:D247"/>
    <mergeCell ref="J247:L247"/>
    <mergeCell ref="M247:N247"/>
    <mergeCell ref="B248:D248"/>
    <mergeCell ref="J248:L248"/>
    <mergeCell ref="M248:N248"/>
    <mergeCell ref="M251:N251"/>
    <mergeCell ref="B252:D252"/>
    <mergeCell ref="J252:L252"/>
    <mergeCell ref="M252:N252"/>
    <mergeCell ref="B249:D249"/>
    <mergeCell ref="J249:L249"/>
    <mergeCell ref="M249:N249"/>
    <mergeCell ref="B250:D250"/>
    <mergeCell ref="J250:L250"/>
    <mergeCell ref="M250:N250"/>
    <mergeCell ref="B251:D251"/>
    <mergeCell ref="J251:L251"/>
    <mergeCell ref="B238:D238"/>
    <mergeCell ref="J238:L238"/>
    <mergeCell ref="M238:N238"/>
    <mergeCell ref="B239:D239"/>
    <mergeCell ref="J239:L239"/>
    <mergeCell ref="M239:N239"/>
    <mergeCell ref="M242:N242"/>
    <mergeCell ref="B243:D243"/>
    <mergeCell ref="J243:L243"/>
    <mergeCell ref="M243:N243"/>
    <mergeCell ref="B244:D244"/>
    <mergeCell ref="J244:L244"/>
    <mergeCell ref="M244:N244"/>
    <mergeCell ref="B245:D245"/>
    <mergeCell ref="J245:L245"/>
    <mergeCell ref="M245:N245"/>
    <mergeCell ref="B246:D246"/>
    <mergeCell ref="J246:L246"/>
    <mergeCell ref="M246:N246"/>
    <mergeCell ref="B226:D226"/>
    <mergeCell ref="J226:L226"/>
    <mergeCell ref="M226:N226"/>
    <mergeCell ref="B227:D227"/>
    <mergeCell ref="J227:L227"/>
    <mergeCell ref="M227:N227"/>
    <mergeCell ref="B228:D228"/>
    <mergeCell ref="J228:L228"/>
    <mergeCell ref="M228:N228"/>
    <mergeCell ref="B229:D229"/>
    <mergeCell ref="J229:L229"/>
    <mergeCell ref="M229:N229"/>
    <mergeCell ref="B222:D222"/>
    <mergeCell ref="J222:L222"/>
    <mergeCell ref="M222:N222"/>
    <mergeCell ref="B223:D223"/>
    <mergeCell ref="J223:L223"/>
    <mergeCell ref="M223:N223"/>
    <mergeCell ref="B224:D224"/>
    <mergeCell ref="J224:L224"/>
    <mergeCell ref="J217:L217"/>
    <mergeCell ref="M217:N217"/>
    <mergeCell ref="B218:D218"/>
    <mergeCell ref="J218:L218"/>
    <mergeCell ref="M218:N218"/>
    <mergeCell ref="B219:D219"/>
    <mergeCell ref="J219:L219"/>
    <mergeCell ref="M219:N219"/>
    <mergeCell ref="B220:D220"/>
    <mergeCell ref="J220:L220"/>
    <mergeCell ref="M220:N220"/>
    <mergeCell ref="B221:D221"/>
    <mergeCell ref="J221:L221"/>
    <mergeCell ref="M221:N221"/>
    <mergeCell ref="M224:N224"/>
    <mergeCell ref="B225:D225"/>
    <mergeCell ref="J225:L225"/>
    <mergeCell ref="M225:N225"/>
    <mergeCell ref="M203:N203"/>
    <mergeCell ref="M206:N206"/>
    <mergeCell ref="B207:D207"/>
    <mergeCell ref="J207:L207"/>
    <mergeCell ref="M207:N207"/>
    <mergeCell ref="B208:D208"/>
    <mergeCell ref="J208:L208"/>
    <mergeCell ref="M208:N208"/>
    <mergeCell ref="B209:D209"/>
    <mergeCell ref="J209:L209"/>
    <mergeCell ref="M209:N209"/>
    <mergeCell ref="B210:D210"/>
    <mergeCell ref="J210:L210"/>
    <mergeCell ref="M210:N210"/>
    <mergeCell ref="B211:D211"/>
    <mergeCell ref="J211:L211"/>
    <mergeCell ref="M211:N211"/>
    <mergeCell ref="B194:D194"/>
    <mergeCell ref="J194:L194"/>
    <mergeCell ref="M194:N194"/>
    <mergeCell ref="M197:N197"/>
    <mergeCell ref="B198:D198"/>
    <mergeCell ref="J198:L198"/>
    <mergeCell ref="M198:N198"/>
    <mergeCell ref="B199:D199"/>
    <mergeCell ref="J199:L199"/>
    <mergeCell ref="M199:N199"/>
    <mergeCell ref="B200:D200"/>
    <mergeCell ref="J200:L200"/>
    <mergeCell ref="M200:N200"/>
    <mergeCell ref="B195:D195"/>
    <mergeCell ref="J195:L195"/>
    <mergeCell ref="M195:N195"/>
    <mergeCell ref="B196:D196"/>
    <mergeCell ref="J196:L196"/>
    <mergeCell ref="M196:N196"/>
    <mergeCell ref="B197:D197"/>
    <mergeCell ref="J197:L197"/>
    <mergeCell ref="M185:N185"/>
    <mergeCell ref="M188:N188"/>
    <mergeCell ref="B189:D189"/>
    <mergeCell ref="J189:L189"/>
    <mergeCell ref="M189:N189"/>
    <mergeCell ref="B190:D190"/>
    <mergeCell ref="J190:L190"/>
    <mergeCell ref="M190:N190"/>
    <mergeCell ref="B191:D191"/>
    <mergeCell ref="J191:L191"/>
    <mergeCell ref="M191:N191"/>
    <mergeCell ref="B192:D192"/>
    <mergeCell ref="J192:L192"/>
    <mergeCell ref="M192:N192"/>
    <mergeCell ref="B193:D193"/>
    <mergeCell ref="J193:L193"/>
    <mergeCell ref="M193:N193"/>
    <mergeCell ref="M174:N174"/>
    <mergeCell ref="B175:D175"/>
    <mergeCell ref="J175:L175"/>
    <mergeCell ref="M175:N175"/>
    <mergeCell ref="B176:D176"/>
    <mergeCell ref="J176:L176"/>
    <mergeCell ref="M176:N176"/>
    <mergeCell ref="M179:N179"/>
    <mergeCell ref="B180:D180"/>
    <mergeCell ref="J180:L180"/>
    <mergeCell ref="M180:N180"/>
    <mergeCell ref="B181:D181"/>
    <mergeCell ref="J181:L181"/>
    <mergeCell ref="M181:N181"/>
    <mergeCell ref="B182:D182"/>
    <mergeCell ref="J182:L182"/>
    <mergeCell ref="M182:N182"/>
    <mergeCell ref="B166:D166"/>
    <mergeCell ref="J166:L166"/>
    <mergeCell ref="M166:N166"/>
    <mergeCell ref="B167:D167"/>
    <mergeCell ref="J167:L167"/>
    <mergeCell ref="M167:N167"/>
    <mergeCell ref="M170:N170"/>
    <mergeCell ref="B171:D171"/>
    <mergeCell ref="J171:L171"/>
    <mergeCell ref="M171:N171"/>
    <mergeCell ref="B168:D168"/>
    <mergeCell ref="J168:L168"/>
    <mergeCell ref="M168:N168"/>
    <mergeCell ref="B169:D169"/>
    <mergeCell ref="J169:L169"/>
    <mergeCell ref="M169:N169"/>
    <mergeCell ref="B170:D170"/>
    <mergeCell ref="J170:L170"/>
    <mergeCell ref="B157:D157"/>
    <mergeCell ref="J157:L157"/>
    <mergeCell ref="M157:N157"/>
    <mergeCell ref="B158:D158"/>
    <mergeCell ref="J158:L158"/>
    <mergeCell ref="M158:N158"/>
    <mergeCell ref="M161:N161"/>
    <mergeCell ref="B162:D162"/>
    <mergeCell ref="J162:L162"/>
    <mergeCell ref="M162:N162"/>
    <mergeCell ref="B163:D163"/>
    <mergeCell ref="J163:L163"/>
    <mergeCell ref="M163:N163"/>
    <mergeCell ref="B164:D164"/>
    <mergeCell ref="J164:L164"/>
    <mergeCell ref="M164:N164"/>
    <mergeCell ref="B165:D165"/>
    <mergeCell ref="J165:L165"/>
    <mergeCell ref="M165:N165"/>
    <mergeCell ref="B145:D145"/>
    <mergeCell ref="J145:L145"/>
    <mergeCell ref="M145:N145"/>
    <mergeCell ref="B146:D146"/>
    <mergeCell ref="J146:L146"/>
    <mergeCell ref="M146:N146"/>
    <mergeCell ref="B147:D147"/>
    <mergeCell ref="J147:L147"/>
    <mergeCell ref="M147:N147"/>
    <mergeCell ref="B148:D148"/>
    <mergeCell ref="J148:L148"/>
    <mergeCell ref="M148:N148"/>
    <mergeCell ref="B141:D141"/>
    <mergeCell ref="J141:L141"/>
    <mergeCell ref="M141:N141"/>
    <mergeCell ref="B142:D142"/>
    <mergeCell ref="J142:L142"/>
    <mergeCell ref="M142:N142"/>
    <mergeCell ref="B143:D143"/>
    <mergeCell ref="J143:L143"/>
    <mergeCell ref="J136:L136"/>
    <mergeCell ref="M136:N136"/>
    <mergeCell ref="B137:D137"/>
    <mergeCell ref="J137:L137"/>
    <mergeCell ref="M137:N137"/>
    <mergeCell ref="B138:D138"/>
    <mergeCell ref="J138:L138"/>
    <mergeCell ref="M138:N138"/>
    <mergeCell ref="B139:D139"/>
    <mergeCell ref="J139:L139"/>
    <mergeCell ref="M139:N139"/>
    <mergeCell ref="B140:D140"/>
    <mergeCell ref="J140:L140"/>
    <mergeCell ref="M140:N140"/>
    <mergeCell ref="M143:N143"/>
    <mergeCell ref="B144:D144"/>
    <mergeCell ref="J144:L144"/>
    <mergeCell ref="M144:N144"/>
    <mergeCell ref="M122:N122"/>
    <mergeCell ref="M125:N125"/>
    <mergeCell ref="B126:D126"/>
    <mergeCell ref="J126:L126"/>
    <mergeCell ref="M126:N126"/>
    <mergeCell ref="B127:D127"/>
    <mergeCell ref="J127:L127"/>
    <mergeCell ref="M127:N127"/>
    <mergeCell ref="B128:D128"/>
    <mergeCell ref="J128:L128"/>
    <mergeCell ref="M128:N128"/>
    <mergeCell ref="B129:D129"/>
    <mergeCell ref="J129:L129"/>
    <mergeCell ref="M129:N129"/>
    <mergeCell ref="B130:D130"/>
    <mergeCell ref="J130:L130"/>
    <mergeCell ref="M130:N130"/>
    <mergeCell ref="B113:D113"/>
    <mergeCell ref="J113:L113"/>
    <mergeCell ref="M113:N113"/>
    <mergeCell ref="M116:N116"/>
    <mergeCell ref="B117:D117"/>
    <mergeCell ref="J117:L117"/>
    <mergeCell ref="M117:N117"/>
    <mergeCell ref="B118:D118"/>
    <mergeCell ref="J118:L118"/>
    <mergeCell ref="M118:N118"/>
    <mergeCell ref="B119:D119"/>
    <mergeCell ref="J119:L119"/>
    <mergeCell ref="M119:N119"/>
    <mergeCell ref="B114:D114"/>
    <mergeCell ref="J114:L114"/>
    <mergeCell ref="M114:N114"/>
    <mergeCell ref="B115:D115"/>
    <mergeCell ref="J115:L115"/>
    <mergeCell ref="M115:N115"/>
    <mergeCell ref="B116:D116"/>
    <mergeCell ref="J116:L116"/>
    <mergeCell ref="M104:N104"/>
    <mergeCell ref="M107:N107"/>
    <mergeCell ref="B108:D108"/>
    <mergeCell ref="J108:L108"/>
    <mergeCell ref="M108:N108"/>
    <mergeCell ref="B109:D109"/>
    <mergeCell ref="J109:L109"/>
    <mergeCell ref="M109:N109"/>
    <mergeCell ref="B110:D110"/>
    <mergeCell ref="J110:L110"/>
    <mergeCell ref="M110:N110"/>
    <mergeCell ref="B111:D111"/>
    <mergeCell ref="J111:L111"/>
    <mergeCell ref="M111:N111"/>
    <mergeCell ref="B112:D112"/>
    <mergeCell ref="J112:L112"/>
    <mergeCell ref="M112:N112"/>
    <mergeCell ref="M93:N93"/>
    <mergeCell ref="B94:D94"/>
    <mergeCell ref="J94:L94"/>
    <mergeCell ref="M94:N94"/>
    <mergeCell ref="B95:D95"/>
    <mergeCell ref="J95:L95"/>
    <mergeCell ref="M95:N95"/>
    <mergeCell ref="M98:N98"/>
    <mergeCell ref="B99:D99"/>
    <mergeCell ref="J99:L99"/>
    <mergeCell ref="M99:N99"/>
    <mergeCell ref="B100:D100"/>
    <mergeCell ref="J100:L100"/>
    <mergeCell ref="M100:N100"/>
    <mergeCell ref="B101:D101"/>
    <mergeCell ref="J101:L101"/>
    <mergeCell ref="M101:N101"/>
    <mergeCell ref="B85:D85"/>
    <mergeCell ref="J85:L85"/>
    <mergeCell ref="M85:N85"/>
    <mergeCell ref="B86:D86"/>
    <mergeCell ref="J86:L86"/>
    <mergeCell ref="M86:N86"/>
    <mergeCell ref="M89:N89"/>
    <mergeCell ref="B90:D90"/>
    <mergeCell ref="J90:L90"/>
    <mergeCell ref="M90:N90"/>
    <mergeCell ref="B87:D87"/>
    <mergeCell ref="J87:L87"/>
    <mergeCell ref="M87:N87"/>
    <mergeCell ref="B88:D88"/>
    <mergeCell ref="J88:L88"/>
    <mergeCell ref="M88:N88"/>
    <mergeCell ref="B89:D89"/>
    <mergeCell ref="J89:L89"/>
    <mergeCell ref="B76:D76"/>
    <mergeCell ref="J76:L76"/>
    <mergeCell ref="M76:N76"/>
    <mergeCell ref="B77:D77"/>
    <mergeCell ref="J77:L77"/>
    <mergeCell ref="M77:N77"/>
    <mergeCell ref="M80:N80"/>
    <mergeCell ref="B81:D81"/>
    <mergeCell ref="J81:L81"/>
    <mergeCell ref="M81:N81"/>
    <mergeCell ref="B82:D82"/>
    <mergeCell ref="J82:L82"/>
    <mergeCell ref="M82:N82"/>
    <mergeCell ref="B83:D83"/>
    <mergeCell ref="J83:L83"/>
    <mergeCell ref="M83:N83"/>
    <mergeCell ref="B84:D84"/>
    <mergeCell ref="J84:L84"/>
    <mergeCell ref="M84:N84"/>
    <mergeCell ref="B64:D64"/>
    <mergeCell ref="J64:L64"/>
    <mergeCell ref="M64:N64"/>
    <mergeCell ref="B65:D65"/>
    <mergeCell ref="J65:L65"/>
    <mergeCell ref="M65:N65"/>
    <mergeCell ref="B66:D66"/>
    <mergeCell ref="J66:L66"/>
    <mergeCell ref="M66:N66"/>
    <mergeCell ref="B67:D67"/>
    <mergeCell ref="J67:L67"/>
    <mergeCell ref="M67:N67"/>
    <mergeCell ref="B60:D60"/>
    <mergeCell ref="J60:L60"/>
    <mergeCell ref="M60:N60"/>
    <mergeCell ref="B61:D61"/>
    <mergeCell ref="J61:L61"/>
    <mergeCell ref="M61:N61"/>
    <mergeCell ref="B62:D62"/>
    <mergeCell ref="J62:L62"/>
    <mergeCell ref="J55:L55"/>
    <mergeCell ref="M55:N55"/>
    <mergeCell ref="B56:D56"/>
    <mergeCell ref="J56:L56"/>
    <mergeCell ref="M56:N56"/>
    <mergeCell ref="B57:D57"/>
    <mergeCell ref="J57:L57"/>
    <mergeCell ref="M57:N57"/>
    <mergeCell ref="B58:D58"/>
    <mergeCell ref="J58:L58"/>
    <mergeCell ref="M58:N58"/>
    <mergeCell ref="B59:D59"/>
    <mergeCell ref="J59:L59"/>
    <mergeCell ref="M59:N59"/>
    <mergeCell ref="M62:N62"/>
    <mergeCell ref="B63:D63"/>
    <mergeCell ref="J63:L63"/>
    <mergeCell ref="M63:N63"/>
    <mergeCell ref="M41:N41"/>
    <mergeCell ref="M44:N44"/>
    <mergeCell ref="B45:D45"/>
    <mergeCell ref="J45:L45"/>
    <mergeCell ref="M45:N45"/>
    <mergeCell ref="B46:D46"/>
    <mergeCell ref="J46:L46"/>
    <mergeCell ref="M46:N46"/>
    <mergeCell ref="B47:D47"/>
    <mergeCell ref="J47:L47"/>
    <mergeCell ref="M47:N47"/>
    <mergeCell ref="B48:D48"/>
    <mergeCell ref="J48:L48"/>
    <mergeCell ref="M48:N48"/>
    <mergeCell ref="B49:D49"/>
    <mergeCell ref="J49:L49"/>
    <mergeCell ref="M49:N49"/>
    <mergeCell ref="M31:N31"/>
    <mergeCell ref="B32:D32"/>
    <mergeCell ref="J32:L32"/>
    <mergeCell ref="M32:N32"/>
    <mergeCell ref="M35:N35"/>
    <mergeCell ref="B36:D36"/>
    <mergeCell ref="J36:L36"/>
    <mergeCell ref="M36:N36"/>
    <mergeCell ref="B37:D37"/>
    <mergeCell ref="J37:L37"/>
    <mergeCell ref="M37:N37"/>
    <mergeCell ref="B38:D38"/>
    <mergeCell ref="J38:L38"/>
    <mergeCell ref="M38:N38"/>
    <mergeCell ref="B33:D33"/>
    <mergeCell ref="J33:L33"/>
    <mergeCell ref="M33:N33"/>
    <mergeCell ref="B34:D34"/>
    <mergeCell ref="J34:L34"/>
    <mergeCell ref="M34:N34"/>
    <mergeCell ref="B35:D35"/>
    <mergeCell ref="J35:L35"/>
    <mergeCell ref="B7:D7"/>
    <mergeCell ref="J7:L7"/>
    <mergeCell ref="M7:N7"/>
    <mergeCell ref="B8:D8"/>
    <mergeCell ref="J8:L8"/>
    <mergeCell ref="M8:N8"/>
    <mergeCell ref="B9:D9"/>
    <mergeCell ref="J9:L9"/>
    <mergeCell ref="M9:N9"/>
    <mergeCell ref="B10:D10"/>
    <mergeCell ref="J10:L10"/>
    <mergeCell ref="M10:N10"/>
    <mergeCell ref="B11:D11"/>
    <mergeCell ref="J11:L11"/>
    <mergeCell ref="M11:N11"/>
    <mergeCell ref="B12:D12"/>
    <mergeCell ref="J12:L12"/>
    <mergeCell ref="M12:N12"/>
    <mergeCell ref="B1:D1"/>
    <mergeCell ref="J1:L1"/>
    <mergeCell ref="M1:N1"/>
    <mergeCell ref="B2:D2"/>
    <mergeCell ref="J2:L2"/>
    <mergeCell ref="M2:N2"/>
    <mergeCell ref="B3:D3"/>
    <mergeCell ref="J3:L3"/>
    <mergeCell ref="M3:N3"/>
    <mergeCell ref="B4:D4"/>
    <mergeCell ref="J4:L4"/>
    <mergeCell ref="M4:N4"/>
    <mergeCell ref="B5:D5"/>
    <mergeCell ref="J5:L5"/>
    <mergeCell ref="M5:N5"/>
    <mergeCell ref="B6:D6"/>
    <mergeCell ref="J6:L6"/>
    <mergeCell ref="M6:N6"/>
    <mergeCell ref="B393:D393"/>
    <mergeCell ref="J393:L393"/>
    <mergeCell ref="M393:N393"/>
    <mergeCell ref="B394:D394"/>
    <mergeCell ref="J394:L394"/>
    <mergeCell ref="M394:N394"/>
    <mergeCell ref="B395:D395"/>
    <mergeCell ref="J395:L395"/>
    <mergeCell ref="M395:N395"/>
    <mergeCell ref="B396:D396"/>
    <mergeCell ref="J396:L396"/>
    <mergeCell ref="M396:N396"/>
    <mergeCell ref="B384:D384"/>
    <mergeCell ref="J384:L384"/>
    <mergeCell ref="M384:N384"/>
    <mergeCell ref="B385:D385"/>
    <mergeCell ref="J385:L385"/>
    <mergeCell ref="M385:N385"/>
    <mergeCell ref="B386:D386"/>
    <mergeCell ref="J386:L386"/>
    <mergeCell ref="B392:D392"/>
    <mergeCell ref="J392:L392"/>
    <mergeCell ref="M392:N392"/>
    <mergeCell ref="B363:D363"/>
    <mergeCell ref="J363:L363"/>
    <mergeCell ref="M363:N363"/>
    <mergeCell ref="B364:D364"/>
    <mergeCell ref="J364:L364"/>
    <mergeCell ref="M364:N364"/>
    <mergeCell ref="B365:D365"/>
    <mergeCell ref="J365:L365"/>
    <mergeCell ref="B348:D348"/>
    <mergeCell ref="J348:L348"/>
    <mergeCell ref="M348:N348"/>
    <mergeCell ref="B349:D349"/>
    <mergeCell ref="J349:L349"/>
    <mergeCell ref="M349:N349"/>
    <mergeCell ref="B350:D350"/>
    <mergeCell ref="J350:L350"/>
    <mergeCell ref="B339:D339"/>
    <mergeCell ref="J339:L339"/>
    <mergeCell ref="M339:N339"/>
    <mergeCell ref="B340:D340"/>
    <mergeCell ref="J340:L340"/>
    <mergeCell ref="M340:N340"/>
    <mergeCell ref="B341:D341"/>
    <mergeCell ref="J341:L341"/>
    <mergeCell ref="B345:D345"/>
    <mergeCell ref="J345:L345"/>
    <mergeCell ref="M345:N345"/>
    <mergeCell ref="B346:D346"/>
    <mergeCell ref="J346:L346"/>
    <mergeCell ref="M346:N346"/>
    <mergeCell ref="B347:D347"/>
    <mergeCell ref="J347:L347"/>
    <mergeCell ref="B334:D334"/>
    <mergeCell ref="J334:L334"/>
    <mergeCell ref="M334:N334"/>
    <mergeCell ref="B335:D335"/>
    <mergeCell ref="J335:L335"/>
    <mergeCell ref="M335:N335"/>
    <mergeCell ref="B336:D336"/>
    <mergeCell ref="J336:L336"/>
    <mergeCell ref="B321:D321"/>
    <mergeCell ref="J321:L321"/>
    <mergeCell ref="M321:N321"/>
    <mergeCell ref="B322:D322"/>
    <mergeCell ref="J322:L322"/>
    <mergeCell ref="M322:N322"/>
    <mergeCell ref="B323:D323"/>
    <mergeCell ref="J323:L323"/>
    <mergeCell ref="B312:D312"/>
    <mergeCell ref="J312:L312"/>
    <mergeCell ref="M312:N312"/>
    <mergeCell ref="B313:D313"/>
    <mergeCell ref="J313:L313"/>
    <mergeCell ref="M313:N313"/>
    <mergeCell ref="B314:D314"/>
    <mergeCell ref="J314:L314"/>
    <mergeCell ref="J316:L316"/>
    <mergeCell ref="M316:N316"/>
    <mergeCell ref="B317:D317"/>
    <mergeCell ref="J317:L317"/>
    <mergeCell ref="M317:N317"/>
    <mergeCell ref="B318:D318"/>
    <mergeCell ref="J318:L318"/>
    <mergeCell ref="M318:N318"/>
    <mergeCell ref="B311:D311"/>
    <mergeCell ref="J311:L311"/>
    <mergeCell ref="M311:N311"/>
    <mergeCell ref="M314:N314"/>
    <mergeCell ref="B315:D315"/>
    <mergeCell ref="J315:L315"/>
    <mergeCell ref="M315:N315"/>
    <mergeCell ref="B316:D316"/>
    <mergeCell ref="B294:D294"/>
    <mergeCell ref="J294:L294"/>
    <mergeCell ref="M294:N294"/>
    <mergeCell ref="B295:D295"/>
    <mergeCell ref="J295:L295"/>
    <mergeCell ref="M295:N295"/>
    <mergeCell ref="B296:D296"/>
    <mergeCell ref="J296:L296"/>
    <mergeCell ref="B285:D285"/>
    <mergeCell ref="J285:L285"/>
    <mergeCell ref="M285:N285"/>
    <mergeCell ref="B286:D286"/>
    <mergeCell ref="J286:L286"/>
    <mergeCell ref="M286:N286"/>
    <mergeCell ref="B287:D287"/>
    <mergeCell ref="J287:L287"/>
    <mergeCell ref="B293:D293"/>
    <mergeCell ref="J293:L293"/>
    <mergeCell ref="M293:N293"/>
    <mergeCell ref="M296:N296"/>
    <mergeCell ref="B297:D297"/>
    <mergeCell ref="J297:L297"/>
    <mergeCell ref="M297:N297"/>
    <mergeCell ref="B298:D298"/>
    <mergeCell ref="B282:D282"/>
    <mergeCell ref="J282:L282"/>
    <mergeCell ref="M282:N282"/>
    <mergeCell ref="B283:D283"/>
    <mergeCell ref="J283:L283"/>
    <mergeCell ref="M283:N283"/>
    <mergeCell ref="B284:D284"/>
    <mergeCell ref="J284:L284"/>
    <mergeCell ref="B267:D267"/>
    <mergeCell ref="J267:L267"/>
    <mergeCell ref="M267:N267"/>
    <mergeCell ref="B268:D268"/>
    <mergeCell ref="J268:L268"/>
    <mergeCell ref="M268:N268"/>
    <mergeCell ref="B269:D269"/>
    <mergeCell ref="J269:L269"/>
    <mergeCell ref="B258:D258"/>
    <mergeCell ref="J258:L258"/>
    <mergeCell ref="M258:N258"/>
    <mergeCell ref="B259:D259"/>
    <mergeCell ref="J259:L259"/>
    <mergeCell ref="M259:N259"/>
    <mergeCell ref="B260:D260"/>
    <mergeCell ref="J260:L260"/>
    <mergeCell ref="B264:D264"/>
    <mergeCell ref="J264:L264"/>
    <mergeCell ref="M264:N264"/>
    <mergeCell ref="B265:D265"/>
    <mergeCell ref="J265:L265"/>
    <mergeCell ref="M265:N265"/>
    <mergeCell ref="B266:D266"/>
    <mergeCell ref="J266:L266"/>
    <mergeCell ref="B253:D253"/>
    <mergeCell ref="J253:L253"/>
    <mergeCell ref="M253:N253"/>
    <mergeCell ref="B254:D254"/>
    <mergeCell ref="J254:L254"/>
    <mergeCell ref="M254:N254"/>
    <mergeCell ref="B255:D255"/>
    <mergeCell ref="J255:L255"/>
    <mergeCell ref="B240:D240"/>
    <mergeCell ref="J240:L240"/>
    <mergeCell ref="M240:N240"/>
    <mergeCell ref="B241:D241"/>
    <mergeCell ref="J241:L241"/>
    <mergeCell ref="M241:N241"/>
    <mergeCell ref="B242:D242"/>
    <mergeCell ref="J242:L242"/>
    <mergeCell ref="B231:D231"/>
    <mergeCell ref="J231:L231"/>
    <mergeCell ref="M231:N231"/>
    <mergeCell ref="B232:D232"/>
    <mergeCell ref="J232:L232"/>
    <mergeCell ref="M232:N232"/>
    <mergeCell ref="B233:D233"/>
    <mergeCell ref="J233:L233"/>
    <mergeCell ref="J235:L235"/>
    <mergeCell ref="M235:N235"/>
    <mergeCell ref="B236:D236"/>
    <mergeCell ref="J236:L236"/>
    <mergeCell ref="M236:N236"/>
    <mergeCell ref="B237:D237"/>
    <mergeCell ref="J237:L237"/>
    <mergeCell ref="M237:N237"/>
    <mergeCell ref="B230:D230"/>
    <mergeCell ref="J230:L230"/>
    <mergeCell ref="M230:N230"/>
    <mergeCell ref="M233:N233"/>
    <mergeCell ref="B234:D234"/>
    <mergeCell ref="J234:L234"/>
    <mergeCell ref="M234:N234"/>
    <mergeCell ref="B235:D235"/>
    <mergeCell ref="B213:D213"/>
    <mergeCell ref="J213:L213"/>
    <mergeCell ref="M213:N213"/>
    <mergeCell ref="B214:D214"/>
    <mergeCell ref="J214:L214"/>
    <mergeCell ref="M214:N214"/>
    <mergeCell ref="B215:D215"/>
    <mergeCell ref="J215:L215"/>
    <mergeCell ref="B204:D204"/>
    <mergeCell ref="J204:L204"/>
    <mergeCell ref="M204:N204"/>
    <mergeCell ref="B205:D205"/>
    <mergeCell ref="J205:L205"/>
    <mergeCell ref="M205:N205"/>
    <mergeCell ref="B206:D206"/>
    <mergeCell ref="J206:L206"/>
    <mergeCell ref="B212:D212"/>
    <mergeCell ref="J212:L212"/>
    <mergeCell ref="M212:N212"/>
    <mergeCell ref="M215:N215"/>
    <mergeCell ref="B216:D216"/>
    <mergeCell ref="J216:L216"/>
    <mergeCell ref="M216:N216"/>
    <mergeCell ref="B217:D217"/>
    <mergeCell ref="B201:D201"/>
    <mergeCell ref="J201:L201"/>
    <mergeCell ref="M201:N201"/>
    <mergeCell ref="B202:D202"/>
    <mergeCell ref="J202:L202"/>
    <mergeCell ref="M202:N202"/>
    <mergeCell ref="B203:D203"/>
    <mergeCell ref="J203:L203"/>
    <mergeCell ref="B186:D186"/>
    <mergeCell ref="J186:L186"/>
    <mergeCell ref="M186:N186"/>
    <mergeCell ref="B187:D187"/>
    <mergeCell ref="J187:L187"/>
    <mergeCell ref="M187:N187"/>
    <mergeCell ref="B188:D188"/>
    <mergeCell ref="J188:L188"/>
    <mergeCell ref="B177:D177"/>
    <mergeCell ref="J177:L177"/>
    <mergeCell ref="M177:N177"/>
    <mergeCell ref="B178:D178"/>
    <mergeCell ref="J178:L178"/>
    <mergeCell ref="M178:N178"/>
    <mergeCell ref="B179:D179"/>
    <mergeCell ref="J179:L179"/>
    <mergeCell ref="B183:D183"/>
    <mergeCell ref="J183:L183"/>
    <mergeCell ref="M183:N183"/>
    <mergeCell ref="B184:D184"/>
    <mergeCell ref="J184:L184"/>
    <mergeCell ref="M184:N184"/>
    <mergeCell ref="B185:D185"/>
    <mergeCell ref="J185:L185"/>
    <mergeCell ref="B172:D172"/>
    <mergeCell ref="J172:L172"/>
    <mergeCell ref="M172:N172"/>
    <mergeCell ref="B173:D173"/>
    <mergeCell ref="J173:L173"/>
    <mergeCell ref="M173:N173"/>
    <mergeCell ref="B174:D174"/>
    <mergeCell ref="J174:L174"/>
    <mergeCell ref="B159:D159"/>
    <mergeCell ref="J159:L159"/>
    <mergeCell ref="M159:N159"/>
    <mergeCell ref="B160:D160"/>
    <mergeCell ref="J160:L160"/>
    <mergeCell ref="M160:N160"/>
    <mergeCell ref="B161:D161"/>
    <mergeCell ref="J161:L161"/>
    <mergeCell ref="B150:D150"/>
    <mergeCell ref="J150:L150"/>
    <mergeCell ref="M150:N150"/>
    <mergeCell ref="B151:D151"/>
    <mergeCell ref="J151:L151"/>
    <mergeCell ref="M151:N151"/>
    <mergeCell ref="B152:D152"/>
    <mergeCell ref="J152:L152"/>
    <mergeCell ref="J154:L154"/>
    <mergeCell ref="M154:N154"/>
    <mergeCell ref="B155:D155"/>
    <mergeCell ref="J155:L155"/>
    <mergeCell ref="M155:N155"/>
    <mergeCell ref="B156:D156"/>
    <mergeCell ref="J156:L156"/>
    <mergeCell ref="M156:N156"/>
    <mergeCell ref="B149:D149"/>
    <mergeCell ref="J149:L149"/>
    <mergeCell ref="M149:N149"/>
    <mergeCell ref="M152:N152"/>
    <mergeCell ref="B153:D153"/>
    <mergeCell ref="J153:L153"/>
    <mergeCell ref="M153:N153"/>
    <mergeCell ref="B154:D154"/>
    <mergeCell ref="B132:D132"/>
    <mergeCell ref="J132:L132"/>
    <mergeCell ref="M132:N132"/>
    <mergeCell ref="B133:D133"/>
    <mergeCell ref="J133:L133"/>
    <mergeCell ref="M133:N133"/>
    <mergeCell ref="B134:D134"/>
    <mergeCell ref="J134:L134"/>
    <mergeCell ref="B123:D123"/>
    <mergeCell ref="J123:L123"/>
    <mergeCell ref="M123:N123"/>
    <mergeCell ref="B124:D124"/>
    <mergeCell ref="J124:L124"/>
    <mergeCell ref="M124:N124"/>
    <mergeCell ref="B125:D125"/>
    <mergeCell ref="J125:L125"/>
    <mergeCell ref="B131:D131"/>
    <mergeCell ref="J131:L131"/>
    <mergeCell ref="M131:N131"/>
    <mergeCell ref="M134:N134"/>
    <mergeCell ref="B135:D135"/>
    <mergeCell ref="J135:L135"/>
    <mergeCell ref="M135:N135"/>
    <mergeCell ref="B136:D136"/>
    <mergeCell ref="B120:D120"/>
    <mergeCell ref="J120:L120"/>
    <mergeCell ref="M120:N120"/>
    <mergeCell ref="B121:D121"/>
    <mergeCell ref="J121:L121"/>
    <mergeCell ref="M121:N121"/>
    <mergeCell ref="B122:D122"/>
    <mergeCell ref="J122:L122"/>
    <mergeCell ref="B105:D105"/>
    <mergeCell ref="J105:L105"/>
    <mergeCell ref="M105:N105"/>
    <mergeCell ref="B106:D106"/>
    <mergeCell ref="J106:L106"/>
    <mergeCell ref="M106:N106"/>
    <mergeCell ref="B107:D107"/>
    <mergeCell ref="J107:L107"/>
    <mergeCell ref="B96:D96"/>
    <mergeCell ref="J96:L96"/>
    <mergeCell ref="M96:N96"/>
    <mergeCell ref="B97:D97"/>
    <mergeCell ref="J97:L97"/>
    <mergeCell ref="M97:N97"/>
    <mergeCell ref="B98:D98"/>
    <mergeCell ref="J98:L98"/>
    <mergeCell ref="B102:D102"/>
    <mergeCell ref="J102:L102"/>
    <mergeCell ref="M102:N102"/>
    <mergeCell ref="B103:D103"/>
    <mergeCell ref="J103:L103"/>
    <mergeCell ref="M103:N103"/>
    <mergeCell ref="B104:D104"/>
    <mergeCell ref="J104:L104"/>
    <mergeCell ref="B91:D91"/>
    <mergeCell ref="J91:L91"/>
    <mergeCell ref="M91:N91"/>
    <mergeCell ref="B92:D92"/>
    <mergeCell ref="J92:L92"/>
    <mergeCell ref="M92:N92"/>
    <mergeCell ref="B93:D93"/>
    <mergeCell ref="J93:L93"/>
    <mergeCell ref="B78:D78"/>
    <mergeCell ref="J78:L78"/>
    <mergeCell ref="M78:N78"/>
    <mergeCell ref="B79:D79"/>
    <mergeCell ref="J79:L79"/>
    <mergeCell ref="M79:N79"/>
    <mergeCell ref="B80:D80"/>
    <mergeCell ref="J80:L80"/>
    <mergeCell ref="B69:D69"/>
    <mergeCell ref="J69:L69"/>
    <mergeCell ref="M69:N69"/>
    <mergeCell ref="B70:D70"/>
    <mergeCell ref="J70:L70"/>
    <mergeCell ref="M70:N70"/>
    <mergeCell ref="B71:D71"/>
    <mergeCell ref="J71:L71"/>
    <mergeCell ref="J73:L73"/>
    <mergeCell ref="M73:N73"/>
    <mergeCell ref="B74:D74"/>
    <mergeCell ref="J74:L74"/>
    <mergeCell ref="M74:N74"/>
    <mergeCell ref="B75:D75"/>
    <mergeCell ref="J75:L75"/>
    <mergeCell ref="M75:N75"/>
    <mergeCell ref="B68:D68"/>
    <mergeCell ref="J68:L68"/>
    <mergeCell ref="M68:N68"/>
    <mergeCell ref="M71:N71"/>
    <mergeCell ref="B72:D72"/>
    <mergeCell ref="J72:L72"/>
    <mergeCell ref="M72:N72"/>
    <mergeCell ref="B73:D73"/>
    <mergeCell ref="B51:D51"/>
    <mergeCell ref="J51:L51"/>
    <mergeCell ref="M51:N51"/>
    <mergeCell ref="B52:D52"/>
    <mergeCell ref="J52:L52"/>
    <mergeCell ref="M52:N52"/>
    <mergeCell ref="B53:D53"/>
    <mergeCell ref="J53:L53"/>
    <mergeCell ref="B42:D42"/>
    <mergeCell ref="J42:L42"/>
    <mergeCell ref="M42:N42"/>
    <mergeCell ref="B43:D43"/>
    <mergeCell ref="J43:L43"/>
    <mergeCell ref="M43:N43"/>
    <mergeCell ref="B44:D44"/>
    <mergeCell ref="J44:L44"/>
    <mergeCell ref="B50:D50"/>
    <mergeCell ref="J50:L50"/>
    <mergeCell ref="M50:N50"/>
    <mergeCell ref="M53:N53"/>
    <mergeCell ref="B54:D54"/>
    <mergeCell ref="J54:L54"/>
    <mergeCell ref="M54:N54"/>
    <mergeCell ref="B55:D55"/>
    <mergeCell ref="B40:D40"/>
    <mergeCell ref="J40:L40"/>
    <mergeCell ref="M40:N40"/>
    <mergeCell ref="B41:D41"/>
    <mergeCell ref="J41:L41"/>
    <mergeCell ref="B24:D24"/>
    <mergeCell ref="J24:L24"/>
    <mergeCell ref="M24:N24"/>
    <mergeCell ref="B25:D25"/>
    <mergeCell ref="J25:L25"/>
    <mergeCell ref="M25:N25"/>
    <mergeCell ref="B26:D26"/>
    <mergeCell ref="J26:L26"/>
    <mergeCell ref="B15:D15"/>
    <mergeCell ref="J15:L15"/>
    <mergeCell ref="M15:N15"/>
    <mergeCell ref="B16:D16"/>
    <mergeCell ref="J16:L16"/>
    <mergeCell ref="M16:N16"/>
    <mergeCell ref="B17:D17"/>
    <mergeCell ref="J17:L17"/>
    <mergeCell ref="B21:D21"/>
    <mergeCell ref="J21:L21"/>
    <mergeCell ref="M21:N21"/>
    <mergeCell ref="B22:D22"/>
    <mergeCell ref="J22:L22"/>
    <mergeCell ref="M22:N22"/>
    <mergeCell ref="B23:D23"/>
    <mergeCell ref="J23:L23"/>
    <mergeCell ref="M23:N23"/>
    <mergeCell ref="M26:N26"/>
    <mergeCell ref="B27:D27"/>
    <mergeCell ref="B13:D13"/>
    <mergeCell ref="J13:L13"/>
    <mergeCell ref="M13:N13"/>
    <mergeCell ref="B14:D14"/>
    <mergeCell ref="J14:L14"/>
    <mergeCell ref="M14:N14"/>
    <mergeCell ref="M17:N17"/>
    <mergeCell ref="B18:D18"/>
    <mergeCell ref="J18:L18"/>
    <mergeCell ref="M18:N18"/>
    <mergeCell ref="B19:D19"/>
    <mergeCell ref="J19:L19"/>
    <mergeCell ref="M19:N19"/>
    <mergeCell ref="B20:D20"/>
    <mergeCell ref="J20:L20"/>
    <mergeCell ref="M20:N20"/>
    <mergeCell ref="B39:D39"/>
    <mergeCell ref="J39:L39"/>
    <mergeCell ref="M39:N39"/>
    <mergeCell ref="J27:L27"/>
    <mergeCell ref="M27:N27"/>
    <mergeCell ref="B28:D28"/>
    <mergeCell ref="J28:L28"/>
    <mergeCell ref="M28:N28"/>
    <mergeCell ref="B29:D29"/>
    <mergeCell ref="J29:L29"/>
    <mergeCell ref="M29:N29"/>
    <mergeCell ref="B30:D30"/>
    <mergeCell ref="J30:L30"/>
    <mergeCell ref="M30:N30"/>
    <mergeCell ref="B31:D31"/>
    <mergeCell ref="J31:L3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91"/>
  <sheetViews>
    <sheetView workbookViewId="0">
      <pane ySplit="1" topLeftCell="A44" activePane="bottomLeft" state="frozen"/>
      <selection pane="bottomLeft" activeCell="L1" sqref="L1"/>
      <selection activeCell="L1" sqref="L1"/>
    </sheetView>
  </sheetViews>
  <sheetFormatPr defaultColWidth="11.42578125" defaultRowHeight="15"/>
  <sheetData>
    <row r="1" spans="1:12" ht="18">
      <c r="A1" s="107" t="s">
        <v>30</v>
      </c>
      <c r="B1" s="107" t="s">
        <v>31</v>
      </c>
      <c r="C1" s="107" t="s">
        <v>32</v>
      </c>
      <c r="D1" s="107" t="s">
        <v>33</v>
      </c>
      <c r="E1" s="107" t="s">
        <v>34</v>
      </c>
      <c r="F1" s="107" t="s">
        <v>35</v>
      </c>
      <c r="G1" s="107" t="s">
        <v>36</v>
      </c>
      <c r="H1" s="107" t="s">
        <v>37</v>
      </c>
      <c r="I1" s="107" t="s">
        <v>38</v>
      </c>
      <c r="J1" s="107" t="s">
        <v>39</v>
      </c>
      <c r="K1" s="107" t="s">
        <v>40</v>
      </c>
      <c r="L1" s="176" t="s">
        <v>40</v>
      </c>
    </row>
    <row r="2" spans="1:12">
      <c r="A2" s="174">
        <v>1</v>
      </c>
      <c r="B2" t="s">
        <v>41</v>
      </c>
      <c r="C2" t="s">
        <v>42</v>
      </c>
      <c r="D2">
        <v>73635238</v>
      </c>
      <c r="E2" t="s">
        <v>22</v>
      </c>
      <c r="F2" t="s">
        <v>9</v>
      </c>
      <c r="G2" t="s">
        <v>43</v>
      </c>
      <c r="H2" t="s">
        <v>44</v>
      </c>
      <c r="I2" t="s">
        <v>45</v>
      </c>
      <c r="J2" t="s">
        <v>46</v>
      </c>
      <c r="K2" s="94">
        <v>43577.769973495371</v>
      </c>
      <c r="L2" s="94">
        <v>43517</v>
      </c>
    </row>
    <row r="3" spans="1:12">
      <c r="A3" s="174">
        <v>2</v>
      </c>
      <c r="B3" t="s">
        <v>47</v>
      </c>
      <c r="C3" t="s">
        <v>42</v>
      </c>
      <c r="D3">
        <v>74544317</v>
      </c>
      <c r="E3" t="s">
        <v>24</v>
      </c>
      <c r="F3" t="s">
        <v>9</v>
      </c>
      <c r="G3" t="s">
        <v>43</v>
      </c>
      <c r="H3" t="s">
        <v>48</v>
      </c>
      <c r="I3" t="s">
        <v>49</v>
      </c>
      <c r="J3" t="s">
        <v>50</v>
      </c>
      <c r="K3" s="94">
        <v>43579.484156747683</v>
      </c>
      <c r="L3" s="94">
        <v>43518</v>
      </c>
    </row>
    <row r="4" spans="1:12">
      <c r="A4" s="174">
        <v>3</v>
      </c>
      <c r="B4" t="s">
        <v>51</v>
      </c>
      <c r="C4" t="s">
        <v>42</v>
      </c>
      <c r="D4">
        <v>73349870</v>
      </c>
      <c r="E4" t="s">
        <v>16</v>
      </c>
      <c r="F4" t="s">
        <v>9</v>
      </c>
      <c r="G4" t="s">
        <v>43</v>
      </c>
      <c r="H4" t="s">
        <v>48</v>
      </c>
      <c r="I4" t="s">
        <v>52</v>
      </c>
      <c r="J4" t="s">
        <v>53</v>
      </c>
      <c r="K4" s="94">
        <v>43563.526185960647</v>
      </c>
      <c r="L4" s="94">
        <v>43519</v>
      </c>
    </row>
    <row r="5" spans="1:12">
      <c r="A5" s="174">
        <v>4</v>
      </c>
      <c r="B5" t="s">
        <v>54</v>
      </c>
      <c r="C5" t="s">
        <v>42</v>
      </c>
      <c r="D5">
        <v>75172237</v>
      </c>
      <c r="E5" t="s">
        <v>22</v>
      </c>
      <c r="F5" t="s">
        <v>9</v>
      </c>
      <c r="G5" t="s">
        <v>43</v>
      </c>
      <c r="H5" t="s">
        <v>55</v>
      </c>
      <c r="I5" t="s">
        <v>56</v>
      </c>
      <c r="J5" t="s">
        <v>57</v>
      </c>
      <c r="K5" s="94">
        <v>43563.518319710645</v>
      </c>
      <c r="L5" s="94">
        <v>43520</v>
      </c>
    </row>
    <row r="6" spans="1:12">
      <c r="A6" s="174">
        <v>5</v>
      </c>
      <c r="B6" t="s">
        <v>58</v>
      </c>
      <c r="C6" t="s">
        <v>42</v>
      </c>
      <c r="D6">
        <v>72437111</v>
      </c>
      <c r="E6" t="s">
        <v>14</v>
      </c>
      <c r="F6" t="s">
        <v>9</v>
      </c>
      <c r="G6" t="s">
        <v>43</v>
      </c>
      <c r="H6" t="s">
        <v>59</v>
      </c>
      <c r="I6" t="s">
        <v>60</v>
      </c>
      <c r="J6" t="s">
        <v>61</v>
      </c>
      <c r="K6" s="94">
        <v>43571.626512268514</v>
      </c>
      <c r="L6" s="94">
        <v>43521</v>
      </c>
    </row>
    <row r="7" spans="1:12">
      <c r="A7" s="174">
        <v>6</v>
      </c>
      <c r="B7" t="s">
        <v>62</v>
      </c>
      <c r="C7" t="s">
        <v>42</v>
      </c>
      <c r="D7">
        <v>73875434</v>
      </c>
      <c r="E7" t="s">
        <v>13</v>
      </c>
      <c r="F7" t="s">
        <v>9</v>
      </c>
      <c r="G7" t="s">
        <v>43</v>
      </c>
      <c r="H7" t="s">
        <v>63</v>
      </c>
      <c r="I7" t="s">
        <v>64</v>
      </c>
      <c r="J7" t="s">
        <v>65</v>
      </c>
      <c r="K7" s="94">
        <v>43545.491108761569</v>
      </c>
      <c r="L7" s="94">
        <v>43522</v>
      </c>
    </row>
    <row r="8" spans="1:12">
      <c r="A8" s="174">
        <v>7</v>
      </c>
      <c r="B8" t="s">
        <v>66</v>
      </c>
      <c r="C8" t="s">
        <v>42</v>
      </c>
      <c r="D8">
        <v>74062366</v>
      </c>
      <c r="E8" t="s">
        <v>22</v>
      </c>
      <c r="F8" t="s">
        <v>9</v>
      </c>
      <c r="G8" t="s">
        <v>43</v>
      </c>
      <c r="H8" t="s">
        <v>67</v>
      </c>
      <c r="I8" t="s">
        <v>68</v>
      </c>
      <c r="J8" t="s">
        <v>69</v>
      </c>
      <c r="K8" s="94">
        <v>43579.448112696758</v>
      </c>
      <c r="L8" s="94">
        <v>43523</v>
      </c>
    </row>
    <row r="9" spans="1:12">
      <c r="A9" s="174">
        <v>8</v>
      </c>
      <c r="B9" t="s">
        <v>70</v>
      </c>
      <c r="C9" t="s">
        <v>42</v>
      </c>
      <c r="D9">
        <v>72940816</v>
      </c>
      <c r="E9" t="s">
        <v>25</v>
      </c>
      <c r="F9" t="s">
        <v>9</v>
      </c>
      <c r="G9" t="s">
        <v>43</v>
      </c>
      <c r="H9" t="s">
        <v>55</v>
      </c>
      <c r="I9" t="s">
        <v>71</v>
      </c>
      <c r="J9" t="s">
        <v>72</v>
      </c>
      <c r="K9" s="94">
        <v>43565.729063854167</v>
      </c>
      <c r="L9" s="94">
        <v>43524</v>
      </c>
    </row>
    <row r="10" spans="1:12">
      <c r="A10" s="174">
        <v>9</v>
      </c>
      <c r="B10" t="s">
        <v>73</v>
      </c>
      <c r="C10" t="s">
        <v>42</v>
      </c>
      <c r="D10">
        <v>71276207</v>
      </c>
      <c r="E10" t="s">
        <v>19</v>
      </c>
      <c r="F10" t="s">
        <v>9</v>
      </c>
      <c r="G10" t="s">
        <v>43</v>
      </c>
      <c r="H10" t="s">
        <v>45</v>
      </c>
      <c r="I10" t="s">
        <v>74</v>
      </c>
      <c r="J10" t="s">
        <v>75</v>
      </c>
      <c r="K10" s="94">
        <v>43577.524775428239</v>
      </c>
      <c r="L10" s="94">
        <v>43525</v>
      </c>
    </row>
    <row r="11" spans="1:12">
      <c r="A11" s="174">
        <v>10</v>
      </c>
      <c r="B11" t="s">
        <v>76</v>
      </c>
      <c r="C11" t="s">
        <v>42</v>
      </c>
      <c r="D11">
        <v>75472532</v>
      </c>
      <c r="E11" t="s">
        <v>19</v>
      </c>
      <c r="F11" t="s">
        <v>77</v>
      </c>
      <c r="G11" t="s">
        <v>78</v>
      </c>
      <c r="H11" t="s">
        <v>79</v>
      </c>
      <c r="I11" t="s">
        <v>80</v>
      </c>
      <c r="J11" t="s">
        <v>81</v>
      </c>
      <c r="K11" s="94">
        <v>43552.372049965277</v>
      </c>
      <c r="L11" s="94">
        <v>43526</v>
      </c>
    </row>
    <row r="12" spans="1:12">
      <c r="A12" s="174">
        <v>11</v>
      </c>
      <c r="B12" t="s">
        <v>82</v>
      </c>
      <c r="C12" t="s">
        <v>42</v>
      </c>
      <c r="D12">
        <v>73498443</v>
      </c>
      <c r="E12" t="s">
        <v>17</v>
      </c>
      <c r="F12" t="s">
        <v>9</v>
      </c>
      <c r="G12" t="s">
        <v>43</v>
      </c>
      <c r="H12" t="s">
        <v>83</v>
      </c>
      <c r="I12" t="s">
        <v>84</v>
      </c>
      <c r="J12" t="s">
        <v>85</v>
      </c>
      <c r="K12" s="94">
        <v>43579.503549189816</v>
      </c>
      <c r="L12" s="94">
        <v>43527</v>
      </c>
    </row>
    <row r="13" spans="1:12">
      <c r="A13" s="174">
        <v>12</v>
      </c>
      <c r="B13" t="s">
        <v>86</v>
      </c>
      <c r="C13" t="s">
        <v>42</v>
      </c>
      <c r="D13">
        <v>73578035</v>
      </c>
      <c r="E13" t="s">
        <v>16</v>
      </c>
      <c r="F13" t="s">
        <v>9</v>
      </c>
      <c r="G13" t="s">
        <v>43</v>
      </c>
      <c r="H13" t="s">
        <v>87</v>
      </c>
      <c r="I13" t="s">
        <v>88</v>
      </c>
      <c r="J13" t="s">
        <v>89</v>
      </c>
      <c r="K13" s="94">
        <v>43577.803253009261</v>
      </c>
      <c r="L13" s="94">
        <v>43528</v>
      </c>
    </row>
    <row r="14" spans="1:12">
      <c r="A14" s="174">
        <v>13</v>
      </c>
      <c r="B14" t="s">
        <v>90</v>
      </c>
      <c r="C14" t="s">
        <v>42</v>
      </c>
      <c r="D14">
        <v>72086610</v>
      </c>
      <c r="E14" t="s">
        <v>17</v>
      </c>
      <c r="F14" t="s">
        <v>9</v>
      </c>
      <c r="G14" t="s">
        <v>43</v>
      </c>
      <c r="H14" t="s">
        <v>91</v>
      </c>
      <c r="I14" t="s">
        <v>92</v>
      </c>
      <c r="J14" t="s">
        <v>93</v>
      </c>
      <c r="K14" s="94">
        <v>43579.607473032404</v>
      </c>
      <c r="L14" s="94">
        <v>43529</v>
      </c>
    </row>
    <row r="15" spans="1:12">
      <c r="A15" s="174">
        <v>14</v>
      </c>
      <c r="B15" t="s">
        <v>94</v>
      </c>
      <c r="C15" t="s">
        <v>42</v>
      </c>
      <c r="D15">
        <v>74594254</v>
      </c>
      <c r="E15" t="s">
        <v>13</v>
      </c>
      <c r="F15" t="s">
        <v>9</v>
      </c>
      <c r="G15" t="s">
        <v>43</v>
      </c>
      <c r="H15" t="s">
        <v>95</v>
      </c>
      <c r="I15" t="s">
        <v>96</v>
      </c>
      <c r="J15" t="s">
        <v>69</v>
      </c>
      <c r="K15" s="94">
        <v>43581.445213113424</v>
      </c>
      <c r="L15" s="94">
        <v>43530</v>
      </c>
    </row>
    <row r="16" spans="1:12">
      <c r="A16" s="174">
        <v>15</v>
      </c>
      <c r="B16" t="s">
        <v>97</v>
      </c>
      <c r="C16" t="s">
        <v>42</v>
      </c>
      <c r="D16">
        <v>76748958</v>
      </c>
      <c r="E16" t="s">
        <v>22</v>
      </c>
      <c r="F16" t="s">
        <v>9</v>
      </c>
      <c r="G16" t="s">
        <v>43</v>
      </c>
      <c r="H16" t="s">
        <v>98</v>
      </c>
      <c r="I16" t="s">
        <v>99</v>
      </c>
      <c r="J16" t="s">
        <v>100</v>
      </c>
      <c r="K16" s="94">
        <v>43578.750339930557</v>
      </c>
      <c r="L16" s="94">
        <v>43531</v>
      </c>
    </row>
    <row r="17" spans="1:12">
      <c r="A17" s="174">
        <v>16</v>
      </c>
      <c r="B17" t="s">
        <v>101</v>
      </c>
      <c r="C17" t="s">
        <v>42</v>
      </c>
      <c r="D17">
        <v>71929852</v>
      </c>
      <c r="E17" t="s">
        <v>13</v>
      </c>
      <c r="F17" t="s">
        <v>9</v>
      </c>
      <c r="G17" t="s">
        <v>43</v>
      </c>
      <c r="H17" t="s">
        <v>102</v>
      </c>
      <c r="I17" t="s">
        <v>103</v>
      </c>
      <c r="J17" t="s">
        <v>104</v>
      </c>
      <c r="K17" s="94">
        <v>43566.451391435185</v>
      </c>
      <c r="L17" s="94">
        <v>43532</v>
      </c>
    </row>
    <row r="18" spans="1:12">
      <c r="A18" s="174">
        <v>17</v>
      </c>
      <c r="B18" t="s">
        <v>105</v>
      </c>
      <c r="C18" t="s">
        <v>42</v>
      </c>
      <c r="D18">
        <v>74318018</v>
      </c>
      <c r="E18" t="s">
        <v>13</v>
      </c>
      <c r="F18" t="s">
        <v>9</v>
      </c>
      <c r="G18" t="s">
        <v>43</v>
      </c>
      <c r="H18" t="s">
        <v>106</v>
      </c>
      <c r="I18" t="s">
        <v>107</v>
      </c>
      <c r="J18" t="s">
        <v>108</v>
      </c>
      <c r="K18" s="94">
        <v>43577.679346840276</v>
      </c>
      <c r="L18" s="94">
        <v>43533</v>
      </c>
    </row>
    <row r="19" spans="1:12">
      <c r="A19" s="174">
        <v>18</v>
      </c>
      <c r="B19" t="s">
        <v>109</v>
      </c>
      <c r="C19" t="s">
        <v>42</v>
      </c>
      <c r="D19">
        <v>74318019</v>
      </c>
      <c r="E19" t="s">
        <v>18</v>
      </c>
      <c r="F19" t="s">
        <v>9</v>
      </c>
      <c r="G19" t="s">
        <v>43</v>
      </c>
      <c r="H19" t="s">
        <v>106</v>
      </c>
      <c r="I19" t="s">
        <v>107</v>
      </c>
      <c r="J19" t="s">
        <v>110</v>
      </c>
      <c r="K19" s="94">
        <v>43577.687371759261</v>
      </c>
      <c r="L19" s="94">
        <v>43534</v>
      </c>
    </row>
    <row r="20" spans="1:12">
      <c r="A20" s="174">
        <v>19</v>
      </c>
      <c r="B20" t="s">
        <v>111</v>
      </c>
      <c r="C20" t="s">
        <v>42</v>
      </c>
      <c r="D20">
        <v>75718660</v>
      </c>
      <c r="E20" t="s">
        <v>18</v>
      </c>
      <c r="F20" t="s">
        <v>9</v>
      </c>
      <c r="G20" t="s">
        <v>43</v>
      </c>
      <c r="H20" t="s">
        <v>112</v>
      </c>
      <c r="I20" t="s">
        <v>113</v>
      </c>
      <c r="J20" t="s">
        <v>114</v>
      </c>
      <c r="K20" s="94">
        <v>43578.345742858794</v>
      </c>
      <c r="L20" s="94">
        <v>43535</v>
      </c>
    </row>
    <row r="21" spans="1:12">
      <c r="A21" s="174">
        <v>20</v>
      </c>
      <c r="B21" t="s">
        <v>115</v>
      </c>
      <c r="C21" t="s">
        <v>42</v>
      </c>
      <c r="D21">
        <v>75553598</v>
      </c>
      <c r="E21" t="s">
        <v>14</v>
      </c>
      <c r="F21" t="s">
        <v>9</v>
      </c>
      <c r="G21" t="s">
        <v>43</v>
      </c>
      <c r="H21" t="s">
        <v>116</v>
      </c>
      <c r="I21" t="s">
        <v>117</v>
      </c>
      <c r="J21" t="s">
        <v>118</v>
      </c>
      <c r="K21" s="94">
        <v>43577.469649502316</v>
      </c>
      <c r="L21" s="94">
        <v>43536</v>
      </c>
    </row>
    <row r="22" spans="1:12">
      <c r="A22" s="174">
        <v>21</v>
      </c>
      <c r="B22" t="s">
        <v>119</v>
      </c>
      <c r="C22" t="s">
        <v>42</v>
      </c>
      <c r="D22">
        <v>73824061</v>
      </c>
      <c r="E22" t="s">
        <v>14</v>
      </c>
      <c r="F22" t="s">
        <v>9</v>
      </c>
      <c r="G22" t="s">
        <v>43</v>
      </c>
      <c r="H22" t="s">
        <v>99</v>
      </c>
      <c r="I22" t="s">
        <v>120</v>
      </c>
      <c r="J22" t="s">
        <v>121</v>
      </c>
      <c r="K22" s="94">
        <v>43578.501656284723</v>
      </c>
      <c r="L22" s="94">
        <v>43537</v>
      </c>
    </row>
    <row r="23" spans="1:12">
      <c r="A23" s="174">
        <v>22</v>
      </c>
      <c r="B23" t="s">
        <v>122</v>
      </c>
      <c r="C23" t="s">
        <v>42</v>
      </c>
      <c r="D23">
        <v>74543265</v>
      </c>
      <c r="E23" t="s">
        <v>16</v>
      </c>
      <c r="F23" t="s">
        <v>9</v>
      </c>
      <c r="G23" t="s">
        <v>43</v>
      </c>
      <c r="H23" t="s">
        <v>123</v>
      </c>
      <c r="I23" t="s">
        <v>124</v>
      </c>
      <c r="J23" t="s">
        <v>125</v>
      </c>
      <c r="K23" s="94">
        <v>43559.447766782403</v>
      </c>
      <c r="L23" s="94">
        <v>43538</v>
      </c>
    </row>
    <row r="24" spans="1:12">
      <c r="A24" s="174">
        <v>23</v>
      </c>
      <c r="B24" t="s">
        <v>126</v>
      </c>
      <c r="C24" t="s">
        <v>42</v>
      </c>
      <c r="D24">
        <v>74859061</v>
      </c>
      <c r="E24" t="s">
        <v>24</v>
      </c>
      <c r="F24" t="s">
        <v>9</v>
      </c>
      <c r="G24" t="s">
        <v>43</v>
      </c>
      <c r="H24" t="s">
        <v>127</v>
      </c>
      <c r="I24" t="s">
        <v>128</v>
      </c>
      <c r="J24" t="s">
        <v>129</v>
      </c>
      <c r="K24" s="94">
        <v>43581.470754085647</v>
      </c>
      <c r="L24" s="94">
        <v>43539</v>
      </c>
    </row>
    <row r="25" spans="1:12">
      <c r="A25" s="174">
        <v>24</v>
      </c>
      <c r="B25" t="s">
        <v>130</v>
      </c>
      <c r="C25" t="s">
        <v>42</v>
      </c>
      <c r="D25">
        <v>74803249</v>
      </c>
      <c r="E25" t="s">
        <v>21</v>
      </c>
      <c r="F25" t="s">
        <v>9</v>
      </c>
      <c r="G25" t="s">
        <v>43</v>
      </c>
      <c r="H25" t="s">
        <v>131</v>
      </c>
      <c r="I25" t="s">
        <v>132</v>
      </c>
      <c r="J25" t="s">
        <v>133</v>
      </c>
      <c r="K25" s="94">
        <v>43580.645008877313</v>
      </c>
      <c r="L25" s="94">
        <v>43540</v>
      </c>
    </row>
    <row r="26" spans="1:12">
      <c r="A26" s="174">
        <v>25</v>
      </c>
      <c r="B26" t="s">
        <v>134</v>
      </c>
      <c r="C26" t="s">
        <v>42</v>
      </c>
      <c r="D26">
        <v>72131831</v>
      </c>
      <c r="E26" t="s">
        <v>17</v>
      </c>
      <c r="F26" t="s">
        <v>9</v>
      </c>
      <c r="G26" t="s">
        <v>43</v>
      </c>
      <c r="H26" t="s">
        <v>135</v>
      </c>
      <c r="I26" t="s">
        <v>136</v>
      </c>
      <c r="J26" t="s">
        <v>137</v>
      </c>
      <c r="K26" s="94">
        <v>43579.659953240742</v>
      </c>
      <c r="L26" s="94">
        <v>43541</v>
      </c>
    </row>
    <row r="27" spans="1:12">
      <c r="A27" s="174">
        <v>26</v>
      </c>
      <c r="B27" t="s">
        <v>138</v>
      </c>
      <c r="C27" t="s">
        <v>42</v>
      </c>
      <c r="D27">
        <v>75831494</v>
      </c>
      <c r="E27" t="s">
        <v>16</v>
      </c>
      <c r="F27" t="s">
        <v>9</v>
      </c>
      <c r="G27" t="s">
        <v>43</v>
      </c>
      <c r="H27" t="s">
        <v>139</v>
      </c>
      <c r="I27" t="s">
        <v>140</v>
      </c>
      <c r="J27" t="s">
        <v>141</v>
      </c>
      <c r="K27" s="94">
        <v>43578.687370405089</v>
      </c>
      <c r="L27" s="94">
        <v>43542</v>
      </c>
    </row>
    <row r="28" spans="1:12">
      <c r="A28" s="174">
        <v>27</v>
      </c>
      <c r="B28" t="s">
        <v>142</v>
      </c>
      <c r="C28" t="s">
        <v>42</v>
      </c>
      <c r="D28">
        <v>75836927</v>
      </c>
      <c r="E28" t="s">
        <v>16</v>
      </c>
      <c r="F28" t="s">
        <v>9</v>
      </c>
      <c r="G28" t="s">
        <v>43</v>
      </c>
      <c r="H28" t="s">
        <v>135</v>
      </c>
      <c r="I28" t="s">
        <v>143</v>
      </c>
      <c r="J28" t="s">
        <v>144</v>
      </c>
      <c r="K28" s="94">
        <v>43580.532234988423</v>
      </c>
      <c r="L28" s="94">
        <v>43543</v>
      </c>
    </row>
    <row r="29" spans="1:12">
      <c r="A29" s="174">
        <v>28</v>
      </c>
      <c r="B29" t="s">
        <v>145</v>
      </c>
      <c r="C29" t="s">
        <v>42</v>
      </c>
      <c r="D29">
        <v>71253895</v>
      </c>
      <c r="E29" t="s">
        <v>22</v>
      </c>
      <c r="F29" t="s">
        <v>9</v>
      </c>
      <c r="G29" t="s">
        <v>43</v>
      </c>
      <c r="H29" t="s">
        <v>146</v>
      </c>
      <c r="I29" t="s">
        <v>147</v>
      </c>
      <c r="J29" t="s">
        <v>148</v>
      </c>
      <c r="K29" s="94">
        <v>43580.491338541666</v>
      </c>
      <c r="L29" s="94">
        <v>43544</v>
      </c>
    </row>
    <row r="30" spans="1:12">
      <c r="A30" s="174">
        <v>29</v>
      </c>
      <c r="B30" t="s">
        <v>149</v>
      </c>
      <c r="C30" t="s">
        <v>42</v>
      </c>
      <c r="D30">
        <v>72918001</v>
      </c>
      <c r="E30" t="s">
        <v>13</v>
      </c>
      <c r="F30" t="s">
        <v>9</v>
      </c>
      <c r="G30" t="s">
        <v>43</v>
      </c>
      <c r="H30" t="s">
        <v>150</v>
      </c>
      <c r="I30" t="s">
        <v>151</v>
      </c>
      <c r="J30" t="s">
        <v>152</v>
      </c>
      <c r="K30" s="94">
        <v>43572.451879016204</v>
      </c>
      <c r="L30" s="94">
        <v>43545</v>
      </c>
    </row>
    <row r="31" spans="1:12">
      <c r="A31" s="174">
        <v>30</v>
      </c>
      <c r="B31" t="s">
        <v>153</v>
      </c>
      <c r="C31" t="s">
        <v>42</v>
      </c>
      <c r="D31">
        <v>73316285</v>
      </c>
      <c r="E31" t="s">
        <v>21</v>
      </c>
      <c r="F31" t="s">
        <v>9</v>
      </c>
      <c r="G31" t="s">
        <v>43</v>
      </c>
      <c r="H31" t="s">
        <v>154</v>
      </c>
      <c r="I31" t="s">
        <v>155</v>
      </c>
      <c r="J31" t="s">
        <v>156</v>
      </c>
      <c r="K31" s="94">
        <v>43558.557503321761</v>
      </c>
      <c r="L31" s="94">
        <v>43546</v>
      </c>
    </row>
    <row r="32" spans="1:12">
      <c r="A32" s="174">
        <v>31</v>
      </c>
      <c r="B32" t="s">
        <v>157</v>
      </c>
      <c r="C32" t="s">
        <v>42</v>
      </c>
      <c r="D32">
        <v>72731418</v>
      </c>
      <c r="E32" t="s">
        <v>14</v>
      </c>
      <c r="F32" t="s">
        <v>9</v>
      </c>
      <c r="G32" t="s">
        <v>43</v>
      </c>
      <c r="H32" t="s">
        <v>158</v>
      </c>
      <c r="I32" t="s">
        <v>159</v>
      </c>
      <c r="J32" t="s">
        <v>160</v>
      </c>
      <c r="K32" s="94">
        <v>43578.452568668981</v>
      </c>
      <c r="L32" s="94">
        <v>43547</v>
      </c>
    </row>
    <row r="33" spans="1:12">
      <c r="A33" s="174">
        <v>32</v>
      </c>
      <c r="B33" t="s">
        <v>161</v>
      </c>
      <c r="C33" t="s">
        <v>42</v>
      </c>
      <c r="D33">
        <v>71997720</v>
      </c>
      <c r="E33" t="s">
        <v>13</v>
      </c>
      <c r="F33" t="s">
        <v>9</v>
      </c>
      <c r="G33" t="s">
        <v>43</v>
      </c>
      <c r="H33" t="s">
        <v>162</v>
      </c>
      <c r="I33" t="s">
        <v>163</v>
      </c>
      <c r="J33" t="s">
        <v>104</v>
      </c>
      <c r="K33" s="94">
        <v>43572.407269907402</v>
      </c>
      <c r="L33" s="94">
        <v>43548</v>
      </c>
    </row>
    <row r="34" spans="1:12">
      <c r="A34" s="174">
        <v>33</v>
      </c>
      <c r="B34" t="s">
        <v>164</v>
      </c>
      <c r="C34" t="s">
        <v>42</v>
      </c>
      <c r="D34">
        <v>75729784</v>
      </c>
      <c r="E34" t="s">
        <v>13</v>
      </c>
      <c r="F34" t="s">
        <v>9</v>
      </c>
      <c r="G34" t="s">
        <v>43</v>
      </c>
      <c r="H34" t="s">
        <v>165</v>
      </c>
      <c r="I34" t="s">
        <v>166</v>
      </c>
      <c r="J34" t="s">
        <v>167</v>
      </c>
      <c r="K34" s="94">
        <v>43577.787642326388</v>
      </c>
      <c r="L34" s="94">
        <v>43549</v>
      </c>
    </row>
    <row r="35" spans="1:12">
      <c r="A35" s="174">
        <v>34</v>
      </c>
      <c r="B35" t="s">
        <v>168</v>
      </c>
      <c r="C35" t="s">
        <v>42</v>
      </c>
      <c r="D35">
        <v>72354208</v>
      </c>
      <c r="E35" t="s">
        <v>13</v>
      </c>
      <c r="F35" t="s">
        <v>9</v>
      </c>
      <c r="G35" t="s">
        <v>43</v>
      </c>
      <c r="H35" t="s">
        <v>169</v>
      </c>
      <c r="I35" t="s">
        <v>170</v>
      </c>
      <c r="J35" t="s">
        <v>171</v>
      </c>
      <c r="K35" s="94">
        <v>43579.515595983794</v>
      </c>
      <c r="L35" s="94">
        <v>43550</v>
      </c>
    </row>
    <row r="36" spans="1:12">
      <c r="A36" s="174">
        <v>35</v>
      </c>
      <c r="B36" t="s">
        <v>172</v>
      </c>
      <c r="C36" t="s">
        <v>42</v>
      </c>
      <c r="D36">
        <v>42264741</v>
      </c>
      <c r="E36" t="s">
        <v>18</v>
      </c>
      <c r="F36" t="s">
        <v>9</v>
      </c>
      <c r="G36" t="s">
        <v>43</v>
      </c>
      <c r="H36" t="s">
        <v>49</v>
      </c>
      <c r="I36" t="s">
        <v>173</v>
      </c>
      <c r="J36" t="s">
        <v>174</v>
      </c>
      <c r="K36" s="94">
        <v>43581.558080555551</v>
      </c>
      <c r="L36" s="94">
        <v>43551</v>
      </c>
    </row>
    <row r="37" spans="1:12">
      <c r="A37" s="174">
        <v>36</v>
      </c>
      <c r="B37" t="s">
        <v>175</v>
      </c>
      <c r="C37" t="s">
        <v>42</v>
      </c>
      <c r="D37">
        <v>72960047</v>
      </c>
      <c r="E37" t="s">
        <v>22</v>
      </c>
      <c r="F37" t="s">
        <v>9</v>
      </c>
      <c r="G37" t="s">
        <v>43</v>
      </c>
      <c r="H37" t="s">
        <v>176</v>
      </c>
      <c r="I37" t="s">
        <v>177</v>
      </c>
      <c r="J37" t="s">
        <v>178</v>
      </c>
      <c r="K37" s="94">
        <v>43572.529683761575</v>
      </c>
      <c r="L37" s="94">
        <v>43552</v>
      </c>
    </row>
    <row r="38" spans="1:12">
      <c r="A38" s="174">
        <v>37</v>
      </c>
      <c r="B38" t="s">
        <v>179</v>
      </c>
      <c r="C38" t="s">
        <v>42</v>
      </c>
      <c r="D38">
        <v>76523217</v>
      </c>
      <c r="E38" t="s">
        <v>15</v>
      </c>
      <c r="F38" t="s">
        <v>9</v>
      </c>
      <c r="G38" t="s">
        <v>43</v>
      </c>
      <c r="H38" t="s">
        <v>180</v>
      </c>
      <c r="I38" t="s">
        <v>181</v>
      </c>
      <c r="J38" t="s">
        <v>182</v>
      </c>
      <c r="K38" s="94">
        <v>43581.385080787033</v>
      </c>
      <c r="L38" s="94">
        <v>43553</v>
      </c>
    </row>
    <row r="39" spans="1:12">
      <c r="A39" s="174">
        <v>38</v>
      </c>
      <c r="B39" t="s">
        <v>183</v>
      </c>
      <c r="C39" t="s">
        <v>42</v>
      </c>
      <c r="D39">
        <v>76032806</v>
      </c>
      <c r="E39" t="s">
        <v>13</v>
      </c>
      <c r="F39" t="s">
        <v>9</v>
      </c>
      <c r="G39" t="s">
        <v>43</v>
      </c>
      <c r="H39" t="s">
        <v>184</v>
      </c>
      <c r="I39" t="s">
        <v>185</v>
      </c>
      <c r="J39" t="s">
        <v>186</v>
      </c>
      <c r="K39" s="94">
        <v>43579.649387268517</v>
      </c>
      <c r="L39" s="94">
        <v>43554</v>
      </c>
    </row>
    <row r="40" spans="1:12">
      <c r="A40" s="174">
        <v>39</v>
      </c>
      <c r="B40" t="s">
        <v>187</v>
      </c>
      <c r="C40" t="s">
        <v>42</v>
      </c>
      <c r="D40">
        <v>73179460</v>
      </c>
      <c r="E40" t="s">
        <v>14</v>
      </c>
      <c r="F40" t="s">
        <v>9</v>
      </c>
      <c r="G40" t="s">
        <v>43</v>
      </c>
      <c r="H40" t="s">
        <v>188</v>
      </c>
      <c r="I40" t="s">
        <v>189</v>
      </c>
      <c r="J40" t="s">
        <v>190</v>
      </c>
      <c r="K40" s="94">
        <v>43579.494797453699</v>
      </c>
      <c r="L40" s="94">
        <v>43555</v>
      </c>
    </row>
    <row r="41" spans="1:12">
      <c r="A41" s="174">
        <v>40</v>
      </c>
      <c r="B41" t="s">
        <v>191</v>
      </c>
      <c r="C41" t="s">
        <v>42</v>
      </c>
      <c r="D41">
        <v>76833770</v>
      </c>
      <c r="E41" t="s">
        <v>22</v>
      </c>
      <c r="F41" t="s">
        <v>9</v>
      </c>
      <c r="G41" t="s">
        <v>43</v>
      </c>
      <c r="H41" t="s">
        <v>192</v>
      </c>
      <c r="I41" t="s">
        <v>193</v>
      </c>
      <c r="J41" t="s">
        <v>194</v>
      </c>
      <c r="K41" s="94">
        <v>43578.522578356482</v>
      </c>
      <c r="L41" s="94">
        <v>43556</v>
      </c>
    </row>
    <row r="42" spans="1:12">
      <c r="A42" s="174">
        <v>41</v>
      </c>
      <c r="B42" t="s">
        <v>195</v>
      </c>
      <c r="C42" t="s">
        <v>42</v>
      </c>
      <c r="D42">
        <v>76040880</v>
      </c>
      <c r="E42" t="s">
        <v>22</v>
      </c>
      <c r="F42" t="s">
        <v>9</v>
      </c>
      <c r="G42" t="s">
        <v>43</v>
      </c>
      <c r="H42" t="s">
        <v>196</v>
      </c>
      <c r="I42" t="s">
        <v>197</v>
      </c>
      <c r="J42" t="s">
        <v>198</v>
      </c>
      <c r="K42" s="94">
        <v>43580.390588460643</v>
      </c>
      <c r="L42" s="94">
        <v>43557</v>
      </c>
    </row>
    <row r="43" spans="1:12">
      <c r="A43" s="174">
        <v>42</v>
      </c>
      <c r="B43" t="s">
        <v>199</v>
      </c>
      <c r="C43" t="s">
        <v>42</v>
      </c>
      <c r="D43">
        <v>74567265</v>
      </c>
      <c r="E43" t="s">
        <v>22</v>
      </c>
      <c r="F43" t="s">
        <v>9</v>
      </c>
      <c r="G43" t="s">
        <v>43</v>
      </c>
      <c r="H43" t="s">
        <v>200</v>
      </c>
      <c r="I43" t="s">
        <v>201</v>
      </c>
      <c r="J43" t="s">
        <v>202</v>
      </c>
      <c r="K43" s="94">
        <v>43567.383041516201</v>
      </c>
      <c r="L43" s="94">
        <v>43558</v>
      </c>
    </row>
    <row r="44" spans="1:12">
      <c r="A44" s="174">
        <v>43</v>
      </c>
      <c r="B44" t="s">
        <v>203</v>
      </c>
      <c r="C44" t="s">
        <v>42</v>
      </c>
      <c r="D44">
        <v>71755709</v>
      </c>
      <c r="E44" t="s">
        <v>17</v>
      </c>
      <c r="F44" t="s">
        <v>9</v>
      </c>
      <c r="G44" t="s">
        <v>43</v>
      </c>
      <c r="H44" t="s">
        <v>204</v>
      </c>
      <c r="I44" t="s">
        <v>205</v>
      </c>
      <c r="J44" t="s">
        <v>206</v>
      </c>
      <c r="K44" s="94">
        <v>43581.600460844908</v>
      </c>
      <c r="L44" s="94">
        <v>43559</v>
      </c>
    </row>
    <row r="45" spans="1:12">
      <c r="A45" s="174">
        <v>44</v>
      </c>
      <c r="B45" t="s">
        <v>207</v>
      </c>
      <c r="C45" t="s">
        <v>42</v>
      </c>
      <c r="D45">
        <v>72213697</v>
      </c>
      <c r="E45" t="s">
        <v>15</v>
      </c>
      <c r="F45" t="s">
        <v>9</v>
      </c>
      <c r="G45" t="s">
        <v>43</v>
      </c>
      <c r="H45" t="s">
        <v>208</v>
      </c>
      <c r="I45" t="s">
        <v>209</v>
      </c>
      <c r="J45" t="s">
        <v>210</v>
      </c>
      <c r="K45" s="94">
        <v>43546.559998414348</v>
      </c>
      <c r="L45" s="94">
        <v>43560</v>
      </c>
    </row>
    <row r="46" spans="1:12">
      <c r="A46" s="174">
        <v>45</v>
      </c>
      <c r="B46" t="s">
        <v>211</v>
      </c>
      <c r="C46" t="s">
        <v>42</v>
      </c>
      <c r="D46">
        <v>74366435</v>
      </c>
      <c r="E46" t="s">
        <v>21</v>
      </c>
      <c r="F46" t="s">
        <v>9</v>
      </c>
      <c r="G46" t="s">
        <v>43</v>
      </c>
      <c r="H46" t="s">
        <v>212</v>
      </c>
      <c r="I46" t="s">
        <v>213</v>
      </c>
      <c r="J46" t="s">
        <v>214</v>
      </c>
      <c r="K46" s="94">
        <v>43565.542592592588</v>
      </c>
      <c r="L46" s="94">
        <v>43561</v>
      </c>
    </row>
    <row r="47" spans="1:12">
      <c r="A47" s="174">
        <v>46</v>
      </c>
      <c r="B47" t="s">
        <v>215</v>
      </c>
      <c r="C47" t="s">
        <v>42</v>
      </c>
      <c r="D47">
        <v>76539754</v>
      </c>
      <c r="E47" t="s">
        <v>22</v>
      </c>
      <c r="F47" t="s">
        <v>9</v>
      </c>
      <c r="G47" t="s">
        <v>43</v>
      </c>
      <c r="H47" t="s">
        <v>216</v>
      </c>
      <c r="I47" t="s">
        <v>217</v>
      </c>
      <c r="J47" t="s">
        <v>218</v>
      </c>
      <c r="K47" s="94">
        <v>43578.639608831014</v>
      </c>
      <c r="L47" s="94">
        <v>43562</v>
      </c>
    </row>
    <row r="48" spans="1:12">
      <c r="A48" s="174">
        <v>47</v>
      </c>
      <c r="B48" t="s">
        <v>219</v>
      </c>
      <c r="C48" t="s">
        <v>42</v>
      </c>
      <c r="D48">
        <v>76631898</v>
      </c>
      <c r="E48" t="s">
        <v>22</v>
      </c>
      <c r="F48" t="s">
        <v>9</v>
      </c>
      <c r="G48" t="s">
        <v>43</v>
      </c>
      <c r="H48" t="s">
        <v>220</v>
      </c>
      <c r="I48" t="s">
        <v>45</v>
      </c>
      <c r="J48" t="s">
        <v>221</v>
      </c>
      <c r="K48" s="94">
        <v>43577.462591979165</v>
      </c>
      <c r="L48" s="94">
        <v>43563</v>
      </c>
    </row>
    <row r="49" spans="1:12">
      <c r="A49" s="174">
        <v>48</v>
      </c>
      <c r="B49" t="s">
        <v>222</v>
      </c>
      <c r="C49" t="s">
        <v>42</v>
      </c>
      <c r="D49">
        <v>71985847</v>
      </c>
      <c r="E49" t="s">
        <v>22</v>
      </c>
      <c r="F49" t="s">
        <v>9</v>
      </c>
      <c r="G49" t="s">
        <v>43</v>
      </c>
      <c r="H49" t="s">
        <v>162</v>
      </c>
      <c r="I49" t="s">
        <v>44</v>
      </c>
      <c r="J49" t="s">
        <v>223</v>
      </c>
      <c r="K49" s="94">
        <v>43578.706075196758</v>
      </c>
      <c r="L49" s="94">
        <v>43564</v>
      </c>
    </row>
    <row r="50" spans="1:12">
      <c r="A50" s="174">
        <v>49</v>
      </c>
      <c r="B50" t="s">
        <v>224</v>
      </c>
      <c r="C50" t="s">
        <v>42</v>
      </c>
      <c r="D50">
        <v>71561688</v>
      </c>
      <c r="E50" t="s">
        <v>17</v>
      </c>
      <c r="F50" t="s">
        <v>9</v>
      </c>
      <c r="G50" t="s">
        <v>43</v>
      </c>
      <c r="H50" t="s">
        <v>225</v>
      </c>
      <c r="I50" t="s">
        <v>226</v>
      </c>
      <c r="J50" t="s">
        <v>227</v>
      </c>
      <c r="K50" s="94">
        <v>43579.338826817126</v>
      </c>
      <c r="L50" s="94">
        <v>43565</v>
      </c>
    </row>
    <row r="51" spans="1:12">
      <c r="A51" s="174">
        <v>50</v>
      </c>
      <c r="B51" t="s">
        <v>228</v>
      </c>
      <c r="C51" t="s">
        <v>42</v>
      </c>
      <c r="D51">
        <v>73048693</v>
      </c>
      <c r="E51" t="s">
        <v>22</v>
      </c>
      <c r="F51" t="s">
        <v>9</v>
      </c>
      <c r="G51" t="s">
        <v>43</v>
      </c>
      <c r="H51" t="s">
        <v>128</v>
      </c>
      <c r="I51" t="s">
        <v>229</v>
      </c>
      <c r="J51" t="s">
        <v>230</v>
      </c>
      <c r="K51" s="94">
        <v>43572.598984456017</v>
      </c>
      <c r="L51" s="94">
        <v>43566</v>
      </c>
    </row>
    <row r="52" spans="1:12">
      <c r="A52" s="174">
        <v>51</v>
      </c>
      <c r="B52" t="s">
        <v>231</v>
      </c>
      <c r="C52" t="s">
        <v>42</v>
      </c>
      <c r="D52">
        <v>75582724</v>
      </c>
      <c r="E52" t="s">
        <v>19</v>
      </c>
      <c r="F52" t="s">
        <v>77</v>
      </c>
      <c r="G52" t="s">
        <v>78</v>
      </c>
      <c r="H52" t="s">
        <v>232</v>
      </c>
      <c r="I52" t="s">
        <v>151</v>
      </c>
      <c r="J52" t="s">
        <v>233</v>
      </c>
      <c r="K52" s="94">
        <v>43517.63722665509</v>
      </c>
      <c r="L52" s="94">
        <v>43567</v>
      </c>
    </row>
    <row r="53" spans="1:12">
      <c r="A53" s="174">
        <v>52</v>
      </c>
      <c r="B53" t="s">
        <v>234</v>
      </c>
      <c r="C53" t="s">
        <v>42</v>
      </c>
      <c r="D53">
        <v>72637284</v>
      </c>
      <c r="E53" t="s">
        <v>17</v>
      </c>
      <c r="F53" t="s">
        <v>9</v>
      </c>
      <c r="G53" t="s">
        <v>43</v>
      </c>
      <c r="H53" t="s">
        <v>235</v>
      </c>
      <c r="I53" t="s">
        <v>177</v>
      </c>
      <c r="J53" t="s">
        <v>236</v>
      </c>
      <c r="K53" s="94">
        <v>43579.36278452546</v>
      </c>
      <c r="L53" s="94">
        <v>43568</v>
      </c>
    </row>
    <row r="54" spans="1:12">
      <c r="A54" s="174">
        <v>53</v>
      </c>
      <c r="B54" t="s">
        <v>237</v>
      </c>
      <c r="C54" t="s">
        <v>42</v>
      </c>
      <c r="D54">
        <v>72731417</v>
      </c>
      <c r="E54" t="s">
        <v>22</v>
      </c>
      <c r="F54" t="s">
        <v>9</v>
      </c>
      <c r="G54" t="s">
        <v>43</v>
      </c>
      <c r="H54" t="s">
        <v>158</v>
      </c>
      <c r="I54" t="s">
        <v>159</v>
      </c>
      <c r="J54" t="s">
        <v>238</v>
      </c>
      <c r="K54" s="94">
        <v>43578.46282966435</v>
      </c>
      <c r="L54" s="94">
        <v>43569</v>
      </c>
    </row>
    <row r="55" spans="1:12">
      <c r="A55" s="174">
        <v>54</v>
      </c>
      <c r="B55" t="s">
        <v>239</v>
      </c>
      <c r="C55" t="s">
        <v>42</v>
      </c>
      <c r="D55">
        <v>71276952</v>
      </c>
      <c r="E55" t="s">
        <v>20</v>
      </c>
      <c r="F55" t="s">
        <v>9</v>
      </c>
      <c r="G55" t="s">
        <v>43</v>
      </c>
      <c r="H55" t="s">
        <v>240</v>
      </c>
      <c r="I55" t="s">
        <v>241</v>
      </c>
      <c r="J55" t="s">
        <v>242</v>
      </c>
      <c r="K55" s="94">
        <v>43550.39503206018</v>
      </c>
      <c r="L55" s="94">
        <v>43570</v>
      </c>
    </row>
    <row r="56" spans="1:12">
      <c r="A56" s="174">
        <v>55</v>
      </c>
      <c r="B56" t="s">
        <v>243</v>
      </c>
      <c r="C56" t="s">
        <v>42</v>
      </c>
      <c r="D56">
        <v>71749445</v>
      </c>
      <c r="E56" t="s">
        <v>24</v>
      </c>
      <c r="F56" t="s">
        <v>10</v>
      </c>
      <c r="G56" t="s">
        <v>78</v>
      </c>
      <c r="H56" t="s">
        <v>244</v>
      </c>
      <c r="I56" t="s">
        <v>245</v>
      </c>
      <c r="J56" t="s">
        <v>246</v>
      </c>
      <c r="K56" s="94">
        <v>43571.390558796294</v>
      </c>
      <c r="L56" s="94">
        <v>43571</v>
      </c>
    </row>
    <row r="57" spans="1:12">
      <c r="A57" s="174">
        <v>56</v>
      </c>
      <c r="B57" t="s">
        <v>247</v>
      </c>
      <c r="C57" t="s">
        <v>42</v>
      </c>
      <c r="D57">
        <v>76817173</v>
      </c>
      <c r="E57" t="s">
        <v>22</v>
      </c>
      <c r="F57" t="s">
        <v>9</v>
      </c>
      <c r="G57" t="s">
        <v>43</v>
      </c>
      <c r="H57" t="s">
        <v>248</v>
      </c>
      <c r="I57" t="s">
        <v>249</v>
      </c>
      <c r="J57" t="s">
        <v>250</v>
      </c>
      <c r="K57" s="94">
        <v>43567.43575034722</v>
      </c>
      <c r="L57" s="94">
        <v>43572</v>
      </c>
    </row>
    <row r="58" spans="1:12">
      <c r="A58" s="174">
        <v>57</v>
      </c>
      <c r="B58" t="s">
        <v>251</v>
      </c>
      <c r="C58" t="s">
        <v>42</v>
      </c>
      <c r="D58">
        <v>75555094</v>
      </c>
      <c r="E58" t="s">
        <v>18</v>
      </c>
      <c r="F58" t="s">
        <v>9</v>
      </c>
      <c r="G58" t="s">
        <v>43</v>
      </c>
      <c r="H58" t="s">
        <v>252</v>
      </c>
      <c r="I58" t="s">
        <v>253</v>
      </c>
      <c r="J58" t="s">
        <v>254</v>
      </c>
      <c r="K58" s="94">
        <v>43578.498923993051</v>
      </c>
      <c r="L58" s="94">
        <v>43573</v>
      </c>
    </row>
    <row r="59" spans="1:12">
      <c r="A59" s="174">
        <v>58</v>
      </c>
      <c r="B59" t="s">
        <v>255</v>
      </c>
      <c r="C59" t="s">
        <v>42</v>
      </c>
      <c r="D59">
        <v>60969283</v>
      </c>
      <c r="E59" t="s">
        <v>17</v>
      </c>
      <c r="F59" t="s">
        <v>9</v>
      </c>
      <c r="G59" t="s">
        <v>43</v>
      </c>
      <c r="H59" t="s">
        <v>256</v>
      </c>
      <c r="I59" t="s">
        <v>257</v>
      </c>
      <c r="J59" t="s">
        <v>258</v>
      </c>
      <c r="K59" s="94">
        <v>43580.709518518517</v>
      </c>
      <c r="L59" s="94">
        <v>43574</v>
      </c>
    </row>
    <row r="60" spans="1:12">
      <c r="A60" s="174">
        <v>59</v>
      </c>
      <c r="B60" t="s">
        <v>259</v>
      </c>
      <c r="C60" t="s">
        <v>42</v>
      </c>
      <c r="D60">
        <v>76760229</v>
      </c>
      <c r="E60" t="s">
        <v>23</v>
      </c>
      <c r="F60" t="s">
        <v>9</v>
      </c>
      <c r="G60" t="s">
        <v>43</v>
      </c>
      <c r="H60" t="s">
        <v>260</v>
      </c>
      <c r="I60" t="s">
        <v>261</v>
      </c>
      <c r="J60" t="s">
        <v>262</v>
      </c>
      <c r="K60" s="94">
        <v>43579.47832376157</v>
      </c>
      <c r="L60" s="94">
        <v>43575</v>
      </c>
    </row>
    <row r="61" spans="1:12">
      <c r="A61" s="174">
        <v>60</v>
      </c>
      <c r="B61" t="s">
        <v>263</v>
      </c>
      <c r="C61" t="s">
        <v>42</v>
      </c>
      <c r="D61">
        <v>72631319</v>
      </c>
      <c r="E61" t="s">
        <v>15</v>
      </c>
      <c r="F61" t="s">
        <v>9</v>
      </c>
      <c r="G61" t="s">
        <v>43</v>
      </c>
      <c r="H61" t="s">
        <v>264</v>
      </c>
      <c r="I61" t="s">
        <v>128</v>
      </c>
      <c r="J61" t="s">
        <v>265</v>
      </c>
      <c r="K61" s="94">
        <v>43579.459907870369</v>
      </c>
      <c r="L61" s="94">
        <v>43576</v>
      </c>
    </row>
    <row r="62" spans="1:12">
      <c r="A62" s="174">
        <v>61</v>
      </c>
      <c r="B62" t="s">
        <v>266</v>
      </c>
      <c r="C62" t="s">
        <v>42</v>
      </c>
      <c r="D62">
        <v>73703260</v>
      </c>
      <c r="E62" t="s">
        <v>17</v>
      </c>
      <c r="F62" t="s">
        <v>9</v>
      </c>
      <c r="G62" t="s">
        <v>43</v>
      </c>
      <c r="H62" t="s">
        <v>267</v>
      </c>
      <c r="I62" t="s">
        <v>268</v>
      </c>
      <c r="J62" t="s">
        <v>269</v>
      </c>
      <c r="K62" s="94">
        <v>43579.42717549768</v>
      </c>
      <c r="L62" s="94">
        <v>43577</v>
      </c>
    </row>
    <row r="63" spans="1:12">
      <c r="A63" s="174">
        <v>62</v>
      </c>
      <c r="B63" t="s">
        <v>270</v>
      </c>
      <c r="C63" t="s">
        <v>42</v>
      </c>
      <c r="D63">
        <v>72636442</v>
      </c>
      <c r="E63" t="s">
        <v>16</v>
      </c>
      <c r="F63" t="s">
        <v>9</v>
      </c>
      <c r="G63" t="s">
        <v>43</v>
      </c>
      <c r="H63" t="s">
        <v>271</v>
      </c>
      <c r="I63" t="s">
        <v>106</v>
      </c>
      <c r="J63" t="s">
        <v>272</v>
      </c>
      <c r="K63" s="94">
        <v>43580.789866284722</v>
      </c>
      <c r="L63" s="94">
        <v>43578</v>
      </c>
    </row>
    <row r="64" spans="1:12">
      <c r="A64" s="174">
        <v>63</v>
      </c>
      <c r="B64" t="s">
        <v>273</v>
      </c>
      <c r="C64" t="s">
        <v>42</v>
      </c>
      <c r="D64">
        <v>75669146</v>
      </c>
      <c r="E64" t="s">
        <v>24</v>
      </c>
      <c r="F64" t="s">
        <v>9</v>
      </c>
      <c r="G64" t="s">
        <v>43</v>
      </c>
      <c r="H64" t="s">
        <v>274</v>
      </c>
      <c r="I64" t="s">
        <v>102</v>
      </c>
      <c r="J64" t="s">
        <v>275</v>
      </c>
      <c r="K64" s="94">
        <v>43567.469360266201</v>
      </c>
      <c r="L64" s="94">
        <v>43579</v>
      </c>
    </row>
    <row r="65" spans="1:12">
      <c r="A65" s="174">
        <v>64</v>
      </c>
      <c r="B65" t="s">
        <v>276</v>
      </c>
      <c r="C65" t="s">
        <v>42</v>
      </c>
      <c r="D65">
        <v>75159727</v>
      </c>
      <c r="E65" t="s">
        <v>13</v>
      </c>
      <c r="F65" t="s">
        <v>9</v>
      </c>
      <c r="G65" t="s">
        <v>43</v>
      </c>
      <c r="H65" t="s">
        <v>277</v>
      </c>
      <c r="I65" t="s">
        <v>248</v>
      </c>
      <c r="J65" t="s">
        <v>278</v>
      </c>
      <c r="K65" s="94">
        <v>43581.361830636575</v>
      </c>
      <c r="L65" s="94">
        <v>43580</v>
      </c>
    </row>
    <row r="66" spans="1:12">
      <c r="A66" s="174">
        <v>65</v>
      </c>
      <c r="B66" t="s">
        <v>279</v>
      </c>
      <c r="C66" t="s">
        <v>42</v>
      </c>
      <c r="D66">
        <v>70896940</v>
      </c>
      <c r="E66" t="s">
        <v>17</v>
      </c>
      <c r="F66" t="s">
        <v>9</v>
      </c>
      <c r="G66" t="s">
        <v>43</v>
      </c>
      <c r="H66" t="s">
        <v>91</v>
      </c>
      <c r="I66" t="s">
        <v>280</v>
      </c>
      <c r="J66" t="s">
        <v>281</v>
      </c>
      <c r="K66" s="94">
        <v>43576.578512071756</v>
      </c>
      <c r="L66" s="94">
        <v>43581</v>
      </c>
    </row>
    <row r="67" spans="1:12">
      <c r="A67" s="174">
        <v>66</v>
      </c>
      <c r="B67" t="s">
        <v>282</v>
      </c>
      <c r="C67" t="s">
        <v>42</v>
      </c>
      <c r="D67">
        <v>72933362</v>
      </c>
      <c r="E67" t="s">
        <v>17</v>
      </c>
      <c r="F67" t="s">
        <v>9</v>
      </c>
      <c r="G67" t="s">
        <v>43</v>
      </c>
      <c r="H67" t="s">
        <v>48</v>
      </c>
      <c r="I67" t="s">
        <v>283</v>
      </c>
      <c r="J67" t="s">
        <v>284</v>
      </c>
      <c r="K67" s="94">
        <v>43559.47597511574</v>
      </c>
      <c r="L67" s="94">
        <v>43582</v>
      </c>
    </row>
    <row r="68" spans="1:12">
      <c r="A68" s="174">
        <v>67</v>
      </c>
      <c r="B68" t="s">
        <v>285</v>
      </c>
      <c r="C68" t="s">
        <v>42</v>
      </c>
      <c r="D68">
        <v>76452010</v>
      </c>
      <c r="E68" t="s">
        <v>17</v>
      </c>
      <c r="F68" t="s">
        <v>9</v>
      </c>
      <c r="G68" t="s">
        <v>43</v>
      </c>
      <c r="H68" t="s">
        <v>286</v>
      </c>
      <c r="I68" t="s">
        <v>287</v>
      </c>
      <c r="J68" t="s">
        <v>288</v>
      </c>
      <c r="K68" s="94">
        <v>43581.535890196756</v>
      </c>
    </row>
    <row r="69" spans="1:12">
      <c r="A69" s="174">
        <v>68</v>
      </c>
      <c r="B69" t="s">
        <v>289</v>
      </c>
      <c r="C69" t="s">
        <v>42</v>
      </c>
      <c r="D69">
        <v>62494999</v>
      </c>
      <c r="E69" t="s">
        <v>23</v>
      </c>
      <c r="F69" t="s">
        <v>9</v>
      </c>
      <c r="G69" t="s">
        <v>43</v>
      </c>
      <c r="H69" t="s">
        <v>124</v>
      </c>
      <c r="I69" t="s">
        <v>290</v>
      </c>
      <c r="J69" t="s">
        <v>291</v>
      </c>
      <c r="K69" s="94">
        <v>43579.453728009255</v>
      </c>
    </row>
    <row r="70" spans="1:12">
      <c r="A70" s="174">
        <v>69</v>
      </c>
      <c r="B70" t="s">
        <v>292</v>
      </c>
      <c r="C70" t="s">
        <v>42</v>
      </c>
      <c r="D70">
        <v>75902225</v>
      </c>
      <c r="E70" t="s">
        <v>14</v>
      </c>
      <c r="F70" t="s">
        <v>9</v>
      </c>
      <c r="G70" t="s">
        <v>43</v>
      </c>
      <c r="H70" t="s">
        <v>120</v>
      </c>
      <c r="I70" t="s">
        <v>293</v>
      </c>
      <c r="J70" t="s">
        <v>294</v>
      </c>
      <c r="K70" s="94">
        <v>43581.456886342588</v>
      </c>
    </row>
    <row r="71" spans="1:12">
      <c r="A71" s="174">
        <v>70</v>
      </c>
      <c r="B71" t="s">
        <v>295</v>
      </c>
      <c r="C71" t="s">
        <v>42</v>
      </c>
      <c r="D71">
        <v>75077639</v>
      </c>
      <c r="E71" t="s">
        <v>22</v>
      </c>
      <c r="F71" t="s">
        <v>9</v>
      </c>
      <c r="G71" t="s">
        <v>43</v>
      </c>
      <c r="H71" t="s">
        <v>296</v>
      </c>
      <c r="I71" t="s">
        <v>297</v>
      </c>
      <c r="J71" t="s">
        <v>298</v>
      </c>
      <c r="K71" s="94">
        <v>43549.651848807865</v>
      </c>
    </row>
    <row r="72" spans="1:12">
      <c r="A72" s="174">
        <v>71</v>
      </c>
      <c r="B72" t="s">
        <v>299</v>
      </c>
      <c r="C72" t="s">
        <v>42</v>
      </c>
      <c r="D72">
        <v>75697174</v>
      </c>
      <c r="E72" t="s">
        <v>22</v>
      </c>
      <c r="F72" t="s">
        <v>9</v>
      </c>
      <c r="G72" t="s">
        <v>43</v>
      </c>
      <c r="H72" t="s">
        <v>300</v>
      </c>
      <c r="I72" t="s">
        <v>128</v>
      </c>
      <c r="J72" t="s">
        <v>301</v>
      </c>
      <c r="K72" s="94">
        <v>43567.3790065625</v>
      </c>
    </row>
    <row r="73" spans="1:12">
      <c r="A73" s="174">
        <v>72</v>
      </c>
      <c r="B73" t="s">
        <v>302</v>
      </c>
      <c r="C73" t="s">
        <v>42</v>
      </c>
      <c r="D73">
        <v>72812675</v>
      </c>
      <c r="E73" t="s">
        <v>21</v>
      </c>
      <c r="F73" t="s">
        <v>9</v>
      </c>
      <c r="G73" t="s">
        <v>43</v>
      </c>
      <c r="H73" t="s">
        <v>303</v>
      </c>
      <c r="I73" t="s">
        <v>304</v>
      </c>
      <c r="J73" t="s">
        <v>305</v>
      </c>
      <c r="K73" s="94">
        <v>43564.660068599536</v>
      </c>
    </row>
    <row r="74" spans="1:12">
      <c r="A74" s="174">
        <v>73</v>
      </c>
      <c r="B74" t="s">
        <v>306</v>
      </c>
      <c r="C74" t="s">
        <v>42</v>
      </c>
      <c r="D74">
        <v>76310226</v>
      </c>
      <c r="E74" t="s">
        <v>17</v>
      </c>
      <c r="F74" t="s">
        <v>9</v>
      </c>
      <c r="G74" t="s">
        <v>43</v>
      </c>
      <c r="H74" t="s">
        <v>112</v>
      </c>
      <c r="I74" t="s">
        <v>307</v>
      </c>
      <c r="J74" t="s">
        <v>308</v>
      </c>
      <c r="K74" s="94">
        <v>43579.475149155092</v>
      </c>
    </row>
    <row r="75" spans="1:12">
      <c r="A75" s="174">
        <v>74</v>
      </c>
      <c r="B75" t="s">
        <v>309</v>
      </c>
      <c r="C75" t="s">
        <v>42</v>
      </c>
      <c r="D75">
        <v>73796258</v>
      </c>
      <c r="E75" t="s">
        <v>13</v>
      </c>
      <c r="F75" t="s">
        <v>8</v>
      </c>
      <c r="G75" t="s">
        <v>78</v>
      </c>
      <c r="H75" t="s">
        <v>151</v>
      </c>
      <c r="I75" t="s">
        <v>310</v>
      </c>
      <c r="J75" t="s">
        <v>311</v>
      </c>
      <c r="K75" s="94">
        <v>43580.349233946756</v>
      </c>
    </row>
    <row r="76" spans="1:12">
      <c r="A76" s="174">
        <v>75</v>
      </c>
      <c r="B76" t="s">
        <v>312</v>
      </c>
      <c r="C76" t="s">
        <v>42</v>
      </c>
      <c r="D76">
        <v>74899243</v>
      </c>
      <c r="E76" t="s">
        <v>17</v>
      </c>
      <c r="F76" t="s">
        <v>9</v>
      </c>
      <c r="G76" t="s">
        <v>43</v>
      </c>
      <c r="H76" t="s">
        <v>313</v>
      </c>
      <c r="I76" t="s">
        <v>314</v>
      </c>
      <c r="J76" t="s">
        <v>315</v>
      </c>
      <c r="K76" s="94">
        <v>43577.675112696757</v>
      </c>
    </row>
    <row r="77" spans="1:12">
      <c r="A77" s="174">
        <v>76</v>
      </c>
      <c r="B77" t="s">
        <v>316</v>
      </c>
      <c r="C77" t="s">
        <v>42</v>
      </c>
      <c r="D77">
        <v>71067074</v>
      </c>
      <c r="E77" t="s">
        <v>14</v>
      </c>
      <c r="F77" t="s">
        <v>9</v>
      </c>
      <c r="G77" t="s">
        <v>43</v>
      </c>
      <c r="H77" t="s">
        <v>317</v>
      </c>
      <c r="I77" t="s">
        <v>212</v>
      </c>
      <c r="J77" t="s">
        <v>318</v>
      </c>
      <c r="K77" s="94">
        <v>43577.551939618053</v>
      </c>
    </row>
    <row r="78" spans="1:12">
      <c r="A78" s="174">
        <v>77</v>
      </c>
      <c r="B78" t="s">
        <v>319</v>
      </c>
      <c r="C78" t="s">
        <v>42</v>
      </c>
      <c r="D78">
        <v>73320704</v>
      </c>
      <c r="E78" t="s">
        <v>16</v>
      </c>
      <c r="F78" t="s">
        <v>9</v>
      </c>
      <c r="G78" t="s">
        <v>43</v>
      </c>
      <c r="H78" t="s">
        <v>99</v>
      </c>
      <c r="I78" t="s">
        <v>320</v>
      </c>
      <c r="J78" t="s">
        <v>321</v>
      </c>
      <c r="K78" s="94">
        <v>43581.372942013884</v>
      </c>
    </row>
    <row r="79" spans="1:12">
      <c r="A79" s="174">
        <v>78</v>
      </c>
      <c r="B79" t="s">
        <v>322</v>
      </c>
      <c r="C79" t="s">
        <v>42</v>
      </c>
      <c r="D79">
        <v>74224617</v>
      </c>
      <c r="E79" t="s">
        <v>17</v>
      </c>
      <c r="F79" t="s">
        <v>9</v>
      </c>
      <c r="G79" t="s">
        <v>43</v>
      </c>
      <c r="H79" t="s">
        <v>323</v>
      </c>
      <c r="I79" t="s">
        <v>324</v>
      </c>
      <c r="J79" t="s">
        <v>325</v>
      </c>
      <c r="K79" s="94">
        <v>43579.46848116898</v>
      </c>
    </row>
    <row r="80" spans="1:12">
      <c r="A80" s="174">
        <v>79</v>
      </c>
      <c r="B80" t="s">
        <v>326</v>
      </c>
      <c r="C80" t="s">
        <v>42</v>
      </c>
      <c r="D80">
        <v>72492823</v>
      </c>
      <c r="E80" t="s">
        <v>22</v>
      </c>
      <c r="F80" t="s">
        <v>9</v>
      </c>
      <c r="G80" t="s">
        <v>43</v>
      </c>
      <c r="H80" t="s">
        <v>146</v>
      </c>
      <c r="I80" t="s">
        <v>88</v>
      </c>
      <c r="J80" t="s">
        <v>327</v>
      </c>
      <c r="K80" s="94">
        <v>43579.57457167824</v>
      </c>
    </row>
    <row r="81" spans="1:11">
      <c r="A81" s="174">
        <v>80</v>
      </c>
      <c r="B81" t="s">
        <v>328</v>
      </c>
      <c r="C81" t="s">
        <v>42</v>
      </c>
      <c r="D81">
        <v>76732424</v>
      </c>
      <c r="E81" t="s">
        <v>16</v>
      </c>
      <c r="F81" t="s">
        <v>9</v>
      </c>
      <c r="G81" t="s">
        <v>43</v>
      </c>
      <c r="H81" t="s">
        <v>99</v>
      </c>
      <c r="I81" t="s">
        <v>329</v>
      </c>
      <c r="J81" t="s">
        <v>330</v>
      </c>
      <c r="K81" s="94">
        <v>43577.532865590278</v>
      </c>
    </row>
    <row r="82" spans="1:11">
      <c r="A82" s="174">
        <v>81</v>
      </c>
      <c r="B82" t="s">
        <v>331</v>
      </c>
      <c r="C82" t="s">
        <v>42</v>
      </c>
      <c r="D82">
        <v>75697318</v>
      </c>
      <c r="E82" t="s">
        <v>22</v>
      </c>
      <c r="F82" t="s">
        <v>9</v>
      </c>
      <c r="G82" t="s">
        <v>43</v>
      </c>
      <c r="H82" t="s">
        <v>332</v>
      </c>
      <c r="I82" t="s">
        <v>300</v>
      </c>
      <c r="J82" t="s">
        <v>333</v>
      </c>
      <c r="K82" s="94">
        <v>43559.482967858792</v>
      </c>
    </row>
    <row r="83" spans="1:11">
      <c r="A83" s="174">
        <v>82</v>
      </c>
      <c r="B83" t="s">
        <v>334</v>
      </c>
      <c r="C83" t="s">
        <v>42</v>
      </c>
      <c r="D83">
        <v>60909868</v>
      </c>
      <c r="E83" t="s">
        <v>16</v>
      </c>
      <c r="F83" t="s">
        <v>9</v>
      </c>
      <c r="G83" t="s">
        <v>43</v>
      </c>
      <c r="H83" t="s">
        <v>335</v>
      </c>
      <c r="I83" t="s">
        <v>139</v>
      </c>
      <c r="J83" t="s">
        <v>336</v>
      </c>
      <c r="K83" s="94">
        <v>43542.586190011571</v>
      </c>
    </row>
    <row r="84" spans="1:11">
      <c r="A84" s="174">
        <v>83</v>
      </c>
      <c r="B84" t="s">
        <v>337</v>
      </c>
      <c r="C84" t="s">
        <v>42</v>
      </c>
      <c r="D84">
        <v>75660245</v>
      </c>
      <c r="E84" t="s">
        <v>24</v>
      </c>
      <c r="F84" t="s">
        <v>9</v>
      </c>
      <c r="G84" t="s">
        <v>43</v>
      </c>
      <c r="H84" t="s">
        <v>162</v>
      </c>
      <c r="I84" t="s">
        <v>338</v>
      </c>
      <c r="J84" t="s">
        <v>339</v>
      </c>
      <c r="K84" s="94">
        <v>43577.392963888888</v>
      </c>
    </row>
    <row r="85" spans="1:11">
      <c r="A85" s="174">
        <v>84</v>
      </c>
      <c r="B85" t="s">
        <v>340</v>
      </c>
      <c r="C85" t="s">
        <v>42</v>
      </c>
      <c r="D85">
        <v>74494602</v>
      </c>
      <c r="E85" t="s">
        <v>16</v>
      </c>
      <c r="F85" t="s">
        <v>9</v>
      </c>
      <c r="G85" t="s">
        <v>43</v>
      </c>
      <c r="H85" t="s">
        <v>341</v>
      </c>
      <c r="I85" t="s">
        <v>342</v>
      </c>
      <c r="J85" t="s">
        <v>343</v>
      </c>
      <c r="K85" s="94">
        <v>43577.445958101853</v>
      </c>
    </row>
    <row r="86" spans="1:11">
      <c r="A86" s="174">
        <v>85</v>
      </c>
      <c r="B86" t="s">
        <v>344</v>
      </c>
      <c r="C86" t="s">
        <v>42</v>
      </c>
      <c r="D86">
        <v>74981100</v>
      </c>
      <c r="E86" t="s">
        <v>16</v>
      </c>
      <c r="F86" t="s">
        <v>9</v>
      </c>
      <c r="G86" t="s">
        <v>43</v>
      </c>
      <c r="H86" t="s">
        <v>345</v>
      </c>
      <c r="I86" t="s">
        <v>346</v>
      </c>
      <c r="J86" t="s">
        <v>347</v>
      </c>
      <c r="K86" s="94">
        <v>43578.664996527776</v>
      </c>
    </row>
    <row r="87" spans="1:11">
      <c r="A87" s="174">
        <v>86</v>
      </c>
      <c r="B87" t="s">
        <v>348</v>
      </c>
      <c r="C87" t="s">
        <v>42</v>
      </c>
      <c r="D87">
        <v>77219657</v>
      </c>
      <c r="E87" t="s">
        <v>16</v>
      </c>
      <c r="F87" t="s">
        <v>9</v>
      </c>
      <c r="G87" t="s">
        <v>43</v>
      </c>
      <c r="H87" t="s">
        <v>349</v>
      </c>
      <c r="I87" t="s">
        <v>350</v>
      </c>
      <c r="J87" t="s">
        <v>351</v>
      </c>
      <c r="K87" s="94">
        <v>43563.546902511574</v>
      </c>
    </row>
    <row r="88" spans="1:11">
      <c r="A88" s="174">
        <v>87</v>
      </c>
      <c r="B88" t="s">
        <v>352</v>
      </c>
      <c r="C88" t="s">
        <v>42</v>
      </c>
      <c r="D88">
        <v>73538448</v>
      </c>
      <c r="E88" t="s">
        <v>22</v>
      </c>
      <c r="F88" t="s">
        <v>9</v>
      </c>
      <c r="G88" t="s">
        <v>43</v>
      </c>
      <c r="H88" t="s">
        <v>353</v>
      </c>
      <c r="I88" t="s">
        <v>354</v>
      </c>
      <c r="J88" t="s">
        <v>355</v>
      </c>
      <c r="K88" s="94">
        <v>43579.705405057866</v>
      </c>
    </row>
    <row r="89" spans="1:11">
      <c r="A89" s="174">
        <v>88</v>
      </c>
      <c r="B89" t="s">
        <v>356</v>
      </c>
      <c r="C89" t="s">
        <v>42</v>
      </c>
      <c r="D89">
        <v>70464475</v>
      </c>
      <c r="E89" t="s">
        <v>17</v>
      </c>
      <c r="F89" t="s">
        <v>9</v>
      </c>
      <c r="G89" t="s">
        <v>43</v>
      </c>
      <c r="H89" t="s">
        <v>357</v>
      </c>
      <c r="I89" t="s">
        <v>358</v>
      </c>
      <c r="J89" t="s">
        <v>359</v>
      </c>
      <c r="K89" s="94">
        <v>43567.405300266204</v>
      </c>
    </row>
    <row r="90" spans="1:11">
      <c r="A90" s="174">
        <v>89</v>
      </c>
      <c r="B90" t="s">
        <v>360</v>
      </c>
      <c r="C90" t="s">
        <v>42</v>
      </c>
      <c r="D90">
        <v>72229898</v>
      </c>
      <c r="E90" t="s">
        <v>17</v>
      </c>
      <c r="F90" t="s">
        <v>9</v>
      </c>
      <c r="G90" t="s">
        <v>43</v>
      </c>
      <c r="H90" t="s">
        <v>99</v>
      </c>
      <c r="I90" t="s">
        <v>91</v>
      </c>
      <c r="J90" t="s">
        <v>361</v>
      </c>
      <c r="K90" s="94">
        <v>43581.463197106481</v>
      </c>
    </row>
    <row r="91" spans="1:11">
      <c r="A91" s="174">
        <v>90</v>
      </c>
      <c r="B91" t="s">
        <v>362</v>
      </c>
      <c r="C91" t="s">
        <v>42</v>
      </c>
      <c r="D91">
        <v>75238507</v>
      </c>
      <c r="E91" t="s">
        <v>16</v>
      </c>
      <c r="F91" t="s">
        <v>9</v>
      </c>
      <c r="G91" t="s">
        <v>43</v>
      </c>
      <c r="H91" t="s">
        <v>363</v>
      </c>
      <c r="I91" t="s">
        <v>364</v>
      </c>
      <c r="J91" t="s">
        <v>365</v>
      </c>
      <c r="K91" s="94">
        <v>43580.403562268519</v>
      </c>
    </row>
    <row r="92" spans="1:11">
      <c r="A92" s="174">
        <v>91</v>
      </c>
      <c r="B92" t="s">
        <v>366</v>
      </c>
      <c r="C92" t="s">
        <v>42</v>
      </c>
      <c r="D92">
        <v>70869331</v>
      </c>
      <c r="E92" t="s">
        <v>14</v>
      </c>
      <c r="F92" t="s">
        <v>9</v>
      </c>
      <c r="G92" t="s">
        <v>43</v>
      </c>
      <c r="H92" t="s">
        <v>367</v>
      </c>
      <c r="I92" t="s">
        <v>367</v>
      </c>
      <c r="J92" t="s">
        <v>368</v>
      </c>
      <c r="K92" s="94">
        <v>43580.447833912032</v>
      </c>
    </row>
    <row r="93" spans="1:11">
      <c r="A93" s="174">
        <v>92</v>
      </c>
      <c r="B93" t="s">
        <v>369</v>
      </c>
      <c r="C93" t="s">
        <v>42</v>
      </c>
      <c r="D93">
        <v>72222341</v>
      </c>
      <c r="E93" t="s">
        <v>25</v>
      </c>
      <c r="F93" t="s">
        <v>9</v>
      </c>
      <c r="G93" t="s">
        <v>43</v>
      </c>
      <c r="H93" t="s">
        <v>220</v>
      </c>
      <c r="I93" t="s">
        <v>370</v>
      </c>
      <c r="J93" t="s">
        <v>371</v>
      </c>
      <c r="K93" s="94">
        <v>43578.684853900464</v>
      </c>
    </row>
    <row r="94" spans="1:11">
      <c r="A94" s="174">
        <v>93</v>
      </c>
      <c r="B94" t="s">
        <v>372</v>
      </c>
      <c r="C94" t="s">
        <v>373</v>
      </c>
      <c r="D94" t="s">
        <v>374</v>
      </c>
      <c r="E94" t="s">
        <v>14</v>
      </c>
      <c r="F94" t="s">
        <v>9</v>
      </c>
      <c r="G94" t="s">
        <v>43</v>
      </c>
      <c r="H94" t="s">
        <v>375</v>
      </c>
      <c r="I94" t="s">
        <v>376</v>
      </c>
      <c r="J94" t="s">
        <v>377</v>
      </c>
      <c r="K94" s="94">
        <v>43553.471099074071</v>
      </c>
    </row>
    <row r="95" spans="1:11">
      <c r="A95" s="174">
        <v>94</v>
      </c>
      <c r="B95" t="s">
        <v>378</v>
      </c>
      <c r="C95" t="s">
        <v>42</v>
      </c>
      <c r="D95">
        <v>75842800</v>
      </c>
      <c r="E95" t="s">
        <v>13</v>
      </c>
      <c r="F95" t="s">
        <v>9</v>
      </c>
      <c r="G95" t="s">
        <v>43</v>
      </c>
      <c r="H95" t="s">
        <v>342</v>
      </c>
      <c r="I95" t="s">
        <v>379</v>
      </c>
      <c r="J95" t="s">
        <v>380</v>
      </c>
      <c r="K95" s="94">
        <v>43581.464336805555</v>
      </c>
    </row>
    <row r="96" spans="1:11">
      <c r="A96" s="174">
        <v>95</v>
      </c>
      <c r="B96" t="s">
        <v>381</v>
      </c>
      <c r="C96" t="s">
        <v>42</v>
      </c>
      <c r="D96">
        <v>74860354</v>
      </c>
      <c r="E96" t="s">
        <v>15</v>
      </c>
      <c r="F96" t="s">
        <v>9</v>
      </c>
      <c r="G96" t="s">
        <v>43</v>
      </c>
      <c r="H96" t="s">
        <v>382</v>
      </c>
      <c r="I96" t="s">
        <v>128</v>
      </c>
      <c r="J96" t="s">
        <v>383</v>
      </c>
      <c r="K96" s="94">
        <v>43564.756488078703</v>
      </c>
    </row>
    <row r="97" spans="1:11">
      <c r="A97" s="174">
        <v>96</v>
      </c>
      <c r="B97" t="s">
        <v>384</v>
      </c>
      <c r="C97" t="s">
        <v>42</v>
      </c>
      <c r="D97">
        <v>74706080</v>
      </c>
      <c r="E97" t="s">
        <v>21</v>
      </c>
      <c r="F97" t="s">
        <v>9</v>
      </c>
      <c r="G97" t="s">
        <v>43</v>
      </c>
      <c r="H97" t="s">
        <v>346</v>
      </c>
      <c r="I97" t="s">
        <v>68</v>
      </c>
      <c r="J97" t="s">
        <v>385</v>
      </c>
      <c r="K97" s="94">
        <v>43580.673395833328</v>
      </c>
    </row>
    <row r="98" spans="1:11">
      <c r="A98" s="174">
        <v>97</v>
      </c>
      <c r="B98" t="s">
        <v>386</v>
      </c>
      <c r="C98" t="s">
        <v>42</v>
      </c>
      <c r="D98">
        <v>78462903</v>
      </c>
      <c r="E98" t="s">
        <v>21</v>
      </c>
      <c r="F98" t="s">
        <v>9</v>
      </c>
      <c r="G98" t="s">
        <v>43</v>
      </c>
      <c r="H98" t="s">
        <v>345</v>
      </c>
      <c r="I98" t="s">
        <v>387</v>
      </c>
      <c r="J98" t="s">
        <v>388</v>
      </c>
      <c r="K98" s="94">
        <v>43549.448947222219</v>
      </c>
    </row>
    <row r="99" spans="1:11">
      <c r="A99" s="174">
        <v>98</v>
      </c>
      <c r="B99" t="s">
        <v>389</v>
      </c>
      <c r="C99" t="s">
        <v>42</v>
      </c>
      <c r="D99">
        <v>77081021</v>
      </c>
      <c r="E99" t="s">
        <v>13</v>
      </c>
      <c r="F99" t="s">
        <v>9</v>
      </c>
      <c r="G99" t="s">
        <v>43</v>
      </c>
      <c r="H99" t="s">
        <v>390</v>
      </c>
      <c r="I99" t="s">
        <v>391</v>
      </c>
      <c r="J99" t="s">
        <v>392</v>
      </c>
      <c r="K99" s="94">
        <v>43567.637644247683</v>
      </c>
    </row>
    <row r="100" spans="1:11">
      <c r="A100" s="174">
        <v>99</v>
      </c>
      <c r="B100" t="s">
        <v>393</v>
      </c>
      <c r="C100" t="s">
        <v>42</v>
      </c>
      <c r="D100">
        <v>77268781</v>
      </c>
      <c r="E100" t="s">
        <v>22</v>
      </c>
      <c r="F100" t="s">
        <v>9</v>
      </c>
      <c r="G100" t="s">
        <v>43</v>
      </c>
      <c r="H100" t="s">
        <v>394</v>
      </c>
      <c r="I100" t="s">
        <v>146</v>
      </c>
      <c r="J100" t="s">
        <v>395</v>
      </c>
      <c r="K100" s="94">
        <v>43578.575266585649</v>
      </c>
    </row>
    <row r="101" spans="1:11">
      <c r="A101" s="174">
        <v>100</v>
      </c>
      <c r="B101" t="s">
        <v>396</v>
      </c>
      <c r="C101" t="s">
        <v>42</v>
      </c>
      <c r="D101">
        <v>75773130</v>
      </c>
      <c r="E101" t="s">
        <v>19</v>
      </c>
      <c r="F101" t="s">
        <v>77</v>
      </c>
      <c r="G101" t="s">
        <v>78</v>
      </c>
      <c r="H101" t="s">
        <v>397</v>
      </c>
      <c r="I101" t="s">
        <v>324</v>
      </c>
      <c r="J101" t="s">
        <v>75</v>
      </c>
      <c r="K101" s="94">
        <v>43518.416865740735</v>
      </c>
    </row>
    <row r="102" spans="1:11">
      <c r="A102" s="174">
        <v>101</v>
      </c>
      <c r="B102" t="s">
        <v>398</v>
      </c>
      <c r="C102" t="s">
        <v>42</v>
      </c>
      <c r="D102">
        <v>74370908</v>
      </c>
      <c r="E102" t="s">
        <v>16</v>
      </c>
      <c r="F102" t="s">
        <v>9</v>
      </c>
      <c r="G102" t="s">
        <v>43</v>
      </c>
      <c r="H102" t="s">
        <v>399</v>
      </c>
      <c r="I102" t="s">
        <v>400</v>
      </c>
      <c r="J102" t="s">
        <v>401</v>
      </c>
      <c r="K102" s="94">
        <v>43563.691064699073</v>
      </c>
    </row>
    <row r="103" spans="1:11">
      <c r="A103" s="174">
        <v>102</v>
      </c>
      <c r="B103" t="s">
        <v>402</v>
      </c>
      <c r="C103" t="s">
        <v>42</v>
      </c>
      <c r="D103">
        <v>76257086</v>
      </c>
      <c r="E103" t="s">
        <v>22</v>
      </c>
      <c r="F103" t="s">
        <v>9</v>
      </c>
      <c r="G103" t="s">
        <v>43</v>
      </c>
      <c r="H103" t="s">
        <v>99</v>
      </c>
      <c r="I103" t="s">
        <v>403</v>
      </c>
      <c r="J103" t="s">
        <v>404</v>
      </c>
      <c r="K103" s="94">
        <v>43560.440573298612</v>
      </c>
    </row>
    <row r="104" spans="1:11">
      <c r="A104" s="174">
        <v>103</v>
      </c>
      <c r="B104" t="s">
        <v>405</v>
      </c>
      <c r="C104" t="s">
        <v>42</v>
      </c>
      <c r="D104">
        <v>75082644</v>
      </c>
      <c r="E104" t="s">
        <v>19</v>
      </c>
      <c r="F104" t="s">
        <v>77</v>
      </c>
      <c r="G104" t="s">
        <v>78</v>
      </c>
      <c r="H104" t="s">
        <v>277</v>
      </c>
      <c r="I104" t="s">
        <v>268</v>
      </c>
      <c r="J104" t="s">
        <v>406</v>
      </c>
      <c r="K104" s="94">
        <v>43517.724422604166</v>
      </c>
    </row>
    <row r="105" spans="1:11">
      <c r="A105" s="174">
        <v>104</v>
      </c>
      <c r="B105" t="s">
        <v>407</v>
      </c>
      <c r="C105" t="s">
        <v>42</v>
      </c>
      <c r="D105">
        <v>74128214</v>
      </c>
      <c r="E105" t="s">
        <v>19</v>
      </c>
      <c r="F105" t="s">
        <v>77</v>
      </c>
      <c r="G105" t="s">
        <v>78</v>
      </c>
      <c r="H105" t="s">
        <v>131</v>
      </c>
      <c r="I105" t="s">
        <v>268</v>
      </c>
      <c r="J105" t="s">
        <v>408</v>
      </c>
      <c r="K105" s="94">
        <v>43518.505845636573</v>
      </c>
    </row>
    <row r="106" spans="1:11">
      <c r="A106" s="174">
        <v>105</v>
      </c>
      <c r="B106" t="s">
        <v>409</v>
      </c>
      <c r="C106" t="s">
        <v>42</v>
      </c>
      <c r="D106">
        <v>72654394</v>
      </c>
      <c r="E106" t="s">
        <v>22</v>
      </c>
      <c r="F106" t="s">
        <v>9</v>
      </c>
      <c r="G106" t="s">
        <v>43</v>
      </c>
      <c r="H106" t="s">
        <v>102</v>
      </c>
      <c r="I106" t="s">
        <v>103</v>
      </c>
      <c r="J106" t="s">
        <v>410</v>
      </c>
      <c r="K106" s="94">
        <v>43580.79644140046</v>
      </c>
    </row>
    <row r="107" spans="1:11">
      <c r="A107" s="174">
        <v>106</v>
      </c>
      <c r="B107" t="s">
        <v>411</v>
      </c>
      <c r="C107" t="s">
        <v>42</v>
      </c>
      <c r="D107">
        <v>73088076</v>
      </c>
      <c r="E107" t="s">
        <v>16</v>
      </c>
      <c r="F107" t="s">
        <v>9</v>
      </c>
      <c r="G107" t="s">
        <v>43</v>
      </c>
      <c r="H107" t="s">
        <v>412</v>
      </c>
      <c r="I107" t="s">
        <v>413</v>
      </c>
      <c r="J107" t="s">
        <v>414</v>
      </c>
      <c r="K107" s="94">
        <v>43581.476589317128</v>
      </c>
    </row>
    <row r="108" spans="1:11">
      <c r="A108" s="174">
        <v>107</v>
      </c>
      <c r="B108" t="s">
        <v>415</v>
      </c>
      <c r="C108" t="s">
        <v>42</v>
      </c>
      <c r="D108">
        <v>76267885</v>
      </c>
      <c r="E108" t="s">
        <v>16</v>
      </c>
      <c r="F108" t="s">
        <v>9</v>
      </c>
      <c r="G108" t="s">
        <v>43</v>
      </c>
      <c r="H108" t="s">
        <v>416</v>
      </c>
      <c r="I108" t="s">
        <v>417</v>
      </c>
      <c r="J108" t="s">
        <v>418</v>
      </c>
      <c r="K108" s="94">
        <v>43549.473242326385</v>
      </c>
    </row>
    <row r="109" spans="1:11">
      <c r="A109" s="174">
        <v>108</v>
      </c>
      <c r="B109" t="s">
        <v>419</v>
      </c>
      <c r="C109" t="s">
        <v>42</v>
      </c>
      <c r="D109">
        <v>73746206</v>
      </c>
      <c r="E109" t="s">
        <v>23</v>
      </c>
      <c r="F109" t="s">
        <v>9</v>
      </c>
      <c r="G109" t="s">
        <v>43</v>
      </c>
      <c r="H109" t="s">
        <v>420</v>
      </c>
      <c r="I109" t="s">
        <v>421</v>
      </c>
      <c r="J109" t="s">
        <v>422</v>
      </c>
      <c r="K109" s="94">
        <v>43577.516797569442</v>
      </c>
    </row>
    <row r="110" spans="1:11">
      <c r="A110" s="174">
        <v>109</v>
      </c>
      <c r="B110" t="s">
        <v>423</v>
      </c>
      <c r="C110" t="s">
        <v>42</v>
      </c>
      <c r="D110">
        <v>76831883</v>
      </c>
      <c r="E110" t="s">
        <v>24</v>
      </c>
      <c r="F110" t="s">
        <v>9</v>
      </c>
      <c r="G110" t="s">
        <v>43</v>
      </c>
      <c r="H110" t="s">
        <v>424</v>
      </c>
      <c r="I110" t="s">
        <v>123</v>
      </c>
      <c r="J110" t="s">
        <v>425</v>
      </c>
      <c r="K110" s="94">
        <v>43577.66775320602</v>
      </c>
    </row>
    <row r="111" spans="1:11">
      <c r="A111" s="174">
        <v>110</v>
      </c>
      <c r="B111" t="s">
        <v>426</v>
      </c>
      <c r="C111" t="s">
        <v>42</v>
      </c>
      <c r="D111">
        <v>72425274</v>
      </c>
      <c r="E111" t="s">
        <v>18</v>
      </c>
      <c r="F111" t="s">
        <v>9</v>
      </c>
      <c r="G111" t="s">
        <v>43</v>
      </c>
      <c r="H111" t="s">
        <v>427</v>
      </c>
      <c r="I111" t="s">
        <v>428</v>
      </c>
      <c r="J111" t="s">
        <v>429</v>
      </c>
      <c r="K111" s="94">
        <v>43553.40963159722</v>
      </c>
    </row>
    <row r="112" spans="1:11">
      <c r="A112" s="174">
        <v>111</v>
      </c>
      <c r="B112" t="s">
        <v>430</v>
      </c>
      <c r="C112" t="s">
        <v>42</v>
      </c>
      <c r="D112">
        <v>76385855</v>
      </c>
      <c r="E112" t="s">
        <v>22</v>
      </c>
      <c r="F112" t="s">
        <v>9</v>
      </c>
      <c r="G112" t="s">
        <v>43</v>
      </c>
      <c r="H112" t="s">
        <v>48</v>
      </c>
      <c r="I112" t="s">
        <v>431</v>
      </c>
      <c r="J112" t="s">
        <v>432</v>
      </c>
      <c r="K112" s="94">
        <v>43578.674732719905</v>
      </c>
    </row>
    <row r="113" spans="1:11">
      <c r="A113" s="174">
        <v>112</v>
      </c>
      <c r="B113" t="s">
        <v>433</v>
      </c>
      <c r="C113" t="s">
        <v>42</v>
      </c>
      <c r="D113">
        <v>76525139</v>
      </c>
      <c r="E113" t="s">
        <v>21</v>
      </c>
      <c r="F113" t="s">
        <v>9</v>
      </c>
      <c r="G113" t="s">
        <v>43</v>
      </c>
      <c r="H113" t="s">
        <v>346</v>
      </c>
      <c r="I113" t="s">
        <v>434</v>
      </c>
      <c r="J113" t="s">
        <v>435</v>
      </c>
      <c r="K113" s="94">
        <v>43579.632317280091</v>
      </c>
    </row>
    <row r="114" spans="1:11">
      <c r="A114" s="174">
        <v>113</v>
      </c>
      <c r="B114" t="s">
        <v>436</v>
      </c>
      <c r="C114" t="s">
        <v>42</v>
      </c>
      <c r="D114">
        <v>72263095</v>
      </c>
      <c r="E114" t="s">
        <v>13</v>
      </c>
      <c r="F114" t="s">
        <v>9</v>
      </c>
      <c r="G114" t="s">
        <v>43</v>
      </c>
      <c r="H114" t="s">
        <v>261</v>
      </c>
      <c r="I114" t="s">
        <v>244</v>
      </c>
      <c r="J114" t="s">
        <v>437</v>
      </c>
      <c r="K114" s="94">
        <v>43579.484213773147</v>
      </c>
    </row>
    <row r="115" spans="1:11">
      <c r="A115" s="174">
        <v>114</v>
      </c>
      <c r="B115" t="s">
        <v>438</v>
      </c>
      <c r="C115" t="s">
        <v>42</v>
      </c>
      <c r="D115">
        <v>75810768</v>
      </c>
      <c r="E115" t="s">
        <v>13</v>
      </c>
      <c r="F115" t="s">
        <v>9</v>
      </c>
      <c r="G115" t="s">
        <v>43</v>
      </c>
      <c r="H115" t="s">
        <v>439</v>
      </c>
      <c r="I115" t="s">
        <v>45</v>
      </c>
      <c r="J115" t="s">
        <v>440</v>
      </c>
      <c r="K115" s="94">
        <v>43565.649158298613</v>
      </c>
    </row>
    <row r="116" spans="1:11">
      <c r="A116" s="174">
        <v>115</v>
      </c>
      <c r="B116" t="s">
        <v>441</v>
      </c>
      <c r="C116" t="s">
        <v>42</v>
      </c>
      <c r="D116">
        <v>77016699</v>
      </c>
      <c r="E116" t="s">
        <v>24</v>
      </c>
      <c r="F116" t="s">
        <v>9</v>
      </c>
      <c r="G116" t="s">
        <v>43</v>
      </c>
      <c r="H116" t="s">
        <v>140</v>
      </c>
      <c r="I116" t="s">
        <v>376</v>
      </c>
      <c r="J116" t="s">
        <v>442</v>
      </c>
      <c r="K116" s="94">
        <v>43578.474360879627</v>
      </c>
    </row>
    <row r="117" spans="1:11">
      <c r="A117" s="174">
        <v>116</v>
      </c>
      <c r="B117" t="s">
        <v>443</v>
      </c>
      <c r="C117" t="s">
        <v>42</v>
      </c>
      <c r="D117">
        <v>76816691</v>
      </c>
      <c r="E117" t="s">
        <v>25</v>
      </c>
      <c r="F117" t="s">
        <v>9</v>
      </c>
      <c r="G117" t="s">
        <v>43</v>
      </c>
      <c r="H117" t="s">
        <v>189</v>
      </c>
      <c r="I117" t="s">
        <v>91</v>
      </c>
      <c r="J117" t="s">
        <v>444</v>
      </c>
      <c r="K117" s="94">
        <v>43579.521190706015</v>
      </c>
    </row>
    <row r="118" spans="1:11">
      <c r="A118" s="174">
        <v>117</v>
      </c>
      <c r="B118" t="s">
        <v>445</v>
      </c>
      <c r="C118" t="s">
        <v>42</v>
      </c>
      <c r="D118">
        <v>73512233</v>
      </c>
      <c r="E118" t="s">
        <v>21</v>
      </c>
      <c r="F118" t="s">
        <v>9</v>
      </c>
      <c r="G118" t="s">
        <v>43</v>
      </c>
      <c r="H118" t="s">
        <v>103</v>
      </c>
      <c r="I118" t="s">
        <v>143</v>
      </c>
      <c r="J118" t="s">
        <v>446</v>
      </c>
      <c r="K118" s="94">
        <v>43559.512140937499</v>
      </c>
    </row>
    <row r="119" spans="1:11">
      <c r="A119" s="174">
        <v>118</v>
      </c>
      <c r="B119" t="s">
        <v>447</v>
      </c>
      <c r="C119" t="s">
        <v>42</v>
      </c>
      <c r="D119">
        <v>75802779</v>
      </c>
      <c r="E119" t="s">
        <v>17</v>
      </c>
      <c r="F119" t="s">
        <v>9</v>
      </c>
      <c r="G119" t="s">
        <v>43</v>
      </c>
      <c r="H119" t="s">
        <v>448</v>
      </c>
      <c r="I119" t="s">
        <v>300</v>
      </c>
      <c r="J119" t="s">
        <v>449</v>
      </c>
      <c r="K119" s="94">
        <v>43563.672506944444</v>
      </c>
    </row>
    <row r="120" spans="1:11">
      <c r="A120" s="174">
        <v>119</v>
      </c>
      <c r="B120" t="s">
        <v>450</v>
      </c>
      <c r="C120" t="s">
        <v>42</v>
      </c>
      <c r="D120">
        <v>74984078</v>
      </c>
      <c r="E120" t="s">
        <v>21</v>
      </c>
      <c r="F120" t="s">
        <v>9</v>
      </c>
      <c r="G120" t="s">
        <v>43</v>
      </c>
      <c r="H120" t="s">
        <v>403</v>
      </c>
      <c r="I120" t="s">
        <v>390</v>
      </c>
      <c r="J120" t="s">
        <v>451</v>
      </c>
      <c r="K120" s="94">
        <v>43577.47913457176</v>
      </c>
    </row>
    <row r="121" spans="1:11">
      <c r="A121" s="174">
        <v>120</v>
      </c>
      <c r="B121" t="s">
        <v>452</v>
      </c>
      <c r="C121" t="s">
        <v>42</v>
      </c>
      <c r="D121">
        <v>72709198</v>
      </c>
      <c r="E121" t="s">
        <v>13</v>
      </c>
      <c r="F121" t="s">
        <v>9</v>
      </c>
      <c r="G121" t="s">
        <v>43</v>
      </c>
      <c r="H121" t="s">
        <v>453</v>
      </c>
      <c r="I121" t="s">
        <v>403</v>
      </c>
      <c r="J121" t="s">
        <v>454</v>
      </c>
      <c r="K121" s="94">
        <v>43579.658339270834</v>
      </c>
    </row>
    <row r="122" spans="1:11">
      <c r="A122" s="174">
        <v>121</v>
      </c>
      <c r="B122" t="s">
        <v>455</v>
      </c>
      <c r="C122" t="s">
        <v>42</v>
      </c>
      <c r="D122">
        <v>74933477</v>
      </c>
      <c r="E122" t="s">
        <v>15</v>
      </c>
      <c r="F122" t="s">
        <v>9</v>
      </c>
      <c r="G122" t="s">
        <v>43</v>
      </c>
      <c r="H122" t="s">
        <v>456</v>
      </c>
      <c r="I122" t="s">
        <v>68</v>
      </c>
      <c r="J122" t="s">
        <v>383</v>
      </c>
      <c r="K122" s="94">
        <v>43572.451077812497</v>
      </c>
    </row>
    <row r="123" spans="1:11">
      <c r="A123" s="174">
        <v>122</v>
      </c>
      <c r="B123" t="s">
        <v>457</v>
      </c>
      <c r="C123" t="s">
        <v>42</v>
      </c>
      <c r="D123">
        <v>72121676</v>
      </c>
      <c r="E123" t="s">
        <v>16</v>
      </c>
      <c r="F123" t="s">
        <v>9</v>
      </c>
      <c r="G123" t="s">
        <v>43</v>
      </c>
      <c r="H123" t="s">
        <v>458</v>
      </c>
      <c r="I123" t="s">
        <v>459</v>
      </c>
      <c r="J123" t="s">
        <v>460</v>
      </c>
      <c r="K123" s="94">
        <v>43577.492978703704</v>
      </c>
    </row>
    <row r="124" spans="1:11">
      <c r="A124" s="174">
        <v>123</v>
      </c>
      <c r="B124" t="s">
        <v>461</v>
      </c>
      <c r="C124" t="s">
        <v>42</v>
      </c>
      <c r="D124">
        <v>74398647</v>
      </c>
      <c r="E124" t="s">
        <v>24</v>
      </c>
      <c r="F124" t="s">
        <v>9</v>
      </c>
      <c r="G124" t="s">
        <v>43</v>
      </c>
      <c r="H124" t="s">
        <v>67</v>
      </c>
      <c r="I124" t="s">
        <v>462</v>
      </c>
      <c r="J124" t="s">
        <v>463</v>
      </c>
      <c r="K124" s="94">
        <v>43578.730102928239</v>
      </c>
    </row>
    <row r="125" spans="1:11">
      <c r="A125" s="174">
        <v>124</v>
      </c>
      <c r="B125" t="s">
        <v>464</v>
      </c>
      <c r="C125" t="s">
        <v>42</v>
      </c>
      <c r="D125">
        <v>76432433</v>
      </c>
      <c r="E125" t="s">
        <v>21</v>
      </c>
      <c r="F125" t="s">
        <v>9</v>
      </c>
      <c r="G125" t="s">
        <v>43</v>
      </c>
      <c r="H125" t="s">
        <v>128</v>
      </c>
      <c r="I125" t="s">
        <v>376</v>
      </c>
      <c r="J125" t="s">
        <v>465</v>
      </c>
      <c r="K125" s="94">
        <v>43578.808840046295</v>
      </c>
    </row>
    <row r="126" spans="1:11">
      <c r="A126" s="174">
        <v>125</v>
      </c>
      <c r="B126" t="s">
        <v>466</v>
      </c>
      <c r="C126" t="s">
        <v>42</v>
      </c>
      <c r="D126">
        <v>72178901</v>
      </c>
      <c r="E126" t="s">
        <v>15</v>
      </c>
      <c r="F126" t="s">
        <v>9</v>
      </c>
      <c r="G126" t="s">
        <v>43</v>
      </c>
      <c r="H126" t="s">
        <v>45</v>
      </c>
      <c r="I126" t="s">
        <v>467</v>
      </c>
      <c r="J126" t="s">
        <v>468</v>
      </c>
      <c r="K126" s="94">
        <v>43578.696504050924</v>
      </c>
    </row>
    <row r="127" spans="1:11">
      <c r="A127" s="174">
        <v>126</v>
      </c>
      <c r="B127" t="s">
        <v>469</v>
      </c>
      <c r="C127" t="s">
        <v>42</v>
      </c>
      <c r="D127">
        <v>75094783</v>
      </c>
      <c r="E127" t="s">
        <v>13</v>
      </c>
      <c r="F127" t="s">
        <v>9</v>
      </c>
      <c r="G127" t="s">
        <v>43</v>
      </c>
      <c r="H127" t="s">
        <v>470</v>
      </c>
      <c r="I127" t="s">
        <v>471</v>
      </c>
      <c r="J127" t="s">
        <v>472</v>
      </c>
      <c r="K127" s="94">
        <v>43578.615586342588</v>
      </c>
    </row>
    <row r="128" spans="1:11">
      <c r="A128" s="174">
        <v>127</v>
      </c>
      <c r="B128" t="s">
        <v>473</v>
      </c>
      <c r="C128" t="s">
        <v>42</v>
      </c>
      <c r="D128">
        <v>73358913</v>
      </c>
      <c r="E128" t="s">
        <v>16</v>
      </c>
      <c r="F128" t="s">
        <v>9</v>
      </c>
      <c r="G128" t="s">
        <v>43</v>
      </c>
      <c r="H128" t="s">
        <v>403</v>
      </c>
      <c r="I128" t="s">
        <v>474</v>
      </c>
      <c r="J128" t="s">
        <v>475</v>
      </c>
      <c r="K128" s="94">
        <v>43577.433397569446</v>
      </c>
    </row>
    <row r="129" spans="1:11">
      <c r="A129" s="174">
        <v>128</v>
      </c>
      <c r="B129" t="s">
        <v>476</v>
      </c>
      <c r="C129" t="s">
        <v>42</v>
      </c>
      <c r="D129">
        <v>76443132</v>
      </c>
      <c r="E129" t="s">
        <v>13</v>
      </c>
      <c r="F129" t="s">
        <v>9</v>
      </c>
      <c r="G129" t="s">
        <v>43</v>
      </c>
      <c r="H129" t="s">
        <v>68</v>
      </c>
      <c r="I129" t="s">
        <v>477</v>
      </c>
      <c r="J129" t="s">
        <v>478</v>
      </c>
      <c r="K129" s="94">
        <v>43553.443343090279</v>
      </c>
    </row>
    <row r="130" spans="1:11">
      <c r="A130" s="174">
        <v>129</v>
      </c>
      <c r="B130" t="s">
        <v>479</v>
      </c>
      <c r="C130" t="s">
        <v>42</v>
      </c>
      <c r="D130">
        <v>72692053</v>
      </c>
      <c r="E130" t="s">
        <v>13</v>
      </c>
      <c r="F130" t="s">
        <v>9</v>
      </c>
      <c r="G130" t="s">
        <v>43</v>
      </c>
      <c r="H130" t="s">
        <v>249</v>
      </c>
      <c r="I130" t="s">
        <v>480</v>
      </c>
      <c r="J130" t="s">
        <v>481</v>
      </c>
      <c r="K130" s="94">
        <v>43545.542711770831</v>
      </c>
    </row>
    <row r="131" spans="1:11">
      <c r="A131" s="174">
        <v>130</v>
      </c>
      <c r="B131" t="s">
        <v>482</v>
      </c>
      <c r="C131" t="s">
        <v>42</v>
      </c>
      <c r="D131">
        <v>74447095</v>
      </c>
      <c r="E131" t="s">
        <v>16</v>
      </c>
      <c r="F131" t="s">
        <v>9</v>
      </c>
      <c r="G131" t="s">
        <v>43</v>
      </c>
      <c r="H131" t="s">
        <v>220</v>
      </c>
      <c r="I131" t="s">
        <v>470</v>
      </c>
      <c r="J131" t="s">
        <v>483</v>
      </c>
      <c r="K131" s="94">
        <v>43577.640553784724</v>
      </c>
    </row>
    <row r="132" spans="1:11">
      <c r="A132" s="174">
        <v>131</v>
      </c>
      <c r="B132" t="s">
        <v>484</v>
      </c>
      <c r="C132" t="s">
        <v>42</v>
      </c>
      <c r="D132">
        <v>75364168</v>
      </c>
      <c r="E132" t="s">
        <v>22</v>
      </c>
      <c r="F132" t="s">
        <v>9</v>
      </c>
      <c r="G132" t="s">
        <v>43</v>
      </c>
      <c r="H132" t="s">
        <v>123</v>
      </c>
      <c r="I132" t="s">
        <v>485</v>
      </c>
      <c r="J132" t="s">
        <v>486</v>
      </c>
      <c r="K132" s="94">
        <v>43580.572762731477</v>
      </c>
    </row>
    <row r="133" spans="1:11">
      <c r="A133" s="174">
        <v>132</v>
      </c>
      <c r="B133" t="s">
        <v>487</v>
      </c>
      <c r="C133" t="s">
        <v>42</v>
      </c>
      <c r="D133">
        <v>74862788</v>
      </c>
      <c r="E133" t="s">
        <v>17</v>
      </c>
      <c r="F133" t="s">
        <v>9</v>
      </c>
      <c r="G133" t="s">
        <v>43</v>
      </c>
      <c r="H133" t="s">
        <v>488</v>
      </c>
      <c r="I133" t="s">
        <v>147</v>
      </c>
      <c r="J133" t="s">
        <v>489</v>
      </c>
      <c r="K133" s="94">
        <v>43577.386212696758</v>
      </c>
    </row>
    <row r="134" spans="1:11">
      <c r="A134" s="174">
        <v>133</v>
      </c>
      <c r="B134" t="s">
        <v>490</v>
      </c>
      <c r="C134" t="s">
        <v>42</v>
      </c>
      <c r="D134">
        <v>76471361</v>
      </c>
      <c r="E134" t="s">
        <v>17</v>
      </c>
      <c r="F134" t="s">
        <v>9</v>
      </c>
      <c r="G134" t="s">
        <v>43</v>
      </c>
      <c r="H134" t="s">
        <v>491</v>
      </c>
      <c r="I134" t="s">
        <v>220</v>
      </c>
      <c r="J134" t="s">
        <v>492</v>
      </c>
      <c r="K134" s="94">
        <v>43576.620766631946</v>
      </c>
    </row>
    <row r="135" spans="1:11">
      <c r="A135" s="174">
        <v>134</v>
      </c>
      <c r="B135" t="s">
        <v>493</v>
      </c>
      <c r="C135" t="s">
        <v>42</v>
      </c>
      <c r="D135">
        <v>76056317</v>
      </c>
      <c r="E135" t="s">
        <v>19</v>
      </c>
      <c r="F135" t="s">
        <v>77</v>
      </c>
      <c r="G135" t="s">
        <v>78</v>
      </c>
      <c r="H135" t="s">
        <v>162</v>
      </c>
      <c r="I135" t="s">
        <v>400</v>
      </c>
      <c r="J135" t="s">
        <v>494</v>
      </c>
      <c r="K135" s="94">
        <v>43518.49822040509</v>
      </c>
    </row>
    <row r="136" spans="1:11">
      <c r="A136" s="174">
        <v>135</v>
      </c>
      <c r="B136" t="s">
        <v>495</v>
      </c>
      <c r="C136" t="s">
        <v>42</v>
      </c>
      <c r="D136">
        <v>78545599</v>
      </c>
      <c r="E136" t="s">
        <v>23</v>
      </c>
      <c r="F136" t="s">
        <v>9</v>
      </c>
      <c r="G136" t="s">
        <v>43</v>
      </c>
      <c r="H136" t="s">
        <v>496</v>
      </c>
      <c r="I136" t="s">
        <v>497</v>
      </c>
      <c r="J136" t="s">
        <v>498</v>
      </c>
      <c r="K136" s="94">
        <v>43572.482500231483</v>
      </c>
    </row>
    <row r="137" spans="1:11">
      <c r="A137" s="174">
        <v>136</v>
      </c>
      <c r="B137" t="s">
        <v>499</v>
      </c>
      <c r="C137" t="s">
        <v>42</v>
      </c>
      <c r="D137">
        <v>73784972</v>
      </c>
      <c r="E137" t="s">
        <v>14</v>
      </c>
      <c r="F137" t="s">
        <v>9</v>
      </c>
      <c r="G137" t="s">
        <v>43</v>
      </c>
      <c r="H137" t="s">
        <v>500</v>
      </c>
      <c r="I137" t="s">
        <v>501</v>
      </c>
      <c r="J137" t="s">
        <v>502</v>
      </c>
      <c r="K137" s="94">
        <v>43578.431390393518</v>
      </c>
    </row>
    <row r="138" spans="1:11">
      <c r="A138" s="174">
        <v>137</v>
      </c>
      <c r="B138" t="s">
        <v>503</v>
      </c>
      <c r="C138" t="s">
        <v>42</v>
      </c>
      <c r="D138">
        <v>75070690</v>
      </c>
      <c r="E138" t="s">
        <v>22</v>
      </c>
      <c r="F138" t="s">
        <v>9</v>
      </c>
      <c r="G138" t="s">
        <v>43</v>
      </c>
      <c r="H138" t="s">
        <v>376</v>
      </c>
      <c r="I138" t="s">
        <v>504</v>
      </c>
      <c r="J138" t="s">
        <v>505</v>
      </c>
      <c r="K138" s="94">
        <v>43565.351206481479</v>
      </c>
    </row>
    <row r="139" spans="1:11">
      <c r="A139" s="174">
        <v>138</v>
      </c>
      <c r="B139" t="s">
        <v>506</v>
      </c>
      <c r="C139" t="s">
        <v>42</v>
      </c>
      <c r="D139">
        <v>71035306</v>
      </c>
      <c r="E139" t="s">
        <v>13</v>
      </c>
      <c r="F139" t="s">
        <v>9</v>
      </c>
      <c r="G139" t="s">
        <v>43</v>
      </c>
      <c r="H139" t="s">
        <v>307</v>
      </c>
      <c r="I139" t="s">
        <v>507</v>
      </c>
      <c r="J139" t="s">
        <v>508</v>
      </c>
      <c r="K139" s="94">
        <v>43579.432371261573</v>
      </c>
    </row>
    <row r="140" spans="1:11">
      <c r="A140" s="174">
        <v>139</v>
      </c>
      <c r="B140" t="s">
        <v>509</v>
      </c>
      <c r="C140" t="s">
        <v>42</v>
      </c>
      <c r="D140">
        <v>72604229</v>
      </c>
      <c r="E140" t="s">
        <v>22</v>
      </c>
      <c r="F140" t="s">
        <v>9</v>
      </c>
      <c r="G140" t="s">
        <v>43</v>
      </c>
      <c r="H140" t="s">
        <v>510</v>
      </c>
      <c r="I140" t="s">
        <v>511</v>
      </c>
      <c r="J140" t="s">
        <v>512</v>
      </c>
      <c r="K140" s="94">
        <v>43578.511382523146</v>
      </c>
    </row>
    <row r="141" spans="1:11">
      <c r="A141" s="174">
        <v>140</v>
      </c>
      <c r="B141" t="s">
        <v>513</v>
      </c>
      <c r="C141" t="s">
        <v>42</v>
      </c>
      <c r="D141">
        <v>74554766</v>
      </c>
      <c r="E141" t="s">
        <v>22</v>
      </c>
      <c r="F141" t="s">
        <v>9</v>
      </c>
      <c r="G141" t="s">
        <v>43</v>
      </c>
      <c r="H141" t="s">
        <v>514</v>
      </c>
      <c r="I141" t="s">
        <v>220</v>
      </c>
      <c r="J141" t="s">
        <v>515</v>
      </c>
      <c r="K141" s="94">
        <v>43563.691322106482</v>
      </c>
    </row>
    <row r="142" spans="1:11">
      <c r="A142" s="174">
        <v>141</v>
      </c>
      <c r="B142" t="s">
        <v>516</v>
      </c>
      <c r="C142" t="s">
        <v>42</v>
      </c>
      <c r="D142">
        <v>72222474</v>
      </c>
      <c r="E142" t="s">
        <v>13</v>
      </c>
      <c r="F142" t="s">
        <v>9</v>
      </c>
      <c r="G142" t="s">
        <v>43</v>
      </c>
      <c r="H142" t="s">
        <v>517</v>
      </c>
      <c r="I142" t="s">
        <v>518</v>
      </c>
      <c r="J142" t="s">
        <v>519</v>
      </c>
      <c r="K142" s="94">
        <v>43570.462265011571</v>
      </c>
    </row>
    <row r="143" spans="1:11">
      <c r="A143" s="174">
        <v>142</v>
      </c>
      <c r="B143" t="s">
        <v>520</v>
      </c>
      <c r="C143" t="s">
        <v>42</v>
      </c>
      <c r="D143">
        <v>72709195</v>
      </c>
      <c r="E143" t="s">
        <v>16</v>
      </c>
      <c r="F143" t="s">
        <v>9</v>
      </c>
      <c r="G143" t="s">
        <v>43</v>
      </c>
      <c r="H143" t="s">
        <v>521</v>
      </c>
      <c r="I143" t="s">
        <v>522</v>
      </c>
      <c r="J143" t="s">
        <v>523</v>
      </c>
      <c r="K143" s="94">
        <v>43581.455404247681</v>
      </c>
    </row>
    <row r="144" spans="1:11">
      <c r="A144" s="174">
        <v>143</v>
      </c>
      <c r="B144" t="s">
        <v>524</v>
      </c>
      <c r="C144" t="s">
        <v>42</v>
      </c>
      <c r="D144">
        <v>74140813</v>
      </c>
      <c r="E144" t="s">
        <v>23</v>
      </c>
      <c r="F144" t="s">
        <v>9</v>
      </c>
      <c r="G144" t="s">
        <v>43</v>
      </c>
      <c r="H144" t="s">
        <v>525</v>
      </c>
      <c r="I144" t="s">
        <v>526</v>
      </c>
      <c r="J144" t="s">
        <v>527</v>
      </c>
      <c r="K144" s="94">
        <v>43580.586629826386</v>
      </c>
    </row>
    <row r="145" spans="1:11">
      <c r="A145" s="174">
        <v>144</v>
      </c>
      <c r="B145" t="s">
        <v>528</v>
      </c>
      <c r="C145" t="s">
        <v>42</v>
      </c>
      <c r="D145">
        <v>77103321</v>
      </c>
      <c r="E145" t="s">
        <v>17</v>
      </c>
      <c r="F145" t="s">
        <v>9</v>
      </c>
      <c r="G145" t="s">
        <v>43</v>
      </c>
      <c r="H145" t="s">
        <v>146</v>
      </c>
      <c r="I145" t="s">
        <v>529</v>
      </c>
      <c r="J145" t="s">
        <v>530</v>
      </c>
      <c r="K145" s="94">
        <v>43579.678585648144</v>
      </c>
    </row>
    <row r="146" spans="1:11">
      <c r="A146" s="174">
        <v>145</v>
      </c>
      <c r="B146" t="s">
        <v>531</v>
      </c>
      <c r="C146" t="s">
        <v>42</v>
      </c>
      <c r="D146">
        <v>76158570</v>
      </c>
      <c r="E146" t="s">
        <v>19</v>
      </c>
      <c r="F146" t="s">
        <v>9</v>
      </c>
      <c r="G146" t="s">
        <v>43</v>
      </c>
      <c r="H146" t="s">
        <v>140</v>
      </c>
      <c r="I146" t="s">
        <v>532</v>
      </c>
      <c r="J146" t="s">
        <v>533</v>
      </c>
      <c r="K146" s="94">
        <v>43581.509619097218</v>
      </c>
    </row>
    <row r="147" spans="1:11">
      <c r="A147" s="174">
        <v>146</v>
      </c>
      <c r="B147" t="s">
        <v>534</v>
      </c>
      <c r="C147" t="s">
        <v>42</v>
      </c>
      <c r="D147">
        <v>76090522</v>
      </c>
      <c r="E147" t="s">
        <v>13</v>
      </c>
      <c r="F147" t="s">
        <v>9</v>
      </c>
      <c r="G147" t="s">
        <v>43</v>
      </c>
      <c r="H147" t="s">
        <v>151</v>
      </c>
      <c r="I147" t="s">
        <v>535</v>
      </c>
      <c r="J147" t="s">
        <v>536</v>
      </c>
      <c r="K147" s="94">
        <v>43581.54214351852</v>
      </c>
    </row>
    <row r="148" spans="1:11">
      <c r="A148" s="174">
        <v>147</v>
      </c>
      <c r="B148" t="s">
        <v>537</v>
      </c>
      <c r="C148" t="s">
        <v>42</v>
      </c>
      <c r="D148">
        <v>77506731</v>
      </c>
      <c r="E148" t="s">
        <v>19</v>
      </c>
      <c r="F148" t="s">
        <v>9</v>
      </c>
      <c r="G148" t="s">
        <v>43</v>
      </c>
      <c r="H148" t="s">
        <v>538</v>
      </c>
      <c r="I148" t="s">
        <v>300</v>
      </c>
      <c r="J148" t="s">
        <v>539</v>
      </c>
      <c r="K148" s="94">
        <v>43581.381151620371</v>
      </c>
    </row>
    <row r="149" spans="1:11">
      <c r="A149" s="174">
        <v>148</v>
      </c>
      <c r="B149" t="s">
        <v>540</v>
      </c>
      <c r="C149" t="s">
        <v>42</v>
      </c>
      <c r="D149">
        <v>73444113</v>
      </c>
      <c r="E149" t="s">
        <v>13</v>
      </c>
      <c r="F149" t="s">
        <v>9</v>
      </c>
      <c r="G149" t="s">
        <v>43</v>
      </c>
      <c r="H149" t="s">
        <v>541</v>
      </c>
      <c r="I149" t="s">
        <v>274</v>
      </c>
      <c r="J149" t="s">
        <v>542</v>
      </c>
      <c r="K149" s="94">
        <v>43564.520384027775</v>
      </c>
    </row>
    <row r="150" spans="1:11">
      <c r="A150" s="174">
        <v>149</v>
      </c>
      <c r="B150" t="s">
        <v>543</v>
      </c>
      <c r="C150" t="s">
        <v>42</v>
      </c>
      <c r="D150">
        <v>75831406</v>
      </c>
      <c r="E150" t="s">
        <v>23</v>
      </c>
      <c r="F150" t="s">
        <v>9</v>
      </c>
      <c r="G150" t="s">
        <v>43</v>
      </c>
      <c r="H150" t="s">
        <v>544</v>
      </c>
      <c r="I150" t="s">
        <v>102</v>
      </c>
      <c r="J150" t="s">
        <v>545</v>
      </c>
      <c r="K150" s="94">
        <v>43578.630835648146</v>
      </c>
    </row>
    <row r="151" spans="1:11">
      <c r="A151" s="174">
        <v>150</v>
      </c>
      <c r="B151" t="s">
        <v>546</v>
      </c>
      <c r="C151" t="s">
        <v>42</v>
      </c>
      <c r="D151">
        <v>74156627</v>
      </c>
      <c r="E151" t="s">
        <v>13</v>
      </c>
      <c r="F151" t="s">
        <v>9</v>
      </c>
      <c r="G151" t="s">
        <v>43</v>
      </c>
      <c r="H151" t="s">
        <v>143</v>
      </c>
      <c r="I151" t="s">
        <v>140</v>
      </c>
      <c r="J151" t="s">
        <v>547</v>
      </c>
      <c r="K151" s="94">
        <v>43578.446914120366</v>
      </c>
    </row>
    <row r="152" spans="1:11">
      <c r="A152" s="174">
        <v>151</v>
      </c>
      <c r="B152" t="s">
        <v>548</v>
      </c>
      <c r="C152" t="s">
        <v>42</v>
      </c>
      <c r="D152">
        <v>73215063</v>
      </c>
      <c r="E152" t="s">
        <v>17</v>
      </c>
      <c r="F152" t="s">
        <v>9</v>
      </c>
      <c r="G152" t="s">
        <v>43</v>
      </c>
      <c r="H152" t="s">
        <v>376</v>
      </c>
      <c r="I152" t="s">
        <v>549</v>
      </c>
      <c r="J152" t="s">
        <v>550</v>
      </c>
      <c r="K152" s="94">
        <v>43570.351891053237</v>
      </c>
    </row>
    <row r="153" spans="1:11">
      <c r="A153" s="174">
        <v>152</v>
      </c>
      <c r="B153" t="s">
        <v>551</v>
      </c>
      <c r="C153" t="s">
        <v>42</v>
      </c>
      <c r="D153">
        <v>75656821</v>
      </c>
      <c r="E153" t="s">
        <v>18</v>
      </c>
      <c r="F153" t="s">
        <v>9</v>
      </c>
      <c r="G153" t="s">
        <v>43</v>
      </c>
      <c r="H153" t="s">
        <v>552</v>
      </c>
      <c r="I153" t="s">
        <v>553</v>
      </c>
      <c r="J153" t="s">
        <v>554</v>
      </c>
      <c r="K153" s="94">
        <v>43579.376502546293</v>
      </c>
    </row>
    <row r="154" spans="1:11">
      <c r="A154" s="174">
        <v>153</v>
      </c>
      <c r="B154" t="s">
        <v>555</v>
      </c>
      <c r="C154" t="s">
        <v>42</v>
      </c>
      <c r="D154">
        <v>75894701</v>
      </c>
      <c r="E154" t="s">
        <v>15</v>
      </c>
      <c r="F154" t="s">
        <v>9</v>
      </c>
      <c r="G154" t="s">
        <v>43</v>
      </c>
      <c r="H154" t="s">
        <v>556</v>
      </c>
      <c r="I154" t="s">
        <v>557</v>
      </c>
      <c r="J154" t="s">
        <v>558</v>
      </c>
      <c r="K154" s="94">
        <v>43564.420030752313</v>
      </c>
    </row>
    <row r="155" spans="1:11">
      <c r="A155" s="174">
        <v>154</v>
      </c>
      <c r="B155" t="s">
        <v>559</v>
      </c>
      <c r="C155" t="s">
        <v>42</v>
      </c>
      <c r="D155">
        <v>73753811</v>
      </c>
      <c r="E155" t="s">
        <v>15</v>
      </c>
      <c r="F155" t="s">
        <v>9</v>
      </c>
      <c r="G155" t="s">
        <v>43</v>
      </c>
      <c r="H155" t="s">
        <v>526</v>
      </c>
      <c r="I155" t="s">
        <v>106</v>
      </c>
      <c r="J155" t="s">
        <v>560</v>
      </c>
      <c r="K155" s="94">
        <v>43578.638992789347</v>
      </c>
    </row>
    <row r="156" spans="1:11">
      <c r="A156" s="174">
        <v>155</v>
      </c>
      <c r="B156" t="s">
        <v>561</v>
      </c>
      <c r="C156" t="s">
        <v>42</v>
      </c>
      <c r="D156">
        <v>71132613</v>
      </c>
      <c r="E156" t="s">
        <v>21</v>
      </c>
      <c r="F156" t="s">
        <v>9</v>
      </c>
      <c r="G156" t="s">
        <v>43</v>
      </c>
      <c r="H156" t="s">
        <v>376</v>
      </c>
      <c r="I156" t="s">
        <v>363</v>
      </c>
      <c r="J156" t="s">
        <v>562</v>
      </c>
      <c r="K156" s="94">
        <v>43571.518011493055</v>
      </c>
    </row>
    <row r="157" spans="1:11">
      <c r="A157" s="174">
        <v>156</v>
      </c>
      <c r="B157" t="s">
        <v>563</v>
      </c>
      <c r="C157" t="s">
        <v>42</v>
      </c>
      <c r="D157">
        <v>71698938</v>
      </c>
      <c r="E157" t="s">
        <v>22</v>
      </c>
      <c r="F157" t="s">
        <v>9</v>
      </c>
      <c r="G157" t="s">
        <v>43</v>
      </c>
      <c r="H157" t="s">
        <v>99</v>
      </c>
      <c r="I157" t="s">
        <v>564</v>
      </c>
      <c r="J157" t="s">
        <v>565</v>
      </c>
      <c r="K157" s="94">
        <v>43543.64913075231</v>
      </c>
    </row>
    <row r="158" spans="1:11">
      <c r="A158" s="174">
        <v>157</v>
      </c>
      <c r="B158" t="s">
        <v>566</v>
      </c>
      <c r="C158" t="s">
        <v>42</v>
      </c>
      <c r="D158">
        <v>72610643</v>
      </c>
      <c r="E158" t="s">
        <v>24</v>
      </c>
      <c r="F158" t="s">
        <v>9</v>
      </c>
      <c r="G158" t="s">
        <v>43</v>
      </c>
      <c r="H158" t="s">
        <v>456</v>
      </c>
      <c r="I158" t="s">
        <v>376</v>
      </c>
      <c r="J158" t="s">
        <v>567</v>
      </c>
      <c r="K158" s="94">
        <v>43580.812881979167</v>
      </c>
    </row>
    <row r="159" spans="1:11">
      <c r="A159" s="174">
        <v>158</v>
      </c>
      <c r="B159" t="s">
        <v>568</v>
      </c>
      <c r="C159" t="s">
        <v>42</v>
      </c>
      <c r="D159">
        <v>71698972</v>
      </c>
      <c r="E159" t="s">
        <v>22</v>
      </c>
      <c r="F159" t="s">
        <v>9</v>
      </c>
      <c r="G159" t="s">
        <v>43</v>
      </c>
      <c r="H159" t="s">
        <v>569</v>
      </c>
      <c r="I159" t="s">
        <v>564</v>
      </c>
      <c r="J159" t="s">
        <v>570</v>
      </c>
      <c r="K159" s="94">
        <v>43543.637277118054</v>
      </c>
    </row>
    <row r="160" spans="1:11">
      <c r="A160" s="174">
        <v>159</v>
      </c>
      <c r="B160" t="s">
        <v>571</v>
      </c>
      <c r="C160" t="s">
        <v>42</v>
      </c>
      <c r="D160">
        <v>71715167</v>
      </c>
      <c r="E160" t="s">
        <v>14</v>
      </c>
      <c r="F160" t="s">
        <v>9</v>
      </c>
      <c r="G160" t="s">
        <v>43</v>
      </c>
      <c r="H160" t="s">
        <v>572</v>
      </c>
      <c r="I160" t="s">
        <v>342</v>
      </c>
      <c r="J160" t="s">
        <v>573</v>
      </c>
      <c r="K160" s="94">
        <v>43578.405922997685</v>
      </c>
    </row>
    <row r="161" spans="1:11">
      <c r="A161" s="174">
        <v>160</v>
      </c>
      <c r="B161" t="s">
        <v>574</v>
      </c>
      <c r="C161" t="s">
        <v>42</v>
      </c>
      <c r="D161">
        <v>73380580</v>
      </c>
      <c r="E161" t="s">
        <v>16</v>
      </c>
      <c r="F161" t="s">
        <v>9</v>
      </c>
      <c r="G161" t="s">
        <v>43</v>
      </c>
      <c r="H161" t="s">
        <v>277</v>
      </c>
      <c r="I161" t="s">
        <v>575</v>
      </c>
      <c r="J161" t="s">
        <v>576</v>
      </c>
      <c r="K161" s="94">
        <v>43563.667677233796</v>
      </c>
    </row>
    <row r="162" spans="1:11">
      <c r="A162" s="174">
        <v>161</v>
      </c>
      <c r="B162" t="s">
        <v>577</v>
      </c>
      <c r="C162" t="s">
        <v>42</v>
      </c>
      <c r="D162">
        <v>72697076</v>
      </c>
      <c r="E162" t="s">
        <v>25</v>
      </c>
      <c r="F162" t="s">
        <v>9</v>
      </c>
      <c r="G162" t="s">
        <v>43</v>
      </c>
      <c r="H162" t="s">
        <v>578</v>
      </c>
      <c r="I162" t="s">
        <v>79</v>
      </c>
      <c r="J162" t="s">
        <v>579</v>
      </c>
      <c r="K162" s="94">
        <v>43545.351116469908</v>
      </c>
    </row>
    <row r="163" spans="1:11">
      <c r="A163" s="174">
        <v>162</v>
      </c>
      <c r="B163" t="s">
        <v>580</v>
      </c>
      <c r="C163" t="s">
        <v>42</v>
      </c>
      <c r="D163">
        <v>71593221</v>
      </c>
      <c r="E163" t="s">
        <v>17</v>
      </c>
      <c r="F163" t="s">
        <v>9</v>
      </c>
      <c r="G163" t="s">
        <v>43</v>
      </c>
      <c r="H163" t="s">
        <v>581</v>
      </c>
      <c r="I163" t="s">
        <v>582</v>
      </c>
      <c r="J163" t="s">
        <v>583</v>
      </c>
      <c r="K163" s="94">
        <v>43563.630600428238</v>
      </c>
    </row>
    <row r="164" spans="1:11">
      <c r="A164" s="174">
        <v>163</v>
      </c>
      <c r="B164" t="s">
        <v>584</v>
      </c>
      <c r="C164" t="s">
        <v>42</v>
      </c>
      <c r="D164">
        <v>73109368</v>
      </c>
      <c r="E164" t="s">
        <v>13</v>
      </c>
      <c r="F164" t="s">
        <v>9</v>
      </c>
      <c r="G164" t="s">
        <v>43</v>
      </c>
      <c r="H164" t="s">
        <v>585</v>
      </c>
      <c r="I164" t="s">
        <v>586</v>
      </c>
      <c r="J164" t="s">
        <v>587</v>
      </c>
      <c r="K164" s="94">
        <v>43581.453468599539</v>
      </c>
    </row>
    <row r="165" spans="1:11">
      <c r="A165" s="174">
        <v>164</v>
      </c>
      <c r="B165" t="s">
        <v>588</v>
      </c>
      <c r="C165" t="s">
        <v>42</v>
      </c>
      <c r="D165">
        <v>71479948</v>
      </c>
      <c r="E165" t="s">
        <v>13</v>
      </c>
      <c r="F165" t="s">
        <v>9</v>
      </c>
      <c r="G165" t="s">
        <v>43</v>
      </c>
      <c r="H165" t="s">
        <v>589</v>
      </c>
      <c r="I165" t="s">
        <v>400</v>
      </c>
      <c r="J165" t="s">
        <v>590</v>
      </c>
      <c r="K165" s="94">
        <v>43579.560149537036</v>
      </c>
    </row>
    <row r="166" spans="1:11">
      <c r="A166" s="174">
        <v>165</v>
      </c>
      <c r="B166" t="s">
        <v>591</v>
      </c>
      <c r="C166" t="s">
        <v>42</v>
      </c>
      <c r="D166">
        <v>77578986</v>
      </c>
      <c r="E166" t="s">
        <v>17</v>
      </c>
      <c r="F166" t="s">
        <v>9</v>
      </c>
      <c r="G166" t="s">
        <v>43</v>
      </c>
      <c r="H166" t="s">
        <v>127</v>
      </c>
      <c r="I166" t="s">
        <v>220</v>
      </c>
      <c r="J166" t="s">
        <v>592</v>
      </c>
      <c r="K166" s="94">
        <v>43579.490645138889</v>
      </c>
    </row>
    <row r="167" spans="1:11">
      <c r="A167" s="174">
        <v>166</v>
      </c>
      <c r="B167" t="s">
        <v>593</v>
      </c>
      <c r="C167" t="s">
        <v>42</v>
      </c>
      <c r="D167">
        <v>71097199</v>
      </c>
      <c r="E167" t="s">
        <v>22</v>
      </c>
      <c r="F167" t="s">
        <v>9</v>
      </c>
      <c r="G167" t="s">
        <v>43</v>
      </c>
      <c r="H167" t="s">
        <v>594</v>
      </c>
      <c r="I167" t="s">
        <v>290</v>
      </c>
      <c r="J167" t="s">
        <v>595</v>
      </c>
      <c r="K167" s="94">
        <v>43570.367240624997</v>
      </c>
    </row>
    <row r="168" spans="1:11">
      <c r="A168" s="174">
        <v>167</v>
      </c>
      <c r="B168" t="s">
        <v>596</v>
      </c>
      <c r="C168" t="s">
        <v>42</v>
      </c>
      <c r="D168">
        <v>76591372</v>
      </c>
      <c r="E168" t="s">
        <v>22</v>
      </c>
      <c r="F168" t="s">
        <v>9</v>
      </c>
      <c r="G168" t="s">
        <v>43</v>
      </c>
      <c r="H168" t="s">
        <v>220</v>
      </c>
      <c r="I168" t="s">
        <v>477</v>
      </c>
      <c r="J168" t="s">
        <v>597</v>
      </c>
      <c r="K168" s="94">
        <v>43560.68282858796</v>
      </c>
    </row>
    <row r="169" spans="1:11">
      <c r="A169" s="174">
        <v>168</v>
      </c>
      <c r="B169" t="s">
        <v>598</v>
      </c>
      <c r="C169" t="s">
        <v>42</v>
      </c>
      <c r="D169">
        <v>76004548</v>
      </c>
      <c r="E169" t="s">
        <v>17</v>
      </c>
      <c r="F169" t="s">
        <v>9</v>
      </c>
      <c r="G169" t="s">
        <v>43</v>
      </c>
      <c r="H169" t="s">
        <v>204</v>
      </c>
      <c r="I169" t="s">
        <v>99</v>
      </c>
      <c r="J169" t="s">
        <v>599</v>
      </c>
      <c r="K169" s="94">
        <v>43545.390117129631</v>
      </c>
    </row>
    <row r="170" spans="1:11">
      <c r="A170" s="174">
        <v>169</v>
      </c>
      <c r="B170" t="s">
        <v>600</v>
      </c>
      <c r="C170" t="s">
        <v>42</v>
      </c>
      <c r="D170">
        <v>74766701</v>
      </c>
      <c r="E170" t="s">
        <v>21</v>
      </c>
      <c r="F170" t="s">
        <v>9</v>
      </c>
      <c r="G170" t="s">
        <v>43</v>
      </c>
      <c r="H170" t="s">
        <v>601</v>
      </c>
      <c r="I170" t="s">
        <v>95</v>
      </c>
      <c r="J170" t="s">
        <v>602</v>
      </c>
      <c r="K170" s="94">
        <v>43566.4921846875</v>
      </c>
    </row>
    <row r="171" spans="1:11">
      <c r="A171" s="174">
        <v>170</v>
      </c>
      <c r="B171" t="s">
        <v>603</v>
      </c>
      <c r="C171" t="s">
        <v>42</v>
      </c>
      <c r="D171">
        <v>73859358</v>
      </c>
      <c r="E171" t="s">
        <v>24</v>
      </c>
      <c r="F171" t="s">
        <v>9</v>
      </c>
      <c r="G171" t="s">
        <v>43</v>
      </c>
      <c r="H171" t="s">
        <v>604</v>
      </c>
      <c r="I171" t="s">
        <v>605</v>
      </c>
      <c r="J171" t="s">
        <v>606</v>
      </c>
      <c r="K171" s="94">
        <v>43578.376947997684</v>
      </c>
    </row>
    <row r="172" spans="1:11">
      <c r="A172" s="174">
        <v>171</v>
      </c>
      <c r="B172" t="s">
        <v>607</v>
      </c>
      <c r="C172" t="s">
        <v>42</v>
      </c>
      <c r="D172">
        <v>74045671</v>
      </c>
      <c r="E172" t="s">
        <v>23</v>
      </c>
      <c r="F172" t="s">
        <v>9</v>
      </c>
      <c r="G172" t="s">
        <v>43</v>
      </c>
      <c r="H172" t="s">
        <v>608</v>
      </c>
      <c r="I172" t="s">
        <v>212</v>
      </c>
      <c r="J172" t="s">
        <v>609</v>
      </c>
      <c r="K172" s="94">
        <v>43578.648471875</v>
      </c>
    </row>
    <row r="173" spans="1:11">
      <c r="A173" s="174">
        <v>172</v>
      </c>
      <c r="B173" t="s">
        <v>610</v>
      </c>
      <c r="C173" t="s">
        <v>42</v>
      </c>
      <c r="D173">
        <v>74759654</v>
      </c>
      <c r="E173" t="s">
        <v>21</v>
      </c>
      <c r="F173" t="s">
        <v>9</v>
      </c>
      <c r="G173" t="s">
        <v>43</v>
      </c>
      <c r="H173" t="s">
        <v>611</v>
      </c>
      <c r="I173" t="s">
        <v>578</v>
      </c>
      <c r="J173" t="s">
        <v>612</v>
      </c>
      <c r="K173" s="94">
        <v>43578.675815046292</v>
      </c>
    </row>
    <row r="174" spans="1:11">
      <c r="A174" s="174">
        <v>173</v>
      </c>
      <c r="B174" t="s">
        <v>613</v>
      </c>
      <c r="C174" t="s">
        <v>42</v>
      </c>
      <c r="D174">
        <v>71097237</v>
      </c>
      <c r="E174" t="s">
        <v>25</v>
      </c>
      <c r="F174" t="s">
        <v>9</v>
      </c>
      <c r="G174" t="s">
        <v>43</v>
      </c>
      <c r="H174" t="s">
        <v>614</v>
      </c>
      <c r="I174" t="s">
        <v>102</v>
      </c>
      <c r="J174" t="s">
        <v>615</v>
      </c>
      <c r="K174" s="94">
        <v>43578.436894328705</v>
      </c>
    </row>
    <row r="175" spans="1:11">
      <c r="A175" s="174">
        <v>174</v>
      </c>
      <c r="B175" t="s">
        <v>616</v>
      </c>
      <c r="C175" t="s">
        <v>42</v>
      </c>
      <c r="D175">
        <v>75421411</v>
      </c>
      <c r="E175" t="s">
        <v>19</v>
      </c>
      <c r="F175" t="s">
        <v>77</v>
      </c>
      <c r="G175" t="s">
        <v>78</v>
      </c>
      <c r="H175" t="s">
        <v>268</v>
      </c>
      <c r="I175" t="s">
        <v>120</v>
      </c>
      <c r="J175" t="s">
        <v>617</v>
      </c>
      <c r="K175" s="94">
        <v>43522.697596030092</v>
      </c>
    </row>
    <row r="176" spans="1:11">
      <c r="A176" s="174">
        <v>175</v>
      </c>
      <c r="B176" t="s">
        <v>618</v>
      </c>
      <c r="C176" t="s">
        <v>42</v>
      </c>
      <c r="D176">
        <v>77661679</v>
      </c>
      <c r="E176" t="s">
        <v>17</v>
      </c>
      <c r="F176" t="s">
        <v>9</v>
      </c>
      <c r="G176" t="s">
        <v>43</v>
      </c>
      <c r="H176" t="s">
        <v>370</v>
      </c>
      <c r="I176" t="s">
        <v>397</v>
      </c>
      <c r="J176" t="s">
        <v>619</v>
      </c>
      <c r="K176" s="94">
        <v>43564.522568946755</v>
      </c>
    </row>
    <row r="177" spans="1:11">
      <c r="A177" s="174">
        <v>176</v>
      </c>
      <c r="B177" t="s">
        <v>620</v>
      </c>
      <c r="C177" t="s">
        <v>42</v>
      </c>
      <c r="D177">
        <v>76950379</v>
      </c>
      <c r="E177" t="s">
        <v>16</v>
      </c>
      <c r="F177" t="s">
        <v>9</v>
      </c>
      <c r="G177" t="s">
        <v>43</v>
      </c>
      <c r="H177" t="s">
        <v>244</v>
      </c>
      <c r="I177" t="s">
        <v>244</v>
      </c>
      <c r="J177" t="s">
        <v>621</v>
      </c>
      <c r="K177" s="94">
        <v>43571.494157638888</v>
      </c>
    </row>
    <row r="178" spans="1:11">
      <c r="A178" s="174">
        <v>177</v>
      </c>
      <c r="B178" t="s">
        <v>622</v>
      </c>
      <c r="C178" t="s">
        <v>42</v>
      </c>
      <c r="D178">
        <v>72485455</v>
      </c>
      <c r="E178" t="s">
        <v>13</v>
      </c>
      <c r="F178" t="s">
        <v>9</v>
      </c>
      <c r="G178" t="s">
        <v>43</v>
      </c>
      <c r="H178" t="s">
        <v>67</v>
      </c>
      <c r="I178" t="s">
        <v>623</v>
      </c>
      <c r="J178" t="s">
        <v>624</v>
      </c>
      <c r="K178" s="94">
        <v>43564.475260266205</v>
      </c>
    </row>
    <row r="179" spans="1:11">
      <c r="A179" s="174">
        <v>178</v>
      </c>
      <c r="B179" t="s">
        <v>625</v>
      </c>
      <c r="C179" t="s">
        <v>42</v>
      </c>
      <c r="D179">
        <v>76683790</v>
      </c>
      <c r="E179" t="s">
        <v>13</v>
      </c>
      <c r="F179" t="s">
        <v>9</v>
      </c>
      <c r="G179" t="s">
        <v>43</v>
      </c>
      <c r="H179" t="s">
        <v>626</v>
      </c>
      <c r="I179" t="s">
        <v>99</v>
      </c>
      <c r="J179" t="s">
        <v>627</v>
      </c>
      <c r="K179" s="94">
        <v>43571.540150925925</v>
      </c>
    </row>
    <row r="180" spans="1:11">
      <c r="A180" s="174">
        <v>179</v>
      </c>
      <c r="B180" t="s">
        <v>628</v>
      </c>
      <c r="C180" t="s">
        <v>42</v>
      </c>
      <c r="D180">
        <v>75365690</v>
      </c>
      <c r="E180" t="s">
        <v>17</v>
      </c>
      <c r="F180" t="s">
        <v>9</v>
      </c>
      <c r="G180" t="s">
        <v>43</v>
      </c>
      <c r="H180" t="s">
        <v>55</v>
      </c>
      <c r="I180" t="s">
        <v>102</v>
      </c>
      <c r="J180" t="s">
        <v>629</v>
      </c>
      <c r="K180" s="94">
        <v>43557.49321940972</v>
      </c>
    </row>
    <row r="181" spans="1:11">
      <c r="A181" s="174">
        <v>180</v>
      </c>
      <c r="B181" t="s">
        <v>630</v>
      </c>
      <c r="C181" t="s">
        <v>42</v>
      </c>
      <c r="D181">
        <v>75285932</v>
      </c>
      <c r="E181" t="s">
        <v>14</v>
      </c>
      <c r="F181" t="s">
        <v>9</v>
      </c>
      <c r="G181" t="s">
        <v>43</v>
      </c>
      <c r="H181" t="s">
        <v>431</v>
      </c>
      <c r="I181" t="s">
        <v>631</v>
      </c>
      <c r="J181" t="s">
        <v>632</v>
      </c>
      <c r="K181" s="94">
        <v>43579.702104629629</v>
      </c>
    </row>
    <row r="182" spans="1:11">
      <c r="A182" s="174">
        <v>181</v>
      </c>
      <c r="B182" t="s">
        <v>633</v>
      </c>
      <c r="C182" t="s">
        <v>42</v>
      </c>
      <c r="D182">
        <v>75661673</v>
      </c>
      <c r="E182" t="s">
        <v>16</v>
      </c>
      <c r="F182" t="s">
        <v>9</v>
      </c>
      <c r="G182" t="s">
        <v>43</v>
      </c>
      <c r="H182" t="s">
        <v>634</v>
      </c>
      <c r="I182" t="s">
        <v>635</v>
      </c>
      <c r="J182" t="s">
        <v>636</v>
      </c>
      <c r="K182" s="94">
        <v>43579.69341886574</v>
      </c>
    </row>
    <row r="183" spans="1:11">
      <c r="A183" s="174">
        <v>182</v>
      </c>
      <c r="B183" t="s">
        <v>637</v>
      </c>
      <c r="C183" t="s">
        <v>42</v>
      </c>
      <c r="D183">
        <v>76747229</v>
      </c>
      <c r="E183" t="s">
        <v>18</v>
      </c>
      <c r="F183" t="s">
        <v>9</v>
      </c>
      <c r="G183" t="s">
        <v>43</v>
      </c>
      <c r="H183" t="s">
        <v>638</v>
      </c>
      <c r="I183" t="s">
        <v>136</v>
      </c>
      <c r="J183" t="s">
        <v>639</v>
      </c>
      <c r="K183" s="94">
        <v>43570.521527974532</v>
      </c>
    </row>
    <row r="184" spans="1:11">
      <c r="A184" s="174">
        <v>183</v>
      </c>
      <c r="B184" t="s">
        <v>640</v>
      </c>
      <c r="C184" t="s">
        <v>42</v>
      </c>
      <c r="D184">
        <v>75250285</v>
      </c>
      <c r="E184" t="s">
        <v>14</v>
      </c>
      <c r="F184" t="s">
        <v>5</v>
      </c>
      <c r="G184" t="s">
        <v>78</v>
      </c>
      <c r="H184" t="s">
        <v>641</v>
      </c>
      <c r="I184" t="s">
        <v>535</v>
      </c>
      <c r="J184" t="s">
        <v>642</v>
      </c>
      <c r="K184" s="94">
        <v>43579.39575945602</v>
      </c>
    </row>
    <row r="185" spans="1:11">
      <c r="A185" s="174">
        <v>184</v>
      </c>
      <c r="B185" t="s">
        <v>643</v>
      </c>
      <c r="C185" t="s">
        <v>42</v>
      </c>
      <c r="D185">
        <v>75250285</v>
      </c>
      <c r="E185" t="s">
        <v>14</v>
      </c>
      <c r="F185" t="s">
        <v>5</v>
      </c>
      <c r="G185" t="s">
        <v>43</v>
      </c>
      <c r="H185" t="s">
        <v>641</v>
      </c>
      <c r="I185" t="s">
        <v>535</v>
      </c>
      <c r="J185" t="s">
        <v>642</v>
      </c>
      <c r="K185" s="94">
        <v>43579</v>
      </c>
    </row>
    <row r="186" spans="1:11">
      <c r="A186" s="174">
        <v>185</v>
      </c>
      <c r="B186" t="s">
        <v>644</v>
      </c>
      <c r="C186" t="s">
        <v>42</v>
      </c>
      <c r="D186">
        <v>75019705</v>
      </c>
      <c r="E186" t="s">
        <v>15</v>
      </c>
      <c r="F186" t="s">
        <v>9</v>
      </c>
      <c r="G186" t="s">
        <v>43</v>
      </c>
      <c r="H186" t="s">
        <v>645</v>
      </c>
      <c r="I186" t="s">
        <v>646</v>
      </c>
      <c r="J186" t="s">
        <v>647</v>
      </c>
      <c r="K186" s="94">
        <v>43556.477956134258</v>
      </c>
    </row>
    <row r="187" spans="1:11">
      <c r="A187" s="174">
        <v>186</v>
      </c>
      <c r="B187" t="s">
        <v>648</v>
      </c>
      <c r="C187" t="s">
        <v>42</v>
      </c>
      <c r="D187">
        <v>74128755</v>
      </c>
      <c r="E187" t="s">
        <v>21</v>
      </c>
      <c r="F187" t="s">
        <v>9</v>
      </c>
      <c r="G187" t="s">
        <v>43</v>
      </c>
      <c r="H187" t="s">
        <v>649</v>
      </c>
      <c r="I187" t="s">
        <v>650</v>
      </c>
      <c r="J187" t="s">
        <v>651</v>
      </c>
      <c r="K187" s="94">
        <v>43565.524490277778</v>
      </c>
    </row>
    <row r="188" spans="1:11">
      <c r="A188" s="174">
        <v>187</v>
      </c>
      <c r="B188" t="s">
        <v>652</v>
      </c>
      <c r="C188" t="s">
        <v>42</v>
      </c>
      <c r="D188">
        <v>72205319</v>
      </c>
      <c r="E188" t="s">
        <v>13</v>
      </c>
      <c r="F188" t="s">
        <v>9</v>
      </c>
      <c r="G188" t="s">
        <v>43</v>
      </c>
      <c r="H188" t="s">
        <v>103</v>
      </c>
      <c r="I188" t="s">
        <v>136</v>
      </c>
      <c r="J188" t="s">
        <v>653</v>
      </c>
      <c r="K188" s="94">
        <v>43577.536819363428</v>
      </c>
    </row>
    <row r="189" spans="1:11">
      <c r="A189" s="174">
        <v>188</v>
      </c>
      <c r="B189" t="s">
        <v>654</v>
      </c>
      <c r="C189" t="s">
        <v>42</v>
      </c>
      <c r="D189">
        <v>74242979</v>
      </c>
      <c r="E189" t="s">
        <v>21</v>
      </c>
      <c r="F189" t="s">
        <v>9</v>
      </c>
      <c r="G189" t="s">
        <v>43</v>
      </c>
      <c r="H189" t="s">
        <v>655</v>
      </c>
      <c r="I189" t="s">
        <v>656</v>
      </c>
      <c r="J189" t="s">
        <v>657</v>
      </c>
      <c r="K189" s="94">
        <v>43549.353261145829</v>
      </c>
    </row>
    <row r="190" spans="1:11">
      <c r="A190" s="174">
        <v>189</v>
      </c>
      <c r="B190" t="s">
        <v>658</v>
      </c>
      <c r="C190" t="s">
        <v>42</v>
      </c>
      <c r="D190">
        <v>73765292</v>
      </c>
      <c r="E190" t="s">
        <v>21</v>
      </c>
      <c r="F190" t="s">
        <v>9</v>
      </c>
      <c r="G190" t="s">
        <v>43</v>
      </c>
      <c r="H190" t="s">
        <v>74</v>
      </c>
      <c r="I190" t="s">
        <v>659</v>
      </c>
      <c r="J190" t="s">
        <v>660</v>
      </c>
      <c r="K190" s="94">
        <v>43543.398336539351</v>
      </c>
    </row>
    <row r="191" spans="1:11">
      <c r="A191" s="174">
        <v>190</v>
      </c>
      <c r="B191" t="s">
        <v>661</v>
      </c>
      <c r="C191" t="s">
        <v>42</v>
      </c>
      <c r="D191">
        <v>72509286</v>
      </c>
      <c r="E191" t="s">
        <v>16</v>
      </c>
      <c r="F191" t="s">
        <v>9</v>
      </c>
      <c r="G191" t="s">
        <v>43</v>
      </c>
      <c r="H191" t="s">
        <v>662</v>
      </c>
      <c r="I191" t="s">
        <v>106</v>
      </c>
      <c r="J191" t="s">
        <v>663</v>
      </c>
      <c r="K191" s="94">
        <v>43565.434187812498</v>
      </c>
    </row>
    <row r="192" spans="1:11">
      <c r="A192" s="174">
        <v>191</v>
      </c>
      <c r="B192" t="s">
        <v>664</v>
      </c>
      <c r="C192" t="s">
        <v>42</v>
      </c>
      <c r="D192">
        <v>79135193</v>
      </c>
      <c r="E192" t="s">
        <v>22</v>
      </c>
      <c r="F192" t="s">
        <v>9</v>
      </c>
      <c r="G192" t="s">
        <v>43</v>
      </c>
      <c r="H192" t="s">
        <v>376</v>
      </c>
      <c r="I192" t="s">
        <v>569</v>
      </c>
      <c r="J192" t="s">
        <v>665</v>
      </c>
      <c r="K192" s="94">
        <v>43580.560568287037</v>
      </c>
    </row>
    <row r="193" spans="1:11">
      <c r="A193" s="174">
        <v>192</v>
      </c>
      <c r="B193" t="s">
        <v>666</v>
      </c>
      <c r="C193" t="s">
        <v>42</v>
      </c>
      <c r="D193">
        <v>71323733</v>
      </c>
      <c r="E193" t="s">
        <v>16</v>
      </c>
      <c r="F193" t="s">
        <v>9</v>
      </c>
      <c r="G193" t="s">
        <v>43</v>
      </c>
      <c r="H193" t="s">
        <v>541</v>
      </c>
      <c r="I193" t="s">
        <v>103</v>
      </c>
      <c r="J193" t="s">
        <v>667</v>
      </c>
      <c r="K193" s="94">
        <v>43556.348062847217</v>
      </c>
    </row>
    <row r="194" spans="1:11">
      <c r="A194" s="174">
        <v>193</v>
      </c>
      <c r="B194" t="s">
        <v>668</v>
      </c>
      <c r="C194" t="s">
        <v>42</v>
      </c>
      <c r="D194">
        <v>71372147</v>
      </c>
      <c r="E194" t="s">
        <v>15</v>
      </c>
      <c r="F194" t="s">
        <v>9</v>
      </c>
      <c r="G194" t="s">
        <v>43</v>
      </c>
      <c r="H194" t="s">
        <v>177</v>
      </c>
      <c r="I194" t="s">
        <v>669</v>
      </c>
      <c r="J194" t="s">
        <v>670</v>
      </c>
      <c r="K194" s="94">
        <v>43558.431916319445</v>
      </c>
    </row>
    <row r="195" spans="1:11">
      <c r="A195" s="174">
        <v>194</v>
      </c>
      <c r="B195" t="s">
        <v>671</v>
      </c>
      <c r="C195" t="s">
        <v>42</v>
      </c>
      <c r="D195">
        <v>76367733</v>
      </c>
      <c r="E195" t="s">
        <v>17</v>
      </c>
      <c r="F195" t="s">
        <v>9</v>
      </c>
      <c r="G195" t="s">
        <v>43</v>
      </c>
      <c r="H195" t="s">
        <v>672</v>
      </c>
      <c r="I195" t="s">
        <v>673</v>
      </c>
      <c r="J195" t="s">
        <v>674</v>
      </c>
      <c r="K195" s="94">
        <v>43580.50466820602</v>
      </c>
    </row>
    <row r="196" spans="1:11">
      <c r="A196" s="174">
        <v>195</v>
      </c>
      <c r="B196" t="s">
        <v>675</v>
      </c>
      <c r="C196" t="s">
        <v>42</v>
      </c>
      <c r="D196">
        <v>74769120</v>
      </c>
      <c r="E196" t="s">
        <v>23</v>
      </c>
      <c r="F196" t="s">
        <v>9</v>
      </c>
      <c r="G196" t="s">
        <v>43</v>
      </c>
      <c r="H196" t="s">
        <v>676</v>
      </c>
      <c r="I196" t="s">
        <v>677</v>
      </c>
      <c r="J196" t="s">
        <v>678</v>
      </c>
      <c r="K196" s="94">
        <v>43572.350123611111</v>
      </c>
    </row>
    <row r="197" spans="1:11">
      <c r="A197" s="174">
        <v>196</v>
      </c>
      <c r="B197" t="s">
        <v>679</v>
      </c>
      <c r="C197" t="s">
        <v>42</v>
      </c>
      <c r="D197">
        <v>74247700</v>
      </c>
      <c r="E197" t="s">
        <v>19</v>
      </c>
      <c r="F197" t="s">
        <v>9</v>
      </c>
      <c r="G197" t="s">
        <v>43</v>
      </c>
      <c r="H197" t="s">
        <v>680</v>
      </c>
      <c r="I197" t="s">
        <v>681</v>
      </c>
      <c r="J197" t="s">
        <v>682</v>
      </c>
      <c r="K197" s="94">
        <v>43566.485992164351</v>
      </c>
    </row>
    <row r="198" spans="1:11">
      <c r="A198" s="174">
        <v>197</v>
      </c>
      <c r="B198" t="s">
        <v>683</v>
      </c>
      <c r="C198" t="s">
        <v>42</v>
      </c>
      <c r="D198">
        <v>74245943</v>
      </c>
      <c r="E198" t="s">
        <v>15</v>
      </c>
      <c r="F198" t="s">
        <v>9</v>
      </c>
      <c r="G198" t="s">
        <v>43</v>
      </c>
      <c r="H198" t="s">
        <v>48</v>
      </c>
      <c r="I198" t="s">
        <v>249</v>
      </c>
      <c r="J198" t="s">
        <v>684</v>
      </c>
      <c r="K198" s="94">
        <v>43572.475077164352</v>
      </c>
    </row>
    <row r="199" spans="1:11">
      <c r="A199" s="174">
        <v>198</v>
      </c>
      <c r="B199" t="s">
        <v>685</v>
      </c>
      <c r="C199" t="s">
        <v>42</v>
      </c>
      <c r="D199">
        <v>74822258</v>
      </c>
      <c r="E199" t="s">
        <v>13</v>
      </c>
      <c r="F199" t="s">
        <v>9</v>
      </c>
      <c r="G199" t="s">
        <v>43</v>
      </c>
      <c r="H199" t="s">
        <v>686</v>
      </c>
      <c r="I199" t="s">
        <v>220</v>
      </c>
      <c r="J199" t="s">
        <v>687</v>
      </c>
      <c r="K199" s="94">
        <v>43557.433852546295</v>
      </c>
    </row>
    <row r="200" spans="1:11">
      <c r="A200" s="174">
        <v>199</v>
      </c>
      <c r="B200" t="s">
        <v>688</v>
      </c>
      <c r="C200" t="s">
        <v>42</v>
      </c>
      <c r="D200">
        <v>78885325</v>
      </c>
      <c r="E200" t="s">
        <v>21</v>
      </c>
      <c r="F200" t="s">
        <v>9</v>
      </c>
      <c r="G200" t="s">
        <v>43</v>
      </c>
      <c r="H200" t="s">
        <v>689</v>
      </c>
      <c r="I200" t="s">
        <v>496</v>
      </c>
      <c r="J200" t="s">
        <v>690</v>
      </c>
      <c r="K200" s="94">
        <v>43578.504984525462</v>
      </c>
    </row>
    <row r="201" spans="1:11">
      <c r="A201" s="174">
        <v>200</v>
      </c>
      <c r="B201" t="s">
        <v>691</v>
      </c>
      <c r="C201" t="s">
        <v>42</v>
      </c>
      <c r="D201">
        <v>76457678</v>
      </c>
      <c r="E201" t="s">
        <v>22</v>
      </c>
      <c r="F201" t="s">
        <v>9</v>
      </c>
      <c r="G201" t="s">
        <v>43</v>
      </c>
      <c r="H201" t="s">
        <v>193</v>
      </c>
      <c r="I201" t="s">
        <v>192</v>
      </c>
      <c r="J201" t="s">
        <v>547</v>
      </c>
      <c r="K201" s="94">
        <v>43549.595574918982</v>
      </c>
    </row>
    <row r="202" spans="1:11">
      <c r="A202" s="174">
        <v>201</v>
      </c>
      <c r="B202" t="s">
        <v>692</v>
      </c>
      <c r="C202" t="s">
        <v>42</v>
      </c>
      <c r="D202">
        <v>71443026</v>
      </c>
      <c r="E202" t="s">
        <v>14</v>
      </c>
      <c r="F202" t="s">
        <v>9</v>
      </c>
      <c r="G202" t="s">
        <v>43</v>
      </c>
      <c r="H202" t="s">
        <v>677</v>
      </c>
      <c r="I202" t="s">
        <v>585</v>
      </c>
      <c r="J202" t="s">
        <v>693</v>
      </c>
      <c r="K202" s="94">
        <v>43559.640767789351</v>
      </c>
    </row>
    <row r="203" spans="1:11">
      <c r="A203" s="174">
        <v>202</v>
      </c>
      <c r="B203" t="s">
        <v>694</v>
      </c>
      <c r="C203" t="s">
        <v>42</v>
      </c>
      <c r="D203">
        <v>76750831</v>
      </c>
      <c r="E203" t="s">
        <v>24</v>
      </c>
      <c r="F203" t="s">
        <v>9</v>
      </c>
      <c r="G203" t="s">
        <v>43</v>
      </c>
      <c r="H203" t="s">
        <v>695</v>
      </c>
      <c r="I203" t="s">
        <v>163</v>
      </c>
      <c r="J203" t="s">
        <v>696</v>
      </c>
      <c r="K203" s="94">
        <v>43578.823148530093</v>
      </c>
    </row>
    <row r="204" spans="1:11">
      <c r="A204" s="174">
        <v>203</v>
      </c>
      <c r="B204" t="s">
        <v>697</v>
      </c>
      <c r="C204" t="s">
        <v>42</v>
      </c>
      <c r="D204">
        <v>70302016</v>
      </c>
      <c r="E204" t="s">
        <v>15</v>
      </c>
      <c r="F204" t="s">
        <v>9</v>
      </c>
      <c r="G204" t="s">
        <v>43</v>
      </c>
      <c r="H204" t="s">
        <v>303</v>
      </c>
      <c r="I204" t="s">
        <v>196</v>
      </c>
      <c r="J204" t="s">
        <v>698</v>
      </c>
      <c r="K204" s="94">
        <v>43581.390390428242</v>
      </c>
    </row>
    <row r="205" spans="1:11">
      <c r="A205" s="174">
        <v>204</v>
      </c>
      <c r="B205" t="s">
        <v>699</v>
      </c>
      <c r="C205" t="s">
        <v>42</v>
      </c>
      <c r="D205">
        <v>76041364</v>
      </c>
      <c r="E205" t="s">
        <v>17</v>
      </c>
      <c r="F205" t="s">
        <v>9</v>
      </c>
      <c r="G205" t="s">
        <v>43</v>
      </c>
      <c r="H205" t="s">
        <v>700</v>
      </c>
      <c r="I205" t="s">
        <v>363</v>
      </c>
      <c r="J205" t="s">
        <v>701</v>
      </c>
      <c r="K205" s="94">
        <v>43579.694817592594</v>
      </c>
    </row>
    <row r="206" spans="1:11">
      <c r="A206" s="174">
        <v>205</v>
      </c>
      <c r="B206" t="s">
        <v>702</v>
      </c>
      <c r="C206" t="s">
        <v>42</v>
      </c>
      <c r="D206">
        <v>77565034</v>
      </c>
      <c r="E206" t="s">
        <v>18</v>
      </c>
      <c r="F206" t="s">
        <v>9</v>
      </c>
      <c r="G206" t="s">
        <v>43</v>
      </c>
      <c r="H206" t="s">
        <v>703</v>
      </c>
      <c r="I206" t="s">
        <v>257</v>
      </c>
      <c r="J206" t="s">
        <v>704</v>
      </c>
      <c r="K206" s="94">
        <v>43578.541241863422</v>
      </c>
    </row>
    <row r="207" spans="1:11">
      <c r="A207" s="174">
        <v>206</v>
      </c>
      <c r="B207" t="s">
        <v>705</v>
      </c>
      <c r="C207" t="s">
        <v>42</v>
      </c>
      <c r="D207">
        <v>75070533</v>
      </c>
      <c r="E207" t="s">
        <v>17</v>
      </c>
      <c r="F207" t="s">
        <v>9</v>
      </c>
      <c r="G207" t="s">
        <v>43</v>
      </c>
      <c r="H207" t="s">
        <v>706</v>
      </c>
      <c r="I207" t="s">
        <v>707</v>
      </c>
      <c r="J207" t="s">
        <v>708</v>
      </c>
      <c r="K207" s="94">
        <v>43572.798409490737</v>
      </c>
    </row>
    <row r="208" spans="1:11">
      <c r="A208" s="174">
        <v>207</v>
      </c>
      <c r="B208" t="s">
        <v>709</v>
      </c>
      <c r="C208" t="s">
        <v>42</v>
      </c>
      <c r="D208">
        <v>72918697</v>
      </c>
      <c r="E208" t="s">
        <v>16</v>
      </c>
      <c r="F208" t="s">
        <v>9</v>
      </c>
      <c r="G208" t="s">
        <v>43</v>
      </c>
      <c r="H208" t="s">
        <v>399</v>
      </c>
      <c r="I208" t="s">
        <v>710</v>
      </c>
      <c r="J208" t="s">
        <v>711</v>
      </c>
      <c r="K208" s="94">
        <v>43570.430035613426</v>
      </c>
    </row>
    <row r="209" spans="1:11">
      <c r="A209" s="174">
        <v>208</v>
      </c>
      <c r="B209" t="s">
        <v>712</v>
      </c>
      <c r="C209" t="s">
        <v>42</v>
      </c>
      <c r="D209">
        <v>78886788</v>
      </c>
      <c r="E209" t="s">
        <v>13</v>
      </c>
      <c r="F209" t="s">
        <v>9</v>
      </c>
      <c r="G209" t="s">
        <v>43</v>
      </c>
      <c r="H209" t="s">
        <v>244</v>
      </c>
      <c r="I209" t="s">
        <v>106</v>
      </c>
      <c r="J209" t="s">
        <v>713</v>
      </c>
      <c r="K209" s="94">
        <v>43580.472601307869</v>
      </c>
    </row>
    <row r="210" spans="1:11">
      <c r="A210" s="174">
        <v>209</v>
      </c>
      <c r="B210" t="s">
        <v>714</v>
      </c>
      <c r="C210" t="s">
        <v>42</v>
      </c>
      <c r="D210">
        <v>77211093</v>
      </c>
      <c r="E210" t="s">
        <v>13</v>
      </c>
      <c r="F210" t="s">
        <v>9</v>
      </c>
      <c r="G210" t="s">
        <v>43</v>
      </c>
      <c r="H210" t="s">
        <v>715</v>
      </c>
      <c r="I210" t="s">
        <v>346</v>
      </c>
      <c r="J210" t="s">
        <v>716</v>
      </c>
      <c r="K210" s="94">
        <v>43578.55792295139</v>
      </c>
    </row>
    <row r="211" spans="1:11">
      <c r="A211" s="174">
        <v>210</v>
      </c>
      <c r="B211" t="s">
        <v>717</v>
      </c>
      <c r="C211" t="s">
        <v>42</v>
      </c>
      <c r="D211">
        <v>74997657</v>
      </c>
      <c r="E211" t="s">
        <v>17</v>
      </c>
      <c r="F211" t="s">
        <v>9</v>
      </c>
      <c r="G211" t="s">
        <v>43</v>
      </c>
      <c r="H211" t="s">
        <v>718</v>
      </c>
      <c r="I211" t="s">
        <v>719</v>
      </c>
      <c r="J211" t="s">
        <v>720</v>
      </c>
      <c r="K211" s="94">
        <v>43577.708201851849</v>
      </c>
    </row>
    <row r="212" spans="1:11">
      <c r="A212" s="174">
        <v>211</v>
      </c>
      <c r="B212" t="s">
        <v>721</v>
      </c>
      <c r="C212" t="s">
        <v>42</v>
      </c>
      <c r="D212">
        <v>71340790</v>
      </c>
      <c r="E212" t="s">
        <v>17</v>
      </c>
      <c r="F212" t="s">
        <v>9</v>
      </c>
      <c r="G212" t="s">
        <v>43</v>
      </c>
      <c r="H212" t="s">
        <v>106</v>
      </c>
      <c r="I212" t="s">
        <v>146</v>
      </c>
      <c r="J212" t="s">
        <v>722</v>
      </c>
      <c r="K212" s="94">
        <v>43578.672172256942</v>
      </c>
    </row>
    <row r="213" spans="1:11">
      <c r="A213" s="174">
        <v>212</v>
      </c>
      <c r="B213" t="s">
        <v>723</v>
      </c>
      <c r="C213" t="s">
        <v>42</v>
      </c>
      <c r="D213">
        <v>74888130</v>
      </c>
      <c r="E213" t="s">
        <v>13</v>
      </c>
      <c r="F213" t="s">
        <v>9</v>
      </c>
      <c r="G213" t="s">
        <v>43</v>
      </c>
      <c r="H213" t="s">
        <v>213</v>
      </c>
      <c r="I213" t="s">
        <v>201</v>
      </c>
      <c r="J213" t="s">
        <v>724</v>
      </c>
      <c r="K213" s="94">
        <v>43578.533478391204</v>
      </c>
    </row>
    <row r="214" spans="1:11">
      <c r="A214" s="174">
        <v>213</v>
      </c>
      <c r="B214" t="s">
        <v>725</v>
      </c>
      <c r="C214" t="s">
        <v>42</v>
      </c>
      <c r="D214">
        <v>75363031</v>
      </c>
      <c r="E214" t="s">
        <v>13</v>
      </c>
      <c r="F214" t="s">
        <v>9</v>
      </c>
      <c r="G214" t="s">
        <v>43</v>
      </c>
      <c r="H214" t="s">
        <v>726</v>
      </c>
      <c r="I214" t="s">
        <v>727</v>
      </c>
      <c r="J214" t="s">
        <v>728</v>
      </c>
      <c r="K214" s="94">
        <v>43559.67475972222</v>
      </c>
    </row>
    <row r="215" spans="1:11">
      <c r="A215" s="174">
        <v>214</v>
      </c>
      <c r="B215" t="s">
        <v>729</v>
      </c>
      <c r="C215" t="s">
        <v>42</v>
      </c>
      <c r="D215">
        <v>75653338</v>
      </c>
      <c r="E215" t="s">
        <v>25</v>
      </c>
      <c r="F215" t="s">
        <v>9</v>
      </c>
      <c r="G215" t="s">
        <v>43</v>
      </c>
      <c r="H215" t="s">
        <v>730</v>
      </c>
      <c r="I215" t="s">
        <v>413</v>
      </c>
      <c r="J215" t="s">
        <v>731</v>
      </c>
      <c r="K215" s="94">
        <v>43577.71497739583</v>
      </c>
    </row>
    <row r="216" spans="1:11">
      <c r="A216" s="174">
        <v>215</v>
      </c>
      <c r="B216" t="s">
        <v>732</v>
      </c>
      <c r="C216" t="s">
        <v>42</v>
      </c>
      <c r="D216">
        <v>72537992</v>
      </c>
      <c r="E216" t="s">
        <v>14</v>
      </c>
      <c r="F216" t="s">
        <v>9</v>
      </c>
      <c r="G216" t="s">
        <v>43</v>
      </c>
      <c r="H216" t="s">
        <v>127</v>
      </c>
      <c r="I216" t="s">
        <v>132</v>
      </c>
      <c r="J216" t="s">
        <v>733</v>
      </c>
      <c r="K216" s="94">
        <v>43578.462686423612</v>
      </c>
    </row>
    <row r="217" spans="1:11">
      <c r="A217" s="174">
        <v>216</v>
      </c>
      <c r="B217" t="s">
        <v>734</v>
      </c>
      <c r="C217" t="s">
        <v>42</v>
      </c>
      <c r="D217">
        <v>74770615</v>
      </c>
      <c r="E217" t="s">
        <v>14</v>
      </c>
      <c r="F217" t="s">
        <v>9</v>
      </c>
      <c r="G217" t="s">
        <v>43</v>
      </c>
      <c r="H217" t="s">
        <v>176</v>
      </c>
      <c r="I217" t="s">
        <v>735</v>
      </c>
      <c r="J217" t="s">
        <v>736</v>
      </c>
      <c r="K217" s="94">
        <v>43578.506702974533</v>
      </c>
    </row>
    <row r="218" spans="1:11">
      <c r="A218" s="174">
        <v>217</v>
      </c>
      <c r="B218" t="s">
        <v>737</v>
      </c>
      <c r="C218" t="s">
        <v>42</v>
      </c>
      <c r="D218">
        <v>71400463</v>
      </c>
      <c r="E218" t="s">
        <v>24</v>
      </c>
      <c r="F218" t="s">
        <v>9</v>
      </c>
      <c r="G218" t="s">
        <v>43</v>
      </c>
      <c r="H218" t="s">
        <v>102</v>
      </c>
      <c r="I218" t="s">
        <v>738</v>
      </c>
      <c r="J218" t="s">
        <v>739</v>
      </c>
      <c r="K218" s="94">
        <v>43582</v>
      </c>
    </row>
    <row r="219" spans="1:11">
      <c r="A219" s="174">
        <v>218</v>
      </c>
      <c r="B219" t="s">
        <v>740</v>
      </c>
      <c r="C219" t="s">
        <v>42</v>
      </c>
      <c r="D219">
        <v>74590685</v>
      </c>
      <c r="E219" t="s">
        <v>21</v>
      </c>
      <c r="F219" t="s">
        <v>9</v>
      </c>
      <c r="G219" t="s">
        <v>43</v>
      </c>
      <c r="H219" t="s">
        <v>510</v>
      </c>
      <c r="I219" t="s">
        <v>103</v>
      </c>
      <c r="J219" t="s">
        <v>741</v>
      </c>
      <c r="K219" s="94">
        <v>43578.431849884255</v>
      </c>
    </row>
    <row r="220" spans="1:11">
      <c r="A220" s="174">
        <v>219</v>
      </c>
      <c r="B220" t="s">
        <v>742</v>
      </c>
      <c r="C220" t="s">
        <v>42</v>
      </c>
      <c r="D220">
        <v>71436084</v>
      </c>
      <c r="E220" t="s">
        <v>22</v>
      </c>
      <c r="F220" t="s">
        <v>9</v>
      </c>
      <c r="G220" t="s">
        <v>43</v>
      </c>
      <c r="H220" t="s">
        <v>743</v>
      </c>
      <c r="I220" t="s">
        <v>744</v>
      </c>
      <c r="J220" t="s">
        <v>745</v>
      </c>
      <c r="K220" s="94">
        <v>43579.682215972221</v>
      </c>
    </row>
    <row r="221" spans="1:11">
      <c r="A221" s="174">
        <v>220</v>
      </c>
      <c r="B221" t="s">
        <v>746</v>
      </c>
      <c r="C221" t="s">
        <v>42</v>
      </c>
      <c r="D221">
        <v>73602214</v>
      </c>
      <c r="E221" t="s">
        <v>13</v>
      </c>
      <c r="F221" t="s">
        <v>9</v>
      </c>
      <c r="G221" t="s">
        <v>43</v>
      </c>
      <c r="H221" t="s">
        <v>747</v>
      </c>
      <c r="I221" t="s">
        <v>748</v>
      </c>
      <c r="J221" t="s">
        <v>749</v>
      </c>
      <c r="K221" s="94">
        <v>43558.416452465273</v>
      </c>
    </row>
    <row r="222" spans="1:11">
      <c r="A222" s="174">
        <v>221</v>
      </c>
      <c r="B222" t="s">
        <v>750</v>
      </c>
      <c r="C222" t="s">
        <v>42</v>
      </c>
      <c r="D222">
        <v>45677861</v>
      </c>
      <c r="E222" t="s">
        <v>20</v>
      </c>
      <c r="F222" t="s">
        <v>9</v>
      </c>
      <c r="G222" t="s">
        <v>43</v>
      </c>
      <c r="H222" t="s">
        <v>244</v>
      </c>
      <c r="I222" t="s">
        <v>751</v>
      </c>
      <c r="J222" t="s">
        <v>752</v>
      </c>
      <c r="K222" s="94">
        <v>43566.416951157407</v>
      </c>
    </row>
    <row r="223" spans="1:11">
      <c r="A223" s="174">
        <v>222</v>
      </c>
      <c r="B223" t="s">
        <v>753</v>
      </c>
      <c r="C223" t="s">
        <v>42</v>
      </c>
      <c r="D223">
        <v>73482963</v>
      </c>
      <c r="E223" t="s">
        <v>22</v>
      </c>
      <c r="F223" t="s">
        <v>9</v>
      </c>
      <c r="G223" t="s">
        <v>43</v>
      </c>
      <c r="H223" t="s">
        <v>45</v>
      </c>
      <c r="I223" t="s">
        <v>754</v>
      </c>
      <c r="J223" t="s">
        <v>755</v>
      </c>
      <c r="K223" s="94">
        <v>43570.644884293979</v>
      </c>
    </row>
    <row r="224" spans="1:11">
      <c r="A224" s="174">
        <v>223</v>
      </c>
      <c r="B224" t="s">
        <v>756</v>
      </c>
      <c r="C224" t="s">
        <v>42</v>
      </c>
      <c r="D224">
        <v>75422664</v>
      </c>
      <c r="E224" t="s">
        <v>17</v>
      </c>
      <c r="F224" t="s">
        <v>9</v>
      </c>
      <c r="G224" t="s">
        <v>43</v>
      </c>
      <c r="H224" t="s">
        <v>139</v>
      </c>
      <c r="I224" t="s">
        <v>757</v>
      </c>
      <c r="J224" t="s">
        <v>758</v>
      </c>
      <c r="K224" s="94">
        <v>43565.503787002315</v>
      </c>
    </row>
    <row r="225" spans="1:11">
      <c r="A225" s="174">
        <v>224</v>
      </c>
      <c r="B225" t="s">
        <v>759</v>
      </c>
      <c r="C225" t="s">
        <v>42</v>
      </c>
      <c r="D225">
        <v>73007940</v>
      </c>
      <c r="E225" t="s">
        <v>17</v>
      </c>
      <c r="F225" t="s">
        <v>9</v>
      </c>
      <c r="G225" t="s">
        <v>43</v>
      </c>
      <c r="H225" t="s">
        <v>760</v>
      </c>
      <c r="I225" t="s">
        <v>68</v>
      </c>
      <c r="J225" t="s">
        <v>761</v>
      </c>
      <c r="K225" s="94">
        <v>43578.468378587961</v>
      </c>
    </row>
    <row r="226" spans="1:11">
      <c r="A226" s="174">
        <v>225</v>
      </c>
      <c r="B226" t="s">
        <v>762</v>
      </c>
      <c r="C226" t="s">
        <v>42</v>
      </c>
      <c r="D226">
        <v>74606622</v>
      </c>
      <c r="E226" t="s">
        <v>18</v>
      </c>
      <c r="F226" t="s">
        <v>9</v>
      </c>
      <c r="G226" t="s">
        <v>43</v>
      </c>
      <c r="H226" t="s">
        <v>92</v>
      </c>
      <c r="I226" t="s">
        <v>376</v>
      </c>
      <c r="J226" t="s">
        <v>763</v>
      </c>
      <c r="K226" s="94">
        <v>43559.502450312495</v>
      </c>
    </row>
    <row r="227" spans="1:11">
      <c r="A227" s="174">
        <v>226</v>
      </c>
      <c r="B227" t="s">
        <v>764</v>
      </c>
      <c r="C227" t="s">
        <v>42</v>
      </c>
      <c r="D227">
        <v>75789067</v>
      </c>
      <c r="E227" t="s">
        <v>17</v>
      </c>
      <c r="F227" t="s">
        <v>9</v>
      </c>
      <c r="G227" t="s">
        <v>43</v>
      </c>
      <c r="H227" t="s">
        <v>765</v>
      </c>
      <c r="I227" t="s">
        <v>582</v>
      </c>
      <c r="J227" t="s">
        <v>766</v>
      </c>
      <c r="K227" s="94">
        <v>43571.61163688657</v>
      </c>
    </row>
    <row r="228" spans="1:11">
      <c r="A228" s="174">
        <v>227</v>
      </c>
      <c r="B228" t="s">
        <v>767</v>
      </c>
      <c r="C228" t="s">
        <v>42</v>
      </c>
      <c r="D228">
        <v>61130183</v>
      </c>
      <c r="E228" t="s">
        <v>21</v>
      </c>
      <c r="F228" t="s">
        <v>8</v>
      </c>
      <c r="G228" t="s">
        <v>78</v>
      </c>
      <c r="H228" t="s">
        <v>768</v>
      </c>
      <c r="I228" t="s">
        <v>769</v>
      </c>
      <c r="J228" t="s">
        <v>770</v>
      </c>
      <c r="K228" s="94">
        <v>43580.692362037036</v>
      </c>
    </row>
    <row r="229" spans="1:11">
      <c r="A229" s="174">
        <v>228</v>
      </c>
      <c r="B229" t="s">
        <v>771</v>
      </c>
      <c r="C229" t="s">
        <v>42</v>
      </c>
      <c r="D229">
        <v>73965866</v>
      </c>
      <c r="E229" t="s">
        <v>18</v>
      </c>
      <c r="F229" t="s">
        <v>9</v>
      </c>
      <c r="G229" t="s">
        <v>43</v>
      </c>
      <c r="H229" t="s">
        <v>772</v>
      </c>
      <c r="I229" t="s">
        <v>656</v>
      </c>
      <c r="J229" t="s">
        <v>773</v>
      </c>
      <c r="K229" s="94">
        <v>43559.598088888888</v>
      </c>
    </row>
    <row r="230" spans="1:11">
      <c r="A230" s="174">
        <v>229</v>
      </c>
      <c r="B230" t="s">
        <v>774</v>
      </c>
      <c r="C230" t="s">
        <v>42</v>
      </c>
      <c r="D230">
        <v>74963947</v>
      </c>
      <c r="E230" t="s">
        <v>17</v>
      </c>
      <c r="F230" t="s">
        <v>9</v>
      </c>
      <c r="G230" t="s">
        <v>43</v>
      </c>
      <c r="H230" t="s">
        <v>775</v>
      </c>
      <c r="I230" t="s">
        <v>68</v>
      </c>
      <c r="J230" t="s">
        <v>776</v>
      </c>
      <c r="K230" s="94">
        <v>43580.513500729168</v>
      </c>
    </row>
    <row r="231" spans="1:11">
      <c r="A231" s="174">
        <v>230</v>
      </c>
      <c r="B231" t="s">
        <v>777</v>
      </c>
      <c r="C231" t="s">
        <v>42</v>
      </c>
      <c r="D231">
        <v>77534372</v>
      </c>
      <c r="E231" t="s">
        <v>18</v>
      </c>
      <c r="F231" t="s">
        <v>9</v>
      </c>
      <c r="G231" t="s">
        <v>43</v>
      </c>
      <c r="H231" t="s">
        <v>778</v>
      </c>
      <c r="I231" t="s">
        <v>220</v>
      </c>
      <c r="J231" t="s">
        <v>779</v>
      </c>
      <c r="K231" s="94">
        <v>43579.695137615738</v>
      </c>
    </row>
    <row r="232" spans="1:11">
      <c r="A232" s="174">
        <v>231</v>
      </c>
      <c r="B232" t="s">
        <v>780</v>
      </c>
      <c r="C232" t="s">
        <v>42</v>
      </c>
      <c r="D232">
        <v>72753509</v>
      </c>
      <c r="E232" t="s">
        <v>24</v>
      </c>
      <c r="F232" t="s">
        <v>9</v>
      </c>
      <c r="G232" t="s">
        <v>43</v>
      </c>
      <c r="H232" t="s">
        <v>781</v>
      </c>
      <c r="I232" t="s">
        <v>357</v>
      </c>
      <c r="J232" t="s">
        <v>782</v>
      </c>
      <c r="K232" s="94">
        <v>43580.680249618053</v>
      </c>
    </row>
    <row r="233" spans="1:11">
      <c r="A233" s="174">
        <v>232</v>
      </c>
      <c r="B233" t="s">
        <v>783</v>
      </c>
      <c r="C233" t="s">
        <v>42</v>
      </c>
      <c r="D233">
        <v>72395421</v>
      </c>
      <c r="E233" t="s">
        <v>21</v>
      </c>
      <c r="F233" t="s">
        <v>9</v>
      </c>
      <c r="G233" t="s">
        <v>43</v>
      </c>
      <c r="H233" t="s">
        <v>784</v>
      </c>
      <c r="I233" t="s">
        <v>68</v>
      </c>
      <c r="J233" t="s">
        <v>785</v>
      </c>
      <c r="K233" s="94">
        <v>43551.374880636569</v>
      </c>
    </row>
    <row r="234" spans="1:11">
      <c r="A234" s="174">
        <v>233</v>
      </c>
      <c r="B234" t="s">
        <v>786</v>
      </c>
      <c r="C234" t="s">
        <v>42</v>
      </c>
      <c r="D234">
        <v>73091325</v>
      </c>
      <c r="E234" t="s">
        <v>19</v>
      </c>
      <c r="F234" t="s">
        <v>9</v>
      </c>
      <c r="G234" t="s">
        <v>43</v>
      </c>
      <c r="H234" t="s">
        <v>439</v>
      </c>
      <c r="I234" t="s">
        <v>45</v>
      </c>
      <c r="J234" t="s">
        <v>787</v>
      </c>
      <c r="K234" s="94">
        <v>43566.526386261576</v>
      </c>
    </row>
    <row r="235" spans="1:11">
      <c r="A235" s="174">
        <v>234</v>
      </c>
      <c r="B235" t="s">
        <v>788</v>
      </c>
      <c r="C235" t="s">
        <v>42</v>
      </c>
      <c r="D235">
        <v>74860637</v>
      </c>
      <c r="E235" t="s">
        <v>14</v>
      </c>
      <c r="F235" t="s">
        <v>9</v>
      </c>
      <c r="G235" t="s">
        <v>43</v>
      </c>
      <c r="H235" t="s">
        <v>345</v>
      </c>
      <c r="I235" t="s">
        <v>345</v>
      </c>
      <c r="J235" t="s">
        <v>789</v>
      </c>
      <c r="K235" s="94">
        <v>43580.367329942128</v>
      </c>
    </row>
    <row r="236" spans="1:11">
      <c r="A236" s="174">
        <v>235</v>
      </c>
      <c r="B236" t="s">
        <v>790</v>
      </c>
      <c r="C236" t="s">
        <v>42</v>
      </c>
      <c r="D236">
        <v>74051557</v>
      </c>
      <c r="E236" t="s">
        <v>17</v>
      </c>
      <c r="F236" t="s">
        <v>9</v>
      </c>
      <c r="G236" t="s">
        <v>43</v>
      </c>
      <c r="H236" t="s">
        <v>412</v>
      </c>
      <c r="I236" t="s">
        <v>791</v>
      </c>
      <c r="J236" t="s">
        <v>792</v>
      </c>
      <c r="K236" s="94">
        <v>43546.491481562502</v>
      </c>
    </row>
    <row r="237" spans="1:11">
      <c r="A237" s="174">
        <v>236</v>
      </c>
      <c r="B237" t="s">
        <v>793</v>
      </c>
      <c r="C237" t="s">
        <v>42</v>
      </c>
      <c r="D237">
        <v>75152286</v>
      </c>
      <c r="E237" t="s">
        <v>22</v>
      </c>
      <c r="F237" t="s">
        <v>9</v>
      </c>
      <c r="G237" t="s">
        <v>43</v>
      </c>
      <c r="H237" t="s">
        <v>112</v>
      </c>
      <c r="I237" t="s">
        <v>504</v>
      </c>
      <c r="J237" t="s">
        <v>794</v>
      </c>
      <c r="K237" s="94">
        <v>43580.726059456014</v>
      </c>
    </row>
    <row r="238" spans="1:11">
      <c r="A238" s="174">
        <v>237</v>
      </c>
      <c r="B238" t="s">
        <v>795</v>
      </c>
      <c r="C238" t="s">
        <v>42</v>
      </c>
      <c r="D238">
        <v>73497558</v>
      </c>
      <c r="E238" t="s">
        <v>18</v>
      </c>
      <c r="F238" t="s">
        <v>9</v>
      </c>
      <c r="G238" t="s">
        <v>43</v>
      </c>
      <c r="H238" t="s">
        <v>240</v>
      </c>
      <c r="I238" t="s">
        <v>796</v>
      </c>
      <c r="J238" t="s">
        <v>797</v>
      </c>
      <c r="K238" s="94">
        <v>43559.508809687497</v>
      </c>
    </row>
    <row r="239" spans="1:11">
      <c r="A239" s="174">
        <v>238</v>
      </c>
      <c r="B239" t="s">
        <v>798</v>
      </c>
      <c r="C239" t="s">
        <v>42</v>
      </c>
      <c r="D239">
        <v>75894038</v>
      </c>
      <c r="E239" t="s">
        <v>21</v>
      </c>
      <c r="F239" t="s">
        <v>9</v>
      </c>
      <c r="G239" t="s">
        <v>43</v>
      </c>
      <c r="H239" t="s">
        <v>799</v>
      </c>
      <c r="I239" t="s">
        <v>45</v>
      </c>
      <c r="J239" t="s">
        <v>800</v>
      </c>
      <c r="K239" s="94">
        <v>43579.496610335649</v>
      </c>
    </row>
    <row r="240" spans="1:11">
      <c r="A240" s="174">
        <v>239</v>
      </c>
      <c r="B240" t="s">
        <v>801</v>
      </c>
      <c r="C240" t="s">
        <v>42</v>
      </c>
      <c r="D240">
        <v>74976319</v>
      </c>
      <c r="E240" t="s">
        <v>13</v>
      </c>
      <c r="F240" t="s">
        <v>9</v>
      </c>
      <c r="G240" t="s">
        <v>43</v>
      </c>
      <c r="H240" t="s">
        <v>578</v>
      </c>
      <c r="I240" t="s">
        <v>507</v>
      </c>
      <c r="J240" t="s">
        <v>802</v>
      </c>
      <c r="K240" s="94">
        <v>43580.424647685184</v>
      </c>
    </row>
    <row r="241" spans="1:11">
      <c r="A241" s="174">
        <v>240</v>
      </c>
      <c r="B241" t="s">
        <v>803</v>
      </c>
      <c r="C241" t="s">
        <v>42</v>
      </c>
      <c r="D241">
        <v>72312981</v>
      </c>
      <c r="E241" t="s">
        <v>21</v>
      </c>
      <c r="F241" t="s">
        <v>9</v>
      </c>
      <c r="G241" t="s">
        <v>43</v>
      </c>
      <c r="H241" t="s">
        <v>128</v>
      </c>
      <c r="I241" t="s">
        <v>403</v>
      </c>
      <c r="J241" t="s">
        <v>804</v>
      </c>
      <c r="K241" s="94">
        <v>43556.447514930551</v>
      </c>
    </row>
    <row r="242" spans="1:11">
      <c r="A242" s="174">
        <v>241</v>
      </c>
      <c r="B242" t="s">
        <v>805</v>
      </c>
      <c r="C242" t="s">
        <v>42</v>
      </c>
      <c r="D242">
        <v>73801602</v>
      </c>
      <c r="E242" t="s">
        <v>16</v>
      </c>
      <c r="F242" t="s">
        <v>9</v>
      </c>
      <c r="G242" t="s">
        <v>43</v>
      </c>
      <c r="H242" t="s">
        <v>283</v>
      </c>
      <c r="I242" t="s">
        <v>806</v>
      </c>
      <c r="J242" t="s">
        <v>807</v>
      </c>
      <c r="K242" s="94">
        <v>43577.394208252314</v>
      </c>
    </row>
    <row r="243" spans="1:11">
      <c r="A243" s="174">
        <v>242</v>
      </c>
      <c r="B243" t="s">
        <v>808</v>
      </c>
      <c r="C243" t="s">
        <v>42</v>
      </c>
      <c r="D243">
        <v>73567966</v>
      </c>
      <c r="E243" t="s">
        <v>13</v>
      </c>
      <c r="F243" t="s">
        <v>9</v>
      </c>
      <c r="G243" t="s">
        <v>43</v>
      </c>
      <c r="H243" t="s">
        <v>120</v>
      </c>
      <c r="I243" t="s">
        <v>48</v>
      </c>
      <c r="J243" t="s">
        <v>809</v>
      </c>
      <c r="K243" s="94">
        <v>43580.485165081016</v>
      </c>
    </row>
    <row r="244" spans="1:11">
      <c r="A244" s="174">
        <v>243</v>
      </c>
      <c r="B244" t="s">
        <v>810</v>
      </c>
      <c r="C244" t="s">
        <v>42</v>
      </c>
      <c r="D244">
        <v>73235653</v>
      </c>
      <c r="E244" t="s">
        <v>22</v>
      </c>
      <c r="F244" t="s">
        <v>9</v>
      </c>
      <c r="G244" t="s">
        <v>43</v>
      </c>
      <c r="H244" t="s">
        <v>128</v>
      </c>
      <c r="I244" t="s">
        <v>811</v>
      </c>
      <c r="J244" t="s">
        <v>812</v>
      </c>
      <c r="K244" s="94">
        <v>43579.388060069439</v>
      </c>
    </row>
    <row r="245" spans="1:11">
      <c r="A245" s="174">
        <v>244</v>
      </c>
      <c r="B245" t="s">
        <v>813</v>
      </c>
      <c r="C245" t="s">
        <v>42</v>
      </c>
      <c r="D245">
        <v>75831540</v>
      </c>
      <c r="E245" t="s">
        <v>13</v>
      </c>
      <c r="F245" t="s">
        <v>9</v>
      </c>
      <c r="G245" t="s">
        <v>43</v>
      </c>
      <c r="H245" t="s">
        <v>814</v>
      </c>
      <c r="I245" t="s">
        <v>313</v>
      </c>
      <c r="J245" t="s">
        <v>815</v>
      </c>
      <c r="K245" s="94">
        <v>43577.659518483793</v>
      </c>
    </row>
    <row r="246" spans="1:11">
      <c r="A246" s="174">
        <v>245</v>
      </c>
      <c r="B246" t="s">
        <v>816</v>
      </c>
      <c r="C246" t="s">
        <v>42</v>
      </c>
      <c r="D246">
        <v>77655141</v>
      </c>
      <c r="E246" t="s">
        <v>22</v>
      </c>
      <c r="F246" t="s">
        <v>8</v>
      </c>
      <c r="G246" t="s">
        <v>43</v>
      </c>
      <c r="H246" t="s">
        <v>268</v>
      </c>
      <c r="I246" t="s">
        <v>817</v>
      </c>
      <c r="J246" t="s">
        <v>818</v>
      </c>
      <c r="K246" s="94">
        <v>43578.656447650465</v>
      </c>
    </row>
    <row r="247" spans="1:11">
      <c r="A247" s="174">
        <v>246</v>
      </c>
      <c r="B247" t="s">
        <v>819</v>
      </c>
      <c r="C247" t="s">
        <v>42</v>
      </c>
      <c r="D247">
        <v>61960096</v>
      </c>
      <c r="E247" t="s">
        <v>22</v>
      </c>
      <c r="F247" t="s">
        <v>9</v>
      </c>
      <c r="G247" t="s">
        <v>43</v>
      </c>
      <c r="H247" t="s">
        <v>212</v>
      </c>
      <c r="I247" t="s">
        <v>303</v>
      </c>
      <c r="J247" t="s">
        <v>820</v>
      </c>
      <c r="K247" s="94">
        <v>43564.588842129626</v>
      </c>
    </row>
    <row r="248" spans="1:11">
      <c r="A248" s="174">
        <v>247</v>
      </c>
      <c r="B248" t="s">
        <v>821</v>
      </c>
      <c r="C248" t="s">
        <v>42</v>
      </c>
      <c r="D248">
        <v>77476642</v>
      </c>
      <c r="E248" t="s">
        <v>24</v>
      </c>
      <c r="F248" t="s">
        <v>9</v>
      </c>
      <c r="G248" t="s">
        <v>43</v>
      </c>
      <c r="H248" t="s">
        <v>814</v>
      </c>
      <c r="I248" t="s">
        <v>814</v>
      </c>
      <c r="J248" t="s">
        <v>822</v>
      </c>
      <c r="K248" s="94">
        <v>43581.550872141204</v>
      </c>
    </row>
    <row r="249" spans="1:11">
      <c r="A249" s="174">
        <v>248</v>
      </c>
      <c r="B249" t="s">
        <v>823</v>
      </c>
      <c r="C249" t="s">
        <v>42</v>
      </c>
      <c r="D249">
        <v>75064552</v>
      </c>
      <c r="E249" t="s">
        <v>14</v>
      </c>
      <c r="F249" t="s">
        <v>9</v>
      </c>
      <c r="G249" t="s">
        <v>43</v>
      </c>
      <c r="H249" t="s">
        <v>244</v>
      </c>
      <c r="I249" t="s">
        <v>824</v>
      </c>
      <c r="J249" t="s">
        <v>825</v>
      </c>
      <c r="K249" s="94">
        <v>43570.388158530091</v>
      </c>
    </row>
    <row r="250" spans="1:11">
      <c r="A250" s="174">
        <v>249</v>
      </c>
      <c r="B250" t="s">
        <v>826</v>
      </c>
      <c r="C250" t="s">
        <v>42</v>
      </c>
      <c r="D250">
        <v>74313575</v>
      </c>
      <c r="E250" t="s">
        <v>19</v>
      </c>
      <c r="F250" t="s">
        <v>77</v>
      </c>
      <c r="G250" t="s">
        <v>78</v>
      </c>
      <c r="H250" t="s">
        <v>827</v>
      </c>
      <c r="I250" t="s">
        <v>828</v>
      </c>
      <c r="J250" t="s">
        <v>829</v>
      </c>
      <c r="K250" s="94">
        <v>43521.686768483793</v>
      </c>
    </row>
    <row r="251" spans="1:11">
      <c r="A251" s="174">
        <v>250</v>
      </c>
      <c r="B251" t="s">
        <v>830</v>
      </c>
      <c r="C251" t="s">
        <v>42</v>
      </c>
      <c r="D251">
        <v>77295231</v>
      </c>
      <c r="E251" t="s">
        <v>13</v>
      </c>
      <c r="F251" t="s">
        <v>9</v>
      </c>
      <c r="G251" t="s">
        <v>43</v>
      </c>
      <c r="H251" t="s">
        <v>831</v>
      </c>
      <c r="I251" t="s">
        <v>832</v>
      </c>
      <c r="J251" t="s">
        <v>833</v>
      </c>
      <c r="K251" s="94">
        <v>43580.470010879631</v>
      </c>
    </row>
    <row r="252" spans="1:11">
      <c r="A252" s="174">
        <v>251</v>
      </c>
      <c r="B252" t="s">
        <v>834</v>
      </c>
      <c r="C252" t="s">
        <v>42</v>
      </c>
      <c r="D252">
        <v>72517440</v>
      </c>
      <c r="E252" t="s">
        <v>22</v>
      </c>
      <c r="F252" t="s">
        <v>9</v>
      </c>
      <c r="G252" t="s">
        <v>43</v>
      </c>
      <c r="H252" t="s">
        <v>835</v>
      </c>
      <c r="I252" t="s">
        <v>836</v>
      </c>
      <c r="J252" t="s">
        <v>837</v>
      </c>
      <c r="K252" s="94">
        <v>43563.541061608797</v>
      </c>
    </row>
    <row r="253" spans="1:11">
      <c r="A253" s="174">
        <v>252</v>
      </c>
      <c r="B253" t="s">
        <v>838</v>
      </c>
      <c r="C253" t="s">
        <v>42</v>
      </c>
      <c r="D253">
        <v>76545709</v>
      </c>
      <c r="E253" t="s">
        <v>19</v>
      </c>
      <c r="F253" t="s">
        <v>77</v>
      </c>
      <c r="G253" t="s">
        <v>78</v>
      </c>
      <c r="H253" t="s">
        <v>839</v>
      </c>
      <c r="I253" t="s">
        <v>839</v>
      </c>
      <c r="J253" t="s">
        <v>840</v>
      </c>
      <c r="K253" s="94">
        <v>43518.483629363422</v>
      </c>
    </row>
    <row r="254" spans="1:11">
      <c r="A254" s="174">
        <v>253</v>
      </c>
      <c r="B254" t="s">
        <v>841</v>
      </c>
      <c r="C254" t="s">
        <v>42</v>
      </c>
      <c r="D254">
        <v>71277036</v>
      </c>
      <c r="E254" t="s">
        <v>25</v>
      </c>
      <c r="F254" t="s">
        <v>9</v>
      </c>
      <c r="G254" t="s">
        <v>43</v>
      </c>
      <c r="H254" t="s">
        <v>842</v>
      </c>
      <c r="I254" t="s">
        <v>48</v>
      </c>
      <c r="J254" t="s">
        <v>843</v>
      </c>
      <c r="K254" s="94">
        <v>43580.612723032405</v>
      </c>
    </row>
    <row r="255" spans="1:11">
      <c r="A255" s="174">
        <v>254</v>
      </c>
      <c r="B255" t="s">
        <v>844</v>
      </c>
      <c r="C255" t="s">
        <v>42</v>
      </c>
      <c r="D255">
        <v>73491132</v>
      </c>
      <c r="E255" t="s">
        <v>19</v>
      </c>
      <c r="F255" t="s">
        <v>77</v>
      </c>
      <c r="G255" t="s">
        <v>78</v>
      </c>
      <c r="H255" t="s">
        <v>200</v>
      </c>
      <c r="I255" t="s">
        <v>845</v>
      </c>
      <c r="J255" t="s">
        <v>846</v>
      </c>
      <c r="K255" s="94">
        <v>43517.728489965273</v>
      </c>
    </row>
    <row r="256" spans="1:11">
      <c r="A256" s="174">
        <v>255</v>
      </c>
      <c r="B256" t="s">
        <v>847</v>
      </c>
      <c r="C256" t="s">
        <v>42</v>
      </c>
      <c r="D256">
        <v>73241679</v>
      </c>
      <c r="E256" t="s">
        <v>17</v>
      </c>
      <c r="F256" t="s">
        <v>9</v>
      </c>
      <c r="G256" t="s">
        <v>43</v>
      </c>
      <c r="H256" t="s">
        <v>848</v>
      </c>
      <c r="I256" t="s">
        <v>485</v>
      </c>
      <c r="J256" t="s">
        <v>849</v>
      </c>
      <c r="K256" s="94">
        <v>43579.525552974534</v>
      </c>
    </row>
    <row r="257" spans="1:11">
      <c r="A257" s="174">
        <v>256</v>
      </c>
      <c r="B257" t="s">
        <v>850</v>
      </c>
      <c r="C257" t="s">
        <v>42</v>
      </c>
      <c r="D257">
        <v>47586870</v>
      </c>
      <c r="E257" t="s">
        <v>22</v>
      </c>
      <c r="F257" t="s">
        <v>9</v>
      </c>
      <c r="G257" t="s">
        <v>43</v>
      </c>
      <c r="H257" t="s">
        <v>143</v>
      </c>
      <c r="I257" t="s">
        <v>303</v>
      </c>
      <c r="J257" t="s">
        <v>851</v>
      </c>
      <c r="K257" s="94">
        <v>43578.700154513885</v>
      </c>
    </row>
    <row r="258" spans="1:11">
      <c r="A258" s="174">
        <v>257</v>
      </c>
      <c r="B258" t="s">
        <v>852</v>
      </c>
      <c r="C258" t="s">
        <v>42</v>
      </c>
      <c r="D258">
        <v>75019202</v>
      </c>
      <c r="E258" t="s">
        <v>18</v>
      </c>
      <c r="F258" t="s">
        <v>9</v>
      </c>
      <c r="G258" t="s">
        <v>43</v>
      </c>
      <c r="H258" t="s">
        <v>853</v>
      </c>
      <c r="I258" t="s">
        <v>854</v>
      </c>
      <c r="J258" t="s">
        <v>855</v>
      </c>
      <c r="K258" s="94">
        <v>43580.736510960647</v>
      </c>
    </row>
    <row r="259" spans="1:11">
      <c r="A259" s="174">
        <v>258</v>
      </c>
      <c r="B259" t="s">
        <v>856</v>
      </c>
      <c r="C259" t="s">
        <v>42</v>
      </c>
      <c r="D259">
        <v>71856912</v>
      </c>
      <c r="E259" t="s">
        <v>14</v>
      </c>
      <c r="F259" t="s">
        <v>9</v>
      </c>
      <c r="G259" t="s">
        <v>43</v>
      </c>
      <c r="H259" t="s">
        <v>680</v>
      </c>
      <c r="I259" t="s">
        <v>857</v>
      </c>
      <c r="J259" t="s">
        <v>858</v>
      </c>
      <c r="K259" s="94">
        <v>43563.732267557869</v>
      </c>
    </row>
    <row r="260" spans="1:11">
      <c r="A260" s="174">
        <v>259</v>
      </c>
      <c r="B260" t="s">
        <v>859</v>
      </c>
      <c r="C260" t="s">
        <v>42</v>
      </c>
      <c r="D260">
        <v>72540535</v>
      </c>
      <c r="E260" t="s">
        <v>14</v>
      </c>
      <c r="F260" t="s">
        <v>9</v>
      </c>
      <c r="G260" t="s">
        <v>43</v>
      </c>
      <c r="H260" t="s">
        <v>860</v>
      </c>
      <c r="I260" t="s">
        <v>287</v>
      </c>
      <c r="J260" t="s">
        <v>861</v>
      </c>
      <c r="K260" s="94">
        <v>43564.768611921296</v>
      </c>
    </row>
    <row r="261" spans="1:11">
      <c r="A261" s="174">
        <v>260</v>
      </c>
      <c r="B261" t="s">
        <v>862</v>
      </c>
      <c r="C261" t="s">
        <v>42</v>
      </c>
      <c r="D261">
        <v>75823803</v>
      </c>
      <c r="E261" t="s">
        <v>17</v>
      </c>
      <c r="F261" t="s">
        <v>9</v>
      </c>
      <c r="G261" t="s">
        <v>43</v>
      </c>
      <c r="H261" t="s">
        <v>863</v>
      </c>
      <c r="I261" t="s">
        <v>268</v>
      </c>
      <c r="J261" t="s">
        <v>171</v>
      </c>
      <c r="K261" s="94">
        <v>43558.74968267361</v>
      </c>
    </row>
    <row r="262" spans="1:11">
      <c r="A262" s="174">
        <v>261</v>
      </c>
      <c r="B262" t="s">
        <v>864</v>
      </c>
      <c r="C262" t="s">
        <v>42</v>
      </c>
      <c r="D262">
        <v>75630360</v>
      </c>
      <c r="E262" t="s">
        <v>22</v>
      </c>
      <c r="F262" t="s">
        <v>9</v>
      </c>
      <c r="G262" t="s">
        <v>43</v>
      </c>
      <c r="H262" t="s">
        <v>865</v>
      </c>
      <c r="I262" t="s">
        <v>866</v>
      </c>
      <c r="J262" t="s">
        <v>867</v>
      </c>
      <c r="K262" s="94">
        <v>43580.693639965277</v>
      </c>
    </row>
    <row r="263" spans="1:11">
      <c r="A263" s="174">
        <v>262</v>
      </c>
      <c r="B263" t="s">
        <v>868</v>
      </c>
      <c r="C263" t="s">
        <v>42</v>
      </c>
      <c r="D263">
        <v>74089880</v>
      </c>
      <c r="E263" t="s">
        <v>25</v>
      </c>
      <c r="F263" t="s">
        <v>9</v>
      </c>
      <c r="G263" t="s">
        <v>43</v>
      </c>
      <c r="H263" t="s">
        <v>869</v>
      </c>
      <c r="I263" t="s">
        <v>55</v>
      </c>
      <c r="J263" t="s">
        <v>870</v>
      </c>
      <c r="K263" s="94">
        <v>43578.837451469903</v>
      </c>
    </row>
    <row r="264" spans="1:11">
      <c r="A264" s="174">
        <v>263</v>
      </c>
      <c r="B264" t="s">
        <v>871</v>
      </c>
      <c r="C264" t="s">
        <v>42</v>
      </c>
      <c r="D264">
        <v>71715115</v>
      </c>
      <c r="E264" t="s">
        <v>24</v>
      </c>
      <c r="F264" t="s">
        <v>9</v>
      </c>
      <c r="G264" t="s">
        <v>43</v>
      </c>
      <c r="H264" t="s">
        <v>872</v>
      </c>
      <c r="I264" t="s">
        <v>873</v>
      </c>
      <c r="J264" t="s">
        <v>874</v>
      </c>
      <c r="K264" s="94">
        <v>43577.699402858794</v>
      </c>
    </row>
    <row r="265" spans="1:11">
      <c r="A265" s="174">
        <v>264</v>
      </c>
      <c r="B265" t="s">
        <v>875</v>
      </c>
      <c r="C265" t="s">
        <v>42</v>
      </c>
      <c r="D265">
        <v>71985612</v>
      </c>
      <c r="E265" t="s">
        <v>16</v>
      </c>
      <c r="F265" t="s">
        <v>9</v>
      </c>
      <c r="G265" t="s">
        <v>78</v>
      </c>
      <c r="H265" t="s">
        <v>197</v>
      </c>
      <c r="I265" t="s">
        <v>413</v>
      </c>
      <c r="J265" t="s">
        <v>876</v>
      </c>
      <c r="K265" s="94">
        <v>43564</v>
      </c>
    </row>
    <row r="266" spans="1:11">
      <c r="A266" s="174">
        <v>265</v>
      </c>
      <c r="B266" t="s">
        <v>877</v>
      </c>
      <c r="C266" t="s">
        <v>42</v>
      </c>
      <c r="D266">
        <v>71985612</v>
      </c>
      <c r="E266" t="s">
        <v>16</v>
      </c>
      <c r="F266" t="s">
        <v>9</v>
      </c>
      <c r="G266" t="s">
        <v>43</v>
      </c>
      <c r="H266" t="s">
        <v>197</v>
      </c>
      <c r="I266" t="s">
        <v>413</v>
      </c>
      <c r="J266" t="s">
        <v>876</v>
      </c>
      <c r="K266" s="94">
        <v>43564.465892048611</v>
      </c>
    </row>
    <row r="267" spans="1:11">
      <c r="A267" s="174">
        <v>266</v>
      </c>
      <c r="B267" t="s">
        <v>878</v>
      </c>
      <c r="C267" t="s">
        <v>42</v>
      </c>
      <c r="D267">
        <v>74277236</v>
      </c>
      <c r="E267" t="s">
        <v>17</v>
      </c>
      <c r="F267" t="s">
        <v>9</v>
      </c>
      <c r="G267" t="s">
        <v>43</v>
      </c>
      <c r="H267" t="s">
        <v>268</v>
      </c>
      <c r="I267" t="s">
        <v>641</v>
      </c>
      <c r="J267" t="s">
        <v>879</v>
      </c>
      <c r="K267" s="94">
        <v>43564.454302280094</v>
      </c>
    </row>
    <row r="268" spans="1:11">
      <c r="A268" s="174">
        <v>267</v>
      </c>
      <c r="B268" t="s">
        <v>880</v>
      </c>
      <c r="C268" t="s">
        <v>42</v>
      </c>
      <c r="D268">
        <v>47710351</v>
      </c>
      <c r="E268" t="s">
        <v>20</v>
      </c>
      <c r="F268" t="s">
        <v>7</v>
      </c>
      <c r="G268" t="s">
        <v>78</v>
      </c>
      <c r="H268" t="s">
        <v>45</v>
      </c>
      <c r="I268" t="s">
        <v>881</v>
      </c>
      <c r="J268" t="s">
        <v>665</v>
      </c>
      <c r="K268" s="94">
        <v>43581.503907835649</v>
      </c>
    </row>
    <row r="269" spans="1:11">
      <c r="A269" s="174">
        <v>268</v>
      </c>
      <c r="B269" t="s">
        <v>882</v>
      </c>
      <c r="C269" t="s">
        <v>42</v>
      </c>
      <c r="D269">
        <v>72648595</v>
      </c>
      <c r="E269" t="s">
        <v>17</v>
      </c>
      <c r="F269" t="s">
        <v>9</v>
      </c>
      <c r="G269" t="s">
        <v>43</v>
      </c>
      <c r="H269" t="s">
        <v>883</v>
      </c>
      <c r="I269" t="s">
        <v>376</v>
      </c>
      <c r="J269" t="s">
        <v>884</v>
      </c>
      <c r="K269" s="94">
        <v>43559.459389085649</v>
      </c>
    </row>
    <row r="270" spans="1:11">
      <c r="A270" s="174">
        <v>269</v>
      </c>
      <c r="B270" t="s">
        <v>885</v>
      </c>
      <c r="C270" t="s">
        <v>42</v>
      </c>
      <c r="D270">
        <v>75497665</v>
      </c>
      <c r="E270" t="s">
        <v>25</v>
      </c>
      <c r="F270" t="s">
        <v>9</v>
      </c>
      <c r="G270" t="s">
        <v>43</v>
      </c>
      <c r="H270" t="s">
        <v>886</v>
      </c>
      <c r="I270" t="s">
        <v>623</v>
      </c>
      <c r="J270" t="s">
        <v>887</v>
      </c>
      <c r="K270" s="94">
        <v>43581.443844988426</v>
      </c>
    </row>
    <row r="271" spans="1:11">
      <c r="A271" s="174">
        <v>270</v>
      </c>
      <c r="B271" t="s">
        <v>888</v>
      </c>
      <c r="C271" t="s">
        <v>42</v>
      </c>
      <c r="D271">
        <v>75995566</v>
      </c>
      <c r="E271" t="s">
        <v>20</v>
      </c>
      <c r="F271" t="s">
        <v>9</v>
      </c>
      <c r="G271" t="s">
        <v>43</v>
      </c>
      <c r="H271" t="s">
        <v>510</v>
      </c>
      <c r="I271" t="s">
        <v>889</v>
      </c>
      <c r="J271" t="s">
        <v>890</v>
      </c>
      <c r="K271" s="94">
        <v>43552.634330902772</v>
      </c>
    </row>
    <row r="272" spans="1:11">
      <c r="A272" s="174">
        <v>271</v>
      </c>
      <c r="B272" t="s">
        <v>891</v>
      </c>
      <c r="C272" t="s">
        <v>42</v>
      </c>
      <c r="D272">
        <v>76454460</v>
      </c>
      <c r="E272" t="s">
        <v>22</v>
      </c>
      <c r="F272" t="s">
        <v>9</v>
      </c>
      <c r="G272" t="s">
        <v>43</v>
      </c>
      <c r="H272" t="s">
        <v>196</v>
      </c>
      <c r="I272" t="s">
        <v>845</v>
      </c>
      <c r="J272" t="s">
        <v>782</v>
      </c>
      <c r="K272" s="94">
        <v>43557.402825081015</v>
      </c>
    </row>
    <row r="273" spans="1:11">
      <c r="A273" s="174">
        <v>272</v>
      </c>
      <c r="B273" t="s">
        <v>892</v>
      </c>
      <c r="C273" t="s">
        <v>42</v>
      </c>
      <c r="D273">
        <v>72651454</v>
      </c>
      <c r="E273" t="s">
        <v>24</v>
      </c>
      <c r="F273" t="s">
        <v>9</v>
      </c>
      <c r="G273" t="s">
        <v>43</v>
      </c>
      <c r="H273" t="s">
        <v>268</v>
      </c>
      <c r="I273" t="s">
        <v>893</v>
      </c>
      <c r="J273" t="s">
        <v>894</v>
      </c>
      <c r="K273" s="94">
        <v>43570.376089432866</v>
      </c>
    </row>
    <row r="274" spans="1:11">
      <c r="A274" s="174">
        <v>273</v>
      </c>
      <c r="B274" t="s">
        <v>895</v>
      </c>
      <c r="C274" t="s">
        <v>42</v>
      </c>
      <c r="D274">
        <v>76148897</v>
      </c>
      <c r="E274" t="s">
        <v>18</v>
      </c>
      <c r="F274" t="s">
        <v>9</v>
      </c>
      <c r="G274" t="s">
        <v>43</v>
      </c>
      <c r="H274" t="s">
        <v>252</v>
      </c>
      <c r="I274" t="s">
        <v>896</v>
      </c>
      <c r="J274" t="s">
        <v>897</v>
      </c>
      <c r="K274" s="94">
        <v>43581.427290856482</v>
      </c>
    </row>
    <row r="275" spans="1:11">
      <c r="A275" s="174">
        <v>274</v>
      </c>
      <c r="B275" t="s">
        <v>898</v>
      </c>
      <c r="C275" t="s">
        <v>42</v>
      </c>
      <c r="D275">
        <v>71491700</v>
      </c>
      <c r="E275" t="s">
        <v>16</v>
      </c>
      <c r="F275" t="s">
        <v>9</v>
      </c>
      <c r="G275" t="s">
        <v>43</v>
      </c>
      <c r="H275" t="s">
        <v>735</v>
      </c>
      <c r="I275" t="s">
        <v>735</v>
      </c>
      <c r="J275" t="s">
        <v>899</v>
      </c>
      <c r="K275" s="94">
        <v>43559.450446145835</v>
      </c>
    </row>
    <row r="276" spans="1:11">
      <c r="A276" s="174">
        <v>275</v>
      </c>
      <c r="B276" t="s">
        <v>900</v>
      </c>
      <c r="C276" t="s">
        <v>42</v>
      </c>
      <c r="D276">
        <v>74368767</v>
      </c>
      <c r="E276" t="s">
        <v>19</v>
      </c>
      <c r="F276" t="s">
        <v>9</v>
      </c>
      <c r="G276" t="s">
        <v>43</v>
      </c>
      <c r="H276" t="s">
        <v>196</v>
      </c>
      <c r="I276" t="s">
        <v>901</v>
      </c>
      <c r="J276" t="s">
        <v>902</v>
      </c>
      <c r="K276" s="94">
        <v>43579.489975578705</v>
      </c>
    </row>
    <row r="277" spans="1:11">
      <c r="A277" s="174">
        <v>276</v>
      </c>
      <c r="B277" t="s">
        <v>903</v>
      </c>
      <c r="C277" t="s">
        <v>42</v>
      </c>
      <c r="D277">
        <v>74634797</v>
      </c>
      <c r="E277" t="s">
        <v>17</v>
      </c>
      <c r="F277" t="s">
        <v>8</v>
      </c>
      <c r="G277" t="s">
        <v>43</v>
      </c>
      <c r="H277" t="s">
        <v>217</v>
      </c>
      <c r="I277" t="s">
        <v>510</v>
      </c>
      <c r="J277" t="s">
        <v>904</v>
      </c>
      <c r="K277" s="94">
        <v>43578.383371180556</v>
      </c>
    </row>
    <row r="278" spans="1:11">
      <c r="A278" s="174">
        <v>277</v>
      </c>
      <c r="B278" t="s">
        <v>905</v>
      </c>
      <c r="C278" t="s">
        <v>42</v>
      </c>
      <c r="D278">
        <v>76544980</v>
      </c>
      <c r="E278" t="s">
        <v>13</v>
      </c>
      <c r="F278" t="s">
        <v>9</v>
      </c>
      <c r="G278" t="s">
        <v>43</v>
      </c>
      <c r="H278" t="s">
        <v>906</v>
      </c>
      <c r="I278" t="s">
        <v>907</v>
      </c>
      <c r="J278" t="s">
        <v>908</v>
      </c>
      <c r="K278" s="94">
        <v>43581.482784143518</v>
      </c>
    </row>
    <row r="279" spans="1:11">
      <c r="A279" s="174">
        <v>278</v>
      </c>
      <c r="B279" t="s">
        <v>909</v>
      </c>
      <c r="C279" t="s">
        <v>42</v>
      </c>
      <c r="D279">
        <v>60189824</v>
      </c>
      <c r="E279" t="s">
        <v>17</v>
      </c>
      <c r="F279" t="s">
        <v>9</v>
      </c>
      <c r="G279" t="s">
        <v>43</v>
      </c>
      <c r="H279" t="s">
        <v>910</v>
      </c>
      <c r="I279" t="s">
        <v>911</v>
      </c>
      <c r="J279" t="s">
        <v>912</v>
      </c>
      <c r="K279" s="94">
        <v>43578.678624618056</v>
      </c>
    </row>
    <row r="280" spans="1:11">
      <c r="A280" s="174">
        <v>279</v>
      </c>
      <c r="B280" t="s">
        <v>913</v>
      </c>
      <c r="C280" t="s">
        <v>42</v>
      </c>
      <c r="D280">
        <v>71986990</v>
      </c>
      <c r="E280" t="s">
        <v>21</v>
      </c>
      <c r="F280" t="s">
        <v>9</v>
      </c>
      <c r="G280" t="s">
        <v>43</v>
      </c>
      <c r="H280" t="s">
        <v>106</v>
      </c>
      <c r="I280" t="s">
        <v>710</v>
      </c>
      <c r="J280" t="s">
        <v>716</v>
      </c>
      <c r="K280" s="94">
        <v>43579.53688954861</v>
      </c>
    </row>
    <row r="281" spans="1:11">
      <c r="A281" s="174">
        <v>280</v>
      </c>
      <c r="B281" t="s">
        <v>914</v>
      </c>
      <c r="C281" t="s">
        <v>42</v>
      </c>
      <c r="D281">
        <v>73878788</v>
      </c>
      <c r="E281" t="s">
        <v>25</v>
      </c>
      <c r="F281" t="s">
        <v>9</v>
      </c>
      <c r="G281" t="s">
        <v>43</v>
      </c>
      <c r="H281" t="s">
        <v>828</v>
      </c>
      <c r="I281" t="s">
        <v>915</v>
      </c>
      <c r="J281" t="s">
        <v>916</v>
      </c>
      <c r="K281" s="94">
        <v>43578.365643321755</v>
      </c>
    </row>
    <row r="282" spans="1:11">
      <c r="A282" s="174">
        <v>281</v>
      </c>
      <c r="B282" t="s">
        <v>917</v>
      </c>
      <c r="C282" t="s">
        <v>42</v>
      </c>
      <c r="D282">
        <v>72309568</v>
      </c>
      <c r="E282" t="s">
        <v>24</v>
      </c>
      <c r="F282" t="s">
        <v>9</v>
      </c>
      <c r="G282" t="s">
        <v>43</v>
      </c>
      <c r="H282" t="s">
        <v>918</v>
      </c>
      <c r="I282" t="s">
        <v>146</v>
      </c>
      <c r="J282" t="s">
        <v>919</v>
      </c>
      <c r="K282" s="94">
        <v>43557.675733912038</v>
      </c>
    </row>
    <row r="283" spans="1:11">
      <c r="A283" s="174">
        <v>282</v>
      </c>
      <c r="B283" t="s">
        <v>920</v>
      </c>
      <c r="C283" t="s">
        <v>42</v>
      </c>
      <c r="D283">
        <v>75314569</v>
      </c>
      <c r="E283" t="s">
        <v>19</v>
      </c>
      <c r="F283" t="s">
        <v>77</v>
      </c>
      <c r="G283" t="s">
        <v>78</v>
      </c>
      <c r="H283" t="s">
        <v>743</v>
      </c>
      <c r="I283" t="s">
        <v>751</v>
      </c>
      <c r="J283" t="s">
        <v>921</v>
      </c>
      <c r="K283" s="94">
        <v>43518.493186192129</v>
      </c>
    </row>
    <row r="284" spans="1:11">
      <c r="A284" s="174">
        <v>283</v>
      </c>
      <c r="B284" t="s">
        <v>922</v>
      </c>
      <c r="C284" t="s">
        <v>42</v>
      </c>
      <c r="D284">
        <v>75530963</v>
      </c>
      <c r="E284" t="s">
        <v>17</v>
      </c>
      <c r="F284" t="s">
        <v>9</v>
      </c>
      <c r="G284" t="s">
        <v>43</v>
      </c>
      <c r="H284" t="s">
        <v>923</v>
      </c>
      <c r="I284" t="s">
        <v>727</v>
      </c>
      <c r="J284" t="s">
        <v>924</v>
      </c>
      <c r="K284" s="94">
        <v>43572.43246103009</v>
      </c>
    </row>
    <row r="285" spans="1:11">
      <c r="A285" s="174">
        <v>284</v>
      </c>
      <c r="B285" t="s">
        <v>925</v>
      </c>
      <c r="C285" t="s">
        <v>42</v>
      </c>
      <c r="D285">
        <v>77035396</v>
      </c>
      <c r="E285" t="s">
        <v>14</v>
      </c>
      <c r="F285" t="s">
        <v>9</v>
      </c>
      <c r="G285" t="s">
        <v>43</v>
      </c>
      <c r="H285" t="s">
        <v>926</v>
      </c>
      <c r="I285" t="s">
        <v>248</v>
      </c>
      <c r="J285" t="s">
        <v>927</v>
      </c>
      <c r="K285" s="94">
        <v>43571.418668321756</v>
      </c>
    </row>
    <row r="286" spans="1:11">
      <c r="A286" s="174">
        <v>285</v>
      </c>
      <c r="B286" t="s">
        <v>928</v>
      </c>
      <c r="C286" t="s">
        <v>42</v>
      </c>
      <c r="D286">
        <v>72958650</v>
      </c>
      <c r="E286" t="s">
        <v>21</v>
      </c>
      <c r="F286" t="s">
        <v>9</v>
      </c>
      <c r="G286" t="s">
        <v>43</v>
      </c>
      <c r="H286" t="s">
        <v>929</v>
      </c>
      <c r="I286" t="s">
        <v>866</v>
      </c>
      <c r="J286" t="s">
        <v>930</v>
      </c>
      <c r="K286" s="94">
        <v>43557.648292361111</v>
      </c>
    </row>
    <row r="287" spans="1:11">
      <c r="A287" s="174">
        <v>286</v>
      </c>
      <c r="B287" t="s">
        <v>931</v>
      </c>
      <c r="C287" t="s">
        <v>42</v>
      </c>
      <c r="D287">
        <v>75710164</v>
      </c>
      <c r="E287" t="s">
        <v>16</v>
      </c>
      <c r="F287" t="s">
        <v>9</v>
      </c>
      <c r="G287" t="s">
        <v>43</v>
      </c>
      <c r="H287" t="s">
        <v>932</v>
      </c>
      <c r="I287" t="s">
        <v>933</v>
      </c>
      <c r="J287" t="s">
        <v>934</v>
      </c>
      <c r="K287" s="94">
        <v>43581.502471793981</v>
      </c>
    </row>
    <row r="288" spans="1:11">
      <c r="A288" s="174">
        <v>287</v>
      </c>
      <c r="B288" t="s">
        <v>935</v>
      </c>
      <c r="C288" t="s">
        <v>42</v>
      </c>
      <c r="D288">
        <v>75936255</v>
      </c>
      <c r="E288" t="s">
        <v>17</v>
      </c>
      <c r="F288" t="s">
        <v>9</v>
      </c>
      <c r="G288" t="s">
        <v>43</v>
      </c>
      <c r="H288" t="s">
        <v>151</v>
      </c>
      <c r="I288" t="s">
        <v>135</v>
      </c>
      <c r="J288" t="s">
        <v>936</v>
      </c>
      <c r="K288" s="94">
        <v>43579.425003090277</v>
      </c>
    </row>
    <row r="289" spans="1:11">
      <c r="A289" s="174">
        <v>288</v>
      </c>
      <c r="B289" t="s">
        <v>937</v>
      </c>
      <c r="C289" t="s">
        <v>42</v>
      </c>
      <c r="D289">
        <v>75722020</v>
      </c>
      <c r="E289" t="s">
        <v>16</v>
      </c>
      <c r="F289" t="s">
        <v>9</v>
      </c>
      <c r="G289" t="s">
        <v>43</v>
      </c>
      <c r="H289" t="s">
        <v>412</v>
      </c>
      <c r="I289" t="s">
        <v>376</v>
      </c>
      <c r="J289" t="s">
        <v>938</v>
      </c>
      <c r="K289" s="94">
        <v>43579.463843715275</v>
      </c>
    </row>
    <row r="290" spans="1:11">
      <c r="A290" s="174">
        <v>289</v>
      </c>
      <c r="B290" t="s">
        <v>939</v>
      </c>
      <c r="C290" t="s">
        <v>42</v>
      </c>
      <c r="D290">
        <v>75054285</v>
      </c>
      <c r="E290" t="s">
        <v>16</v>
      </c>
      <c r="F290" t="s">
        <v>9</v>
      </c>
      <c r="G290" t="s">
        <v>43</v>
      </c>
      <c r="H290" t="s">
        <v>940</v>
      </c>
      <c r="I290" t="s">
        <v>941</v>
      </c>
      <c r="J290" t="s">
        <v>942</v>
      </c>
      <c r="K290" s="94">
        <v>43578.548663807866</v>
      </c>
    </row>
    <row r="291" spans="1:11">
      <c r="A291" s="174">
        <v>290</v>
      </c>
      <c r="B291" t="s">
        <v>943</v>
      </c>
      <c r="C291" t="s">
        <v>42</v>
      </c>
      <c r="D291">
        <v>75367141</v>
      </c>
      <c r="E291" t="s">
        <v>18</v>
      </c>
      <c r="F291" t="s">
        <v>9</v>
      </c>
      <c r="G291" t="s">
        <v>43</v>
      </c>
      <c r="H291" t="s">
        <v>128</v>
      </c>
      <c r="I291" t="s">
        <v>944</v>
      </c>
      <c r="J291" t="s">
        <v>945</v>
      </c>
      <c r="K291" s="94">
        <v>43572.51868001157</v>
      </c>
    </row>
  </sheetData>
  <autoFilter ref="A1:K291" xr:uid="{00000000-0009-0000-0000-000001000000}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251"/>
  <sheetViews>
    <sheetView workbookViewId="0">
      <pane ySplit="1" topLeftCell="A23" activePane="bottomLeft" state="frozen"/>
      <selection pane="bottomLeft" activeCell="L47" sqref="L47"/>
    </sheetView>
  </sheetViews>
  <sheetFormatPr defaultColWidth="11.42578125" defaultRowHeight="15"/>
  <sheetData>
    <row r="1" spans="1:12" ht="18">
      <c r="A1" s="107" t="s">
        <v>30</v>
      </c>
      <c r="B1" s="107" t="s">
        <v>31</v>
      </c>
      <c r="C1" s="107" t="s">
        <v>32</v>
      </c>
      <c r="D1" s="107" t="s">
        <v>33</v>
      </c>
      <c r="E1" s="107" t="s">
        <v>34</v>
      </c>
      <c r="F1" s="107" t="s">
        <v>35</v>
      </c>
      <c r="G1" s="107" t="s">
        <v>36</v>
      </c>
      <c r="H1" s="107" t="s">
        <v>37</v>
      </c>
      <c r="I1" s="107" t="s">
        <v>38</v>
      </c>
      <c r="J1" s="107" t="s">
        <v>39</v>
      </c>
      <c r="K1" s="107" t="s">
        <v>40</v>
      </c>
      <c r="L1" s="176" t="s">
        <v>40</v>
      </c>
    </row>
    <row r="2" spans="1:12">
      <c r="A2" s="174">
        <v>1</v>
      </c>
      <c r="B2" t="s">
        <v>946</v>
      </c>
      <c r="C2" t="s">
        <v>42</v>
      </c>
      <c r="D2">
        <v>78548198</v>
      </c>
      <c r="E2" t="s">
        <v>21</v>
      </c>
      <c r="F2" t="s">
        <v>9</v>
      </c>
      <c r="G2" t="s">
        <v>947</v>
      </c>
      <c r="H2" t="s">
        <v>102</v>
      </c>
      <c r="I2" t="s">
        <v>948</v>
      </c>
      <c r="J2" t="s">
        <v>949</v>
      </c>
      <c r="K2" s="94">
        <v>43642.506776157403</v>
      </c>
      <c r="L2" s="94">
        <v>43614</v>
      </c>
    </row>
    <row r="3" spans="1:12">
      <c r="A3" s="174">
        <v>2</v>
      </c>
      <c r="B3" t="s">
        <v>950</v>
      </c>
      <c r="C3" t="s">
        <v>42</v>
      </c>
      <c r="D3">
        <v>73260266</v>
      </c>
      <c r="E3" t="s">
        <v>24</v>
      </c>
      <c r="F3" t="s">
        <v>9</v>
      </c>
      <c r="G3" t="s">
        <v>947</v>
      </c>
      <c r="H3" t="s">
        <v>951</v>
      </c>
      <c r="I3" t="s">
        <v>952</v>
      </c>
      <c r="J3" t="s">
        <v>953</v>
      </c>
      <c r="K3" s="94">
        <v>43657.666207557872</v>
      </c>
      <c r="L3" s="94">
        <v>43615</v>
      </c>
    </row>
    <row r="4" spans="1:12">
      <c r="A4" s="174">
        <v>3</v>
      </c>
      <c r="B4" t="s">
        <v>954</v>
      </c>
      <c r="C4" t="s">
        <v>42</v>
      </c>
      <c r="D4">
        <v>73311928</v>
      </c>
      <c r="E4" t="s">
        <v>24</v>
      </c>
      <c r="F4" t="s">
        <v>9</v>
      </c>
      <c r="G4" t="s">
        <v>947</v>
      </c>
      <c r="H4" t="s">
        <v>212</v>
      </c>
      <c r="I4" t="s">
        <v>645</v>
      </c>
      <c r="J4" t="s">
        <v>955</v>
      </c>
      <c r="K4" s="94">
        <v>43658.475507025461</v>
      </c>
      <c r="L4" s="94">
        <v>43616</v>
      </c>
    </row>
    <row r="5" spans="1:12">
      <c r="A5" s="174">
        <v>4</v>
      </c>
      <c r="B5" t="s">
        <v>956</v>
      </c>
      <c r="C5" t="s">
        <v>42</v>
      </c>
      <c r="D5">
        <v>71772334</v>
      </c>
      <c r="E5" t="s">
        <v>13</v>
      </c>
      <c r="F5" t="s">
        <v>9</v>
      </c>
      <c r="G5" t="s">
        <v>947</v>
      </c>
      <c r="H5" t="s">
        <v>140</v>
      </c>
      <c r="I5" t="s">
        <v>957</v>
      </c>
      <c r="J5" t="s">
        <v>958</v>
      </c>
      <c r="K5" s="94">
        <v>43657.4934665162</v>
      </c>
      <c r="L5" s="94">
        <v>43617</v>
      </c>
    </row>
    <row r="6" spans="1:12">
      <c r="A6" s="174">
        <v>5</v>
      </c>
      <c r="B6" t="s">
        <v>959</v>
      </c>
      <c r="C6" t="s">
        <v>42</v>
      </c>
      <c r="D6">
        <v>74288554</v>
      </c>
      <c r="E6" t="s">
        <v>24</v>
      </c>
      <c r="F6" t="s">
        <v>9</v>
      </c>
      <c r="G6" t="s">
        <v>947</v>
      </c>
      <c r="H6" t="s">
        <v>511</v>
      </c>
      <c r="I6" t="s">
        <v>64</v>
      </c>
      <c r="J6" t="s">
        <v>960</v>
      </c>
      <c r="K6" s="94">
        <v>43643.666908715277</v>
      </c>
      <c r="L6" s="94">
        <v>43618</v>
      </c>
    </row>
    <row r="7" spans="1:12">
      <c r="A7" s="174">
        <v>6</v>
      </c>
      <c r="B7" t="s">
        <v>961</v>
      </c>
      <c r="C7" t="s">
        <v>42</v>
      </c>
      <c r="D7">
        <v>72723242</v>
      </c>
      <c r="E7" t="s">
        <v>16</v>
      </c>
      <c r="F7" t="s">
        <v>9</v>
      </c>
      <c r="G7" t="s">
        <v>947</v>
      </c>
      <c r="H7" t="s">
        <v>151</v>
      </c>
      <c r="I7" t="s">
        <v>811</v>
      </c>
      <c r="J7" t="s">
        <v>962</v>
      </c>
      <c r="K7" s="94">
        <v>43648.707190243054</v>
      </c>
      <c r="L7" s="94">
        <v>43619</v>
      </c>
    </row>
    <row r="8" spans="1:12">
      <c r="A8" s="174">
        <v>7</v>
      </c>
      <c r="B8" t="s">
        <v>963</v>
      </c>
      <c r="C8" t="s">
        <v>42</v>
      </c>
      <c r="D8">
        <v>74592160</v>
      </c>
      <c r="E8" t="s">
        <v>13</v>
      </c>
      <c r="F8" t="s">
        <v>9</v>
      </c>
      <c r="G8" t="s">
        <v>947</v>
      </c>
      <c r="H8" t="s">
        <v>893</v>
      </c>
      <c r="I8" t="s">
        <v>140</v>
      </c>
      <c r="J8" t="s">
        <v>964</v>
      </c>
      <c r="K8" s="94">
        <v>43657.486609872685</v>
      </c>
      <c r="L8" s="94">
        <v>43620</v>
      </c>
    </row>
    <row r="9" spans="1:12">
      <c r="A9" s="174">
        <v>8</v>
      </c>
      <c r="B9" t="s">
        <v>965</v>
      </c>
      <c r="C9" t="s">
        <v>42</v>
      </c>
      <c r="D9">
        <v>72923230</v>
      </c>
      <c r="E9" t="s">
        <v>23</v>
      </c>
      <c r="F9" t="s">
        <v>9</v>
      </c>
      <c r="G9" t="s">
        <v>947</v>
      </c>
      <c r="H9" t="s">
        <v>966</v>
      </c>
      <c r="I9" t="s">
        <v>967</v>
      </c>
      <c r="J9" t="s">
        <v>968</v>
      </c>
      <c r="K9" s="94">
        <v>43654.551531365738</v>
      </c>
      <c r="L9" s="94">
        <v>43621</v>
      </c>
    </row>
    <row r="10" spans="1:12">
      <c r="A10" s="174">
        <v>9</v>
      </c>
      <c r="B10" t="s">
        <v>969</v>
      </c>
      <c r="C10" t="s">
        <v>42</v>
      </c>
      <c r="D10">
        <v>74031667</v>
      </c>
      <c r="E10" t="s">
        <v>13</v>
      </c>
      <c r="F10" t="s">
        <v>9</v>
      </c>
      <c r="G10" t="s">
        <v>947</v>
      </c>
      <c r="H10" t="s">
        <v>970</v>
      </c>
      <c r="I10" t="s">
        <v>370</v>
      </c>
      <c r="J10" t="s">
        <v>971</v>
      </c>
      <c r="K10" s="94">
        <v>43658.434533298612</v>
      </c>
      <c r="L10" s="94">
        <v>43622</v>
      </c>
    </row>
    <row r="11" spans="1:12">
      <c r="A11" s="174">
        <v>10</v>
      </c>
      <c r="B11" t="s">
        <v>972</v>
      </c>
      <c r="C11" t="s">
        <v>42</v>
      </c>
      <c r="D11">
        <v>72032746</v>
      </c>
      <c r="E11" t="s">
        <v>22</v>
      </c>
      <c r="F11" t="s">
        <v>9</v>
      </c>
      <c r="G11" t="s">
        <v>947</v>
      </c>
      <c r="H11" t="s">
        <v>370</v>
      </c>
      <c r="I11" t="s">
        <v>973</v>
      </c>
      <c r="J11" t="s">
        <v>974</v>
      </c>
      <c r="K11" s="94">
        <v>43658.427475578705</v>
      </c>
      <c r="L11" s="94">
        <v>43623</v>
      </c>
    </row>
    <row r="12" spans="1:12">
      <c r="A12" s="174">
        <v>11</v>
      </c>
      <c r="B12" t="s">
        <v>975</v>
      </c>
      <c r="C12" t="s">
        <v>42</v>
      </c>
      <c r="D12">
        <v>71276207</v>
      </c>
      <c r="E12" t="s">
        <v>19</v>
      </c>
      <c r="F12" t="s">
        <v>9</v>
      </c>
      <c r="G12" t="s">
        <v>947</v>
      </c>
      <c r="H12" t="s">
        <v>45</v>
      </c>
      <c r="I12" t="s">
        <v>74</v>
      </c>
      <c r="J12" t="s">
        <v>75</v>
      </c>
      <c r="K12" s="94">
        <v>43656.61913313657</v>
      </c>
      <c r="L12" s="94">
        <v>43624</v>
      </c>
    </row>
    <row r="13" spans="1:12">
      <c r="A13" s="174">
        <v>12</v>
      </c>
      <c r="B13" t="s">
        <v>976</v>
      </c>
      <c r="C13" t="s">
        <v>42</v>
      </c>
      <c r="D13">
        <v>75656683</v>
      </c>
      <c r="E13" t="s">
        <v>23</v>
      </c>
      <c r="F13" t="s">
        <v>9</v>
      </c>
      <c r="G13" t="s">
        <v>947</v>
      </c>
      <c r="H13" t="s">
        <v>977</v>
      </c>
      <c r="I13" t="s">
        <v>978</v>
      </c>
      <c r="J13" t="s">
        <v>979</v>
      </c>
      <c r="K13" s="94">
        <v>43658.492734837964</v>
      </c>
      <c r="L13" s="94">
        <v>43625</v>
      </c>
    </row>
    <row r="14" spans="1:12">
      <c r="A14" s="174">
        <v>13</v>
      </c>
      <c r="B14" t="s">
        <v>980</v>
      </c>
      <c r="C14" t="s">
        <v>42</v>
      </c>
      <c r="D14">
        <v>73215447</v>
      </c>
      <c r="E14" t="s">
        <v>14</v>
      </c>
      <c r="F14" t="s">
        <v>9</v>
      </c>
      <c r="G14" t="s">
        <v>947</v>
      </c>
      <c r="H14" t="s">
        <v>370</v>
      </c>
      <c r="I14" t="s">
        <v>981</v>
      </c>
      <c r="J14" t="s">
        <v>982</v>
      </c>
      <c r="K14" s="94">
        <v>43627.398826620367</v>
      </c>
      <c r="L14" s="94">
        <v>43626</v>
      </c>
    </row>
    <row r="15" spans="1:12">
      <c r="A15" s="174">
        <v>14</v>
      </c>
      <c r="B15" t="s">
        <v>983</v>
      </c>
      <c r="C15" t="s">
        <v>42</v>
      </c>
      <c r="D15">
        <v>76971967</v>
      </c>
      <c r="E15" t="s">
        <v>22</v>
      </c>
      <c r="F15" t="s">
        <v>9</v>
      </c>
      <c r="G15" t="s">
        <v>947</v>
      </c>
      <c r="H15" t="s">
        <v>984</v>
      </c>
      <c r="I15" t="s">
        <v>399</v>
      </c>
      <c r="J15" t="s">
        <v>985</v>
      </c>
      <c r="K15" s="94">
        <v>43654.402565543976</v>
      </c>
      <c r="L15" s="94">
        <v>43627</v>
      </c>
    </row>
    <row r="16" spans="1:12">
      <c r="A16" s="174">
        <v>15</v>
      </c>
      <c r="B16" t="s">
        <v>986</v>
      </c>
      <c r="C16" t="s">
        <v>42</v>
      </c>
      <c r="D16">
        <v>72841193</v>
      </c>
      <c r="E16" t="s">
        <v>17</v>
      </c>
      <c r="F16" t="s">
        <v>8</v>
      </c>
      <c r="G16" t="s">
        <v>987</v>
      </c>
      <c r="H16" t="s">
        <v>376</v>
      </c>
      <c r="I16" t="s">
        <v>510</v>
      </c>
      <c r="J16" t="s">
        <v>988</v>
      </c>
      <c r="K16" s="94">
        <v>43647.356745798606</v>
      </c>
      <c r="L16" s="94">
        <v>43628</v>
      </c>
    </row>
    <row r="17" spans="1:12">
      <c r="A17" s="174">
        <v>16</v>
      </c>
      <c r="B17" t="s">
        <v>989</v>
      </c>
      <c r="C17" t="s">
        <v>42</v>
      </c>
      <c r="D17">
        <v>71648907</v>
      </c>
      <c r="E17" t="s">
        <v>13</v>
      </c>
      <c r="F17" t="s">
        <v>9</v>
      </c>
      <c r="G17" t="s">
        <v>947</v>
      </c>
      <c r="H17" t="s">
        <v>394</v>
      </c>
      <c r="I17" t="s">
        <v>990</v>
      </c>
      <c r="J17" t="s">
        <v>991</v>
      </c>
      <c r="K17" s="94">
        <v>43655.54557480324</v>
      </c>
      <c r="L17" s="94">
        <v>43629</v>
      </c>
    </row>
    <row r="18" spans="1:12">
      <c r="A18" s="174">
        <v>17</v>
      </c>
      <c r="B18" t="s">
        <v>992</v>
      </c>
      <c r="C18" t="s">
        <v>42</v>
      </c>
      <c r="D18">
        <v>72309406</v>
      </c>
      <c r="E18" t="s">
        <v>21</v>
      </c>
      <c r="F18" t="s">
        <v>9</v>
      </c>
      <c r="G18" t="s">
        <v>947</v>
      </c>
      <c r="H18" t="s">
        <v>127</v>
      </c>
      <c r="I18" t="s">
        <v>136</v>
      </c>
      <c r="J18" t="s">
        <v>993</v>
      </c>
      <c r="K18" s="94">
        <v>43651.471526770831</v>
      </c>
      <c r="L18" s="94">
        <v>43630</v>
      </c>
    </row>
    <row r="19" spans="1:12">
      <c r="A19" s="174">
        <v>18</v>
      </c>
      <c r="B19" t="s">
        <v>994</v>
      </c>
      <c r="C19" t="s">
        <v>42</v>
      </c>
      <c r="D19">
        <v>71023908</v>
      </c>
      <c r="E19" t="s">
        <v>17</v>
      </c>
      <c r="F19" t="s">
        <v>9</v>
      </c>
      <c r="G19" t="s">
        <v>947</v>
      </c>
      <c r="H19" t="s">
        <v>143</v>
      </c>
      <c r="I19" t="s">
        <v>485</v>
      </c>
      <c r="J19" t="s">
        <v>995</v>
      </c>
      <c r="K19" s="94">
        <v>43635.688073032405</v>
      </c>
      <c r="L19" s="94">
        <v>43631</v>
      </c>
    </row>
    <row r="20" spans="1:12">
      <c r="A20" s="174">
        <v>19</v>
      </c>
      <c r="B20" t="s">
        <v>996</v>
      </c>
      <c r="C20" t="s">
        <v>42</v>
      </c>
      <c r="D20">
        <v>75696373</v>
      </c>
      <c r="E20" t="s">
        <v>22</v>
      </c>
      <c r="F20" t="s">
        <v>9</v>
      </c>
      <c r="G20" t="s">
        <v>947</v>
      </c>
      <c r="H20" t="s">
        <v>106</v>
      </c>
      <c r="I20" t="s">
        <v>981</v>
      </c>
      <c r="J20" t="s">
        <v>997</v>
      </c>
      <c r="K20" s="94">
        <v>43657.419345567127</v>
      </c>
      <c r="L20" s="94">
        <v>43632</v>
      </c>
    </row>
    <row r="21" spans="1:12">
      <c r="A21" s="174">
        <v>20</v>
      </c>
      <c r="B21" t="s">
        <v>998</v>
      </c>
      <c r="C21" t="s">
        <v>42</v>
      </c>
      <c r="D21">
        <v>71374457</v>
      </c>
      <c r="E21" t="s">
        <v>22</v>
      </c>
      <c r="F21" t="s">
        <v>9</v>
      </c>
      <c r="G21" t="s">
        <v>947</v>
      </c>
      <c r="H21" t="s">
        <v>999</v>
      </c>
      <c r="I21" t="s">
        <v>146</v>
      </c>
      <c r="J21" t="s">
        <v>782</v>
      </c>
      <c r="K21" s="94">
        <v>43654.498088391199</v>
      </c>
      <c r="L21" s="94">
        <v>43633</v>
      </c>
    </row>
    <row r="22" spans="1:12">
      <c r="A22" s="174">
        <v>21</v>
      </c>
      <c r="B22" t="s">
        <v>1000</v>
      </c>
      <c r="C22" t="s">
        <v>42</v>
      </c>
      <c r="D22">
        <v>72020825</v>
      </c>
      <c r="E22" t="s">
        <v>25</v>
      </c>
      <c r="F22" t="s">
        <v>9</v>
      </c>
      <c r="G22" t="s">
        <v>947</v>
      </c>
      <c r="H22" t="s">
        <v>1001</v>
      </c>
      <c r="I22" t="s">
        <v>799</v>
      </c>
      <c r="J22" t="s">
        <v>794</v>
      </c>
      <c r="K22" s="94">
        <v>43652.489102777778</v>
      </c>
      <c r="L22" s="94">
        <v>43634</v>
      </c>
    </row>
    <row r="23" spans="1:12">
      <c r="A23" s="174">
        <v>22</v>
      </c>
      <c r="B23" t="s">
        <v>1002</v>
      </c>
      <c r="C23" t="s">
        <v>42</v>
      </c>
      <c r="D23">
        <v>76442095</v>
      </c>
      <c r="E23" t="s">
        <v>18</v>
      </c>
      <c r="F23" t="s">
        <v>9</v>
      </c>
      <c r="G23" t="s">
        <v>947</v>
      </c>
      <c r="H23" t="s">
        <v>1003</v>
      </c>
      <c r="I23" t="s">
        <v>1004</v>
      </c>
      <c r="J23" t="s">
        <v>1005</v>
      </c>
      <c r="K23" s="94">
        <v>43641.688948460644</v>
      </c>
      <c r="L23" s="94">
        <v>43635</v>
      </c>
    </row>
    <row r="24" spans="1:12">
      <c r="A24" s="174">
        <v>23</v>
      </c>
      <c r="B24" t="s">
        <v>1006</v>
      </c>
      <c r="C24" t="s">
        <v>42</v>
      </c>
      <c r="D24">
        <v>74887039</v>
      </c>
      <c r="E24" t="s">
        <v>25</v>
      </c>
      <c r="F24" t="s">
        <v>9</v>
      </c>
      <c r="G24" t="s">
        <v>947</v>
      </c>
      <c r="H24" t="s">
        <v>363</v>
      </c>
      <c r="I24" t="s">
        <v>814</v>
      </c>
      <c r="J24" t="s">
        <v>1007</v>
      </c>
      <c r="K24" s="94">
        <v>43647.425500034718</v>
      </c>
      <c r="L24" s="94">
        <v>43636</v>
      </c>
    </row>
    <row r="25" spans="1:12">
      <c r="A25" s="174">
        <v>24</v>
      </c>
      <c r="B25" t="s">
        <v>1008</v>
      </c>
      <c r="C25" t="s">
        <v>42</v>
      </c>
      <c r="D25">
        <v>73215116</v>
      </c>
      <c r="E25" t="s">
        <v>17</v>
      </c>
      <c r="F25" t="s">
        <v>9</v>
      </c>
      <c r="G25" t="s">
        <v>947</v>
      </c>
      <c r="H25" t="s">
        <v>623</v>
      </c>
      <c r="I25" t="s">
        <v>217</v>
      </c>
      <c r="J25" t="s">
        <v>1009</v>
      </c>
      <c r="K25" s="94">
        <v>43654.698392280094</v>
      </c>
      <c r="L25" s="94">
        <v>43637</v>
      </c>
    </row>
    <row r="26" spans="1:12">
      <c r="A26" s="174">
        <v>25</v>
      </c>
      <c r="B26" t="s">
        <v>1010</v>
      </c>
      <c r="C26" t="s">
        <v>42</v>
      </c>
      <c r="D26">
        <v>77334080</v>
      </c>
      <c r="E26" t="s">
        <v>22</v>
      </c>
      <c r="F26" t="s">
        <v>9</v>
      </c>
      <c r="G26" t="s">
        <v>947</v>
      </c>
      <c r="H26" t="s">
        <v>399</v>
      </c>
      <c r="I26" t="s">
        <v>140</v>
      </c>
      <c r="J26" t="s">
        <v>1011</v>
      </c>
      <c r="K26" s="94">
        <v>43655.618494016198</v>
      </c>
      <c r="L26" s="94">
        <v>43638</v>
      </c>
    </row>
    <row r="27" spans="1:12">
      <c r="A27" s="174">
        <v>26</v>
      </c>
      <c r="B27" t="s">
        <v>1012</v>
      </c>
      <c r="C27" t="s">
        <v>42</v>
      </c>
      <c r="D27">
        <v>76922684</v>
      </c>
      <c r="E27" t="s">
        <v>22</v>
      </c>
      <c r="F27" t="s">
        <v>9</v>
      </c>
      <c r="G27" t="s">
        <v>947</v>
      </c>
      <c r="H27" t="s">
        <v>113</v>
      </c>
      <c r="I27" t="s">
        <v>1013</v>
      </c>
      <c r="J27" t="s">
        <v>1014</v>
      </c>
      <c r="K27" s="94">
        <v>43651.81514799768</v>
      </c>
      <c r="L27" s="94">
        <v>43639</v>
      </c>
    </row>
    <row r="28" spans="1:12">
      <c r="A28" s="174">
        <v>27</v>
      </c>
      <c r="B28" t="s">
        <v>1015</v>
      </c>
      <c r="C28" t="s">
        <v>42</v>
      </c>
      <c r="D28">
        <v>71539163</v>
      </c>
      <c r="E28" t="s">
        <v>15</v>
      </c>
      <c r="F28" t="s">
        <v>9</v>
      </c>
      <c r="G28" t="s">
        <v>947</v>
      </c>
      <c r="H28" t="s">
        <v>1016</v>
      </c>
      <c r="I28" t="s">
        <v>1017</v>
      </c>
      <c r="J28" t="s">
        <v>1018</v>
      </c>
      <c r="K28" s="94">
        <v>43658.455446412037</v>
      </c>
      <c r="L28" s="94">
        <v>43640</v>
      </c>
    </row>
    <row r="29" spans="1:12">
      <c r="A29" s="174">
        <v>28</v>
      </c>
      <c r="B29" t="s">
        <v>1019</v>
      </c>
      <c r="C29" t="s">
        <v>42</v>
      </c>
      <c r="D29">
        <v>72211747</v>
      </c>
      <c r="E29" t="s">
        <v>22</v>
      </c>
      <c r="F29" t="s">
        <v>9</v>
      </c>
      <c r="G29" t="s">
        <v>947</v>
      </c>
      <c r="H29" t="s">
        <v>1020</v>
      </c>
      <c r="I29" t="s">
        <v>538</v>
      </c>
      <c r="J29" t="s">
        <v>1021</v>
      </c>
      <c r="K29" s="94">
        <v>43651.393419444445</v>
      </c>
      <c r="L29" s="94">
        <v>43641</v>
      </c>
    </row>
    <row r="30" spans="1:12">
      <c r="A30" s="174">
        <v>29</v>
      </c>
      <c r="B30" t="s">
        <v>1022</v>
      </c>
      <c r="C30" t="s">
        <v>42</v>
      </c>
      <c r="D30">
        <v>75940880</v>
      </c>
      <c r="E30" t="s">
        <v>22</v>
      </c>
      <c r="F30" t="s">
        <v>9</v>
      </c>
      <c r="G30" t="s">
        <v>947</v>
      </c>
      <c r="H30" t="s">
        <v>1023</v>
      </c>
      <c r="I30" t="s">
        <v>400</v>
      </c>
      <c r="J30" t="s">
        <v>1024</v>
      </c>
      <c r="K30" s="94">
        <v>43657.479929282403</v>
      </c>
      <c r="L30" s="94">
        <v>43642</v>
      </c>
    </row>
    <row r="31" spans="1:12">
      <c r="A31" s="174">
        <v>30</v>
      </c>
      <c r="B31" t="s">
        <v>1025</v>
      </c>
      <c r="C31" t="s">
        <v>42</v>
      </c>
      <c r="D31">
        <v>74228083</v>
      </c>
      <c r="E31" t="s">
        <v>13</v>
      </c>
      <c r="F31" t="s">
        <v>9</v>
      </c>
      <c r="G31" t="s">
        <v>947</v>
      </c>
      <c r="H31" t="s">
        <v>1026</v>
      </c>
      <c r="I31" t="s">
        <v>1027</v>
      </c>
      <c r="J31" t="s">
        <v>1028</v>
      </c>
      <c r="K31" s="94">
        <v>43648.478008136575</v>
      </c>
      <c r="L31" s="94">
        <v>43643</v>
      </c>
    </row>
    <row r="32" spans="1:12">
      <c r="A32" s="174">
        <v>31</v>
      </c>
      <c r="B32" t="s">
        <v>1029</v>
      </c>
      <c r="C32" t="s">
        <v>42</v>
      </c>
      <c r="D32">
        <v>70869298</v>
      </c>
      <c r="E32" t="s">
        <v>16</v>
      </c>
      <c r="F32" t="s">
        <v>9</v>
      </c>
      <c r="G32" t="s">
        <v>947</v>
      </c>
      <c r="H32" t="s">
        <v>376</v>
      </c>
      <c r="I32" t="s">
        <v>139</v>
      </c>
      <c r="J32" t="s">
        <v>1030</v>
      </c>
      <c r="K32" s="94">
        <v>43654.400008715274</v>
      </c>
      <c r="L32" s="94">
        <v>43644</v>
      </c>
    </row>
    <row r="33" spans="1:12">
      <c r="A33" s="174">
        <v>32</v>
      </c>
      <c r="B33" t="s">
        <v>1031</v>
      </c>
      <c r="C33" t="s">
        <v>42</v>
      </c>
      <c r="D33">
        <v>75422618</v>
      </c>
      <c r="E33" t="s">
        <v>24</v>
      </c>
      <c r="F33" t="s">
        <v>8</v>
      </c>
      <c r="G33" t="s">
        <v>987</v>
      </c>
      <c r="H33" t="s">
        <v>303</v>
      </c>
      <c r="I33" t="s">
        <v>863</v>
      </c>
      <c r="J33" t="s">
        <v>1032</v>
      </c>
      <c r="K33" s="94">
        <v>43658.537343171294</v>
      </c>
      <c r="L33" s="94">
        <v>43645</v>
      </c>
    </row>
    <row r="34" spans="1:12">
      <c r="A34" s="174">
        <v>33</v>
      </c>
      <c r="B34" t="s">
        <v>1033</v>
      </c>
      <c r="C34" t="s">
        <v>42</v>
      </c>
      <c r="D34">
        <v>77274224</v>
      </c>
      <c r="E34" t="s">
        <v>17</v>
      </c>
      <c r="F34" t="s">
        <v>9</v>
      </c>
      <c r="G34" t="s">
        <v>947</v>
      </c>
      <c r="H34" t="s">
        <v>268</v>
      </c>
      <c r="I34" t="s">
        <v>623</v>
      </c>
      <c r="J34" t="s">
        <v>1034</v>
      </c>
      <c r="K34" s="94">
        <v>43657.63212091435</v>
      </c>
      <c r="L34" s="94">
        <v>43646</v>
      </c>
    </row>
    <row r="35" spans="1:12">
      <c r="A35" s="174">
        <v>34</v>
      </c>
      <c r="B35" t="s">
        <v>1035</v>
      </c>
      <c r="C35" t="s">
        <v>42</v>
      </c>
      <c r="D35">
        <v>71448016</v>
      </c>
      <c r="E35" t="s">
        <v>16</v>
      </c>
      <c r="F35" t="s">
        <v>9</v>
      </c>
      <c r="G35" t="s">
        <v>947</v>
      </c>
      <c r="H35" t="s">
        <v>124</v>
      </c>
      <c r="I35" t="s">
        <v>1036</v>
      </c>
      <c r="J35" t="s">
        <v>1037</v>
      </c>
      <c r="K35" s="94">
        <v>43651.478292442131</v>
      </c>
      <c r="L35" s="94">
        <v>43647</v>
      </c>
    </row>
    <row r="36" spans="1:12">
      <c r="A36" s="174">
        <v>35</v>
      </c>
      <c r="B36" t="s">
        <v>1038</v>
      </c>
      <c r="C36" t="s">
        <v>42</v>
      </c>
      <c r="D36">
        <v>70869333</v>
      </c>
      <c r="E36" t="s">
        <v>17</v>
      </c>
      <c r="F36" t="s">
        <v>9</v>
      </c>
      <c r="G36" t="s">
        <v>947</v>
      </c>
      <c r="H36" t="s">
        <v>147</v>
      </c>
      <c r="I36" t="s">
        <v>863</v>
      </c>
      <c r="J36" t="s">
        <v>1039</v>
      </c>
      <c r="K36" s="94">
        <v>43656.454608182867</v>
      </c>
      <c r="L36" s="94">
        <v>43648</v>
      </c>
    </row>
    <row r="37" spans="1:12">
      <c r="A37" s="174">
        <v>36</v>
      </c>
      <c r="B37" t="s">
        <v>1040</v>
      </c>
      <c r="C37" t="s">
        <v>42</v>
      </c>
      <c r="D37">
        <v>75802410</v>
      </c>
      <c r="E37" t="s">
        <v>17</v>
      </c>
      <c r="F37" t="s">
        <v>8</v>
      </c>
      <c r="G37" t="s">
        <v>987</v>
      </c>
      <c r="H37" t="s">
        <v>151</v>
      </c>
      <c r="I37" t="s">
        <v>268</v>
      </c>
      <c r="J37" t="s">
        <v>1041</v>
      </c>
      <c r="K37" s="94">
        <v>43655.655971493055</v>
      </c>
      <c r="L37" s="94">
        <v>43649</v>
      </c>
    </row>
    <row r="38" spans="1:12">
      <c r="A38" s="174">
        <v>37</v>
      </c>
      <c r="B38" t="s">
        <v>1042</v>
      </c>
      <c r="C38" t="s">
        <v>42</v>
      </c>
      <c r="D38">
        <v>71084675</v>
      </c>
      <c r="E38" t="s">
        <v>16</v>
      </c>
      <c r="F38" t="s">
        <v>9</v>
      </c>
      <c r="G38" t="s">
        <v>947</v>
      </c>
      <c r="H38" t="s">
        <v>1043</v>
      </c>
      <c r="I38" t="s">
        <v>140</v>
      </c>
      <c r="J38" t="s">
        <v>1044</v>
      </c>
      <c r="K38" s="94">
        <v>43622.659314780089</v>
      </c>
      <c r="L38" s="94">
        <v>43650</v>
      </c>
    </row>
    <row r="39" spans="1:12">
      <c r="A39" s="174">
        <v>38</v>
      </c>
      <c r="B39" t="s">
        <v>1045</v>
      </c>
      <c r="C39" t="s">
        <v>42</v>
      </c>
      <c r="D39">
        <v>71292223</v>
      </c>
      <c r="E39" t="s">
        <v>13</v>
      </c>
      <c r="F39" t="s">
        <v>9</v>
      </c>
      <c r="G39" t="s">
        <v>947</v>
      </c>
      <c r="H39" t="s">
        <v>394</v>
      </c>
      <c r="I39" t="s">
        <v>45</v>
      </c>
      <c r="J39" t="s">
        <v>1046</v>
      </c>
      <c r="K39" s="94">
        <v>43651.486826273147</v>
      </c>
      <c r="L39" s="94">
        <v>43651</v>
      </c>
    </row>
    <row r="40" spans="1:12">
      <c r="A40" s="174">
        <v>39</v>
      </c>
      <c r="B40" t="s">
        <v>1047</v>
      </c>
      <c r="C40" t="s">
        <v>42</v>
      </c>
      <c r="D40">
        <v>77084996</v>
      </c>
      <c r="E40" t="s">
        <v>13</v>
      </c>
      <c r="F40" t="s">
        <v>9</v>
      </c>
      <c r="G40" t="s">
        <v>947</v>
      </c>
      <c r="H40" t="s">
        <v>541</v>
      </c>
      <c r="I40" t="s">
        <v>1048</v>
      </c>
      <c r="J40" t="s">
        <v>1049</v>
      </c>
      <c r="K40" s="94">
        <v>43655.497311956016</v>
      </c>
      <c r="L40" s="94">
        <v>43652</v>
      </c>
    </row>
    <row r="41" spans="1:12">
      <c r="A41" s="174">
        <v>40</v>
      </c>
      <c r="B41" t="s">
        <v>1050</v>
      </c>
      <c r="C41" t="s">
        <v>42</v>
      </c>
      <c r="D41">
        <v>75912998</v>
      </c>
      <c r="E41" t="s">
        <v>15</v>
      </c>
      <c r="F41" t="s">
        <v>9</v>
      </c>
      <c r="G41" t="s">
        <v>947</v>
      </c>
      <c r="H41" t="s">
        <v>68</v>
      </c>
      <c r="I41" t="s">
        <v>400</v>
      </c>
      <c r="J41" t="s">
        <v>1051</v>
      </c>
      <c r="K41" s="94">
        <v>43656.490299108795</v>
      </c>
      <c r="L41" s="94">
        <v>43653</v>
      </c>
    </row>
    <row r="42" spans="1:12">
      <c r="A42" s="174">
        <v>41</v>
      </c>
      <c r="B42" t="s">
        <v>1052</v>
      </c>
      <c r="C42" t="s">
        <v>42</v>
      </c>
      <c r="D42">
        <v>76649310</v>
      </c>
      <c r="E42" t="s">
        <v>13</v>
      </c>
      <c r="F42" t="s">
        <v>9</v>
      </c>
      <c r="G42" t="s">
        <v>947</v>
      </c>
      <c r="H42" t="s">
        <v>102</v>
      </c>
      <c r="I42" t="s">
        <v>400</v>
      </c>
      <c r="J42" t="s">
        <v>1053</v>
      </c>
      <c r="K42" s="94">
        <v>43655.480210185182</v>
      </c>
      <c r="L42" s="94">
        <v>43654</v>
      </c>
    </row>
    <row r="43" spans="1:12">
      <c r="A43" s="174">
        <v>42</v>
      </c>
      <c r="B43" t="s">
        <v>1054</v>
      </c>
      <c r="C43" t="s">
        <v>42</v>
      </c>
      <c r="D43">
        <v>73327375</v>
      </c>
      <c r="E43" t="s">
        <v>18</v>
      </c>
      <c r="F43" t="s">
        <v>9</v>
      </c>
      <c r="G43" t="s">
        <v>947</v>
      </c>
      <c r="H43" t="s">
        <v>1055</v>
      </c>
      <c r="I43" t="s">
        <v>981</v>
      </c>
      <c r="J43" t="s">
        <v>1056</v>
      </c>
      <c r="K43" s="94">
        <v>43658.590792974537</v>
      </c>
      <c r="L43" s="94">
        <v>43655</v>
      </c>
    </row>
    <row r="44" spans="1:12">
      <c r="A44" s="174">
        <v>43</v>
      </c>
      <c r="B44" t="s">
        <v>1057</v>
      </c>
      <c r="C44" t="s">
        <v>42</v>
      </c>
      <c r="D44">
        <v>72841193</v>
      </c>
      <c r="E44" t="s">
        <v>17</v>
      </c>
      <c r="F44" t="s">
        <v>9</v>
      </c>
      <c r="G44" t="s">
        <v>947</v>
      </c>
      <c r="H44" t="s">
        <v>376</v>
      </c>
      <c r="I44" t="s">
        <v>510</v>
      </c>
      <c r="J44" t="s">
        <v>988</v>
      </c>
      <c r="K44" s="94">
        <v>43647.350545486108</v>
      </c>
      <c r="L44" s="94">
        <v>43656</v>
      </c>
    </row>
    <row r="45" spans="1:12">
      <c r="A45" s="174">
        <v>44</v>
      </c>
      <c r="B45" t="s">
        <v>1058</v>
      </c>
      <c r="C45" t="s">
        <v>42</v>
      </c>
      <c r="D45">
        <v>70937270</v>
      </c>
      <c r="E45" t="s">
        <v>17</v>
      </c>
      <c r="F45" t="s">
        <v>9</v>
      </c>
      <c r="G45" t="s">
        <v>947</v>
      </c>
      <c r="H45" t="s">
        <v>1059</v>
      </c>
      <c r="I45" t="s">
        <v>1060</v>
      </c>
      <c r="J45" t="s">
        <v>1061</v>
      </c>
      <c r="K45" s="94">
        <v>43655.376740358792</v>
      </c>
      <c r="L45" s="94">
        <v>43657</v>
      </c>
    </row>
    <row r="46" spans="1:12">
      <c r="A46" s="174">
        <v>45</v>
      </c>
      <c r="B46" t="s">
        <v>1062</v>
      </c>
      <c r="C46" t="s">
        <v>42</v>
      </c>
      <c r="D46">
        <v>71484523</v>
      </c>
      <c r="E46" t="s">
        <v>24</v>
      </c>
      <c r="F46" t="s">
        <v>8</v>
      </c>
      <c r="G46" t="s">
        <v>987</v>
      </c>
      <c r="H46" t="s">
        <v>1063</v>
      </c>
      <c r="I46" t="s">
        <v>535</v>
      </c>
      <c r="J46" t="s">
        <v>1064</v>
      </c>
      <c r="K46" s="94">
        <v>43656.66968846065</v>
      </c>
      <c r="L46" s="94">
        <v>43658</v>
      </c>
    </row>
    <row r="47" spans="1:12">
      <c r="A47" s="174">
        <v>46</v>
      </c>
      <c r="B47" t="s">
        <v>1065</v>
      </c>
      <c r="C47" t="s">
        <v>42</v>
      </c>
      <c r="D47">
        <v>71083910</v>
      </c>
      <c r="E47" t="s">
        <v>22</v>
      </c>
      <c r="F47" t="s">
        <v>9</v>
      </c>
      <c r="G47" t="s">
        <v>947</v>
      </c>
      <c r="H47" t="s">
        <v>1066</v>
      </c>
      <c r="I47" t="s">
        <v>49</v>
      </c>
      <c r="J47" t="s">
        <v>1067</v>
      </c>
      <c r="K47" s="94">
        <v>43654.376833530092</v>
      </c>
      <c r="L47" s="94">
        <v>43659</v>
      </c>
    </row>
    <row r="48" spans="1:12">
      <c r="A48" s="174">
        <v>47</v>
      </c>
      <c r="B48" t="s">
        <v>1068</v>
      </c>
      <c r="C48" t="s">
        <v>42</v>
      </c>
      <c r="D48">
        <v>71086302</v>
      </c>
      <c r="E48" t="s">
        <v>17</v>
      </c>
      <c r="F48" t="s">
        <v>9</v>
      </c>
      <c r="G48" t="s">
        <v>947</v>
      </c>
      <c r="H48" t="s">
        <v>496</v>
      </c>
      <c r="I48" t="s">
        <v>1069</v>
      </c>
      <c r="J48" t="s">
        <v>1070</v>
      </c>
      <c r="K48" s="94">
        <v>43654.692016932866</v>
      </c>
    </row>
    <row r="49" spans="1:11">
      <c r="A49" s="174">
        <v>48</v>
      </c>
      <c r="B49" t="s">
        <v>1071</v>
      </c>
      <c r="C49" t="s">
        <v>42</v>
      </c>
      <c r="D49">
        <v>72977375</v>
      </c>
      <c r="E49" t="s">
        <v>23</v>
      </c>
      <c r="F49" t="s">
        <v>9</v>
      </c>
      <c r="G49" t="s">
        <v>947</v>
      </c>
      <c r="H49" t="s">
        <v>1072</v>
      </c>
      <c r="I49" t="s">
        <v>1073</v>
      </c>
      <c r="J49" t="s">
        <v>1074</v>
      </c>
      <c r="K49" s="94">
        <v>43655.716648611109</v>
      </c>
    </row>
    <row r="50" spans="1:11">
      <c r="A50" s="174">
        <v>49</v>
      </c>
      <c r="B50" t="s">
        <v>1075</v>
      </c>
      <c r="C50" t="s">
        <v>42</v>
      </c>
      <c r="D50">
        <v>73878472</v>
      </c>
      <c r="E50" t="s">
        <v>18</v>
      </c>
      <c r="F50" t="s">
        <v>9</v>
      </c>
      <c r="G50" t="s">
        <v>947</v>
      </c>
      <c r="H50" t="s">
        <v>581</v>
      </c>
      <c r="I50" t="s">
        <v>1076</v>
      </c>
      <c r="J50" t="s">
        <v>1077</v>
      </c>
      <c r="K50" s="94">
        <v>43651.659669409717</v>
      </c>
    </row>
    <row r="51" spans="1:11">
      <c r="A51" s="174">
        <v>50</v>
      </c>
      <c r="B51" t="s">
        <v>1078</v>
      </c>
      <c r="C51" t="s">
        <v>42</v>
      </c>
      <c r="D51">
        <v>71986766</v>
      </c>
      <c r="E51" t="s">
        <v>22</v>
      </c>
      <c r="F51" t="s">
        <v>8</v>
      </c>
      <c r="G51" t="s">
        <v>987</v>
      </c>
      <c r="H51" t="s">
        <v>68</v>
      </c>
      <c r="I51" t="s">
        <v>196</v>
      </c>
      <c r="J51" t="s">
        <v>1079</v>
      </c>
      <c r="K51" s="94">
        <v>43643.694008946761</v>
      </c>
    </row>
    <row r="52" spans="1:11">
      <c r="A52" s="174">
        <v>51</v>
      </c>
      <c r="B52" t="s">
        <v>1080</v>
      </c>
      <c r="C52" t="s">
        <v>42</v>
      </c>
      <c r="D52">
        <v>75749812</v>
      </c>
      <c r="E52" t="s">
        <v>17</v>
      </c>
      <c r="F52" t="s">
        <v>9</v>
      </c>
      <c r="G52" t="s">
        <v>947</v>
      </c>
      <c r="H52" t="s">
        <v>1081</v>
      </c>
      <c r="I52" t="s">
        <v>99</v>
      </c>
      <c r="J52" t="s">
        <v>1082</v>
      </c>
      <c r="K52" s="94">
        <v>43654.674288692127</v>
      </c>
    </row>
    <row r="53" spans="1:11">
      <c r="A53" s="174">
        <v>52</v>
      </c>
      <c r="B53" t="s">
        <v>1083</v>
      </c>
      <c r="C53" t="s">
        <v>42</v>
      </c>
      <c r="D53">
        <v>75584329</v>
      </c>
      <c r="E53" t="s">
        <v>17</v>
      </c>
      <c r="F53" t="s">
        <v>9</v>
      </c>
      <c r="G53" t="s">
        <v>947</v>
      </c>
      <c r="H53" t="s">
        <v>1084</v>
      </c>
      <c r="I53" t="s">
        <v>74</v>
      </c>
      <c r="J53" t="s">
        <v>1085</v>
      </c>
      <c r="K53" s="94">
        <v>43650.480496493052</v>
      </c>
    </row>
    <row r="54" spans="1:11">
      <c r="A54" s="174">
        <v>53</v>
      </c>
      <c r="B54" t="s">
        <v>1086</v>
      </c>
      <c r="C54" t="s">
        <v>42</v>
      </c>
      <c r="D54">
        <v>72897975</v>
      </c>
      <c r="E54" t="s">
        <v>17</v>
      </c>
      <c r="F54" t="s">
        <v>9</v>
      </c>
      <c r="G54" t="s">
        <v>947</v>
      </c>
      <c r="H54" t="s">
        <v>67</v>
      </c>
      <c r="I54" t="s">
        <v>1087</v>
      </c>
      <c r="J54" t="s">
        <v>1088</v>
      </c>
      <c r="K54" s="94">
        <v>43658.555614780089</v>
      </c>
    </row>
    <row r="55" spans="1:11">
      <c r="A55" s="174">
        <v>54</v>
      </c>
      <c r="B55" t="s">
        <v>1089</v>
      </c>
      <c r="C55" t="s">
        <v>42</v>
      </c>
      <c r="D55">
        <v>76176883</v>
      </c>
      <c r="E55" t="s">
        <v>17</v>
      </c>
      <c r="F55" t="s">
        <v>9</v>
      </c>
      <c r="G55" t="s">
        <v>947</v>
      </c>
      <c r="H55" t="s">
        <v>1090</v>
      </c>
      <c r="I55" t="s">
        <v>778</v>
      </c>
      <c r="J55" t="s">
        <v>1091</v>
      </c>
      <c r="K55" s="94">
        <v>43640.495551736109</v>
      </c>
    </row>
    <row r="56" spans="1:11">
      <c r="A56" s="174">
        <v>55</v>
      </c>
      <c r="B56" t="s">
        <v>1092</v>
      </c>
      <c r="C56" t="s">
        <v>42</v>
      </c>
      <c r="D56">
        <v>77284018</v>
      </c>
      <c r="E56" t="s">
        <v>25</v>
      </c>
      <c r="F56" t="s">
        <v>9</v>
      </c>
      <c r="G56" t="s">
        <v>947</v>
      </c>
      <c r="H56" t="s">
        <v>99</v>
      </c>
      <c r="I56" t="s">
        <v>159</v>
      </c>
      <c r="J56" t="s">
        <v>1093</v>
      </c>
      <c r="K56" s="94">
        <v>43633.485184490739</v>
      </c>
    </row>
    <row r="57" spans="1:11">
      <c r="A57" s="174">
        <v>56</v>
      </c>
      <c r="B57" t="s">
        <v>1094</v>
      </c>
      <c r="C57" t="s">
        <v>42</v>
      </c>
      <c r="D57">
        <v>72171893</v>
      </c>
      <c r="E57" t="s">
        <v>25</v>
      </c>
      <c r="F57" t="s">
        <v>8</v>
      </c>
      <c r="G57" t="s">
        <v>987</v>
      </c>
      <c r="H57" t="s">
        <v>1095</v>
      </c>
      <c r="I57" t="s">
        <v>1096</v>
      </c>
      <c r="J57" t="s">
        <v>1097</v>
      </c>
      <c r="K57" s="94">
        <v>43656.633203159719</v>
      </c>
    </row>
    <row r="58" spans="1:11">
      <c r="A58" s="174">
        <v>57</v>
      </c>
      <c r="B58" t="s">
        <v>1098</v>
      </c>
      <c r="C58" t="s">
        <v>42</v>
      </c>
      <c r="D58">
        <v>73595299</v>
      </c>
      <c r="E58" t="s">
        <v>13</v>
      </c>
      <c r="F58" t="s">
        <v>9</v>
      </c>
      <c r="G58" t="s">
        <v>947</v>
      </c>
      <c r="H58" t="s">
        <v>240</v>
      </c>
      <c r="I58" t="s">
        <v>139</v>
      </c>
      <c r="J58" t="s">
        <v>1099</v>
      </c>
      <c r="K58" s="94">
        <v>43655.695649340276</v>
      </c>
    </row>
    <row r="59" spans="1:11">
      <c r="A59" s="174">
        <v>58</v>
      </c>
      <c r="B59" t="s">
        <v>1100</v>
      </c>
      <c r="C59" t="s">
        <v>42</v>
      </c>
      <c r="D59">
        <v>75993197</v>
      </c>
      <c r="E59" t="s">
        <v>16</v>
      </c>
      <c r="F59" t="s">
        <v>9</v>
      </c>
      <c r="G59" t="s">
        <v>947</v>
      </c>
      <c r="H59" t="s">
        <v>1101</v>
      </c>
      <c r="I59" t="s">
        <v>99</v>
      </c>
      <c r="J59" t="s">
        <v>1102</v>
      </c>
      <c r="K59" s="94">
        <v>43658.51001701389</v>
      </c>
    </row>
    <row r="60" spans="1:11">
      <c r="A60" s="174">
        <v>59</v>
      </c>
      <c r="B60" t="s">
        <v>1103</v>
      </c>
      <c r="C60" t="s">
        <v>42</v>
      </c>
      <c r="D60">
        <v>75422674</v>
      </c>
      <c r="E60" t="s">
        <v>13</v>
      </c>
      <c r="F60" t="s">
        <v>9</v>
      </c>
      <c r="G60" t="s">
        <v>947</v>
      </c>
      <c r="H60" t="s">
        <v>268</v>
      </c>
      <c r="I60" t="s">
        <v>1104</v>
      </c>
      <c r="J60" t="s">
        <v>1105</v>
      </c>
      <c r="K60" s="94">
        <v>43656.689283761574</v>
      </c>
    </row>
    <row r="61" spans="1:11">
      <c r="A61" s="174">
        <v>60</v>
      </c>
      <c r="B61" t="s">
        <v>1106</v>
      </c>
      <c r="C61" t="s">
        <v>42</v>
      </c>
      <c r="D61">
        <v>74301117</v>
      </c>
      <c r="E61" t="s">
        <v>22</v>
      </c>
      <c r="F61" t="s">
        <v>9</v>
      </c>
      <c r="G61" t="s">
        <v>947</v>
      </c>
      <c r="H61" t="s">
        <v>151</v>
      </c>
      <c r="I61" t="s">
        <v>268</v>
      </c>
      <c r="J61" t="s">
        <v>1107</v>
      </c>
      <c r="K61" s="94">
        <v>43650.508601354166</v>
      </c>
    </row>
    <row r="62" spans="1:11">
      <c r="A62" s="174">
        <v>61</v>
      </c>
      <c r="B62" t="s">
        <v>1108</v>
      </c>
      <c r="C62" t="s">
        <v>42</v>
      </c>
      <c r="D62">
        <v>72646501</v>
      </c>
      <c r="E62" t="s">
        <v>24</v>
      </c>
      <c r="F62" t="s">
        <v>8</v>
      </c>
      <c r="G62" t="s">
        <v>987</v>
      </c>
      <c r="H62" t="s">
        <v>1109</v>
      </c>
      <c r="I62" t="s">
        <v>977</v>
      </c>
      <c r="J62" t="s">
        <v>1110</v>
      </c>
      <c r="K62" s="94">
        <v>43654.428698923606</v>
      </c>
    </row>
    <row r="63" spans="1:11">
      <c r="A63" s="174">
        <v>62</v>
      </c>
      <c r="B63" t="s">
        <v>1111</v>
      </c>
      <c r="C63" t="s">
        <v>42</v>
      </c>
      <c r="D63">
        <v>45461380</v>
      </c>
      <c r="E63" t="s">
        <v>19</v>
      </c>
      <c r="F63" t="s">
        <v>9</v>
      </c>
      <c r="G63" t="s">
        <v>947</v>
      </c>
      <c r="H63" t="s">
        <v>390</v>
      </c>
      <c r="I63" t="s">
        <v>496</v>
      </c>
      <c r="J63" t="s">
        <v>1112</v>
      </c>
      <c r="K63" s="94">
        <v>43657.515606249995</v>
      </c>
    </row>
    <row r="64" spans="1:11">
      <c r="A64" s="174">
        <v>63</v>
      </c>
      <c r="B64" t="s">
        <v>1113</v>
      </c>
      <c r="C64" t="s">
        <v>42</v>
      </c>
      <c r="D64">
        <v>76939223</v>
      </c>
      <c r="E64" t="s">
        <v>22</v>
      </c>
      <c r="F64" t="s">
        <v>9</v>
      </c>
      <c r="G64" t="s">
        <v>947</v>
      </c>
      <c r="H64" t="s">
        <v>283</v>
      </c>
      <c r="I64" t="s">
        <v>67</v>
      </c>
      <c r="J64" t="s">
        <v>1114</v>
      </c>
      <c r="K64" s="94">
        <v>43657.768281597222</v>
      </c>
    </row>
    <row r="65" spans="1:11">
      <c r="A65" s="174">
        <v>64</v>
      </c>
      <c r="B65" t="s">
        <v>1115</v>
      </c>
      <c r="C65" t="s">
        <v>42</v>
      </c>
      <c r="D65">
        <v>74468644</v>
      </c>
      <c r="E65" t="s">
        <v>19</v>
      </c>
      <c r="F65" t="s">
        <v>9</v>
      </c>
      <c r="G65" t="s">
        <v>947</v>
      </c>
      <c r="H65" t="s">
        <v>346</v>
      </c>
      <c r="I65" t="s">
        <v>1116</v>
      </c>
      <c r="J65" t="s">
        <v>1117</v>
      </c>
      <c r="K65" s="94">
        <v>43651.678168981482</v>
      </c>
    </row>
    <row r="66" spans="1:11">
      <c r="A66" s="174">
        <v>65</v>
      </c>
      <c r="B66" t="s">
        <v>1118</v>
      </c>
      <c r="C66" t="s">
        <v>42</v>
      </c>
      <c r="D66">
        <v>75397011</v>
      </c>
      <c r="E66" t="s">
        <v>13</v>
      </c>
      <c r="F66" t="s">
        <v>9</v>
      </c>
      <c r="G66" t="s">
        <v>947</v>
      </c>
      <c r="H66" t="s">
        <v>933</v>
      </c>
      <c r="I66" t="s">
        <v>102</v>
      </c>
      <c r="J66" t="s">
        <v>1119</v>
      </c>
      <c r="K66" s="94">
        <v>43654.659034606477</v>
      </c>
    </row>
    <row r="67" spans="1:11">
      <c r="A67" s="174">
        <v>66</v>
      </c>
      <c r="B67" t="s">
        <v>1120</v>
      </c>
      <c r="C67" t="s">
        <v>42</v>
      </c>
      <c r="D67">
        <v>60969284</v>
      </c>
      <c r="E67" t="s">
        <v>17</v>
      </c>
      <c r="F67" t="s">
        <v>9</v>
      </c>
      <c r="G67" t="s">
        <v>947</v>
      </c>
      <c r="H67" t="s">
        <v>256</v>
      </c>
      <c r="I67" t="s">
        <v>257</v>
      </c>
      <c r="J67" t="s">
        <v>1121</v>
      </c>
      <c r="K67" s="94">
        <v>43651.607950231482</v>
      </c>
    </row>
    <row r="68" spans="1:11">
      <c r="A68" s="174">
        <v>67</v>
      </c>
      <c r="B68" t="s">
        <v>1122</v>
      </c>
      <c r="C68" t="s">
        <v>42</v>
      </c>
      <c r="D68">
        <v>75791458</v>
      </c>
      <c r="E68" t="s">
        <v>13</v>
      </c>
      <c r="F68" t="s">
        <v>9</v>
      </c>
      <c r="G68" t="s">
        <v>947</v>
      </c>
      <c r="H68" t="s">
        <v>106</v>
      </c>
      <c r="I68" t="s">
        <v>497</v>
      </c>
      <c r="J68" t="s">
        <v>1123</v>
      </c>
      <c r="K68" s="94">
        <v>43614.596587233791</v>
      </c>
    </row>
    <row r="69" spans="1:11">
      <c r="A69" s="174">
        <v>68</v>
      </c>
      <c r="B69" t="s">
        <v>1124</v>
      </c>
      <c r="C69" t="s">
        <v>42</v>
      </c>
      <c r="D69">
        <v>75893141</v>
      </c>
      <c r="E69" t="s">
        <v>13</v>
      </c>
      <c r="F69" t="s">
        <v>9</v>
      </c>
      <c r="G69" t="s">
        <v>947</v>
      </c>
      <c r="H69" t="s">
        <v>1125</v>
      </c>
      <c r="I69" t="s">
        <v>382</v>
      </c>
      <c r="J69" t="s">
        <v>1126</v>
      </c>
      <c r="K69" s="94">
        <v>43656.405746643519</v>
      </c>
    </row>
    <row r="70" spans="1:11">
      <c r="A70" s="174">
        <v>69</v>
      </c>
      <c r="B70" t="s">
        <v>1127</v>
      </c>
      <c r="C70" t="s">
        <v>42</v>
      </c>
      <c r="D70">
        <v>75161476</v>
      </c>
      <c r="E70" t="s">
        <v>23</v>
      </c>
      <c r="F70" t="s">
        <v>10</v>
      </c>
      <c r="G70" t="s">
        <v>987</v>
      </c>
      <c r="H70" t="s">
        <v>45</v>
      </c>
      <c r="I70" t="s">
        <v>399</v>
      </c>
      <c r="J70" t="s">
        <v>1128</v>
      </c>
      <c r="K70" s="94">
        <v>43657.6539037037</v>
      </c>
    </row>
    <row r="71" spans="1:11">
      <c r="A71" s="174">
        <v>70</v>
      </c>
      <c r="B71" t="s">
        <v>1129</v>
      </c>
      <c r="C71" t="s">
        <v>42</v>
      </c>
      <c r="D71">
        <v>70083467</v>
      </c>
      <c r="E71" t="s">
        <v>23</v>
      </c>
      <c r="F71" t="s">
        <v>10</v>
      </c>
      <c r="G71" t="s">
        <v>987</v>
      </c>
      <c r="H71" t="s">
        <v>456</v>
      </c>
      <c r="I71" t="s">
        <v>112</v>
      </c>
      <c r="J71" t="s">
        <v>1130</v>
      </c>
      <c r="K71" s="94">
        <v>43626.432300231478</v>
      </c>
    </row>
    <row r="72" spans="1:11">
      <c r="A72" s="174">
        <v>71</v>
      </c>
      <c r="B72" t="s">
        <v>1131</v>
      </c>
      <c r="C72" t="s">
        <v>42</v>
      </c>
      <c r="D72">
        <v>73577493</v>
      </c>
      <c r="E72" t="s">
        <v>18</v>
      </c>
      <c r="F72" t="s">
        <v>8</v>
      </c>
      <c r="G72" t="s">
        <v>987</v>
      </c>
      <c r="H72" t="s">
        <v>650</v>
      </c>
      <c r="I72" t="s">
        <v>99</v>
      </c>
      <c r="J72" t="s">
        <v>1132</v>
      </c>
      <c r="K72" s="94">
        <v>43655.708260150459</v>
      </c>
    </row>
    <row r="73" spans="1:11">
      <c r="A73" s="174">
        <v>72</v>
      </c>
      <c r="B73" t="s">
        <v>1133</v>
      </c>
      <c r="C73" t="s">
        <v>42</v>
      </c>
      <c r="D73">
        <v>17639152</v>
      </c>
      <c r="E73" t="s">
        <v>20</v>
      </c>
      <c r="F73" t="s">
        <v>9</v>
      </c>
      <c r="G73" t="s">
        <v>947</v>
      </c>
      <c r="H73" t="s">
        <v>1134</v>
      </c>
      <c r="I73" t="s">
        <v>1135</v>
      </c>
      <c r="J73" t="s">
        <v>1136</v>
      </c>
      <c r="K73" s="94">
        <v>43657.670528668983</v>
      </c>
    </row>
    <row r="74" spans="1:11">
      <c r="A74" s="174">
        <v>73</v>
      </c>
      <c r="B74" t="s">
        <v>1137</v>
      </c>
      <c r="C74" t="s">
        <v>42</v>
      </c>
      <c r="D74">
        <v>47204136</v>
      </c>
      <c r="E74" t="s">
        <v>20</v>
      </c>
      <c r="F74" t="s">
        <v>9</v>
      </c>
      <c r="G74" t="s">
        <v>947</v>
      </c>
      <c r="H74" t="s">
        <v>151</v>
      </c>
      <c r="I74" t="s">
        <v>485</v>
      </c>
      <c r="J74" t="s">
        <v>1138</v>
      </c>
      <c r="K74" s="94">
        <v>43656.57567056713</v>
      </c>
    </row>
    <row r="75" spans="1:11">
      <c r="A75" s="174">
        <v>74</v>
      </c>
      <c r="B75" t="s">
        <v>1139</v>
      </c>
      <c r="C75" t="s">
        <v>42</v>
      </c>
      <c r="D75">
        <v>75605278</v>
      </c>
      <c r="E75" t="s">
        <v>22</v>
      </c>
      <c r="F75" t="s">
        <v>9</v>
      </c>
      <c r="G75" t="s">
        <v>947</v>
      </c>
      <c r="H75" t="s">
        <v>832</v>
      </c>
      <c r="I75" t="s">
        <v>635</v>
      </c>
      <c r="J75" t="s">
        <v>825</v>
      </c>
      <c r="K75" s="94">
        <v>43648.4987477662</v>
      </c>
    </row>
    <row r="76" spans="1:11">
      <c r="A76" s="174">
        <v>75</v>
      </c>
      <c r="B76" t="s">
        <v>1140</v>
      </c>
      <c r="C76" t="s">
        <v>42</v>
      </c>
      <c r="D76">
        <v>76290926</v>
      </c>
      <c r="E76" t="s">
        <v>17</v>
      </c>
      <c r="F76" t="s">
        <v>9</v>
      </c>
      <c r="G76" t="s">
        <v>947</v>
      </c>
      <c r="H76" t="s">
        <v>68</v>
      </c>
      <c r="I76" t="s">
        <v>1141</v>
      </c>
      <c r="J76" t="s">
        <v>1142</v>
      </c>
      <c r="K76" s="94">
        <v>43647.370173298608</v>
      </c>
    </row>
    <row r="77" spans="1:11">
      <c r="A77" s="174">
        <v>76</v>
      </c>
      <c r="B77" t="s">
        <v>1143</v>
      </c>
      <c r="C77" t="s">
        <v>42</v>
      </c>
      <c r="D77">
        <v>74899181</v>
      </c>
      <c r="E77" t="s">
        <v>22</v>
      </c>
      <c r="F77" t="s">
        <v>9</v>
      </c>
      <c r="G77" t="s">
        <v>947</v>
      </c>
      <c r="H77" t="s">
        <v>1144</v>
      </c>
      <c r="I77" t="s">
        <v>1145</v>
      </c>
      <c r="J77" t="s">
        <v>1146</v>
      </c>
      <c r="K77" s="94">
        <v>43648.628024386569</v>
      </c>
    </row>
    <row r="78" spans="1:11">
      <c r="A78" s="174">
        <v>77</v>
      </c>
      <c r="B78" t="s">
        <v>1147</v>
      </c>
      <c r="C78" t="s">
        <v>42</v>
      </c>
      <c r="D78">
        <v>73138966</v>
      </c>
      <c r="E78" t="s">
        <v>22</v>
      </c>
      <c r="F78" t="s">
        <v>9</v>
      </c>
      <c r="G78" t="s">
        <v>947</v>
      </c>
      <c r="H78" t="s">
        <v>394</v>
      </c>
      <c r="I78" t="s">
        <v>1148</v>
      </c>
      <c r="J78" t="s">
        <v>1149</v>
      </c>
      <c r="K78" s="94">
        <v>43656.452923530094</v>
      </c>
    </row>
    <row r="79" spans="1:11">
      <c r="A79" s="174">
        <v>78</v>
      </c>
      <c r="B79" t="s">
        <v>1150</v>
      </c>
      <c r="C79" t="s">
        <v>42</v>
      </c>
      <c r="D79">
        <v>73894654</v>
      </c>
      <c r="E79" t="s">
        <v>13</v>
      </c>
      <c r="F79" t="s">
        <v>9</v>
      </c>
      <c r="G79" t="s">
        <v>947</v>
      </c>
      <c r="H79" t="s">
        <v>1151</v>
      </c>
      <c r="I79" t="s">
        <v>585</v>
      </c>
      <c r="J79" t="s">
        <v>1152</v>
      </c>
      <c r="K79" s="94">
        <v>43627.49005601852</v>
      </c>
    </row>
    <row r="80" spans="1:11">
      <c r="A80" s="174">
        <v>79</v>
      </c>
      <c r="B80" t="s">
        <v>1153</v>
      </c>
      <c r="C80" t="s">
        <v>42</v>
      </c>
      <c r="D80">
        <v>75363162</v>
      </c>
      <c r="E80" t="s">
        <v>18</v>
      </c>
      <c r="F80" t="s">
        <v>9</v>
      </c>
      <c r="G80" t="s">
        <v>947</v>
      </c>
      <c r="H80" t="s">
        <v>363</v>
      </c>
      <c r="I80" t="s">
        <v>470</v>
      </c>
      <c r="J80" t="s">
        <v>1154</v>
      </c>
      <c r="K80" s="94">
        <v>43654.484487037036</v>
      </c>
    </row>
    <row r="81" spans="1:11">
      <c r="A81" s="174">
        <v>80</v>
      </c>
      <c r="B81" t="s">
        <v>1155</v>
      </c>
      <c r="C81" t="s">
        <v>42</v>
      </c>
      <c r="D81">
        <v>76132421</v>
      </c>
      <c r="E81" t="s">
        <v>16</v>
      </c>
      <c r="F81" t="s">
        <v>9</v>
      </c>
      <c r="G81" t="s">
        <v>987</v>
      </c>
      <c r="H81" t="s">
        <v>1156</v>
      </c>
      <c r="I81" t="s">
        <v>140</v>
      </c>
      <c r="J81" t="s">
        <v>1157</v>
      </c>
      <c r="K81" s="94">
        <v>43654.710875810182</v>
      </c>
    </row>
    <row r="82" spans="1:11">
      <c r="A82" s="174">
        <v>81</v>
      </c>
      <c r="B82" t="s">
        <v>1158</v>
      </c>
      <c r="C82" t="s">
        <v>42</v>
      </c>
      <c r="D82">
        <v>76132421</v>
      </c>
      <c r="E82" t="s">
        <v>16</v>
      </c>
      <c r="F82" t="s">
        <v>9</v>
      </c>
      <c r="G82" t="s">
        <v>947</v>
      </c>
      <c r="H82" t="s">
        <v>1156</v>
      </c>
      <c r="I82" t="s">
        <v>140</v>
      </c>
      <c r="J82" t="s">
        <v>1157</v>
      </c>
      <c r="K82" s="94">
        <v>43654.717099074071</v>
      </c>
    </row>
    <row r="83" spans="1:11">
      <c r="A83" s="174">
        <v>82</v>
      </c>
      <c r="B83" t="s">
        <v>1159</v>
      </c>
      <c r="C83" t="s">
        <v>42</v>
      </c>
      <c r="D83">
        <v>73647854</v>
      </c>
      <c r="E83" t="s">
        <v>22</v>
      </c>
      <c r="F83" t="s">
        <v>9</v>
      </c>
      <c r="G83" t="s">
        <v>947</v>
      </c>
      <c r="H83" t="s">
        <v>146</v>
      </c>
      <c r="I83" t="s">
        <v>400</v>
      </c>
      <c r="J83" t="s">
        <v>1160</v>
      </c>
      <c r="K83" s="94">
        <v>43657.516972881946</v>
      </c>
    </row>
    <row r="84" spans="1:11">
      <c r="A84" s="174">
        <v>83</v>
      </c>
      <c r="B84" t="s">
        <v>1161</v>
      </c>
      <c r="C84" t="s">
        <v>42</v>
      </c>
      <c r="D84">
        <v>73700049</v>
      </c>
      <c r="E84" t="s">
        <v>16</v>
      </c>
      <c r="F84" t="s">
        <v>8</v>
      </c>
      <c r="G84" t="s">
        <v>987</v>
      </c>
      <c r="H84" t="s">
        <v>48</v>
      </c>
      <c r="I84" t="s">
        <v>84</v>
      </c>
      <c r="J84" t="s">
        <v>1162</v>
      </c>
      <c r="K84" s="94">
        <v>43654.631477395829</v>
      </c>
    </row>
    <row r="85" spans="1:11">
      <c r="A85" s="174">
        <v>84</v>
      </c>
      <c r="B85" t="s">
        <v>1163</v>
      </c>
      <c r="C85" t="s">
        <v>42</v>
      </c>
      <c r="D85">
        <v>70464475</v>
      </c>
      <c r="E85" t="s">
        <v>17</v>
      </c>
      <c r="F85" t="s">
        <v>9</v>
      </c>
      <c r="G85" t="s">
        <v>947</v>
      </c>
      <c r="H85" t="s">
        <v>357</v>
      </c>
      <c r="I85" t="s">
        <v>358</v>
      </c>
      <c r="J85" t="s">
        <v>359</v>
      </c>
      <c r="K85" s="94">
        <v>43652.405552743054</v>
      </c>
    </row>
    <row r="86" spans="1:11">
      <c r="A86" s="174">
        <v>85</v>
      </c>
      <c r="B86" t="s">
        <v>1164</v>
      </c>
      <c r="C86" t="s">
        <v>42</v>
      </c>
      <c r="D86">
        <v>76158996</v>
      </c>
      <c r="E86" t="s">
        <v>20</v>
      </c>
      <c r="F86" t="s">
        <v>9</v>
      </c>
      <c r="G86" t="s">
        <v>947</v>
      </c>
      <c r="H86" t="s">
        <v>926</v>
      </c>
      <c r="I86" t="s">
        <v>1165</v>
      </c>
      <c r="J86" t="s">
        <v>1166</v>
      </c>
      <c r="K86" s="94">
        <v>43634.683485914349</v>
      </c>
    </row>
    <row r="87" spans="1:11">
      <c r="A87" s="174">
        <v>86</v>
      </c>
      <c r="B87" t="s">
        <v>1167</v>
      </c>
      <c r="C87" t="s">
        <v>42</v>
      </c>
      <c r="D87">
        <v>72229898</v>
      </c>
      <c r="E87" t="s">
        <v>17</v>
      </c>
      <c r="F87" t="s">
        <v>9</v>
      </c>
      <c r="G87" t="s">
        <v>947</v>
      </c>
      <c r="H87" t="s">
        <v>99</v>
      </c>
      <c r="I87" t="s">
        <v>91</v>
      </c>
      <c r="J87" t="s">
        <v>361</v>
      </c>
      <c r="K87" s="94">
        <v>43658.397834722222</v>
      </c>
    </row>
    <row r="88" spans="1:11">
      <c r="A88" s="174">
        <v>87</v>
      </c>
      <c r="B88" t="s">
        <v>1168</v>
      </c>
      <c r="C88" t="s">
        <v>42</v>
      </c>
      <c r="D88">
        <v>71509715</v>
      </c>
      <c r="E88" t="s">
        <v>22</v>
      </c>
      <c r="F88" t="s">
        <v>9</v>
      </c>
      <c r="G88" t="s">
        <v>947</v>
      </c>
      <c r="H88" t="s">
        <v>1036</v>
      </c>
      <c r="I88" t="s">
        <v>68</v>
      </c>
      <c r="J88" t="s">
        <v>1169</v>
      </c>
      <c r="K88" s="94">
        <v>43655.386396412032</v>
      </c>
    </row>
    <row r="89" spans="1:11">
      <c r="A89" s="174">
        <v>88</v>
      </c>
      <c r="B89" t="s">
        <v>1170</v>
      </c>
      <c r="C89" t="s">
        <v>42</v>
      </c>
      <c r="D89">
        <v>72114093</v>
      </c>
      <c r="E89" t="s">
        <v>21</v>
      </c>
      <c r="F89" t="s">
        <v>9</v>
      </c>
      <c r="G89" t="s">
        <v>947</v>
      </c>
      <c r="H89" t="s">
        <v>1171</v>
      </c>
      <c r="I89" t="s">
        <v>1172</v>
      </c>
      <c r="J89" t="s">
        <v>1173</v>
      </c>
      <c r="K89" s="94">
        <v>43657.394869791664</v>
      </c>
    </row>
    <row r="90" spans="1:11">
      <c r="A90" s="174">
        <v>89</v>
      </c>
      <c r="B90" t="s">
        <v>1174</v>
      </c>
      <c r="C90" t="s">
        <v>42</v>
      </c>
      <c r="D90">
        <v>76254100</v>
      </c>
      <c r="E90" t="s">
        <v>18</v>
      </c>
      <c r="F90" t="s">
        <v>9</v>
      </c>
      <c r="G90" t="s">
        <v>947</v>
      </c>
      <c r="H90" t="s">
        <v>268</v>
      </c>
      <c r="I90" t="s">
        <v>1175</v>
      </c>
      <c r="J90" t="s">
        <v>1176</v>
      </c>
      <c r="K90" s="94">
        <v>43655.689580208331</v>
      </c>
    </row>
    <row r="91" spans="1:11">
      <c r="A91" s="174">
        <v>90</v>
      </c>
      <c r="B91" t="s">
        <v>1177</v>
      </c>
      <c r="C91" t="s">
        <v>42</v>
      </c>
      <c r="D91">
        <v>16764927</v>
      </c>
      <c r="E91" t="s">
        <v>19</v>
      </c>
      <c r="F91" t="s">
        <v>9</v>
      </c>
      <c r="G91" t="s">
        <v>947</v>
      </c>
      <c r="H91" t="s">
        <v>1178</v>
      </c>
      <c r="I91" t="s">
        <v>363</v>
      </c>
      <c r="J91" t="s">
        <v>1179</v>
      </c>
      <c r="K91" s="94">
        <v>43658.486744247683</v>
      </c>
    </row>
    <row r="92" spans="1:11">
      <c r="A92" s="174">
        <v>91</v>
      </c>
      <c r="B92" t="s">
        <v>1180</v>
      </c>
      <c r="C92" t="s">
        <v>42</v>
      </c>
      <c r="D92">
        <v>75756217</v>
      </c>
      <c r="E92" t="s">
        <v>22</v>
      </c>
      <c r="F92" t="s">
        <v>9</v>
      </c>
      <c r="G92" t="s">
        <v>947</v>
      </c>
      <c r="H92" t="s">
        <v>814</v>
      </c>
      <c r="I92" t="s">
        <v>727</v>
      </c>
      <c r="J92" t="s">
        <v>1181</v>
      </c>
      <c r="K92" s="94">
        <v>43655.476498842589</v>
      </c>
    </row>
    <row r="93" spans="1:11">
      <c r="A93" s="174">
        <v>92</v>
      </c>
      <c r="B93" t="s">
        <v>1182</v>
      </c>
      <c r="C93" t="s">
        <v>42</v>
      </c>
      <c r="D93">
        <v>71928062</v>
      </c>
      <c r="E93" t="s">
        <v>17</v>
      </c>
      <c r="F93" t="s">
        <v>9</v>
      </c>
      <c r="G93" t="s">
        <v>947</v>
      </c>
      <c r="H93" t="s">
        <v>376</v>
      </c>
      <c r="I93" t="s">
        <v>1183</v>
      </c>
      <c r="J93" t="s">
        <v>1184</v>
      </c>
      <c r="K93" s="94">
        <v>43658.360813460647</v>
      </c>
    </row>
    <row r="94" spans="1:11">
      <c r="A94" s="174">
        <v>93</v>
      </c>
      <c r="B94" t="s">
        <v>1185</v>
      </c>
      <c r="C94" t="s">
        <v>42</v>
      </c>
      <c r="D94">
        <v>70379015</v>
      </c>
      <c r="E94" t="s">
        <v>13</v>
      </c>
      <c r="F94" t="s">
        <v>9</v>
      </c>
      <c r="G94" t="s">
        <v>947</v>
      </c>
      <c r="H94" t="s">
        <v>1186</v>
      </c>
      <c r="I94" t="s">
        <v>345</v>
      </c>
      <c r="J94" t="s">
        <v>1187</v>
      </c>
      <c r="K94" s="94">
        <v>43642.432718402779</v>
      </c>
    </row>
    <row r="95" spans="1:11">
      <c r="A95" s="174">
        <v>94</v>
      </c>
      <c r="B95" t="s">
        <v>1188</v>
      </c>
      <c r="C95" t="s">
        <v>42</v>
      </c>
      <c r="D95">
        <v>72431237</v>
      </c>
      <c r="E95" t="s">
        <v>22</v>
      </c>
      <c r="F95" t="s">
        <v>9</v>
      </c>
      <c r="G95" t="s">
        <v>947</v>
      </c>
      <c r="H95" t="s">
        <v>1189</v>
      </c>
      <c r="I95" t="s">
        <v>496</v>
      </c>
      <c r="J95" t="s">
        <v>1190</v>
      </c>
      <c r="K95" s="94">
        <v>43658.619637118056</v>
      </c>
    </row>
    <row r="96" spans="1:11">
      <c r="A96" s="174">
        <v>95</v>
      </c>
      <c r="B96" t="s">
        <v>1191</v>
      </c>
      <c r="C96" t="s">
        <v>42</v>
      </c>
      <c r="D96">
        <v>72841598</v>
      </c>
      <c r="E96" t="s">
        <v>17</v>
      </c>
      <c r="F96" t="s">
        <v>8</v>
      </c>
      <c r="G96" t="s">
        <v>987</v>
      </c>
      <c r="H96" t="s">
        <v>1192</v>
      </c>
      <c r="I96" t="s">
        <v>376</v>
      </c>
      <c r="J96" t="s">
        <v>1193</v>
      </c>
      <c r="K96" s="94">
        <v>43657.743902893519</v>
      </c>
    </row>
    <row r="97" spans="1:11">
      <c r="A97" s="174">
        <v>96</v>
      </c>
      <c r="B97" t="s">
        <v>1194</v>
      </c>
      <c r="C97" t="s">
        <v>42</v>
      </c>
      <c r="D97">
        <v>76246227</v>
      </c>
      <c r="E97" t="s">
        <v>21</v>
      </c>
      <c r="F97" t="s">
        <v>9</v>
      </c>
      <c r="G97" t="s">
        <v>947</v>
      </c>
      <c r="H97" t="s">
        <v>578</v>
      </c>
      <c r="I97" t="s">
        <v>399</v>
      </c>
      <c r="J97" t="s">
        <v>1195</v>
      </c>
      <c r="K97" s="94">
        <v>43651.746418750001</v>
      </c>
    </row>
    <row r="98" spans="1:11">
      <c r="A98" s="174">
        <v>97</v>
      </c>
      <c r="B98" t="s">
        <v>1196</v>
      </c>
      <c r="C98" t="s">
        <v>42</v>
      </c>
      <c r="D98">
        <v>75907219</v>
      </c>
      <c r="E98" t="s">
        <v>17</v>
      </c>
      <c r="F98" t="s">
        <v>9</v>
      </c>
      <c r="G98" t="s">
        <v>947</v>
      </c>
      <c r="H98" t="s">
        <v>1090</v>
      </c>
      <c r="I98" t="s">
        <v>471</v>
      </c>
      <c r="J98" t="s">
        <v>1197</v>
      </c>
      <c r="K98" s="94">
        <v>43658.64771258102</v>
      </c>
    </row>
    <row r="99" spans="1:11">
      <c r="A99" s="174">
        <v>98</v>
      </c>
      <c r="B99" t="s">
        <v>1198</v>
      </c>
      <c r="C99" t="s">
        <v>42</v>
      </c>
      <c r="D99">
        <v>75961818</v>
      </c>
      <c r="E99" t="s">
        <v>16</v>
      </c>
      <c r="F99" t="s">
        <v>9</v>
      </c>
      <c r="G99" t="s">
        <v>947</v>
      </c>
      <c r="H99" t="s">
        <v>48</v>
      </c>
      <c r="I99" t="s">
        <v>248</v>
      </c>
      <c r="J99" t="s">
        <v>1199</v>
      </c>
      <c r="K99" s="94">
        <v>43657.714895370365</v>
      </c>
    </row>
    <row r="100" spans="1:11">
      <c r="A100" s="174">
        <v>99</v>
      </c>
      <c r="B100" t="s">
        <v>1200</v>
      </c>
      <c r="C100" t="s">
        <v>42</v>
      </c>
      <c r="D100">
        <v>73130711</v>
      </c>
      <c r="E100" t="s">
        <v>23</v>
      </c>
      <c r="F100" t="s">
        <v>9</v>
      </c>
      <c r="G100" t="s">
        <v>947</v>
      </c>
      <c r="H100" t="s">
        <v>252</v>
      </c>
      <c r="I100" t="s">
        <v>1201</v>
      </c>
      <c r="J100" t="s">
        <v>1202</v>
      </c>
      <c r="K100" s="94">
        <v>43626.486449687502</v>
      </c>
    </row>
    <row r="101" spans="1:11">
      <c r="A101" s="174">
        <v>100</v>
      </c>
      <c r="B101" t="s">
        <v>1203</v>
      </c>
      <c r="C101" t="s">
        <v>42</v>
      </c>
      <c r="D101">
        <v>16799388</v>
      </c>
      <c r="E101" t="s">
        <v>20</v>
      </c>
      <c r="F101" t="s">
        <v>9</v>
      </c>
      <c r="G101" t="s">
        <v>947</v>
      </c>
      <c r="H101" t="s">
        <v>1081</v>
      </c>
      <c r="I101" t="s">
        <v>1204</v>
      </c>
      <c r="J101" t="s">
        <v>1205</v>
      </c>
      <c r="K101" s="94">
        <v>43655.498002858796</v>
      </c>
    </row>
    <row r="102" spans="1:11">
      <c r="A102" s="174">
        <v>101</v>
      </c>
      <c r="B102" t="s">
        <v>1206</v>
      </c>
      <c r="C102" t="s">
        <v>42</v>
      </c>
      <c r="D102">
        <v>70615927</v>
      </c>
      <c r="E102" t="s">
        <v>15</v>
      </c>
      <c r="F102" t="s">
        <v>9</v>
      </c>
      <c r="G102" t="s">
        <v>947</v>
      </c>
      <c r="H102" t="s">
        <v>99</v>
      </c>
      <c r="I102" t="s">
        <v>91</v>
      </c>
      <c r="J102" t="s">
        <v>1207</v>
      </c>
      <c r="K102" s="94">
        <v>43657.459254745372</v>
      </c>
    </row>
    <row r="103" spans="1:11">
      <c r="A103" s="174">
        <v>102</v>
      </c>
      <c r="B103" t="s">
        <v>1208</v>
      </c>
      <c r="C103" t="s">
        <v>42</v>
      </c>
      <c r="D103">
        <v>78546031</v>
      </c>
      <c r="E103" t="s">
        <v>13</v>
      </c>
      <c r="F103" t="s">
        <v>9</v>
      </c>
      <c r="G103" t="s">
        <v>947</v>
      </c>
      <c r="H103" t="s">
        <v>1209</v>
      </c>
      <c r="I103" t="s">
        <v>1148</v>
      </c>
      <c r="J103" t="s">
        <v>1210</v>
      </c>
      <c r="K103" s="94">
        <v>43654.449325034722</v>
      </c>
    </row>
    <row r="104" spans="1:11">
      <c r="A104" s="174">
        <v>103</v>
      </c>
      <c r="B104" t="s">
        <v>1211</v>
      </c>
      <c r="C104" t="s">
        <v>42</v>
      </c>
      <c r="D104">
        <v>75771268</v>
      </c>
      <c r="E104" t="s">
        <v>22</v>
      </c>
      <c r="F104" t="s">
        <v>8</v>
      </c>
      <c r="G104" t="s">
        <v>987</v>
      </c>
      <c r="H104" t="s">
        <v>1212</v>
      </c>
      <c r="I104" t="s">
        <v>99</v>
      </c>
      <c r="J104" t="s">
        <v>1213</v>
      </c>
      <c r="K104" s="94">
        <v>43650.702016863426</v>
      </c>
    </row>
    <row r="105" spans="1:11">
      <c r="A105" s="174">
        <v>104</v>
      </c>
      <c r="B105" t="s">
        <v>1214</v>
      </c>
      <c r="C105" t="s">
        <v>42</v>
      </c>
      <c r="D105">
        <v>76831883</v>
      </c>
      <c r="E105" t="s">
        <v>24</v>
      </c>
      <c r="F105" t="s">
        <v>9</v>
      </c>
      <c r="G105" t="s">
        <v>947</v>
      </c>
      <c r="H105" t="s">
        <v>424</v>
      </c>
      <c r="I105" t="s">
        <v>123</v>
      </c>
      <c r="J105" t="s">
        <v>425</v>
      </c>
      <c r="K105" s="94">
        <v>43626.473811458331</v>
      </c>
    </row>
    <row r="106" spans="1:11">
      <c r="A106" s="174">
        <v>105</v>
      </c>
      <c r="B106" t="s">
        <v>1215</v>
      </c>
      <c r="C106" t="s">
        <v>42</v>
      </c>
      <c r="D106">
        <v>73120100</v>
      </c>
      <c r="E106" t="s">
        <v>24</v>
      </c>
      <c r="F106" t="s">
        <v>9</v>
      </c>
      <c r="G106" t="s">
        <v>947</v>
      </c>
      <c r="H106" t="s">
        <v>1216</v>
      </c>
      <c r="I106" t="s">
        <v>1217</v>
      </c>
      <c r="J106" t="s">
        <v>1218</v>
      </c>
      <c r="K106" s="94">
        <v>43643.68451550926</v>
      </c>
    </row>
    <row r="107" spans="1:11">
      <c r="A107" s="174">
        <v>106</v>
      </c>
      <c r="B107" t="s">
        <v>1219</v>
      </c>
      <c r="C107" t="s">
        <v>42</v>
      </c>
      <c r="D107">
        <v>74157107</v>
      </c>
      <c r="E107" t="s">
        <v>15</v>
      </c>
      <c r="F107" t="s">
        <v>9</v>
      </c>
      <c r="G107" t="s">
        <v>947</v>
      </c>
      <c r="H107" t="s">
        <v>743</v>
      </c>
      <c r="I107" t="s">
        <v>1220</v>
      </c>
      <c r="J107" t="s">
        <v>1221</v>
      </c>
      <c r="K107" s="94">
        <v>43644.605076817126</v>
      </c>
    </row>
    <row r="108" spans="1:11">
      <c r="A108" s="174">
        <v>107</v>
      </c>
      <c r="B108" t="s">
        <v>1222</v>
      </c>
      <c r="C108" t="s">
        <v>42</v>
      </c>
      <c r="D108">
        <v>72772610</v>
      </c>
      <c r="E108" t="s">
        <v>21</v>
      </c>
      <c r="F108" t="s">
        <v>9</v>
      </c>
      <c r="G108" t="s">
        <v>947</v>
      </c>
      <c r="H108" t="s">
        <v>220</v>
      </c>
      <c r="I108" t="s">
        <v>1223</v>
      </c>
      <c r="J108" t="s">
        <v>1224</v>
      </c>
      <c r="K108" s="94">
        <v>43637.378367789352</v>
      </c>
    </row>
    <row r="109" spans="1:11">
      <c r="A109" s="174">
        <v>108</v>
      </c>
      <c r="B109" t="s">
        <v>1225</v>
      </c>
      <c r="C109" t="s">
        <v>42</v>
      </c>
      <c r="D109">
        <v>76619475</v>
      </c>
      <c r="E109" t="s">
        <v>17</v>
      </c>
      <c r="F109" t="s">
        <v>9</v>
      </c>
      <c r="G109" t="s">
        <v>947</v>
      </c>
      <c r="H109" t="s">
        <v>751</v>
      </c>
      <c r="I109" t="s">
        <v>611</v>
      </c>
      <c r="J109" t="s">
        <v>1226</v>
      </c>
      <c r="K109" s="94">
        <v>43647.649584953702</v>
      </c>
    </row>
    <row r="110" spans="1:11">
      <c r="A110" s="174">
        <v>109</v>
      </c>
      <c r="B110" t="s">
        <v>1227</v>
      </c>
      <c r="C110" t="s">
        <v>42</v>
      </c>
      <c r="D110">
        <v>76158571</v>
      </c>
      <c r="E110" t="s">
        <v>18</v>
      </c>
      <c r="F110" t="s">
        <v>9</v>
      </c>
      <c r="G110" t="s">
        <v>947</v>
      </c>
      <c r="H110" t="s">
        <v>140</v>
      </c>
      <c r="I110" t="s">
        <v>532</v>
      </c>
      <c r="J110" t="s">
        <v>1228</v>
      </c>
      <c r="K110" s="94">
        <v>43658.462810185185</v>
      </c>
    </row>
    <row r="111" spans="1:11">
      <c r="A111" s="174">
        <v>110</v>
      </c>
      <c r="B111" t="s">
        <v>1229</v>
      </c>
      <c r="C111" t="s">
        <v>42</v>
      </c>
      <c r="D111">
        <v>75275508</v>
      </c>
      <c r="E111" t="s">
        <v>21</v>
      </c>
      <c r="F111" t="s">
        <v>9</v>
      </c>
      <c r="G111" t="s">
        <v>947</v>
      </c>
      <c r="H111" t="s">
        <v>140</v>
      </c>
      <c r="I111" t="s">
        <v>363</v>
      </c>
      <c r="J111" t="s">
        <v>1230</v>
      </c>
      <c r="K111" s="94">
        <v>43643.429476157406</v>
      </c>
    </row>
    <row r="112" spans="1:11">
      <c r="A112" s="174">
        <v>111</v>
      </c>
      <c r="B112" t="s">
        <v>1231</v>
      </c>
      <c r="C112" t="s">
        <v>42</v>
      </c>
      <c r="D112">
        <v>73676483</v>
      </c>
      <c r="E112" t="s">
        <v>21</v>
      </c>
      <c r="F112" t="s">
        <v>9</v>
      </c>
      <c r="G112" t="s">
        <v>947</v>
      </c>
      <c r="H112" t="s">
        <v>710</v>
      </c>
      <c r="I112" t="s">
        <v>1095</v>
      </c>
      <c r="J112" t="s">
        <v>1232</v>
      </c>
      <c r="K112" s="94">
        <v>43657.432315972219</v>
      </c>
    </row>
    <row r="113" spans="1:11">
      <c r="A113" s="174">
        <v>112</v>
      </c>
      <c r="B113" t="s">
        <v>1233</v>
      </c>
      <c r="C113" t="s">
        <v>42</v>
      </c>
      <c r="D113">
        <v>73218050</v>
      </c>
      <c r="E113" t="s">
        <v>22</v>
      </c>
      <c r="F113" t="s">
        <v>9</v>
      </c>
      <c r="G113" t="s">
        <v>947</v>
      </c>
      <c r="H113" t="s">
        <v>300</v>
      </c>
      <c r="I113" t="s">
        <v>349</v>
      </c>
      <c r="J113" t="s">
        <v>1234</v>
      </c>
      <c r="K113" s="94">
        <v>43649.742454513886</v>
      </c>
    </row>
    <row r="114" spans="1:11">
      <c r="A114" s="174">
        <v>113</v>
      </c>
      <c r="B114" t="s">
        <v>1235</v>
      </c>
      <c r="C114" t="s">
        <v>42</v>
      </c>
      <c r="D114">
        <v>75958293</v>
      </c>
      <c r="E114" t="s">
        <v>15</v>
      </c>
      <c r="F114" t="s">
        <v>9</v>
      </c>
      <c r="G114" t="s">
        <v>947</v>
      </c>
      <c r="H114" t="s">
        <v>370</v>
      </c>
      <c r="I114" t="s">
        <v>1236</v>
      </c>
      <c r="J114" t="s">
        <v>1237</v>
      </c>
      <c r="K114" s="94">
        <v>43641.529375659724</v>
      </c>
    </row>
    <row r="115" spans="1:11">
      <c r="A115" s="174">
        <v>114</v>
      </c>
      <c r="B115" t="s">
        <v>1238</v>
      </c>
      <c r="C115" t="s">
        <v>42</v>
      </c>
      <c r="D115">
        <v>77289721</v>
      </c>
      <c r="E115" t="s">
        <v>13</v>
      </c>
      <c r="F115" t="s">
        <v>9</v>
      </c>
      <c r="G115" t="s">
        <v>947</v>
      </c>
      <c r="H115" t="s">
        <v>496</v>
      </c>
      <c r="I115" t="s">
        <v>1239</v>
      </c>
      <c r="J115" t="s">
        <v>1240</v>
      </c>
      <c r="K115" s="94">
        <v>43656.480969988421</v>
      </c>
    </row>
    <row r="116" spans="1:11">
      <c r="A116" s="174">
        <v>115</v>
      </c>
      <c r="B116" t="s">
        <v>1241</v>
      </c>
      <c r="C116" t="s">
        <v>42</v>
      </c>
      <c r="D116">
        <v>76070752</v>
      </c>
      <c r="E116" t="s">
        <v>18</v>
      </c>
      <c r="F116" t="s">
        <v>9</v>
      </c>
      <c r="G116" t="s">
        <v>947</v>
      </c>
      <c r="H116" t="s">
        <v>1242</v>
      </c>
      <c r="I116" t="s">
        <v>1243</v>
      </c>
      <c r="J116" t="s">
        <v>1244</v>
      </c>
      <c r="K116" s="94">
        <v>43650.431757175924</v>
      </c>
    </row>
    <row r="117" spans="1:11">
      <c r="A117" s="174">
        <v>116</v>
      </c>
      <c r="B117" t="s">
        <v>1245</v>
      </c>
      <c r="C117" t="s">
        <v>42</v>
      </c>
      <c r="D117">
        <v>74355649</v>
      </c>
      <c r="E117" t="s">
        <v>24</v>
      </c>
      <c r="F117" t="s">
        <v>9</v>
      </c>
      <c r="G117" t="s">
        <v>947</v>
      </c>
      <c r="H117" t="s">
        <v>1246</v>
      </c>
      <c r="I117" t="s">
        <v>1095</v>
      </c>
      <c r="J117" t="s">
        <v>1247</v>
      </c>
      <c r="K117" s="94">
        <v>43655.514682604167</v>
      </c>
    </row>
    <row r="118" spans="1:11">
      <c r="A118" s="174">
        <v>117</v>
      </c>
      <c r="B118" t="s">
        <v>1248</v>
      </c>
      <c r="C118" t="s">
        <v>42</v>
      </c>
      <c r="D118">
        <v>74556638</v>
      </c>
      <c r="E118" t="s">
        <v>13</v>
      </c>
      <c r="F118" t="s">
        <v>9</v>
      </c>
      <c r="G118" t="s">
        <v>947</v>
      </c>
      <c r="H118" t="s">
        <v>453</v>
      </c>
      <c r="I118" t="s">
        <v>143</v>
      </c>
      <c r="J118" t="s">
        <v>1249</v>
      </c>
      <c r="K118" s="94">
        <v>43655.644191817126</v>
      </c>
    </row>
    <row r="119" spans="1:11">
      <c r="A119" s="174">
        <v>118</v>
      </c>
      <c r="B119" t="s">
        <v>1250</v>
      </c>
      <c r="C119" t="s">
        <v>42</v>
      </c>
      <c r="D119">
        <v>72625046</v>
      </c>
      <c r="E119" t="s">
        <v>14</v>
      </c>
      <c r="F119" t="s">
        <v>9</v>
      </c>
      <c r="G119" t="s">
        <v>947</v>
      </c>
      <c r="H119" t="s">
        <v>1141</v>
      </c>
      <c r="I119" t="s">
        <v>1251</v>
      </c>
      <c r="J119" t="s">
        <v>1252</v>
      </c>
      <c r="K119" s="94">
        <v>43657.4760565162</v>
      </c>
    </row>
    <row r="120" spans="1:11">
      <c r="A120" s="174">
        <v>119</v>
      </c>
      <c r="B120" t="s">
        <v>1253</v>
      </c>
      <c r="C120" t="s">
        <v>42</v>
      </c>
      <c r="D120">
        <v>75906395</v>
      </c>
      <c r="E120" t="s">
        <v>21</v>
      </c>
      <c r="F120" t="s">
        <v>9</v>
      </c>
      <c r="G120" t="s">
        <v>947</v>
      </c>
      <c r="H120" t="s">
        <v>345</v>
      </c>
      <c r="I120" t="s">
        <v>496</v>
      </c>
      <c r="J120" t="s">
        <v>1254</v>
      </c>
      <c r="K120" s="94">
        <v>43642.461395405087</v>
      </c>
    </row>
    <row r="121" spans="1:11">
      <c r="A121" s="174">
        <v>120</v>
      </c>
      <c r="B121" t="s">
        <v>1255</v>
      </c>
      <c r="C121" t="s">
        <v>42</v>
      </c>
      <c r="D121">
        <v>73884634</v>
      </c>
      <c r="E121" t="s">
        <v>13</v>
      </c>
      <c r="F121" t="s">
        <v>9</v>
      </c>
      <c r="G121" t="s">
        <v>947</v>
      </c>
      <c r="H121" t="s">
        <v>201</v>
      </c>
      <c r="I121" t="s">
        <v>535</v>
      </c>
      <c r="J121" t="s">
        <v>171</v>
      </c>
      <c r="K121" s="94">
        <v>43658.471631446759</v>
      </c>
    </row>
    <row r="122" spans="1:11">
      <c r="A122" s="174">
        <v>121</v>
      </c>
      <c r="B122" t="s">
        <v>1256</v>
      </c>
      <c r="C122" t="s">
        <v>42</v>
      </c>
      <c r="D122">
        <v>77541564</v>
      </c>
      <c r="E122" t="s">
        <v>15</v>
      </c>
      <c r="F122" t="s">
        <v>9</v>
      </c>
      <c r="G122" t="s">
        <v>947</v>
      </c>
      <c r="H122" t="s">
        <v>578</v>
      </c>
      <c r="I122" t="s">
        <v>163</v>
      </c>
      <c r="J122" t="s">
        <v>1257</v>
      </c>
      <c r="K122" s="94">
        <v>43658.454400694442</v>
      </c>
    </row>
    <row r="123" spans="1:11">
      <c r="A123" s="174">
        <v>122</v>
      </c>
      <c r="B123" t="s">
        <v>1258</v>
      </c>
      <c r="C123" t="s">
        <v>42</v>
      </c>
      <c r="D123">
        <v>73241671</v>
      </c>
      <c r="E123" t="s">
        <v>24</v>
      </c>
      <c r="F123" t="s">
        <v>9</v>
      </c>
      <c r="G123" t="s">
        <v>947</v>
      </c>
      <c r="H123" t="s">
        <v>1259</v>
      </c>
      <c r="I123" t="s">
        <v>106</v>
      </c>
      <c r="J123" t="s">
        <v>1260</v>
      </c>
      <c r="K123" s="94">
        <v>43652.478265358797</v>
      </c>
    </row>
    <row r="124" spans="1:11">
      <c r="A124" s="174">
        <v>123</v>
      </c>
      <c r="B124" t="s">
        <v>1261</v>
      </c>
      <c r="C124" t="s">
        <v>42</v>
      </c>
      <c r="D124">
        <v>71335435</v>
      </c>
      <c r="E124" t="s">
        <v>20</v>
      </c>
      <c r="F124" t="s">
        <v>9</v>
      </c>
      <c r="G124" t="s">
        <v>947</v>
      </c>
      <c r="H124" t="s">
        <v>866</v>
      </c>
      <c r="I124" t="s">
        <v>431</v>
      </c>
      <c r="J124" t="s">
        <v>1262</v>
      </c>
      <c r="K124" s="94">
        <v>43649.610920104162</v>
      </c>
    </row>
    <row r="125" spans="1:11">
      <c r="A125" s="174">
        <v>124</v>
      </c>
      <c r="B125" t="s">
        <v>1263</v>
      </c>
      <c r="C125" t="s">
        <v>42</v>
      </c>
      <c r="D125">
        <v>72002972</v>
      </c>
      <c r="E125" t="s">
        <v>16</v>
      </c>
      <c r="F125" t="s">
        <v>9</v>
      </c>
      <c r="G125" t="s">
        <v>947</v>
      </c>
      <c r="H125" t="s">
        <v>578</v>
      </c>
      <c r="I125" t="s">
        <v>120</v>
      </c>
      <c r="J125" t="s">
        <v>1264</v>
      </c>
      <c r="K125" s="94">
        <v>43623.432957210644</v>
      </c>
    </row>
    <row r="126" spans="1:11">
      <c r="A126" s="174">
        <v>125</v>
      </c>
      <c r="B126" t="s">
        <v>1265</v>
      </c>
      <c r="C126" t="s">
        <v>42</v>
      </c>
      <c r="D126">
        <v>76458158</v>
      </c>
      <c r="E126" t="s">
        <v>21</v>
      </c>
      <c r="F126" t="s">
        <v>9</v>
      </c>
      <c r="G126" t="s">
        <v>947</v>
      </c>
      <c r="H126" t="s">
        <v>751</v>
      </c>
      <c r="I126" t="s">
        <v>611</v>
      </c>
      <c r="J126" t="s">
        <v>1266</v>
      </c>
      <c r="K126" s="94">
        <v>43647.655049618057</v>
      </c>
    </row>
    <row r="127" spans="1:11">
      <c r="A127" s="174">
        <v>126</v>
      </c>
      <c r="B127" t="s">
        <v>1267</v>
      </c>
      <c r="C127" t="s">
        <v>42</v>
      </c>
      <c r="D127">
        <v>71530846</v>
      </c>
      <c r="E127" t="s">
        <v>23</v>
      </c>
      <c r="F127" t="s">
        <v>9</v>
      </c>
      <c r="G127" t="s">
        <v>947</v>
      </c>
      <c r="H127" t="s">
        <v>626</v>
      </c>
      <c r="I127" t="s">
        <v>1268</v>
      </c>
      <c r="J127" t="s">
        <v>1269</v>
      </c>
      <c r="K127" s="94">
        <v>43657.676580902778</v>
      </c>
    </row>
    <row r="128" spans="1:11">
      <c r="A128" s="174">
        <v>127</v>
      </c>
      <c r="B128" t="s">
        <v>1270</v>
      </c>
      <c r="C128" t="s">
        <v>42</v>
      </c>
      <c r="D128">
        <v>72918056</v>
      </c>
      <c r="E128" t="s">
        <v>14</v>
      </c>
      <c r="F128" t="s">
        <v>9</v>
      </c>
      <c r="G128" t="s">
        <v>947</v>
      </c>
      <c r="H128" t="s">
        <v>1271</v>
      </c>
      <c r="I128" t="s">
        <v>370</v>
      </c>
      <c r="J128" t="s">
        <v>1272</v>
      </c>
      <c r="K128" s="94">
        <v>43648.400571030092</v>
      </c>
    </row>
    <row r="129" spans="1:11">
      <c r="A129" s="174">
        <v>128</v>
      </c>
      <c r="B129" t="s">
        <v>1273</v>
      </c>
      <c r="C129" t="s">
        <v>42</v>
      </c>
      <c r="D129">
        <v>76010496</v>
      </c>
      <c r="E129" t="s">
        <v>13</v>
      </c>
      <c r="F129" t="s">
        <v>9</v>
      </c>
      <c r="G129" t="s">
        <v>947</v>
      </c>
      <c r="H129" t="s">
        <v>1274</v>
      </c>
      <c r="I129" t="s">
        <v>345</v>
      </c>
      <c r="J129" t="s">
        <v>1275</v>
      </c>
      <c r="K129" s="94">
        <v>43650</v>
      </c>
    </row>
    <row r="130" spans="1:11">
      <c r="A130" s="174">
        <v>129</v>
      </c>
      <c r="B130" t="s">
        <v>1276</v>
      </c>
      <c r="C130" t="s">
        <v>42</v>
      </c>
      <c r="D130">
        <v>75778594</v>
      </c>
      <c r="E130" t="s">
        <v>16</v>
      </c>
      <c r="F130" t="s">
        <v>9</v>
      </c>
      <c r="G130" t="s">
        <v>947</v>
      </c>
      <c r="H130" t="s">
        <v>1148</v>
      </c>
      <c r="I130" t="s">
        <v>106</v>
      </c>
      <c r="J130" t="s">
        <v>1277</v>
      </c>
      <c r="K130" s="94">
        <v>43658.652589618054</v>
      </c>
    </row>
    <row r="131" spans="1:11">
      <c r="A131" s="174">
        <v>130</v>
      </c>
      <c r="B131" t="s">
        <v>1278</v>
      </c>
      <c r="C131" t="s">
        <v>42</v>
      </c>
      <c r="D131">
        <v>71985522</v>
      </c>
      <c r="E131" t="s">
        <v>16</v>
      </c>
      <c r="F131" t="s">
        <v>9</v>
      </c>
      <c r="G131" t="s">
        <v>947</v>
      </c>
      <c r="H131" t="s">
        <v>1171</v>
      </c>
      <c r="I131" t="s">
        <v>375</v>
      </c>
      <c r="J131" t="s">
        <v>1279</v>
      </c>
      <c r="K131" s="94">
        <v>43619.696531979163</v>
      </c>
    </row>
    <row r="132" spans="1:11">
      <c r="A132" s="174">
        <v>131</v>
      </c>
      <c r="B132" t="s">
        <v>1280</v>
      </c>
      <c r="C132" t="s">
        <v>42</v>
      </c>
      <c r="D132">
        <v>75989043</v>
      </c>
      <c r="E132" t="s">
        <v>14</v>
      </c>
      <c r="F132" t="s">
        <v>9</v>
      </c>
      <c r="G132" t="s">
        <v>987</v>
      </c>
      <c r="H132" t="s">
        <v>209</v>
      </c>
      <c r="I132" t="s">
        <v>354</v>
      </c>
      <c r="J132" t="s">
        <v>1281</v>
      </c>
      <c r="K132" s="175">
        <v>43655</v>
      </c>
    </row>
    <row r="133" spans="1:11">
      <c r="A133" s="174">
        <v>132</v>
      </c>
      <c r="B133" t="s">
        <v>1282</v>
      </c>
      <c r="C133" t="s">
        <v>42</v>
      </c>
      <c r="D133">
        <v>75989043</v>
      </c>
      <c r="E133" t="s">
        <v>14</v>
      </c>
      <c r="F133" t="s">
        <v>9</v>
      </c>
      <c r="G133" t="s">
        <v>947</v>
      </c>
      <c r="H133" t="s">
        <v>209</v>
      </c>
      <c r="I133" t="s">
        <v>354</v>
      </c>
      <c r="J133" t="s">
        <v>1281</v>
      </c>
      <c r="K133" s="94">
        <v>43655.694087881944</v>
      </c>
    </row>
    <row r="134" spans="1:11">
      <c r="A134" s="174">
        <v>133</v>
      </c>
      <c r="B134" t="s">
        <v>1283</v>
      </c>
      <c r="C134" t="s">
        <v>42</v>
      </c>
      <c r="D134">
        <v>72932995</v>
      </c>
      <c r="E134" t="s">
        <v>22</v>
      </c>
      <c r="F134" t="s">
        <v>9</v>
      </c>
      <c r="G134" t="s">
        <v>947</v>
      </c>
      <c r="H134" t="s">
        <v>1284</v>
      </c>
      <c r="I134" t="s">
        <v>99</v>
      </c>
      <c r="J134" t="s">
        <v>1285</v>
      </c>
      <c r="K134" s="94">
        <v>43656.544139432866</v>
      </c>
    </row>
    <row r="135" spans="1:11">
      <c r="A135" s="174">
        <v>134</v>
      </c>
      <c r="B135" t="s">
        <v>1286</v>
      </c>
      <c r="C135" t="s">
        <v>42</v>
      </c>
      <c r="D135">
        <v>75063084</v>
      </c>
      <c r="E135" t="s">
        <v>24</v>
      </c>
      <c r="F135" t="s">
        <v>9</v>
      </c>
      <c r="G135" t="s">
        <v>947</v>
      </c>
      <c r="H135" t="s">
        <v>1287</v>
      </c>
      <c r="I135" t="s">
        <v>1288</v>
      </c>
      <c r="J135" t="s">
        <v>1289</v>
      </c>
      <c r="K135" s="94">
        <v>43656.417833449072</v>
      </c>
    </row>
    <row r="136" spans="1:11">
      <c r="A136" s="174">
        <v>135</v>
      </c>
      <c r="B136" t="s">
        <v>1290</v>
      </c>
      <c r="C136" t="s">
        <v>42</v>
      </c>
      <c r="D136">
        <v>75063085</v>
      </c>
      <c r="E136" t="s">
        <v>16</v>
      </c>
      <c r="F136" t="s">
        <v>9</v>
      </c>
      <c r="G136" t="s">
        <v>947</v>
      </c>
      <c r="H136" t="s">
        <v>1287</v>
      </c>
      <c r="I136" t="s">
        <v>1288</v>
      </c>
      <c r="J136" t="s">
        <v>1291</v>
      </c>
      <c r="K136" s="94">
        <v>43656.41268425926</v>
      </c>
    </row>
    <row r="137" spans="1:11">
      <c r="A137" s="174">
        <v>136</v>
      </c>
      <c r="B137" t="s">
        <v>1292</v>
      </c>
      <c r="C137" t="s">
        <v>42</v>
      </c>
      <c r="D137">
        <v>77111731</v>
      </c>
      <c r="E137" t="s">
        <v>14</v>
      </c>
      <c r="F137" t="s">
        <v>9</v>
      </c>
      <c r="G137" t="s">
        <v>947</v>
      </c>
      <c r="H137" t="s">
        <v>1293</v>
      </c>
      <c r="I137" t="s">
        <v>68</v>
      </c>
      <c r="J137" t="s">
        <v>1294</v>
      </c>
      <c r="K137" s="94">
        <v>43658.699076851852</v>
      </c>
    </row>
    <row r="138" spans="1:11">
      <c r="A138" s="174">
        <v>137</v>
      </c>
      <c r="B138" t="s">
        <v>1295</v>
      </c>
      <c r="C138" t="s">
        <v>42</v>
      </c>
      <c r="D138">
        <v>71873859</v>
      </c>
      <c r="E138" t="s">
        <v>14</v>
      </c>
      <c r="F138" t="s">
        <v>9</v>
      </c>
      <c r="G138" t="s">
        <v>947</v>
      </c>
      <c r="H138" t="s">
        <v>1296</v>
      </c>
      <c r="I138" t="s">
        <v>1172</v>
      </c>
      <c r="J138" t="s">
        <v>1297</v>
      </c>
      <c r="K138" s="94">
        <v>43617.474305474534</v>
      </c>
    </row>
    <row r="139" spans="1:11">
      <c r="A139" s="174">
        <v>138</v>
      </c>
      <c r="B139" t="s">
        <v>1298</v>
      </c>
      <c r="C139" t="s">
        <v>42</v>
      </c>
      <c r="D139">
        <v>71530396</v>
      </c>
      <c r="E139" t="s">
        <v>13</v>
      </c>
      <c r="F139" t="s">
        <v>9</v>
      </c>
      <c r="G139" t="s">
        <v>947</v>
      </c>
      <c r="H139" t="s">
        <v>268</v>
      </c>
      <c r="I139" t="s">
        <v>1299</v>
      </c>
      <c r="J139" t="s">
        <v>1300</v>
      </c>
      <c r="K139" s="94">
        <v>43656.613505057867</v>
      </c>
    </row>
    <row r="140" spans="1:11">
      <c r="A140" s="174">
        <v>139</v>
      </c>
      <c r="B140" t="s">
        <v>1301</v>
      </c>
      <c r="C140" t="s">
        <v>42</v>
      </c>
      <c r="D140">
        <v>73857440</v>
      </c>
      <c r="E140" t="s">
        <v>22</v>
      </c>
      <c r="F140" t="s">
        <v>9</v>
      </c>
      <c r="G140" t="s">
        <v>947</v>
      </c>
      <c r="H140" t="s">
        <v>268</v>
      </c>
      <c r="I140" t="s">
        <v>1302</v>
      </c>
      <c r="J140" t="s">
        <v>1303</v>
      </c>
      <c r="K140" s="94">
        <v>43651.594243715277</v>
      </c>
    </row>
    <row r="141" spans="1:11">
      <c r="A141" s="174">
        <v>140</v>
      </c>
      <c r="B141" t="s">
        <v>1304</v>
      </c>
      <c r="C141" t="s">
        <v>42</v>
      </c>
      <c r="D141">
        <v>71539044</v>
      </c>
      <c r="E141" t="s">
        <v>22</v>
      </c>
      <c r="F141" t="s">
        <v>9</v>
      </c>
      <c r="G141" t="s">
        <v>947</v>
      </c>
      <c r="H141" t="s">
        <v>641</v>
      </c>
      <c r="I141" t="s">
        <v>1023</v>
      </c>
      <c r="J141" t="s">
        <v>1305</v>
      </c>
      <c r="K141" s="94">
        <v>43658.438820138887</v>
      </c>
    </row>
    <row r="142" spans="1:11">
      <c r="A142" s="174">
        <v>141</v>
      </c>
      <c r="B142" t="s">
        <v>1306</v>
      </c>
      <c r="C142" t="s">
        <v>42</v>
      </c>
      <c r="D142">
        <v>71095557</v>
      </c>
      <c r="E142" t="s">
        <v>14</v>
      </c>
      <c r="F142" t="s">
        <v>9</v>
      </c>
      <c r="G142" t="s">
        <v>947</v>
      </c>
      <c r="H142" t="s">
        <v>496</v>
      </c>
      <c r="I142" t="s">
        <v>585</v>
      </c>
      <c r="J142" t="s">
        <v>1307</v>
      </c>
      <c r="K142" s="94">
        <v>43658.467566319443</v>
      </c>
    </row>
    <row r="143" spans="1:11">
      <c r="A143" s="174">
        <v>142</v>
      </c>
      <c r="B143" t="s">
        <v>1308</v>
      </c>
      <c r="C143" t="s">
        <v>42</v>
      </c>
      <c r="D143">
        <v>76550189</v>
      </c>
      <c r="E143" t="s">
        <v>18</v>
      </c>
      <c r="F143" t="s">
        <v>9</v>
      </c>
      <c r="G143" t="s">
        <v>947</v>
      </c>
      <c r="H143" t="s">
        <v>1309</v>
      </c>
      <c r="I143" t="s">
        <v>751</v>
      </c>
      <c r="J143" t="s">
        <v>1310</v>
      </c>
      <c r="K143" s="94">
        <v>43635.670989849532</v>
      </c>
    </row>
    <row r="144" spans="1:11">
      <c r="A144" s="174">
        <v>143</v>
      </c>
      <c r="B144" t="s">
        <v>1311</v>
      </c>
      <c r="C144" t="s">
        <v>42</v>
      </c>
      <c r="D144">
        <v>72938283</v>
      </c>
      <c r="E144" t="s">
        <v>17</v>
      </c>
      <c r="F144" t="s">
        <v>9</v>
      </c>
      <c r="G144" t="s">
        <v>947</v>
      </c>
      <c r="H144" t="s">
        <v>1027</v>
      </c>
      <c r="I144" t="s">
        <v>1271</v>
      </c>
      <c r="J144" t="s">
        <v>1312</v>
      </c>
      <c r="K144" s="94">
        <v>43650.629453472218</v>
      </c>
    </row>
    <row r="145" spans="1:11">
      <c r="A145" s="174">
        <v>144</v>
      </c>
      <c r="B145" t="s">
        <v>1313</v>
      </c>
      <c r="C145" t="s">
        <v>42</v>
      </c>
      <c r="D145">
        <v>71472064</v>
      </c>
      <c r="E145" t="s">
        <v>24</v>
      </c>
      <c r="F145" t="s">
        <v>8</v>
      </c>
      <c r="G145" t="s">
        <v>987</v>
      </c>
      <c r="H145" t="s">
        <v>376</v>
      </c>
      <c r="I145" t="s">
        <v>1314</v>
      </c>
      <c r="J145" t="s">
        <v>1315</v>
      </c>
      <c r="K145" s="94">
        <v>43650.443563576388</v>
      </c>
    </row>
    <row r="146" spans="1:11">
      <c r="A146" s="174">
        <v>145</v>
      </c>
      <c r="B146" t="s">
        <v>1316</v>
      </c>
      <c r="C146" t="s">
        <v>42</v>
      </c>
      <c r="D146">
        <v>73491038</v>
      </c>
      <c r="E146" t="s">
        <v>13</v>
      </c>
      <c r="F146" t="s">
        <v>9</v>
      </c>
      <c r="G146" t="s">
        <v>947</v>
      </c>
      <c r="H146" t="s">
        <v>68</v>
      </c>
      <c r="I146" t="s">
        <v>220</v>
      </c>
      <c r="J146" t="s">
        <v>1317</v>
      </c>
      <c r="K146" s="94">
        <v>43650.464150312495</v>
      </c>
    </row>
    <row r="147" spans="1:11">
      <c r="A147" s="174">
        <v>146</v>
      </c>
      <c r="B147" t="s">
        <v>1318</v>
      </c>
      <c r="C147" t="s">
        <v>42</v>
      </c>
      <c r="D147">
        <v>76787718</v>
      </c>
      <c r="E147" t="s">
        <v>24</v>
      </c>
      <c r="F147" t="s">
        <v>9</v>
      </c>
      <c r="G147" t="s">
        <v>947</v>
      </c>
      <c r="H147" t="s">
        <v>1319</v>
      </c>
      <c r="I147" t="s">
        <v>845</v>
      </c>
      <c r="J147" t="s">
        <v>1320</v>
      </c>
      <c r="K147" s="94">
        <v>43656.427598495371</v>
      </c>
    </row>
    <row r="148" spans="1:11">
      <c r="A148" s="174">
        <v>147</v>
      </c>
      <c r="B148" t="s">
        <v>1321</v>
      </c>
      <c r="C148" t="s">
        <v>42</v>
      </c>
      <c r="D148">
        <v>74244427</v>
      </c>
      <c r="E148" t="s">
        <v>22</v>
      </c>
      <c r="F148" t="s">
        <v>9</v>
      </c>
      <c r="G148" t="s">
        <v>947</v>
      </c>
      <c r="H148" t="s">
        <v>1322</v>
      </c>
      <c r="I148" t="s">
        <v>367</v>
      </c>
      <c r="J148" t="s">
        <v>1323</v>
      </c>
      <c r="K148" s="94">
        <v>43635.531430902774</v>
      </c>
    </row>
    <row r="149" spans="1:11">
      <c r="A149" s="174">
        <v>148</v>
      </c>
      <c r="B149" t="s">
        <v>1324</v>
      </c>
      <c r="C149" t="s">
        <v>42</v>
      </c>
      <c r="D149">
        <v>74766766</v>
      </c>
      <c r="E149" t="s">
        <v>14</v>
      </c>
      <c r="F149" t="s">
        <v>9</v>
      </c>
      <c r="G149" t="s">
        <v>947</v>
      </c>
      <c r="H149" t="s">
        <v>99</v>
      </c>
      <c r="I149" t="s">
        <v>1073</v>
      </c>
      <c r="J149" t="s">
        <v>1325</v>
      </c>
      <c r="K149" s="94">
        <v>43658.410933182866</v>
      </c>
    </row>
    <row r="150" spans="1:11">
      <c r="A150" s="174">
        <v>149</v>
      </c>
      <c r="B150" t="s">
        <v>1326</v>
      </c>
      <c r="C150" t="s">
        <v>42</v>
      </c>
      <c r="D150">
        <v>75694461</v>
      </c>
      <c r="E150" t="s">
        <v>22</v>
      </c>
      <c r="F150" t="s">
        <v>9</v>
      </c>
      <c r="G150" t="s">
        <v>947</v>
      </c>
      <c r="H150" t="s">
        <v>220</v>
      </c>
      <c r="I150" t="s">
        <v>706</v>
      </c>
      <c r="J150" t="s">
        <v>840</v>
      </c>
      <c r="K150" s="94">
        <v>43635.444111886573</v>
      </c>
    </row>
    <row r="151" spans="1:11">
      <c r="A151" s="174">
        <v>150</v>
      </c>
      <c r="B151" t="s">
        <v>1327</v>
      </c>
      <c r="C151" t="s">
        <v>42</v>
      </c>
      <c r="D151">
        <v>76223258</v>
      </c>
      <c r="E151" t="s">
        <v>17</v>
      </c>
      <c r="F151" t="s">
        <v>9</v>
      </c>
      <c r="G151" t="s">
        <v>947</v>
      </c>
      <c r="H151" t="s">
        <v>981</v>
      </c>
      <c r="I151" t="s">
        <v>676</v>
      </c>
      <c r="J151" t="s">
        <v>1328</v>
      </c>
      <c r="K151" s="94">
        <v>43656.640900578699</v>
      </c>
    </row>
    <row r="152" spans="1:11">
      <c r="A152" s="174">
        <v>151</v>
      </c>
      <c r="B152" t="s">
        <v>1329</v>
      </c>
      <c r="C152" t="s">
        <v>42</v>
      </c>
      <c r="D152">
        <v>75983841</v>
      </c>
      <c r="E152" t="s">
        <v>19</v>
      </c>
      <c r="F152" t="s">
        <v>9</v>
      </c>
      <c r="G152" t="s">
        <v>947</v>
      </c>
      <c r="H152" t="s">
        <v>338</v>
      </c>
      <c r="I152" t="s">
        <v>459</v>
      </c>
      <c r="J152" t="s">
        <v>1330</v>
      </c>
      <c r="K152" s="94">
        <v>43657.694977349536</v>
      </c>
    </row>
    <row r="153" spans="1:11">
      <c r="A153" s="174">
        <v>152</v>
      </c>
      <c r="B153" t="s">
        <v>1331</v>
      </c>
      <c r="C153" t="s">
        <v>42</v>
      </c>
      <c r="D153">
        <v>74770543</v>
      </c>
      <c r="E153" t="s">
        <v>25</v>
      </c>
      <c r="F153" t="s">
        <v>8</v>
      </c>
      <c r="G153" t="s">
        <v>987</v>
      </c>
      <c r="H153" t="s">
        <v>217</v>
      </c>
      <c r="I153" t="s">
        <v>1096</v>
      </c>
      <c r="J153" t="s">
        <v>1332</v>
      </c>
      <c r="K153" s="94">
        <v>43651.410303784724</v>
      </c>
    </row>
    <row r="154" spans="1:11">
      <c r="A154" s="174">
        <v>153</v>
      </c>
      <c r="B154" t="s">
        <v>1333</v>
      </c>
      <c r="C154" t="s">
        <v>42</v>
      </c>
      <c r="D154">
        <v>74807585</v>
      </c>
      <c r="E154" t="s">
        <v>17</v>
      </c>
      <c r="F154" t="s">
        <v>9</v>
      </c>
      <c r="G154" t="s">
        <v>947</v>
      </c>
      <c r="H154" t="s">
        <v>1334</v>
      </c>
      <c r="I154" t="s">
        <v>1274</v>
      </c>
      <c r="J154" t="s">
        <v>1335</v>
      </c>
      <c r="K154" s="94">
        <v>43658.53436863426</v>
      </c>
    </row>
    <row r="155" spans="1:11">
      <c r="A155" s="174">
        <v>154</v>
      </c>
      <c r="B155" t="s">
        <v>1336</v>
      </c>
      <c r="C155" t="s">
        <v>42</v>
      </c>
      <c r="D155">
        <v>76443465</v>
      </c>
      <c r="E155" t="s">
        <v>17</v>
      </c>
      <c r="F155" t="s">
        <v>9</v>
      </c>
      <c r="G155" t="s">
        <v>947</v>
      </c>
      <c r="H155" t="s">
        <v>1337</v>
      </c>
      <c r="I155" t="s">
        <v>376</v>
      </c>
      <c r="J155" t="s">
        <v>1338</v>
      </c>
      <c r="K155" s="94">
        <v>43652.638677083334</v>
      </c>
    </row>
    <row r="156" spans="1:11">
      <c r="A156" s="174">
        <v>155</v>
      </c>
      <c r="B156" t="s">
        <v>1339</v>
      </c>
      <c r="C156" t="s">
        <v>42</v>
      </c>
      <c r="D156">
        <v>76331802</v>
      </c>
      <c r="E156" t="s">
        <v>21</v>
      </c>
      <c r="F156" t="s">
        <v>9</v>
      </c>
      <c r="G156" t="s">
        <v>947</v>
      </c>
      <c r="H156" t="s">
        <v>1340</v>
      </c>
      <c r="I156" t="s">
        <v>99</v>
      </c>
      <c r="J156" t="s">
        <v>1341</v>
      </c>
      <c r="K156" s="94">
        <v>43649.430073842588</v>
      </c>
    </row>
    <row r="157" spans="1:11">
      <c r="A157" s="174">
        <v>156</v>
      </c>
      <c r="B157" t="s">
        <v>1342</v>
      </c>
      <c r="C157" t="s">
        <v>42</v>
      </c>
      <c r="D157">
        <v>74171848</v>
      </c>
      <c r="E157" t="s">
        <v>17</v>
      </c>
      <c r="F157" t="s">
        <v>9</v>
      </c>
      <c r="G157" t="s">
        <v>947</v>
      </c>
      <c r="H157" t="s">
        <v>400</v>
      </c>
      <c r="I157" t="s">
        <v>1302</v>
      </c>
      <c r="J157" t="s">
        <v>1343</v>
      </c>
      <c r="K157" s="94">
        <v>43654.529786342588</v>
      </c>
    </row>
    <row r="158" spans="1:11">
      <c r="A158" s="174">
        <v>157</v>
      </c>
      <c r="B158" t="s">
        <v>1344</v>
      </c>
      <c r="C158" t="s">
        <v>42</v>
      </c>
      <c r="D158">
        <v>74370184</v>
      </c>
      <c r="E158" t="s">
        <v>24</v>
      </c>
      <c r="F158" t="s">
        <v>9</v>
      </c>
      <c r="G158" t="s">
        <v>947</v>
      </c>
      <c r="H158" t="s">
        <v>1345</v>
      </c>
      <c r="I158" t="s">
        <v>933</v>
      </c>
      <c r="J158" t="s">
        <v>1346</v>
      </c>
      <c r="K158" s="94">
        <v>43655.419886724536</v>
      </c>
    </row>
    <row r="159" spans="1:11">
      <c r="A159" s="174">
        <v>158</v>
      </c>
      <c r="B159" t="s">
        <v>1347</v>
      </c>
      <c r="C159" t="s">
        <v>42</v>
      </c>
      <c r="D159">
        <v>72205315</v>
      </c>
      <c r="E159" t="s">
        <v>22</v>
      </c>
      <c r="F159" t="s">
        <v>9</v>
      </c>
      <c r="G159" t="s">
        <v>947</v>
      </c>
      <c r="H159" t="s">
        <v>1348</v>
      </c>
      <c r="I159" t="s">
        <v>569</v>
      </c>
      <c r="J159" t="s">
        <v>1349</v>
      </c>
      <c r="K159" s="94">
        <v>43652.705152199072</v>
      </c>
    </row>
    <row r="160" spans="1:11">
      <c r="A160" s="174">
        <v>159</v>
      </c>
      <c r="B160" t="s">
        <v>1350</v>
      </c>
      <c r="C160" t="s">
        <v>42</v>
      </c>
      <c r="D160">
        <v>70874964</v>
      </c>
      <c r="E160" t="s">
        <v>22</v>
      </c>
      <c r="F160" t="s">
        <v>9</v>
      </c>
      <c r="G160" t="s">
        <v>947</v>
      </c>
      <c r="H160" t="s">
        <v>363</v>
      </c>
      <c r="I160" t="s">
        <v>363</v>
      </c>
      <c r="J160" t="s">
        <v>1351</v>
      </c>
      <c r="K160" s="94">
        <v>43655.632791087963</v>
      </c>
    </row>
    <row r="161" spans="1:11">
      <c r="A161" s="174">
        <v>160</v>
      </c>
      <c r="B161" t="s">
        <v>1352</v>
      </c>
      <c r="C161" t="s">
        <v>42</v>
      </c>
      <c r="D161">
        <v>75448822</v>
      </c>
      <c r="E161" t="s">
        <v>17</v>
      </c>
      <c r="F161" t="s">
        <v>9</v>
      </c>
      <c r="G161" t="s">
        <v>947</v>
      </c>
      <c r="H161" t="s">
        <v>1223</v>
      </c>
      <c r="I161" t="s">
        <v>981</v>
      </c>
      <c r="J161" t="s">
        <v>1353</v>
      </c>
      <c r="K161" s="94">
        <v>43657.627457754628</v>
      </c>
    </row>
    <row r="162" spans="1:11">
      <c r="A162" s="174">
        <v>161</v>
      </c>
      <c r="B162" t="s">
        <v>1354</v>
      </c>
      <c r="C162" t="s">
        <v>42</v>
      </c>
      <c r="D162">
        <v>76925269</v>
      </c>
      <c r="E162" t="s">
        <v>25</v>
      </c>
      <c r="F162" t="s">
        <v>9</v>
      </c>
      <c r="G162" t="s">
        <v>947</v>
      </c>
      <c r="H162" t="s">
        <v>1355</v>
      </c>
      <c r="I162" t="s">
        <v>1356</v>
      </c>
      <c r="J162" t="s">
        <v>1357</v>
      </c>
      <c r="K162" s="94">
        <v>43620.636998576389</v>
      </c>
    </row>
    <row r="163" spans="1:11">
      <c r="A163" s="174">
        <v>162</v>
      </c>
      <c r="B163" t="s">
        <v>1358</v>
      </c>
      <c r="C163" t="s">
        <v>42</v>
      </c>
      <c r="D163">
        <v>77180037</v>
      </c>
      <c r="E163" t="s">
        <v>22</v>
      </c>
      <c r="F163" t="s">
        <v>9</v>
      </c>
      <c r="G163" t="s">
        <v>947</v>
      </c>
      <c r="H163" t="s">
        <v>48</v>
      </c>
      <c r="I163" t="s">
        <v>303</v>
      </c>
      <c r="J163" t="s">
        <v>794</v>
      </c>
      <c r="K163" s="94">
        <v>43656.491847951387</v>
      </c>
    </row>
    <row r="164" spans="1:11">
      <c r="A164" s="174">
        <v>163</v>
      </c>
      <c r="B164" t="s">
        <v>1359</v>
      </c>
      <c r="C164" t="s">
        <v>42</v>
      </c>
      <c r="D164">
        <v>77694337</v>
      </c>
      <c r="E164" t="s">
        <v>15</v>
      </c>
      <c r="F164" t="s">
        <v>9</v>
      </c>
      <c r="G164" t="s">
        <v>947</v>
      </c>
      <c r="H164" t="s">
        <v>680</v>
      </c>
      <c r="I164" t="s">
        <v>1259</v>
      </c>
      <c r="J164" t="s">
        <v>1360</v>
      </c>
      <c r="K164" s="94">
        <v>43655.512514502312</v>
      </c>
    </row>
    <row r="165" spans="1:11">
      <c r="A165" s="174">
        <v>164</v>
      </c>
      <c r="B165" t="s">
        <v>1361</v>
      </c>
      <c r="C165" t="s">
        <v>42</v>
      </c>
      <c r="D165">
        <v>71643214</v>
      </c>
      <c r="E165" t="s">
        <v>23</v>
      </c>
      <c r="F165" t="s">
        <v>9</v>
      </c>
      <c r="G165" t="s">
        <v>947</v>
      </c>
      <c r="H165" t="s">
        <v>1217</v>
      </c>
      <c r="I165" t="s">
        <v>710</v>
      </c>
      <c r="J165" t="s">
        <v>716</v>
      </c>
      <c r="K165" s="94">
        <v>43658.423920752313</v>
      </c>
    </row>
    <row r="166" spans="1:11">
      <c r="A166" s="174">
        <v>165</v>
      </c>
      <c r="B166" t="s">
        <v>1362</v>
      </c>
      <c r="C166" t="s">
        <v>42</v>
      </c>
      <c r="D166">
        <v>71295559</v>
      </c>
      <c r="E166" t="s">
        <v>13</v>
      </c>
      <c r="F166" t="s">
        <v>9</v>
      </c>
      <c r="G166" t="s">
        <v>947</v>
      </c>
      <c r="H166" t="s">
        <v>480</v>
      </c>
      <c r="I166" t="s">
        <v>173</v>
      </c>
      <c r="J166" t="s">
        <v>1363</v>
      </c>
      <c r="K166" s="94">
        <v>43656.470779594907</v>
      </c>
    </row>
    <row r="167" spans="1:11">
      <c r="A167" s="174">
        <v>166</v>
      </c>
      <c r="B167" t="s">
        <v>1364</v>
      </c>
      <c r="C167" t="s">
        <v>42</v>
      </c>
      <c r="D167">
        <v>71534064</v>
      </c>
      <c r="E167" t="s">
        <v>14</v>
      </c>
      <c r="F167" t="s">
        <v>9</v>
      </c>
      <c r="G167" t="s">
        <v>947</v>
      </c>
      <c r="H167" t="s">
        <v>872</v>
      </c>
      <c r="I167" t="s">
        <v>535</v>
      </c>
      <c r="J167" t="s">
        <v>716</v>
      </c>
      <c r="K167" s="94">
        <v>43650.610255208332</v>
      </c>
    </row>
    <row r="168" spans="1:11">
      <c r="A168" s="174">
        <v>167</v>
      </c>
      <c r="B168" t="s">
        <v>1365</v>
      </c>
      <c r="C168" t="s">
        <v>42</v>
      </c>
      <c r="D168">
        <v>74276666</v>
      </c>
      <c r="E168" t="s">
        <v>22</v>
      </c>
      <c r="F168" t="s">
        <v>9</v>
      </c>
      <c r="G168" t="s">
        <v>947</v>
      </c>
      <c r="H168" t="s">
        <v>1366</v>
      </c>
      <c r="I168" t="s">
        <v>582</v>
      </c>
      <c r="J168" t="s">
        <v>1367</v>
      </c>
      <c r="K168" s="94">
        <v>43657.69621736111</v>
      </c>
    </row>
    <row r="169" spans="1:11">
      <c r="A169" s="174">
        <v>168</v>
      </c>
      <c r="B169" t="s">
        <v>1368</v>
      </c>
      <c r="C169" t="s">
        <v>42</v>
      </c>
      <c r="D169">
        <v>77500641</v>
      </c>
      <c r="E169" t="s">
        <v>20</v>
      </c>
      <c r="F169" t="s">
        <v>9</v>
      </c>
      <c r="G169" t="s">
        <v>947</v>
      </c>
      <c r="H169" t="s">
        <v>1369</v>
      </c>
      <c r="I169" t="s">
        <v>382</v>
      </c>
      <c r="J169" t="s">
        <v>825</v>
      </c>
      <c r="K169" s="94">
        <v>43650.483662499995</v>
      </c>
    </row>
    <row r="170" spans="1:11">
      <c r="A170" s="174">
        <v>169</v>
      </c>
      <c r="B170" t="s">
        <v>1370</v>
      </c>
      <c r="C170" t="s">
        <v>42</v>
      </c>
      <c r="D170">
        <v>74984785</v>
      </c>
      <c r="E170" t="s">
        <v>16</v>
      </c>
      <c r="F170" t="s">
        <v>9</v>
      </c>
      <c r="G170" t="s">
        <v>947</v>
      </c>
      <c r="H170" t="s">
        <v>585</v>
      </c>
      <c r="I170" t="s">
        <v>585</v>
      </c>
      <c r="J170" t="s">
        <v>1371</v>
      </c>
      <c r="K170" s="94">
        <v>43651.594322997684</v>
      </c>
    </row>
    <row r="171" spans="1:11">
      <c r="A171" s="174">
        <v>170</v>
      </c>
      <c r="B171" t="s">
        <v>1372</v>
      </c>
      <c r="C171" t="s">
        <v>42</v>
      </c>
      <c r="D171">
        <v>72174066</v>
      </c>
      <c r="E171" t="s">
        <v>17</v>
      </c>
      <c r="F171" t="s">
        <v>9</v>
      </c>
      <c r="G171" t="s">
        <v>947</v>
      </c>
      <c r="H171" t="s">
        <v>601</v>
      </c>
      <c r="I171" t="s">
        <v>79</v>
      </c>
      <c r="J171" t="s">
        <v>1373</v>
      </c>
      <c r="K171" s="94">
        <v>43648.651193252314</v>
      </c>
    </row>
    <row r="172" spans="1:11">
      <c r="A172" s="174">
        <v>171</v>
      </c>
      <c r="B172" t="s">
        <v>1374</v>
      </c>
      <c r="C172" t="s">
        <v>42</v>
      </c>
      <c r="D172">
        <v>70895912</v>
      </c>
      <c r="E172" t="s">
        <v>22</v>
      </c>
      <c r="F172" t="s">
        <v>9</v>
      </c>
      <c r="G172" t="s">
        <v>947</v>
      </c>
      <c r="H172" t="s">
        <v>140</v>
      </c>
      <c r="I172" t="s">
        <v>1375</v>
      </c>
      <c r="J172" t="s">
        <v>1128</v>
      </c>
      <c r="K172" s="94">
        <v>43657.448589270833</v>
      </c>
    </row>
    <row r="173" spans="1:11">
      <c r="A173" s="174">
        <v>172</v>
      </c>
      <c r="B173" t="s">
        <v>1376</v>
      </c>
      <c r="C173" t="s">
        <v>42</v>
      </c>
      <c r="D173">
        <v>73467072</v>
      </c>
      <c r="E173" t="s">
        <v>13</v>
      </c>
      <c r="F173" t="s">
        <v>9</v>
      </c>
      <c r="G173" t="s">
        <v>947</v>
      </c>
      <c r="H173" t="s">
        <v>1377</v>
      </c>
      <c r="I173" t="s">
        <v>1378</v>
      </c>
      <c r="J173" t="s">
        <v>1379</v>
      </c>
      <c r="K173" s="94">
        <v>43654.453549421298</v>
      </c>
    </row>
    <row r="174" spans="1:11">
      <c r="A174" s="174">
        <v>173</v>
      </c>
      <c r="B174" t="s">
        <v>1380</v>
      </c>
      <c r="C174" t="s">
        <v>42</v>
      </c>
      <c r="D174">
        <v>75530611</v>
      </c>
      <c r="E174" t="s">
        <v>24</v>
      </c>
      <c r="F174" t="s">
        <v>9</v>
      </c>
      <c r="G174" t="s">
        <v>947</v>
      </c>
      <c r="H174" t="s">
        <v>48</v>
      </c>
      <c r="I174" t="s">
        <v>68</v>
      </c>
      <c r="J174" t="s">
        <v>1381</v>
      </c>
      <c r="K174" s="94">
        <v>43655.491399768514</v>
      </c>
    </row>
    <row r="175" spans="1:11">
      <c r="A175" s="174">
        <v>174</v>
      </c>
      <c r="B175" t="s">
        <v>1382</v>
      </c>
      <c r="C175" t="s">
        <v>42</v>
      </c>
      <c r="D175">
        <v>76962513</v>
      </c>
      <c r="E175" t="s">
        <v>17</v>
      </c>
      <c r="F175" t="s">
        <v>9</v>
      </c>
      <c r="G175" t="s">
        <v>947</v>
      </c>
      <c r="H175" t="s">
        <v>220</v>
      </c>
      <c r="I175" t="s">
        <v>1036</v>
      </c>
      <c r="J175" t="s">
        <v>1383</v>
      </c>
      <c r="K175" s="94">
        <v>43637.605992858793</v>
      </c>
    </row>
    <row r="176" spans="1:11">
      <c r="A176" s="174">
        <v>175</v>
      </c>
      <c r="B176" t="s">
        <v>1384</v>
      </c>
      <c r="C176" t="s">
        <v>42</v>
      </c>
      <c r="D176">
        <v>74528626</v>
      </c>
      <c r="E176" t="s">
        <v>24</v>
      </c>
      <c r="F176" t="s">
        <v>9</v>
      </c>
      <c r="G176" t="s">
        <v>947</v>
      </c>
      <c r="H176" t="s">
        <v>1385</v>
      </c>
      <c r="I176" t="s">
        <v>159</v>
      </c>
      <c r="J176" t="s">
        <v>1386</v>
      </c>
      <c r="K176" s="94">
        <v>43656.588659525463</v>
      </c>
    </row>
    <row r="177" spans="1:11">
      <c r="A177" s="174">
        <v>176</v>
      </c>
      <c r="B177" t="s">
        <v>1387</v>
      </c>
      <c r="C177" t="s">
        <v>42</v>
      </c>
      <c r="D177">
        <v>73153557</v>
      </c>
      <c r="E177" t="s">
        <v>21</v>
      </c>
      <c r="F177" t="s">
        <v>9</v>
      </c>
      <c r="G177" t="s">
        <v>947</v>
      </c>
      <c r="H177" t="s">
        <v>1388</v>
      </c>
      <c r="I177" t="s">
        <v>634</v>
      </c>
      <c r="J177" t="s">
        <v>1389</v>
      </c>
      <c r="K177" s="94">
        <v>43658.347122766201</v>
      </c>
    </row>
    <row r="178" spans="1:11">
      <c r="A178" s="174">
        <v>177</v>
      </c>
      <c r="B178" t="s">
        <v>1390</v>
      </c>
      <c r="C178" t="s">
        <v>42</v>
      </c>
      <c r="D178">
        <v>76929306</v>
      </c>
      <c r="E178" t="s">
        <v>13</v>
      </c>
      <c r="F178" t="s">
        <v>9</v>
      </c>
      <c r="G178" t="s">
        <v>947</v>
      </c>
      <c r="H178" t="s">
        <v>268</v>
      </c>
      <c r="I178" t="s">
        <v>1391</v>
      </c>
      <c r="J178" t="s">
        <v>1392</v>
      </c>
      <c r="K178" s="94">
        <v>43649.748001157408</v>
      </c>
    </row>
    <row r="179" spans="1:11">
      <c r="A179" s="174">
        <v>178</v>
      </c>
      <c r="B179" t="s">
        <v>1393</v>
      </c>
      <c r="C179" t="s">
        <v>42</v>
      </c>
      <c r="D179">
        <v>74914786</v>
      </c>
      <c r="E179" t="s">
        <v>23</v>
      </c>
      <c r="F179" t="s">
        <v>9</v>
      </c>
      <c r="G179" t="s">
        <v>947</v>
      </c>
      <c r="H179" t="s">
        <v>814</v>
      </c>
      <c r="I179" t="s">
        <v>456</v>
      </c>
      <c r="J179" t="s">
        <v>1394</v>
      </c>
      <c r="K179" s="94">
        <v>43656.418712268518</v>
      </c>
    </row>
    <row r="180" spans="1:11">
      <c r="A180" s="174">
        <v>179</v>
      </c>
      <c r="B180" t="s">
        <v>1395</v>
      </c>
      <c r="C180" t="s">
        <v>42</v>
      </c>
      <c r="D180">
        <v>74761957</v>
      </c>
      <c r="E180" t="s">
        <v>15</v>
      </c>
      <c r="F180" t="s">
        <v>9</v>
      </c>
      <c r="G180" t="s">
        <v>947</v>
      </c>
      <c r="H180" t="s">
        <v>120</v>
      </c>
      <c r="I180" t="s">
        <v>217</v>
      </c>
      <c r="J180" t="s">
        <v>1396</v>
      </c>
      <c r="K180" s="94">
        <v>43658.581298530087</v>
      </c>
    </row>
    <row r="181" spans="1:11">
      <c r="A181" s="174">
        <v>180</v>
      </c>
      <c r="B181" t="s">
        <v>1397</v>
      </c>
      <c r="C181" t="s">
        <v>42</v>
      </c>
      <c r="D181">
        <v>71285092</v>
      </c>
      <c r="E181" t="s">
        <v>17</v>
      </c>
      <c r="F181" t="s">
        <v>9</v>
      </c>
      <c r="G181" t="s">
        <v>947</v>
      </c>
      <c r="H181" t="s">
        <v>638</v>
      </c>
      <c r="I181" t="s">
        <v>400</v>
      </c>
      <c r="J181" t="s">
        <v>1398</v>
      </c>
      <c r="K181" s="94">
        <v>43654.50859957176</v>
      </c>
    </row>
    <row r="182" spans="1:11">
      <c r="A182" s="174">
        <v>181</v>
      </c>
      <c r="B182" t="s">
        <v>1399</v>
      </c>
      <c r="C182" t="s">
        <v>42</v>
      </c>
      <c r="D182">
        <v>72688012</v>
      </c>
      <c r="E182" t="s">
        <v>14</v>
      </c>
      <c r="F182" t="s">
        <v>9</v>
      </c>
      <c r="G182" t="s">
        <v>947</v>
      </c>
      <c r="H182" t="s">
        <v>135</v>
      </c>
      <c r="I182" t="s">
        <v>382</v>
      </c>
      <c r="J182" t="s">
        <v>1400</v>
      </c>
      <c r="K182" s="94">
        <v>43654.84306003472</v>
      </c>
    </row>
    <row r="183" spans="1:11">
      <c r="A183" s="174">
        <v>182</v>
      </c>
      <c r="B183" t="s">
        <v>1401</v>
      </c>
      <c r="C183" t="s">
        <v>42</v>
      </c>
      <c r="D183">
        <v>71497831</v>
      </c>
      <c r="E183" t="s">
        <v>13</v>
      </c>
      <c r="F183" t="s">
        <v>9</v>
      </c>
      <c r="G183" t="s">
        <v>947</v>
      </c>
      <c r="H183" t="s">
        <v>151</v>
      </c>
      <c r="I183" t="s">
        <v>1402</v>
      </c>
      <c r="J183" t="s">
        <v>1403</v>
      </c>
      <c r="K183" s="94">
        <v>43657.694903356482</v>
      </c>
    </row>
    <row r="184" spans="1:11">
      <c r="A184" s="174">
        <v>183</v>
      </c>
      <c r="B184" t="s">
        <v>1404</v>
      </c>
      <c r="C184" t="s">
        <v>42</v>
      </c>
      <c r="D184">
        <v>71400463</v>
      </c>
      <c r="E184" t="s">
        <v>24</v>
      </c>
      <c r="F184" t="s">
        <v>9</v>
      </c>
      <c r="G184" t="s">
        <v>947</v>
      </c>
      <c r="H184" t="s">
        <v>102</v>
      </c>
      <c r="I184" t="s">
        <v>738</v>
      </c>
      <c r="J184" t="s">
        <v>739</v>
      </c>
      <c r="K184" s="94">
        <v>43658.664003668979</v>
      </c>
    </row>
    <row r="185" spans="1:11">
      <c r="A185" s="174">
        <v>184</v>
      </c>
      <c r="B185" t="s">
        <v>1405</v>
      </c>
      <c r="C185" t="s">
        <v>42</v>
      </c>
      <c r="D185">
        <v>75152286</v>
      </c>
      <c r="E185" t="s">
        <v>22</v>
      </c>
      <c r="F185" t="s">
        <v>9</v>
      </c>
      <c r="G185" t="s">
        <v>947</v>
      </c>
      <c r="H185" t="s">
        <v>112</v>
      </c>
      <c r="I185" t="s">
        <v>504</v>
      </c>
      <c r="J185" t="s">
        <v>794</v>
      </c>
      <c r="K185" s="94">
        <v>43658.373897604164</v>
      </c>
    </row>
    <row r="186" spans="1:11">
      <c r="A186" s="174">
        <v>185</v>
      </c>
      <c r="B186" t="s">
        <v>1406</v>
      </c>
      <c r="C186" t="s">
        <v>42</v>
      </c>
      <c r="D186">
        <v>70464491</v>
      </c>
      <c r="E186" t="s">
        <v>24</v>
      </c>
      <c r="F186" t="s">
        <v>9</v>
      </c>
      <c r="G186" t="s">
        <v>947</v>
      </c>
      <c r="H186" t="s">
        <v>112</v>
      </c>
      <c r="I186" t="s">
        <v>135</v>
      </c>
      <c r="J186" t="s">
        <v>1407</v>
      </c>
      <c r="K186" s="94">
        <v>43654.444081678237</v>
      </c>
    </row>
    <row r="187" spans="1:11">
      <c r="A187" s="174">
        <v>186</v>
      </c>
      <c r="B187" t="s">
        <v>1408</v>
      </c>
      <c r="C187" t="s">
        <v>42</v>
      </c>
      <c r="D187">
        <v>74590685</v>
      </c>
      <c r="E187" t="s">
        <v>19</v>
      </c>
      <c r="F187" t="s">
        <v>9</v>
      </c>
      <c r="G187" t="s">
        <v>947</v>
      </c>
      <c r="H187" t="s">
        <v>510</v>
      </c>
      <c r="I187" t="s">
        <v>103</v>
      </c>
      <c r="J187" t="s">
        <v>741</v>
      </c>
      <c r="K187" s="94">
        <v>43656.549943437501</v>
      </c>
    </row>
    <row r="188" spans="1:11">
      <c r="A188" s="174">
        <v>187</v>
      </c>
      <c r="B188" t="s">
        <v>1409</v>
      </c>
      <c r="C188" t="s">
        <v>42</v>
      </c>
      <c r="D188">
        <v>47123241</v>
      </c>
      <c r="E188" t="s">
        <v>23</v>
      </c>
      <c r="F188" t="s">
        <v>10</v>
      </c>
      <c r="G188" t="s">
        <v>987</v>
      </c>
      <c r="H188" t="s">
        <v>1410</v>
      </c>
      <c r="I188" t="s">
        <v>626</v>
      </c>
      <c r="J188" t="s">
        <v>1411</v>
      </c>
      <c r="K188" s="94">
        <v>43656.564533483797</v>
      </c>
    </row>
    <row r="189" spans="1:11">
      <c r="A189" s="174">
        <v>188</v>
      </c>
      <c r="B189" t="s">
        <v>1412</v>
      </c>
      <c r="C189" t="s">
        <v>42</v>
      </c>
      <c r="D189">
        <v>75720041</v>
      </c>
      <c r="E189" t="s">
        <v>19</v>
      </c>
      <c r="F189" t="s">
        <v>9</v>
      </c>
      <c r="G189" t="s">
        <v>947</v>
      </c>
      <c r="H189" t="s">
        <v>120</v>
      </c>
      <c r="I189" t="s">
        <v>1413</v>
      </c>
      <c r="J189" t="s">
        <v>1414</v>
      </c>
      <c r="K189" s="94">
        <v>43654.641789120367</v>
      </c>
    </row>
    <row r="190" spans="1:11">
      <c r="A190" s="174">
        <v>189</v>
      </c>
      <c r="B190" t="s">
        <v>1415</v>
      </c>
      <c r="C190" t="s">
        <v>42</v>
      </c>
      <c r="D190">
        <v>76011003</v>
      </c>
      <c r="E190" t="s">
        <v>17</v>
      </c>
      <c r="F190" t="s">
        <v>9</v>
      </c>
      <c r="G190" t="s">
        <v>947</v>
      </c>
      <c r="H190" t="s">
        <v>375</v>
      </c>
      <c r="I190" t="s">
        <v>1416</v>
      </c>
      <c r="J190" t="s">
        <v>1417</v>
      </c>
      <c r="K190" s="94">
        <v>43658.46815552083</v>
      </c>
    </row>
    <row r="191" spans="1:11">
      <c r="A191" s="174">
        <v>190</v>
      </c>
      <c r="B191" t="s">
        <v>1418</v>
      </c>
      <c r="C191" t="s">
        <v>42</v>
      </c>
      <c r="D191">
        <v>46202682</v>
      </c>
      <c r="E191" t="s">
        <v>20</v>
      </c>
      <c r="F191" t="s">
        <v>9</v>
      </c>
      <c r="G191" t="s">
        <v>947</v>
      </c>
      <c r="H191" t="s">
        <v>1369</v>
      </c>
      <c r="I191" t="s">
        <v>382</v>
      </c>
      <c r="J191" t="s">
        <v>1419</v>
      </c>
      <c r="K191" s="94">
        <v>43650.492683993056</v>
      </c>
    </row>
    <row r="192" spans="1:11">
      <c r="A192" s="174">
        <v>191</v>
      </c>
      <c r="B192" t="s">
        <v>1420</v>
      </c>
      <c r="C192" t="s">
        <v>42</v>
      </c>
      <c r="D192">
        <v>74652684</v>
      </c>
      <c r="E192" t="s">
        <v>13</v>
      </c>
      <c r="F192" t="s">
        <v>9</v>
      </c>
      <c r="G192" t="s">
        <v>947</v>
      </c>
      <c r="H192" t="s">
        <v>1421</v>
      </c>
      <c r="I192" t="s">
        <v>1422</v>
      </c>
      <c r="J192" t="s">
        <v>1423</v>
      </c>
      <c r="K192" s="94">
        <v>43658.408779780089</v>
      </c>
    </row>
    <row r="193" spans="1:11">
      <c r="A193" s="174">
        <v>192</v>
      </c>
      <c r="B193" t="s">
        <v>1424</v>
      </c>
      <c r="C193" t="s">
        <v>42</v>
      </c>
      <c r="D193">
        <v>76539396</v>
      </c>
      <c r="E193" t="s">
        <v>14</v>
      </c>
      <c r="F193" t="s">
        <v>9</v>
      </c>
      <c r="G193" t="s">
        <v>947</v>
      </c>
      <c r="H193" t="s">
        <v>307</v>
      </c>
      <c r="I193" t="s">
        <v>1239</v>
      </c>
      <c r="J193" t="s">
        <v>1425</v>
      </c>
      <c r="K193" s="94">
        <v>43656.660976736108</v>
      </c>
    </row>
    <row r="194" spans="1:11">
      <c r="A194" s="174">
        <v>193</v>
      </c>
      <c r="B194" t="s">
        <v>1426</v>
      </c>
      <c r="C194" t="s">
        <v>42</v>
      </c>
      <c r="D194">
        <v>76563271</v>
      </c>
      <c r="E194" t="s">
        <v>25</v>
      </c>
      <c r="F194" t="s">
        <v>9</v>
      </c>
      <c r="G194" t="s">
        <v>947</v>
      </c>
      <c r="H194" t="s">
        <v>296</v>
      </c>
      <c r="I194" t="s">
        <v>1427</v>
      </c>
      <c r="J194" t="s">
        <v>1428</v>
      </c>
      <c r="K194" s="94">
        <v>43655.508671261574</v>
      </c>
    </row>
    <row r="195" spans="1:11">
      <c r="A195" s="174">
        <v>194</v>
      </c>
      <c r="B195" t="s">
        <v>1429</v>
      </c>
      <c r="C195" t="s">
        <v>42</v>
      </c>
      <c r="D195">
        <v>75143468</v>
      </c>
      <c r="E195" t="s">
        <v>17</v>
      </c>
      <c r="F195" t="s">
        <v>8</v>
      </c>
      <c r="G195" t="s">
        <v>987</v>
      </c>
      <c r="H195" t="s">
        <v>99</v>
      </c>
      <c r="I195" t="s">
        <v>1430</v>
      </c>
      <c r="J195" t="s">
        <v>1431</v>
      </c>
      <c r="K195" s="94">
        <v>43650.464942280094</v>
      </c>
    </row>
    <row r="196" spans="1:11">
      <c r="A196" s="174">
        <v>195</v>
      </c>
      <c r="B196" t="s">
        <v>1432</v>
      </c>
      <c r="C196" t="s">
        <v>42</v>
      </c>
      <c r="D196">
        <v>72368607</v>
      </c>
      <c r="E196" t="s">
        <v>16</v>
      </c>
      <c r="F196" t="s">
        <v>9</v>
      </c>
      <c r="G196" t="s">
        <v>947</v>
      </c>
      <c r="H196" t="s">
        <v>382</v>
      </c>
      <c r="I196" t="s">
        <v>1433</v>
      </c>
      <c r="J196" t="s">
        <v>1434</v>
      </c>
      <c r="K196" s="94">
        <v>43654.729796874999</v>
      </c>
    </row>
    <row r="197" spans="1:11">
      <c r="A197" s="174">
        <v>196</v>
      </c>
      <c r="B197" t="s">
        <v>1435</v>
      </c>
      <c r="C197" t="s">
        <v>42</v>
      </c>
      <c r="D197">
        <v>72845392</v>
      </c>
      <c r="E197" t="s">
        <v>20</v>
      </c>
      <c r="F197" t="s">
        <v>9</v>
      </c>
      <c r="G197" t="s">
        <v>947</v>
      </c>
      <c r="H197" t="s">
        <v>863</v>
      </c>
      <c r="I197" t="s">
        <v>695</v>
      </c>
      <c r="J197" t="s">
        <v>1436</v>
      </c>
      <c r="K197" s="94">
        <v>43650.381017164349</v>
      </c>
    </row>
    <row r="198" spans="1:11">
      <c r="A198" s="174">
        <v>197</v>
      </c>
      <c r="B198" t="s">
        <v>1437</v>
      </c>
      <c r="C198" t="s">
        <v>42</v>
      </c>
      <c r="D198">
        <v>71873899</v>
      </c>
      <c r="E198" t="s">
        <v>17</v>
      </c>
      <c r="F198" t="s">
        <v>9</v>
      </c>
      <c r="G198" t="s">
        <v>947</v>
      </c>
      <c r="H198" t="s">
        <v>1438</v>
      </c>
      <c r="I198" t="s">
        <v>1439</v>
      </c>
      <c r="J198" t="s">
        <v>1440</v>
      </c>
      <c r="K198" s="94">
        <v>43642.464308912036</v>
      </c>
    </row>
    <row r="199" spans="1:11">
      <c r="A199" s="174">
        <v>198</v>
      </c>
      <c r="B199" t="s">
        <v>1441</v>
      </c>
      <c r="C199" t="s">
        <v>42</v>
      </c>
      <c r="D199">
        <v>76836342</v>
      </c>
      <c r="E199" t="s">
        <v>17</v>
      </c>
      <c r="F199" t="s">
        <v>9</v>
      </c>
      <c r="G199" t="s">
        <v>947</v>
      </c>
      <c r="H199" t="s">
        <v>140</v>
      </c>
      <c r="I199" t="s">
        <v>1442</v>
      </c>
      <c r="J199" t="s">
        <v>1443</v>
      </c>
      <c r="K199" s="94">
        <v>43644.672925925923</v>
      </c>
    </row>
    <row r="200" spans="1:11">
      <c r="A200" s="174">
        <v>199</v>
      </c>
      <c r="B200" t="s">
        <v>1444</v>
      </c>
      <c r="C200" t="s">
        <v>42</v>
      </c>
      <c r="D200">
        <v>16805486</v>
      </c>
      <c r="E200" t="s">
        <v>20</v>
      </c>
      <c r="F200" t="s">
        <v>9</v>
      </c>
      <c r="G200" t="s">
        <v>947</v>
      </c>
      <c r="H200" t="s">
        <v>578</v>
      </c>
      <c r="I200" t="s">
        <v>68</v>
      </c>
      <c r="J200" t="s">
        <v>1445</v>
      </c>
      <c r="K200" s="94">
        <v>43654.605779826386</v>
      </c>
    </row>
    <row r="201" spans="1:11">
      <c r="A201" s="174">
        <v>200</v>
      </c>
      <c r="B201" t="s">
        <v>1446</v>
      </c>
      <c r="C201" t="s">
        <v>42</v>
      </c>
      <c r="D201">
        <v>73870798</v>
      </c>
      <c r="E201" t="s">
        <v>24</v>
      </c>
      <c r="F201" t="s">
        <v>9</v>
      </c>
      <c r="G201" t="s">
        <v>947</v>
      </c>
      <c r="H201" t="s">
        <v>1447</v>
      </c>
      <c r="I201" t="s">
        <v>710</v>
      </c>
      <c r="J201" t="s">
        <v>1448</v>
      </c>
      <c r="K201" s="94">
        <v>43634.490378738425</v>
      </c>
    </row>
    <row r="202" spans="1:11">
      <c r="A202" s="174">
        <v>201</v>
      </c>
      <c r="B202" t="s">
        <v>1449</v>
      </c>
      <c r="C202" t="s">
        <v>42</v>
      </c>
      <c r="D202">
        <v>75319265</v>
      </c>
      <c r="E202" t="s">
        <v>16</v>
      </c>
      <c r="F202" t="s">
        <v>9</v>
      </c>
      <c r="G202" t="s">
        <v>947</v>
      </c>
      <c r="H202" t="s">
        <v>226</v>
      </c>
      <c r="I202" t="s">
        <v>814</v>
      </c>
      <c r="J202" t="s">
        <v>1450</v>
      </c>
      <c r="K202" s="94">
        <v>43657.683264085645</v>
      </c>
    </row>
    <row r="203" spans="1:11">
      <c r="A203" s="174">
        <v>202</v>
      </c>
      <c r="B203" t="s">
        <v>1451</v>
      </c>
      <c r="C203" t="s">
        <v>42</v>
      </c>
      <c r="D203">
        <v>73324773</v>
      </c>
      <c r="E203" t="s">
        <v>24</v>
      </c>
      <c r="F203" t="s">
        <v>9</v>
      </c>
      <c r="G203" t="s">
        <v>947</v>
      </c>
      <c r="H203" t="s">
        <v>1452</v>
      </c>
      <c r="I203" t="s">
        <v>1453</v>
      </c>
      <c r="J203" t="s">
        <v>1454</v>
      </c>
      <c r="K203" s="94">
        <v>43658.530370983797</v>
      </c>
    </row>
    <row r="204" spans="1:11">
      <c r="A204" s="174">
        <v>203</v>
      </c>
      <c r="B204" t="s">
        <v>1455</v>
      </c>
      <c r="C204" t="s">
        <v>42</v>
      </c>
      <c r="D204">
        <v>48087632</v>
      </c>
      <c r="E204" t="s">
        <v>17</v>
      </c>
      <c r="F204" t="s">
        <v>10</v>
      </c>
      <c r="G204" t="s">
        <v>987</v>
      </c>
      <c r="H204" t="s">
        <v>535</v>
      </c>
      <c r="I204" t="s">
        <v>268</v>
      </c>
      <c r="J204" t="s">
        <v>1456</v>
      </c>
      <c r="K204" s="94">
        <v>43658.570186724537</v>
      </c>
    </row>
    <row r="205" spans="1:11">
      <c r="A205" s="174">
        <v>204</v>
      </c>
      <c r="B205" t="s">
        <v>1457</v>
      </c>
      <c r="C205" t="s">
        <v>42</v>
      </c>
      <c r="D205">
        <v>48582122</v>
      </c>
      <c r="E205" t="s">
        <v>20</v>
      </c>
      <c r="F205" t="s">
        <v>9</v>
      </c>
      <c r="G205" t="s">
        <v>947</v>
      </c>
      <c r="H205" t="s">
        <v>1369</v>
      </c>
      <c r="I205" t="s">
        <v>382</v>
      </c>
      <c r="J205" t="s">
        <v>1458</v>
      </c>
      <c r="K205" s="94">
        <v>43657.391914849533</v>
      </c>
    </row>
    <row r="206" spans="1:11">
      <c r="A206" s="174">
        <v>205</v>
      </c>
      <c r="B206" t="s">
        <v>1459</v>
      </c>
      <c r="C206" t="s">
        <v>42</v>
      </c>
      <c r="D206">
        <v>71429756</v>
      </c>
      <c r="E206" t="s">
        <v>20</v>
      </c>
      <c r="F206" t="s">
        <v>9</v>
      </c>
      <c r="G206" t="s">
        <v>947</v>
      </c>
      <c r="H206" t="s">
        <v>933</v>
      </c>
      <c r="I206" t="s">
        <v>1460</v>
      </c>
      <c r="J206" t="s">
        <v>1461</v>
      </c>
      <c r="K206" s="94">
        <v>43642.722667094902</v>
      </c>
    </row>
    <row r="207" spans="1:11">
      <c r="A207" s="174">
        <v>206</v>
      </c>
      <c r="B207" t="s">
        <v>1462</v>
      </c>
      <c r="C207" t="s">
        <v>42</v>
      </c>
      <c r="D207">
        <v>70777994</v>
      </c>
      <c r="E207" t="s">
        <v>15</v>
      </c>
      <c r="F207" t="s">
        <v>9</v>
      </c>
      <c r="G207" t="s">
        <v>947</v>
      </c>
      <c r="H207" t="s">
        <v>370</v>
      </c>
      <c r="I207" t="s">
        <v>1271</v>
      </c>
      <c r="J207" t="s">
        <v>1463</v>
      </c>
      <c r="K207" s="94">
        <v>43647.399489814816</v>
      </c>
    </row>
    <row r="208" spans="1:11">
      <c r="A208" s="174">
        <v>207</v>
      </c>
      <c r="B208" t="s">
        <v>1464</v>
      </c>
      <c r="C208" t="s">
        <v>42</v>
      </c>
      <c r="D208">
        <v>73932812</v>
      </c>
      <c r="E208" t="s">
        <v>17</v>
      </c>
      <c r="F208" t="s">
        <v>9</v>
      </c>
      <c r="G208" t="s">
        <v>947</v>
      </c>
      <c r="H208" t="s">
        <v>929</v>
      </c>
      <c r="I208" t="s">
        <v>751</v>
      </c>
      <c r="J208" t="s">
        <v>1465</v>
      </c>
      <c r="K208" s="94">
        <v>43658.441454247681</v>
      </c>
    </row>
    <row r="209" spans="1:11">
      <c r="A209" s="174">
        <v>208</v>
      </c>
      <c r="B209" t="s">
        <v>1466</v>
      </c>
      <c r="C209" t="s">
        <v>42</v>
      </c>
      <c r="D209">
        <v>73475704</v>
      </c>
      <c r="E209" t="s">
        <v>13</v>
      </c>
      <c r="F209" t="s">
        <v>9</v>
      </c>
      <c r="G209" t="s">
        <v>947</v>
      </c>
      <c r="H209" t="s">
        <v>863</v>
      </c>
      <c r="I209" t="s">
        <v>1467</v>
      </c>
      <c r="J209" t="s">
        <v>1468</v>
      </c>
      <c r="K209" s="94">
        <v>43644.462424849538</v>
      </c>
    </row>
    <row r="210" spans="1:11">
      <c r="A210" s="174">
        <v>209</v>
      </c>
      <c r="B210" t="s">
        <v>1469</v>
      </c>
      <c r="C210" t="s">
        <v>42</v>
      </c>
      <c r="D210">
        <v>73543412</v>
      </c>
      <c r="E210" t="s">
        <v>23</v>
      </c>
      <c r="F210" t="s">
        <v>9</v>
      </c>
      <c r="G210" t="s">
        <v>947</v>
      </c>
      <c r="H210" t="s">
        <v>1470</v>
      </c>
      <c r="I210" t="s">
        <v>485</v>
      </c>
      <c r="J210" t="s">
        <v>1471</v>
      </c>
      <c r="K210" s="94">
        <v>43656.62225177083</v>
      </c>
    </row>
    <row r="211" spans="1:11">
      <c r="A211" s="174">
        <v>210</v>
      </c>
      <c r="B211" t="s">
        <v>1472</v>
      </c>
      <c r="C211" t="s">
        <v>42</v>
      </c>
      <c r="D211">
        <v>75068610</v>
      </c>
      <c r="E211" t="s">
        <v>20</v>
      </c>
      <c r="F211" t="s">
        <v>9</v>
      </c>
      <c r="G211" t="s">
        <v>947</v>
      </c>
      <c r="H211" t="s">
        <v>944</v>
      </c>
      <c r="I211" t="s">
        <v>1473</v>
      </c>
      <c r="J211" t="s">
        <v>1474</v>
      </c>
      <c r="K211" s="94">
        <v>43654.546435729164</v>
      </c>
    </row>
    <row r="212" spans="1:11">
      <c r="A212" s="174">
        <v>211</v>
      </c>
      <c r="B212" t="s">
        <v>1475</v>
      </c>
      <c r="C212" t="s">
        <v>42</v>
      </c>
      <c r="D212">
        <v>71573931</v>
      </c>
      <c r="E212" t="s">
        <v>19</v>
      </c>
      <c r="F212" t="s">
        <v>9</v>
      </c>
      <c r="G212" t="s">
        <v>947</v>
      </c>
      <c r="H212" t="s">
        <v>241</v>
      </c>
      <c r="I212" t="s">
        <v>68</v>
      </c>
      <c r="J212" t="s">
        <v>1476</v>
      </c>
      <c r="K212" s="94">
        <v>43651.467645254626</v>
      </c>
    </row>
    <row r="213" spans="1:11">
      <c r="A213" s="174">
        <v>212</v>
      </c>
      <c r="B213" t="s">
        <v>1477</v>
      </c>
      <c r="C213" t="s">
        <v>42</v>
      </c>
      <c r="D213">
        <v>72811952</v>
      </c>
      <c r="E213" t="s">
        <v>16</v>
      </c>
      <c r="F213" t="s">
        <v>9</v>
      </c>
      <c r="G213" t="s">
        <v>947</v>
      </c>
      <c r="H213" t="s">
        <v>1478</v>
      </c>
      <c r="I213" t="s">
        <v>296</v>
      </c>
      <c r="J213" t="s">
        <v>1479</v>
      </c>
      <c r="K213" s="94">
        <v>43657.473652349538</v>
      </c>
    </row>
    <row r="214" spans="1:11">
      <c r="A214" s="174">
        <v>213</v>
      </c>
      <c r="B214" t="s">
        <v>1480</v>
      </c>
      <c r="C214" t="s">
        <v>42</v>
      </c>
      <c r="D214">
        <v>74120408</v>
      </c>
      <c r="E214" t="s">
        <v>18</v>
      </c>
      <c r="F214" t="s">
        <v>9</v>
      </c>
      <c r="G214" t="s">
        <v>947</v>
      </c>
      <c r="H214" t="s">
        <v>1481</v>
      </c>
      <c r="I214" t="s">
        <v>1482</v>
      </c>
      <c r="J214" t="s">
        <v>1483</v>
      </c>
      <c r="K214" s="94">
        <v>43644.640114201386</v>
      </c>
    </row>
    <row r="215" spans="1:11">
      <c r="A215" s="174">
        <v>214</v>
      </c>
      <c r="B215" t="s">
        <v>1484</v>
      </c>
      <c r="C215" t="s">
        <v>42</v>
      </c>
      <c r="D215">
        <v>77795965</v>
      </c>
      <c r="E215" t="s">
        <v>13</v>
      </c>
      <c r="F215" t="s">
        <v>9</v>
      </c>
      <c r="G215" t="s">
        <v>947</v>
      </c>
      <c r="H215" t="s">
        <v>1485</v>
      </c>
      <c r="I215" t="s">
        <v>1486</v>
      </c>
      <c r="J215" t="s">
        <v>1487</v>
      </c>
      <c r="K215" s="94">
        <v>43656.462499108791</v>
      </c>
    </row>
    <row r="216" spans="1:11">
      <c r="A216" s="174">
        <v>215</v>
      </c>
      <c r="B216" t="s">
        <v>1488</v>
      </c>
      <c r="C216" t="s">
        <v>42</v>
      </c>
      <c r="D216">
        <v>73111111</v>
      </c>
      <c r="E216" t="s">
        <v>14</v>
      </c>
      <c r="F216" t="s">
        <v>9</v>
      </c>
      <c r="G216" t="s">
        <v>947</v>
      </c>
      <c r="H216" t="s">
        <v>585</v>
      </c>
      <c r="I216" t="s">
        <v>123</v>
      </c>
      <c r="J216" t="s">
        <v>1489</v>
      </c>
      <c r="K216" s="94">
        <v>43649.422173113424</v>
      </c>
    </row>
    <row r="217" spans="1:11">
      <c r="A217" s="174">
        <v>216</v>
      </c>
      <c r="B217" t="s">
        <v>1490</v>
      </c>
      <c r="C217" t="s">
        <v>42</v>
      </c>
      <c r="D217">
        <v>74809140</v>
      </c>
      <c r="E217" t="s">
        <v>14</v>
      </c>
      <c r="F217" t="s">
        <v>9</v>
      </c>
      <c r="G217" t="s">
        <v>947</v>
      </c>
      <c r="H217" t="s">
        <v>1491</v>
      </c>
      <c r="I217" t="s">
        <v>1492</v>
      </c>
      <c r="J217" t="s">
        <v>1493</v>
      </c>
      <c r="K217" s="94">
        <v>43657.72166304398</v>
      </c>
    </row>
    <row r="218" spans="1:11">
      <c r="A218" s="174">
        <v>217</v>
      </c>
      <c r="B218" t="s">
        <v>1494</v>
      </c>
      <c r="C218" t="s">
        <v>42</v>
      </c>
      <c r="D218">
        <v>76066594</v>
      </c>
      <c r="E218" t="s">
        <v>14</v>
      </c>
      <c r="F218" t="s">
        <v>9</v>
      </c>
      <c r="G218" t="s">
        <v>947</v>
      </c>
      <c r="H218" t="s">
        <v>268</v>
      </c>
      <c r="I218" t="s">
        <v>1495</v>
      </c>
      <c r="J218" t="s">
        <v>53</v>
      </c>
      <c r="K218" s="94">
        <v>43658.497320173607</v>
      </c>
    </row>
    <row r="219" spans="1:11">
      <c r="A219" s="174">
        <v>218</v>
      </c>
      <c r="B219" t="s">
        <v>1496</v>
      </c>
      <c r="C219" t="s">
        <v>42</v>
      </c>
      <c r="D219">
        <v>72676100</v>
      </c>
      <c r="E219" t="s">
        <v>20</v>
      </c>
      <c r="F219" t="s">
        <v>9</v>
      </c>
      <c r="G219" t="s">
        <v>947</v>
      </c>
      <c r="H219" t="s">
        <v>1453</v>
      </c>
      <c r="I219" t="s">
        <v>1497</v>
      </c>
      <c r="J219" t="s">
        <v>1498</v>
      </c>
      <c r="K219" s="94">
        <v>43657</v>
      </c>
    </row>
    <row r="220" spans="1:11">
      <c r="A220" s="174">
        <v>219</v>
      </c>
      <c r="B220" t="s">
        <v>1499</v>
      </c>
      <c r="C220" t="s">
        <v>42</v>
      </c>
      <c r="D220">
        <v>77676150</v>
      </c>
      <c r="E220" t="s">
        <v>13</v>
      </c>
      <c r="F220" t="s">
        <v>9</v>
      </c>
      <c r="G220" t="s">
        <v>947</v>
      </c>
      <c r="H220" t="s">
        <v>626</v>
      </c>
      <c r="I220" t="s">
        <v>1500</v>
      </c>
      <c r="J220" t="s">
        <v>1501</v>
      </c>
      <c r="K220" s="94">
        <v>43658.689971759261</v>
      </c>
    </row>
    <row r="221" spans="1:11">
      <c r="A221" s="174">
        <v>220</v>
      </c>
      <c r="B221" t="s">
        <v>1502</v>
      </c>
      <c r="C221" t="s">
        <v>42</v>
      </c>
      <c r="D221">
        <v>76813956</v>
      </c>
      <c r="E221" t="s">
        <v>14</v>
      </c>
      <c r="F221" t="s">
        <v>9</v>
      </c>
      <c r="G221" t="s">
        <v>947</v>
      </c>
      <c r="H221" t="s">
        <v>1453</v>
      </c>
      <c r="I221" t="s">
        <v>55</v>
      </c>
      <c r="J221" t="s">
        <v>359</v>
      </c>
      <c r="K221" s="94">
        <v>43658.654258912036</v>
      </c>
    </row>
    <row r="222" spans="1:11">
      <c r="A222" s="174">
        <v>221</v>
      </c>
      <c r="B222" t="s">
        <v>1503</v>
      </c>
      <c r="C222" t="s">
        <v>42</v>
      </c>
      <c r="D222">
        <v>72205258</v>
      </c>
      <c r="E222" t="s">
        <v>18</v>
      </c>
      <c r="F222" t="s">
        <v>9</v>
      </c>
      <c r="G222" t="s">
        <v>947</v>
      </c>
      <c r="H222" t="s">
        <v>1504</v>
      </c>
      <c r="I222" t="s">
        <v>1505</v>
      </c>
      <c r="J222" t="s">
        <v>1506</v>
      </c>
      <c r="K222" s="94">
        <v>43637.72945914352</v>
      </c>
    </row>
    <row r="223" spans="1:11">
      <c r="A223" s="174">
        <v>222</v>
      </c>
      <c r="B223" t="s">
        <v>1507</v>
      </c>
      <c r="C223" t="s">
        <v>42</v>
      </c>
      <c r="D223">
        <v>75163736</v>
      </c>
      <c r="E223" t="s">
        <v>18</v>
      </c>
      <c r="F223" t="s">
        <v>9</v>
      </c>
      <c r="G223" t="s">
        <v>947</v>
      </c>
      <c r="H223" t="s">
        <v>220</v>
      </c>
      <c r="I223" t="s">
        <v>1508</v>
      </c>
      <c r="J223" t="s">
        <v>1509</v>
      </c>
      <c r="K223" s="94">
        <v>43656.479932905087</v>
      </c>
    </row>
    <row r="224" spans="1:11">
      <c r="A224" s="174">
        <v>223</v>
      </c>
      <c r="B224" t="s">
        <v>1510</v>
      </c>
      <c r="C224" t="s">
        <v>42</v>
      </c>
      <c r="D224">
        <v>75133400</v>
      </c>
      <c r="E224" t="s">
        <v>17</v>
      </c>
      <c r="F224" t="s">
        <v>8</v>
      </c>
      <c r="G224" t="s">
        <v>987</v>
      </c>
      <c r="H224" t="s">
        <v>205</v>
      </c>
      <c r="I224" t="s">
        <v>1511</v>
      </c>
      <c r="J224" t="s">
        <v>1512</v>
      </c>
      <c r="K224" s="94">
        <v>43656.674238344909</v>
      </c>
    </row>
    <row r="225" spans="1:11">
      <c r="A225" s="174">
        <v>224</v>
      </c>
      <c r="B225" t="s">
        <v>1513</v>
      </c>
      <c r="C225" t="s">
        <v>42</v>
      </c>
      <c r="D225">
        <v>76148897</v>
      </c>
      <c r="E225" t="s">
        <v>18</v>
      </c>
      <c r="F225" t="s">
        <v>9</v>
      </c>
      <c r="G225" t="s">
        <v>947</v>
      </c>
      <c r="H225" t="s">
        <v>252</v>
      </c>
      <c r="I225" t="s">
        <v>896</v>
      </c>
      <c r="J225" t="s">
        <v>897</v>
      </c>
      <c r="K225" s="94">
        <v>43655.461659606481</v>
      </c>
    </row>
    <row r="226" spans="1:11">
      <c r="A226" s="174">
        <v>225</v>
      </c>
      <c r="B226" t="s">
        <v>1514</v>
      </c>
      <c r="C226" t="s">
        <v>42</v>
      </c>
      <c r="D226">
        <v>75794382</v>
      </c>
      <c r="E226" t="s">
        <v>24</v>
      </c>
      <c r="F226" t="s">
        <v>9</v>
      </c>
      <c r="G226" t="s">
        <v>947</v>
      </c>
      <c r="H226" t="s">
        <v>1515</v>
      </c>
      <c r="I226" t="s">
        <v>1516</v>
      </c>
      <c r="J226" t="s">
        <v>1517</v>
      </c>
      <c r="K226" s="94">
        <v>43652.541987002311</v>
      </c>
    </row>
    <row r="227" spans="1:11">
      <c r="A227" s="174">
        <v>226</v>
      </c>
      <c r="B227" t="s">
        <v>1518</v>
      </c>
      <c r="C227" t="s">
        <v>42</v>
      </c>
      <c r="D227">
        <v>79135193</v>
      </c>
      <c r="E227" t="s">
        <v>22</v>
      </c>
      <c r="F227" t="s">
        <v>9</v>
      </c>
      <c r="G227" t="s">
        <v>947</v>
      </c>
      <c r="H227" t="s">
        <v>376</v>
      </c>
      <c r="I227" t="s">
        <v>569</v>
      </c>
      <c r="J227" t="s">
        <v>665</v>
      </c>
      <c r="K227" s="94">
        <v>43658.480190706017</v>
      </c>
    </row>
    <row r="228" spans="1:11">
      <c r="A228" s="174">
        <v>227</v>
      </c>
      <c r="B228" t="s">
        <v>1519</v>
      </c>
      <c r="C228" t="s">
        <v>42</v>
      </c>
      <c r="D228">
        <v>72178643</v>
      </c>
      <c r="E228" t="s">
        <v>17</v>
      </c>
      <c r="F228" t="s">
        <v>9</v>
      </c>
      <c r="G228" t="s">
        <v>947</v>
      </c>
      <c r="H228" t="s">
        <v>264</v>
      </c>
      <c r="I228" t="s">
        <v>1520</v>
      </c>
      <c r="J228" t="s">
        <v>1521</v>
      </c>
      <c r="K228" s="94">
        <v>43636.430341203704</v>
      </c>
    </row>
    <row r="229" spans="1:11">
      <c r="A229" s="174">
        <v>228</v>
      </c>
      <c r="B229" t="s">
        <v>1522</v>
      </c>
      <c r="C229" t="s">
        <v>42</v>
      </c>
      <c r="D229">
        <v>73109450</v>
      </c>
      <c r="E229" t="s">
        <v>18</v>
      </c>
      <c r="F229" t="s">
        <v>9</v>
      </c>
      <c r="G229" t="s">
        <v>947</v>
      </c>
      <c r="H229" t="s">
        <v>1523</v>
      </c>
      <c r="I229" t="s">
        <v>1524</v>
      </c>
      <c r="J229" t="s">
        <v>1525</v>
      </c>
      <c r="K229" s="94">
        <v>43649.713869097221</v>
      </c>
    </row>
    <row r="230" spans="1:11">
      <c r="A230" s="174">
        <v>229</v>
      </c>
      <c r="B230" t="s">
        <v>1526</v>
      </c>
      <c r="C230" t="s">
        <v>42</v>
      </c>
      <c r="D230">
        <v>73674989</v>
      </c>
      <c r="E230" t="s">
        <v>17</v>
      </c>
      <c r="F230" t="s">
        <v>9</v>
      </c>
      <c r="G230" t="s">
        <v>947</v>
      </c>
      <c r="H230" t="s">
        <v>124</v>
      </c>
      <c r="I230" t="s">
        <v>1527</v>
      </c>
      <c r="J230" t="s">
        <v>1528</v>
      </c>
      <c r="K230" s="94">
        <v>43635.544701469902</v>
      </c>
    </row>
    <row r="231" spans="1:11">
      <c r="A231" s="174">
        <v>230</v>
      </c>
      <c r="B231" t="s">
        <v>1529</v>
      </c>
      <c r="C231" t="s">
        <v>42</v>
      </c>
      <c r="D231">
        <v>73315459</v>
      </c>
      <c r="E231" t="s">
        <v>24</v>
      </c>
      <c r="F231" t="s">
        <v>9</v>
      </c>
      <c r="G231" t="s">
        <v>947</v>
      </c>
      <c r="H231" t="s">
        <v>303</v>
      </c>
      <c r="I231" t="s">
        <v>67</v>
      </c>
      <c r="J231" t="s">
        <v>1530</v>
      </c>
      <c r="K231" s="94">
        <v>43657.528405868055</v>
      </c>
    </row>
    <row r="232" spans="1:11">
      <c r="A232" s="174">
        <v>231</v>
      </c>
      <c r="B232" t="s">
        <v>1531</v>
      </c>
      <c r="C232" t="s">
        <v>42</v>
      </c>
      <c r="D232">
        <v>76459655</v>
      </c>
      <c r="E232" t="s">
        <v>17</v>
      </c>
      <c r="F232" t="s">
        <v>9</v>
      </c>
      <c r="G232" t="s">
        <v>947</v>
      </c>
      <c r="H232" t="s">
        <v>1532</v>
      </c>
      <c r="I232" t="s">
        <v>1533</v>
      </c>
      <c r="J232" t="s">
        <v>1534</v>
      </c>
      <c r="K232" s="94">
        <v>43654.471829664348</v>
      </c>
    </row>
    <row r="233" spans="1:11">
      <c r="A233" s="174">
        <v>232</v>
      </c>
      <c r="B233" t="s">
        <v>1535</v>
      </c>
      <c r="C233" t="s">
        <v>42</v>
      </c>
      <c r="D233">
        <v>73547421</v>
      </c>
      <c r="E233" t="s">
        <v>22</v>
      </c>
      <c r="F233" t="s">
        <v>9</v>
      </c>
      <c r="G233" t="s">
        <v>947</v>
      </c>
      <c r="H233" t="s">
        <v>143</v>
      </c>
      <c r="I233" t="s">
        <v>106</v>
      </c>
      <c r="J233" t="s">
        <v>1536</v>
      </c>
      <c r="K233" s="94">
        <v>43654.460213969905</v>
      </c>
    </row>
    <row r="234" spans="1:11">
      <c r="A234" s="174">
        <v>233</v>
      </c>
      <c r="B234" t="s">
        <v>1537</v>
      </c>
      <c r="C234" t="s">
        <v>42</v>
      </c>
      <c r="D234">
        <v>72841482</v>
      </c>
      <c r="E234" t="s">
        <v>13</v>
      </c>
      <c r="F234" t="s">
        <v>9</v>
      </c>
      <c r="G234" t="s">
        <v>947</v>
      </c>
      <c r="H234" t="s">
        <v>1288</v>
      </c>
      <c r="I234" t="s">
        <v>140</v>
      </c>
      <c r="J234" t="s">
        <v>1538</v>
      </c>
      <c r="K234" s="94">
        <v>43622.697741979166</v>
      </c>
    </row>
    <row r="235" spans="1:11">
      <c r="A235" s="174">
        <v>234</v>
      </c>
      <c r="B235" t="s">
        <v>1539</v>
      </c>
      <c r="C235" t="s">
        <v>42</v>
      </c>
      <c r="D235">
        <v>73313235</v>
      </c>
      <c r="E235" t="s">
        <v>24</v>
      </c>
      <c r="F235" t="s">
        <v>9</v>
      </c>
      <c r="G235" t="s">
        <v>947</v>
      </c>
      <c r="H235" t="s">
        <v>177</v>
      </c>
      <c r="I235" t="s">
        <v>205</v>
      </c>
      <c r="J235" t="s">
        <v>1540</v>
      </c>
      <c r="K235" s="94">
        <v>43654.385395173609</v>
      </c>
    </row>
    <row r="236" spans="1:11">
      <c r="A236" s="174">
        <v>235</v>
      </c>
      <c r="B236" t="s">
        <v>1541</v>
      </c>
      <c r="C236" t="s">
        <v>42</v>
      </c>
      <c r="D236">
        <v>43080844</v>
      </c>
      <c r="E236" t="s">
        <v>22</v>
      </c>
      <c r="F236" t="s">
        <v>7</v>
      </c>
      <c r="G236" t="s">
        <v>987</v>
      </c>
      <c r="H236" t="s">
        <v>1542</v>
      </c>
      <c r="I236" t="s">
        <v>541</v>
      </c>
      <c r="J236" t="s">
        <v>1543</v>
      </c>
      <c r="K236" s="94">
        <v>43637.415620451386</v>
      </c>
    </row>
    <row r="237" spans="1:11">
      <c r="A237" s="174">
        <v>236</v>
      </c>
      <c r="B237" t="s">
        <v>1544</v>
      </c>
      <c r="C237" t="s">
        <v>42</v>
      </c>
      <c r="D237">
        <v>70616890</v>
      </c>
      <c r="E237" t="s">
        <v>24</v>
      </c>
      <c r="F237" t="s">
        <v>9</v>
      </c>
      <c r="G237" t="s">
        <v>947</v>
      </c>
      <c r="H237" t="s">
        <v>1438</v>
      </c>
      <c r="I237" t="s">
        <v>865</v>
      </c>
      <c r="J237" t="s">
        <v>1545</v>
      </c>
      <c r="K237" s="94">
        <v>43654.492822916662</v>
      </c>
    </row>
    <row r="238" spans="1:11">
      <c r="A238" s="174">
        <v>237</v>
      </c>
      <c r="B238" t="s">
        <v>1546</v>
      </c>
      <c r="C238" t="s">
        <v>42</v>
      </c>
      <c r="D238">
        <v>75500744</v>
      </c>
      <c r="E238" t="s">
        <v>19</v>
      </c>
      <c r="F238" t="s">
        <v>9</v>
      </c>
      <c r="G238" t="s">
        <v>947</v>
      </c>
      <c r="H238" t="s">
        <v>601</v>
      </c>
      <c r="I238" t="s">
        <v>1096</v>
      </c>
      <c r="J238" t="s">
        <v>1547</v>
      </c>
      <c r="K238" s="94">
        <v>43650.432503553238</v>
      </c>
    </row>
    <row r="239" spans="1:11">
      <c r="A239" s="174">
        <v>238</v>
      </c>
      <c r="B239" t="s">
        <v>1548</v>
      </c>
      <c r="C239" t="s">
        <v>42</v>
      </c>
      <c r="D239">
        <v>75860694</v>
      </c>
      <c r="E239" t="s">
        <v>17</v>
      </c>
      <c r="F239" t="s">
        <v>9</v>
      </c>
      <c r="G239" t="s">
        <v>947</v>
      </c>
      <c r="H239" t="s">
        <v>1549</v>
      </c>
      <c r="I239" t="s">
        <v>220</v>
      </c>
      <c r="J239" t="s">
        <v>1550</v>
      </c>
      <c r="K239" s="94">
        <v>43640.393208599533</v>
      </c>
    </row>
    <row r="240" spans="1:11">
      <c r="A240" s="174">
        <v>239</v>
      </c>
      <c r="B240" t="s">
        <v>1551</v>
      </c>
      <c r="C240" t="s">
        <v>42</v>
      </c>
      <c r="D240">
        <v>70607488</v>
      </c>
      <c r="E240" t="s">
        <v>13</v>
      </c>
      <c r="F240" t="s">
        <v>9</v>
      </c>
      <c r="G240" t="s">
        <v>947</v>
      </c>
      <c r="H240" t="s">
        <v>300</v>
      </c>
      <c r="I240" t="s">
        <v>68</v>
      </c>
      <c r="J240" t="s">
        <v>1552</v>
      </c>
      <c r="K240" s="94">
        <v>43658.362334108795</v>
      </c>
    </row>
    <row r="241" spans="1:11">
      <c r="A241" s="174">
        <v>240</v>
      </c>
      <c r="B241" t="s">
        <v>1553</v>
      </c>
      <c r="C241" t="s">
        <v>42</v>
      </c>
      <c r="D241">
        <v>74495821</v>
      </c>
      <c r="E241" t="s">
        <v>20</v>
      </c>
      <c r="F241" t="s">
        <v>9</v>
      </c>
      <c r="G241" t="s">
        <v>947</v>
      </c>
      <c r="H241" t="s">
        <v>1554</v>
      </c>
      <c r="I241" t="s">
        <v>1555</v>
      </c>
      <c r="J241" t="s">
        <v>1556</v>
      </c>
      <c r="K241" s="94">
        <v>43647.373916122684</v>
      </c>
    </row>
    <row r="242" spans="1:11">
      <c r="A242" s="174">
        <v>241</v>
      </c>
      <c r="B242" t="s">
        <v>1557</v>
      </c>
      <c r="C242" t="s">
        <v>42</v>
      </c>
      <c r="D242">
        <v>75433721</v>
      </c>
      <c r="E242" t="s">
        <v>17</v>
      </c>
      <c r="F242" t="s">
        <v>9</v>
      </c>
      <c r="G242" t="s">
        <v>947</v>
      </c>
      <c r="H242" t="s">
        <v>1027</v>
      </c>
      <c r="I242" t="s">
        <v>102</v>
      </c>
      <c r="J242" t="s">
        <v>1558</v>
      </c>
      <c r="K242" s="94">
        <v>43647.448896527778</v>
      </c>
    </row>
    <row r="243" spans="1:11">
      <c r="A243" s="174">
        <v>242</v>
      </c>
      <c r="B243" t="s">
        <v>1559</v>
      </c>
      <c r="C243" t="s">
        <v>42</v>
      </c>
      <c r="D243">
        <v>76544980</v>
      </c>
      <c r="E243" t="s">
        <v>13</v>
      </c>
      <c r="F243" t="s">
        <v>9</v>
      </c>
      <c r="G243" t="s">
        <v>947</v>
      </c>
      <c r="H243" t="s">
        <v>906</v>
      </c>
      <c r="I243" t="s">
        <v>907</v>
      </c>
      <c r="J243" t="s">
        <v>908</v>
      </c>
      <c r="K243" s="94">
        <v>43658.42283880787</v>
      </c>
    </row>
    <row r="244" spans="1:11">
      <c r="A244" s="174">
        <v>243</v>
      </c>
      <c r="B244" t="s">
        <v>1560</v>
      </c>
      <c r="C244" t="s">
        <v>42</v>
      </c>
      <c r="D244">
        <v>72307828</v>
      </c>
      <c r="E244" t="s">
        <v>23</v>
      </c>
      <c r="F244" t="s">
        <v>9</v>
      </c>
      <c r="G244" t="s">
        <v>947</v>
      </c>
      <c r="H244" t="s">
        <v>1561</v>
      </c>
      <c r="I244" t="s">
        <v>280</v>
      </c>
      <c r="J244" t="s">
        <v>1562</v>
      </c>
      <c r="K244" s="94">
        <v>43655.460123726851</v>
      </c>
    </row>
    <row r="245" spans="1:11">
      <c r="A245" s="174">
        <v>244</v>
      </c>
      <c r="B245" t="s">
        <v>1563</v>
      </c>
      <c r="C245" t="s">
        <v>42</v>
      </c>
      <c r="D245">
        <v>73605650</v>
      </c>
      <c r="E245" t="s">
        <v>18</v>
      </c>
      <c r="F245" t="s">
        <v>9</v>
      </c>
      <c r="G245" t="s">
        <v>947</v>
      </c>
      <c r="H245" t="s">
        <v>453</v>
      </c>
      <c r="I245" t="s">
        <v>751</v>
      </c>
      <c r="J245" t="s">
        <v>1564</v>
      </c>
      <c r="K245" s="94">
        <v>43649.438568634258</v>
      </c>
    </row>
    <row r="246" spans="1:11">
      <c r="A246" s="174">
        <v>245</v>
      </c>
      <c r="B246" t="s">
        <v>1565</v>
      </c>
      <c r="C246" t="s">
        <v>42</v>
      </c>
      <c r="D246">
        <v>70979815</v>
      </c>
      <c r="E246" t="s">
        <v>17</v>
      </c>
      <c r="F246" t="s">
        <v>4</v>
      </c>
      <c r="G246" t="s">
        <v>987</v>
      </c>
      <c r="H246" t="s">
        <v>1566</v>
      </c>
      <c r="I246" t="s">
        <v>1385</v>
      </c>
      <c r="J246" t="s">
        <v>1567</v>
      </c>
      <c r="K246" s="94">
        <v>43651.616908645832</v>
      </c>
    </row>
    <row r="247" spans="1:11">
      <c r="A247" s="174">
        <v>246</v>
      </c>
      <c r="B247" t="s">
        <v>1568</v>
      </c>
      <c r="C247" t="s">
        <v>42</v>
      </c>
      <c r="D247">
        <v>73671303</v>
      </c>
      <c r="E247" t="s">
        <v>24</v>
      </c>
      <c r="F247" t="s">
        <v>9</v>
      </c>
      <c r="G247" t="s">
        <v>947</v>
      </c>
      <c r="H247" t="s">
        <v>1569</v>
      </c>
      <c r="I247" t="s">
        <v>290</v>
      </c>
      <c r="J247" t="s">
        <v>1570</v>
      </c>
      <c r="K247" s="94">
        <v>43649.448103784722</v>
      </c>
    </row>
    <row r="248" spans="1:11">
      <c r="A248" s="174">
        <v>247</v>
      </c>
      <c r="B248" t="s">
        <v>1571</v>
      </c>
      <c r="C248" t="s">
        <v>42</v>
      </c>
      <c r="D248">
        <v>75548492</v>
      </c>
      <c r="E248" t="s">
        <v>24</v>
      </c>
      <c r="F248" t="s">
        <v>9</v>
      </c>
      <c r="G248" t="s">
        <v>947</v>
      </c>
      <c r="H248" t="s">
        <v>290</v>
      </c>
      <c r="I248" t="s">
        <v>99</v>
      </c>
      <c r="J248" t="s">
        <v>1572</v>
      </c>
      <c r="K248" s="94">
        <v>43658.403294062497</v>
      </c>
    </row>
    <row r="249" spans="1:11">
      <c r="A249" s="174">
        <v>248</v>
      </c>
      <c r="B249" t="s">
        <v>1573</v>
      </c>
      <c r="C249" t="s">
        <v>42</v>
      </c>
      <c r="D249">
        <v>72928617</v>
      </c>
      <c r="E249" t="s">
        <v>14</v>
      </c>
      <c r="F249" t="s">
        <v>9</v>
      </c>
      <c r="G249" t="s">
        <v>947</v>
      </c>
      <c r="H249" t="s">
        <v>48</v>
      </c>
      <c r="I249" t="s">
        <v>1574</v>
      </c>
      <c r="J249" t="s">
        <v>1575</v>
      </c>
      <c r="K249" s="94">
        <v>43650.507584374995</v>
      </c>
    </row>
    <row r="250" spans="1:11">
      <c r="A250" s="174">
        <v>249</v>
      </c>
      <c r="B250" t="s">
        <v>1576</v>
      </c>
      <c r="C250" t="s">
        <v>42</v>
      </c>
      <c r="D250">
        <v>70443628</v>
      </c>
      <c r="E250" t="s">
        <v>24</v>
      </c>
      <c r="F250" t="s">
        <v>9</v>
      </c>
      <c r="G250" t="s">
        <v>947</v>
      </c>
      <c r="H250" t="s">
        <v>209</v>
      </c>
      <c r="I250" t="s">
        <v>1337</v>
      </c>
      <c r="J250" t="s">
        <v>1577</v>
      </c>
      <c r="K250" s="94">
        <v>43628.725813773148</v>
      </c>
    </row>
    <row r="251" spans="1:11">
      <c r="A251" s="174">
        <v>250</v>
      </c>
      <c r="B251" t="s">
        <v>1578</v>
      </c>
      <c r="C251" t="s">
        <v>42</v>
      </c>
      <c r="D251">
        <v>76093137</v>
      </c>
      <c r="E251" t="s">
        <v>22</v>
      </c>
      <c r="F251" t="s">
        <v>9</v>
      </c>
      <c r="G251" t="s">
        <v>947</v>
      </c>
      <c r="H251" t="s">
        <v>132</v>
      </c>
      <c r="I251" t="s">
        <v>106</v>
      </c>
      <c r="J251" t="s">
        <v>1579</v>
      </c>
      <c r="K251" s="94">
        <v>43657.392203275464</v>
      </c>
    </row>
  </sheetData>
  <autoFilter ref="A1:K251" xr:uid="{00000000-0009-0000-0000-000003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241"/>
  <sheetViews>
    <sheetView workbookViewId="0">
      <pane ySplit="1" topLeftCell="A2" activePane="bottomLeft" state="frozen"/>
      <selection pane="bottomLeft" activeCell="L28" sqref="L28"/>
    </sheetView>
  </sheetViews>
  <sheetFormatPr defaultColWidth="11.42578125" defaultRowHeight="15"/>
  <sheetData>
    <row r="1" spans="1:12" ht="18">
      <c r="A1" s="107" t="s">
        <v>30</v>
      </c>
      <c r="B1" s="107" t="s">
        <v>31</v>
      </c>
      <c r="C1" s="107" t="s">
        <v>32</v>
      </c>
      <c r="D1" s="107" t="s">
        <v>33</v>
      </c>
      <c r="E1" s="107" t="s">
        <v>34</v>
      </c>
      <c r="F1" s="107" t="s">
        <v>35</v>
      </c>
      <c r="G1" s="107" t="s">
        <v>36</v>
      </c>
      <c r="H1" s="107" t="s">
        <v>37</v>
      </c>
      <c r="I1" s="107" t="s">
        <v>38</v>
      </c>
      <c r="J1" s="107" t="s">
        <v>39</v>
      </c>
      <c r="K1" s="107" t="s">
        <v>40</v>
      </c>
      <c r="L1" s="176" t="s">
        <v>40</v>
      </c>
    </row>
    <row r="2" spans="1:12">
      <c r="A2" s="174">
        <v>1</v>
      </c>
      <c r="B2" t="s">
        <v>1580</v>
      </c>
      <c r="C2" t="s">
        <v>42</v>
      </c>
      <c r="D2">
        <v>71016443</v>
      </c>
      <c r="E2" t="s">
        <v>21</v>
      </c>
      <c r="F2" t="s">
        <v>6</v>
      </c>
      <c r="G2" t="s">
        <v>1581</v>
      </c>
      <c r="H2" t="s">
        <v>185</v>
      </c>
      <c r="I2" t="s">
        <v>1582</v>
      </c>
      <c r="J2" t="s">
        <v>1583</v>
      </c>
      <c r="K2" s="94">
        <v>43686.352713738423</v>
      </c>
      <c r="L2" s="94">
        <v>43661</v>
      </c>
    </row>
    <row r="3" spans="1:12">
      <c r="A3" s="174">
        <v>2</v>
      </c>
      <c r="B3" t="s">
        <v>1584</v>
      </c>
      <c r="C3" t="s">
        <v>42</v>
      </c>
      <c r="D3">
        <v>75616235</v>
      </c>
      <c r="E3" t="s">
        <v>22</v>
      </c>
      <c r="F3" t="s">
        <v>6</v>
      </c>
      <c r="G3" t="s">
        <v>1581</v>
      </c>
      <c r="H3" t="s">
        <v>1288</v>
      </c>
      <c r="I3" t="s">
        <v>1063</v>
      </c>
      <c r="J3" t="s">
        <v>1585</v>
      </c>
      <c r="K3" s="94">
        <v>43684.669111574069</v>
      </c>
      <c r="L3" s="94">
        <v>43662</v>
      </c>
    </row>
    <row r="4" spans="1:12">
      <c r="A4" s="174">
        <v>3</v>
      </c>
      <c r="B4" t="s">
        <v>1586</v>
      </c>
      <c r="C4" t="s">
        <v>42</v>
      </c>
      <c r="D4">
        <v>78548198</v>
      </c>
      <c r="E4" t="s">
        <v>21</v>
      </c>
      <c r="F4" t="s">
        <v>6</v>
      </c>
      <c r="G4" t="s">
        <v>1581</v>
      </c>
      <c r="H4" t="s">
        <v>102</v>
      </c>
      <c r="I4" t="s">
        <v>948</v>
      </c>
      <c r="J4" t="s">
        <v>949</v>
      </c>
      <c r="K4" s="94">
        <v>43678.364790775464</v>
      </c>
      <c r="L4" s="94">
        <v>43663</v>
      </c>
    </row>
    <row r="5" spans="1:12">
      <c r="A5" s="174">
        <v>4</v>
      </c>
      <c r="B5" t="s">
        <v>1587</v>
      </c>
      <c r="C5" t="s">
        <v>42</v>
      </c>
      <c r="D5">
        <v>75348692</v>
      </c>
      <c r="E5" t="s">
        <v>13</v>
      </c>
      <c r="F5" t="s">
        <v>6</v>
      </c>
      <c r="G5" t="s">
        <v>1581</v>
      </c>
      <c r="H5" t="s">
        <v>376</v>
      </c>
      <c r="I5" t="s">
        <v>106</v>
      </c>
      <c r="J5" t="s">
        <v>1588</v>
      </c>
      <c r="K5" s="94">
        <v>43684.771677812496</v>
      </c>
      <c r="L5" s="94">
        <v>43664</v>
      </c>
    </row>
    <row r="6" spans="1:12">
      <c r="A6" s="174">
        <v>5</v>
      </c>
      <c r="B6" t="s">
        <v>1589</v>
      </c>
      <c r="C6" t="s">
        <v>42</v>
      </c>
      <c r="D6">
        <v>72446018</v>
      </c>
      <c r="E6" t="s">
        <v>14</v>
      </c>
      <c r="F6" t="s">
        <v>6</v>
      </c>
      <c r="G6" t="s">
        <v>1581</v>
      </c>
      <c r="H6" t="s">
        <v>1590</v>
      </c>
      <c r="I6" t="s">
        <v>146</v>
      </c>
      <c r="J6" t="s">
        <v>1591</v>
      </c>
      <c r="K6" s="94">
        <v>43682.636800266198</v>
      </c>
      <c r="L6" s="94">
        <v>43665</v>
      </c>
    </row>
    <row r="7" spans="1:12">
      <c r="A7" s="174">
        <v>6</v>
      </c>
      <c r="B7" t="s">
        <v>1592</v>
      </c>
      <c r="C7" t="s">
        <v>42</v>
      </c>
      <c r="D7">
        <v>72723242</v>
      </c>
      <c r="E7" t="s">
        <v>16</v>
      </c>
      <c r="F7" t="s">
        <v>6</v>
      </c>
      <c r="G7" t="s">
        <v>1581</v>
      </c>
      <c r="H7" t="s">
        <v>151</v>
      </c>
      <c r="I7" t="s">
        <v>811</v>
      </c>
      <c r="J7" t="s">
        <v>962</v>
      </c>
      <c r="K7" s="94">
        <v>43670.648430902773</v>
      </c>
      <c r="L7" s="94">
        <v>43666</v>
      </c>
    </row>
    <row r="8" spans="1:12">
      <c r="A8" s="174">
        <v>7</v>
      </c>
      <c r="B8" t="s">
        <v>1593</v>
      </c>
      <c r="C8" t="s">
        <v>42</v>
      </c>
      <c r="D8">
        <v>71824769</v>
      </c>
      <c r="E8" t="s">
        <v>13</v>
      </c>
      <c r="F8" t="s">
        <v>6</v>
      </c>
      <c r="G8" t="s">
        <v>1581</v>
      </c>
      <c r="H8" t="s">
        <v>634</v>
      </c>
      <c r="I8" t="s">
        <v>1036</v>
      </c>
      <c r="J8" t="s">
        <v>1594</v>
      </c>
      <c r="K8" s="94">
        <v>43685.395138344902</v>
      </c>
      <c r="L8" s="94">
        <v>43667</v>
      </c>
    </row>
    <row r="9" spans="1:12">
      <c r="A9" s="174">
        <v>8</v>
      </c>
      <c r="B9" t="s">
        <v>1595</v>
      </c>
      <c r="C9" t="s">
        <v>42</v>
      </c>
      <c r="D9">
        <v>72032746</v>
      </c>
      <c r="E9" t="s">
        <v>22</v>
      </c>
      <c r="F9" t="s">
        <v>6</v>
      </c>
      <c r="G9" t="s">
        <v>1581</v>
      </c>
      <c r="H9" t="s">
        <v>370</v>
      </c>
      <c r="I9" t="s">
        <v>973</v>
      </c>
      <c r="J9" t="s">
        <v>974</v>
      </c>
      <c r="K9" s="94">
        <v>43686.515620520833</v>
      </c>
      <c r="L9" s="94">
        <v>43668</v>
      </c>
    </row>
    <row r="10" spans="1:12">
      <c r="A10" s="174">
        <v>9</v>
      </c>
      <c r="B10" t="s">
        <v>1596</v>
      </c>
      <c r="C10" t="s">
        <v>42</v>
      </c>
      <c r="D10">
        <v>72719830</v>
      </c>
      <c r="E10" t="s">
        <v>22</v>
      </c>
      <c r="F10" t="s">
        <v>6</v>
      </c>
      <c r="G10" t="s">
        <v>1581</v>
      </c>
      <c r="H10" t="s">
        <v>99</v>
      </c>
      <c r="I10" t="s">
        <v>1597</v>
      </c>
      <c r="J10" t="s">
        <v>1598</v>
      </c>
      <c r="K10" s="94">
        <v>43686.651962152777</v>
      </c>
      <c r="L10" s="94">
        <v>43669</v>
      </c>
    </row>
    <row r="11" spans="1:12">
      <c r="A11" s="174">
        <v>10</v>
      </c>
      <c r="B11" t="s">
        <v>1599</v>
      </c>
      <c r="C11" t="s">
        <v>42</v>
      </c>
      <c r="D11">
        <v>73005952</v>
      </c>
      <c r="E11" t="s">
        <v>15</v>
      </c>
      <c r="F11" t="s">
        <v>6</v>
      </c>
      <c r="G11" t="s">
        <v>1581</v>
      </c>
      <c r="H11" t="s">
        <v>387</v>
      </c>
      <c r="I11" t="s">
        <v>1600</v>
      </c>
      <c r="J11" t="s">
        <v>1601</v>
      </c>
      <c r="K11" s="94">
        <v>43684.50539421296</v>
      </c>
      <c r="L11" s="94">
        <v>43670</v>
      </c>
    </row>
    <row r="12" spans="1:12">
      <c r="A12" s="174">
        <v>11</v>
      </c>
      <c r="B12" t="s">
        <v>1602</v>
      </c>
      <c r="C12" t="s">
        <v>42</v>
      </c>
      <c r="D12">
        <v>70874994</v>
      </c>
      <c r="E12" t="s">
        <v>22</v>
      </c>
      <c r="F12" t="s">
        <v>6</v>
      </c>
      <c r="G12" t="s">
        <v>1581</v>
      </c>
      <c r="H12" t="s">
        <v>376</v>
      </c>
      <c r="I12" t="s">
        <v>1391</v>
      </c>
      <c r="J12" t="s">
        <v>383</v>
      </c>
      <c r="K12" s="94">
        <v>43683.354482523144</v>
      </c>
      <c r="L12" s="94">
        <v>43671</v>
      </c>
    </row>
    <row r="13" spans="1:12">
      <c r="A13" s="174">
        <v>12</v>
      </c>
      <c r="B13" t="s">
        <v>1603</v>
      </c>
      <c r="C13" t="s">
        <v>42</v>
      </c>
      <c r="D13">
        <v>73684577</v>
      </c>
      <c r="E13" t="s">
        <v>21</v>
      </c>
      <c r="F13" t="s">
        <v>6</v>
      </c>
      <c r="G13" t="s">
        <v>1581</v>
      </c>
      <c r="H13" t="s">
        <v>1604</v>
      </c>
      <c r="I13" t="s">
        <v>1605</v>
      </c>
      <c r="J13" t="s">
        <v>1606</v>
      </c>
      <c r="K13" s="94">
        <v>43683.700379282403</v>
      </c>
      <c r="L13" s="94">
        <v>43672</v>
      </c>
    </row>
    <row r="14" spans="1:12">
      <c r="A14" s="174">
        <v>13</v>
      </c>
      <c r="B14" t="s">
        <v>1607</v>
      </c>
      <c r="C14" t="s">
        <v>42</v>
      </c>
      <c r="D14">
        <v>72309406</v>
      </c>
      <c r="E14" t="s">
        <v>21</v>
      </c>
      <c r="F14" t="s">
        <v>6</v>
      </c>
      <c r="G14" t="s">
        <v>1581</v>
      </c>
      <c r="H14" t="s">
        <v>127</v>
      </c>
      <c r="I14" t="s">
        <v>136</v>
      </c>
      <c r="J14" t="s">
        <v>993</v>
      </c>
      <c r="K14" s="94">
        <v>43671.659379363424</v>
      </c>
      <c r="L14" s="94">
        <v>43673</v>
      </c>
    </row>
    <row r="15" spans="1:12">
      <c r="A15" s="174">
        <v>14</v>
      </c>
      <c r="B15" t="s">
        <v>1608</v>
      </c>
      <c r="C15" t="s">
        <v>42</v>
      </c>
      <c r="D15">
        <v>71023908</v>
      </c>
      <c r="E15" t="s">
        <v>17</v>
      </c>
      <c r="F15" t="s">
        <v>6</v>
      </c>
      <c r="G15" t="s">
        <v>1581</v>
      </c>
      <c r="H15" t="s">
        <v>143</v>
      </c>
      <c r="I15" t="s">
        <v>485</v>
      </c>
      <c r="J15" t="s">
        <v>995</v>
      </c>
      <c r="K15" s="94">
        <v>43662.527923379625</v>
      </c>
      <c r="L15" s="94">
        <v>43674</v>
      </c>
    </row>
    <row r="16" spans="1:12">
      <c r="A16" s="174">
        <v>15</v>
      </c>
      <c r="B16" t="s">
        <v>1609</v>
      </c>
      <c r="C16" t="s">
        <v>42</v>
      </c>
      <c r="D16">
        <v>71071663</v>
      </c>
      <c r="E16" t="s">
        <v>16</v>
      </c>
      <c r="F16" t="s">
        <v>6</v>
      </c>
      <c r="G16" t="s">
        <v>1581</v>
      </c>
      <c r="H16" t="s">
        <v>1610</v>
      </c>
      <c r="I16" t="s">
        <v>1148</v>
      </c>
      <c r="J16" t="s">
        <v>1611</v>
      </c>
      <c r="K16" s="94">
        <v>43670.441746956014</v>
      </c>
      <c r="L16" s="94">
        <v>43675</v>
      </c>
    </row>
    <row r="17" spans="1:12">
      <c r="A17" s="174">
        <v>16</v>
      </c>
      <c r="B17" t="s">
        <v>1612</v>
      </c>
      <c r="C17" t="s">
        <v>42</v>
      </c>
      <c r="D17">
        <v>71374457</v>
      </c>
      <c r="E17" t="s">
        <v>22</v>
      </c>
      <c r="F17" t="s">
        <v>6</v>
      </c>
      <c r="G17" t="s">
        <v>1581</v>
      </c>
      <c r="H17" t="s">
        <v>999</v>
      </c>
      <c r="I17" t="s">
        <v>146</v>
      </c>
      <c r="J17" t="s">
        <v>782</v>
      </c>
      <c r="K17" s="94">
        <v>43678.481105474537</v>
      </c>
      <c r="L17" s="94">
        <v>43676</v>
      </c>
    </row>
    <row r="18" spans="1:12">
      <c r="A18" s="174">
        <v>17</v>
      </c>
      <c r="B18" t="s">
        <v>1613</v>
      </c>
      <c r="C18" t="s">
        <v>42</v>
      </c>
      <c r="D18">
        <v>74651388</v>
      </c>
      <c r="E18" t="s">
        <v>14</v>
      </c>
      <c r="F18" t="s">
        <v>6</v>
      </c>
      <c r="G18" t="s">
        <v>1581</v>
      </c>
      <c r="H18" t="s">
        <v>751</v>
      </c>
      <c r="I18" t="s">
        <v>1314</v>
      </c>
      <c r="J18" t="s">
        <v>1614</v>
      </c>
      <c r="K18" s="94">
        <v>43684.550492939816</v>
      </c>
      <c r="L18" s="94">
        <v>43677</v>
      </c>
    </row>
    <row r="19" spans="1:12">
      <c r="A19" s="174">
        <v>18</v>
      </c>
      <c r="B19" t="s">
        <v>1615</v>
      </c>
      <c r="C19" t="s">
        <v>42</v>
      </c>
      <c r="D19">
        <v>73495379</v>
      </c>
      <c r="E19" t="s">
        <v>17</v>
      </c>
      <c r="F19" t="s">
        <v>6</v>
      </c>
      <c r="G19" t="s">
        <v>1581</v>
      </c>
      <c r="H19" t="s">
        <v>394</v>
      </c>
      <c r="I19" t="s">
        <v>159</v>
      </c>
      <c r="J19" t="s">
        <v>776</v>
      </c>
      <c r="K19" s="94">
        <v>43686.465233136572</v>
      </c>
      <c r="L19" s="94">
        <v>43678</v>
      </c>
    </row>
    <row r="20" spans="1:12">
      <c r="A20" s="174">
        <v>19</v>
      </c>
      <c r="B20" t="s">
        <v>1616</v>
      </c>
      <c r="C20" t="s">
        <v>42</v>
      </c>
      <c r="D20">
        <v>74461121</v>
      </c>
      <c r="E20" t="s">
        <v>24</v>
      </c>
      <c r="F20" t="s">
        <v>6</v>
      </c>
      <c r="G20" t="s">
        <v>1581</v>
      </c>
      <c r="H20" t="s">
        <v>1617</v>
      </c>
      <c r="I20" t="s">
        <v>99</v>
      </c>
      <c r="J20" t="s">
        <v>1618</v>
      </c>
      <c r="K20" s="94">
        <v>43679.40191674768</v>
      </c>
      <c r="L20" s="94">
        <v>43679</v>
      </c>
    </row>
    <row r="21" spans="1:12">
      <c r="A21" s="174">
        <v>20</v>
      </c>
      <c r="B21" t="s">
        <v>1619</v>
      </c>
      <c r="C21" t="s">
        <v>42</v>
      </c>
      <c r="D21">
        <v>71646947</v>
      </c>
      <c r="E21" t="s">
        <v>13</v>
      </c>
      <c r="F21" t="s">
        <v>6</v>
      </c>
      <c r="G21" t="s">
        <v>1581</v>
      </c>
      <c r="H21" t="s">
        <v>400</v>
      </c>
      <c r="I21" t="s">
        <v>686</v>
      </c>
      <c r="J21" t="s">
        <v>1620</v>
      </c>
      <c r="K21" s="94">
        <v>43684.624755671291</v>
      </c>
      <c r="L21" s="94">
        <v>43680</v>
      </c>
    </row>
    <row r="22" spans="1:12">
      <c r="A22" s="174">
        <v>21</v>
      </c>
      <c r="B22" t="s">
        <v>1621</v>
      </c>
      <c r="C22" t="s">
        <v>42</v>
      </c>
      <c r="D22">
        <v>74850790</v>
      </c>
      <c r="E22" t="s">
        <v>22</v>
      </c>
      <c r="F22" t="s">
        <v>6</v>
      </c>
      <c r="G22" t="s">
        <v>1581</v>
      </c>
      <c r="H22" t="s">
        <v>863</v>
      </c>
      <c r="I22" t="s">
        <v>394</v>
      </c>
      <c r="J22" t="s">
        <v>1622</v>
      </c>
      <c r="K22" s="94">
        <v>43686.505554050927</v>
      </c>
      <c r="L22" s="94">
        <v>43681</v>
      </c>
    </row>
    <row r="23" spans="1:12">
      <c r="A23" s="174">
        <v>22</v>
      </c>
      <c r="B23" t="s">
        <v>1623</v>
      </c>
      <c r="C23" t="s">
        <v>42</v>
      </c>
      <c r="D23">
        <v>74358628</v>
      </c>
      <c r="E23" t="s">
        <v>22</v>
      </c>
      <c r="F23" t="s">
        <v>6</v>
      </c>
      <c r="G23" t="s">
        <v>1581</v>
      </c>
      <c r="H23" t="s">
        <v>1624</v>
      </c>
      <c r="I23" t="s">
        <v>497</v>
      </c>
      <c r="J23" t="s">
        <v>1625</v>
      </c>
      <c r="K23" s="94">
        <v>43685.504690937501</v>
      </c>
      <c r="L23" s="94">
        <v>43682</v>
      </c>
    </row>
    <row r="24" spans="1:12">
      <c r="A24" s="174">
        <v>23</v>
      </c>
      <c r="B24" t="s">
        <v>1626</v>
      </c>
      <c r="C24" t="s">
        <v>42</v>
      </c>
      <c r="D24">
        <v>70661645</v>
      </c>
      <c r="E24" t="s">
        <v>14</v>
      </c>
      <c r="F24" t="s">
        <v>6</v>
      </c>
      <c r="G24" t="s">
        <v>1581</v>
      </c>
      <c r="H24" t="s">
        <v>364</v>
      </c>
      <c r="I24" t="s">
        <v>67</v>
      </c>
      <c r="J24" t="s">
        <v>1627</v>
      </c>
      <c r="K24" s="94">
        <v>43684.590973923609</v>
      </c>
      <c r="L24" s="94">
        <v>43683</v>
      </c>
    </row>
    <row r="25" spans="1:12">
      <c r="A25" s="174">
        <v>24</v>
      </c>
      <c r="B25" t="s">
        <v>1628</v>
      </c>
      <c r="C25" t="s">
        <v>42</v>
      </c>
      <c r="D25">
        <v>77274224</v>
      </c>
      <c r="E25" t="s">
        <v>13</v>
      </c>
      <c r="F25" t="s">
        <v>6</v>
      </c>
      <c r="G25" t="s">
        <v>1581</v>
      </c>
      <c r="H25" t="s">
        <v>268</v>
      </c>
      <c r="I25" t="s">
        <v>623</v>
      </c>
      <c r="J25" t="s">
        <v>1034</v>
      </c>
      <c r="K25" s="94">
        <v>43685.563651770834</v>
      </c>
      <c r="L25" s="94">
        <v>43684</v>
      </c>
    </row>
    <row r="26" spans="1:12">
      <c r="A26" s="174">
        <v>25</v>
      </c>
      <c r="B26" t="s">
        <v>1629</v>
      </c>
      <c r="C26" t="s">
        <v>42</v>
      </c>
      <c r="D26">
        <v>77692345</v>
      </c>
      <c r="E26" t="s">
        <v>16</v>
      </c>
      <c r="F26" t="s">
        <v>6</v>
      </c>
      <c r="G26" t="s">
        <v>1581</v>
      </c>
      <c r="H26" t="s">
        <v>1630</v>
      </c>
      <c r="I26" t="s">
        <v>1001</v>
      </c>
      <c r="J26" t="s">
        <v>1631</v>
      </c>
      <c r="K26" s="94">
        <v>43686.707173414346</v>
      </c>
      <c r="L26" s="94">
        <v>43685</v>
      </c>
    </row>
    <row r="27" spans="1:12">
      <c r="A27" s="174">
        <v>26</v>
      </c>
      <c r="B27" t="s">
        <v>1632</v>
      </c>
      <c r="C27" t="s">
        <v>42</v>
      </c>
      <c r="D27">
        <v>74873923</v>
      </c>
      <c r="E27" t="s">
        <v>24</v>
      </c>
      <c r="F27" t="s">
        <v>6</v>
      </c>
      <c r="G27" t="s">
        <v>1581</v>
      </c>
      <c r="H27" t="s">
        <v>317</v>
      </c>
      <c r="I27" t="s">
        <v>103</v>
      </c>
      <c r="J27" t="s">
        <v>1633</v>
      </c>
      <c r="K27" s="94">
        <v>43685.535996840277</v>
      </c>
      <c r="L27" s="94">
        <v>43686</v>
      </c>
    </row>
    <row r="28" spans="1:12">
      <c r="A28" s="174">
        <v>27</v>
      </c>
      <c r="B28" t="s">
        <v>1634</v>
      </c>
      <c r="C28" t="s">
        <v>42</v>
      </c>
      <c r="D28">
        <v>70869333</v>
      </c>
      <c r="E28" t="s">
        <v>17</v>
      </c>
      <c r="F28" t="s">
        <v>6</v>
      </c>
      <c r="G28" t="s">
        <v>1581</v>
      </c>
      <c r="H28" t="s">
        <v>147</v>
      </c>
      <c r="I28" t="s">
        <v>863</v>
      </c>
      <c r="J28" t="s">
        <v>1039</v>
      </c>
      <c r="K28" s="94">
        <v>43685.431961261573</v>
      </c>
      <c r="L28" s="94">
        <v>43687</v>
      </c>
    </row>
    <row r="29" spans="1:12">
      <c r="A29" s="174">
        <v>28</v>
      </c>
      <c r="B29" t="s">
        <v>1635</v>
      </c>
      <c r="C29" t="s">
        <v>42</v>
      </c>
      <c r="D29">
        <v>75744643</v>
      </c>
      <c r="E29" t="s">
        <v>22</v>
      </c>
      <c r="F29" t="s">
        <v>6</v>
      </c>
      <c r="G29" t="s">
        <v>1581</v>
      </c>
      <c r="H29" t="s">
        <v>623</v>
      </c>
      <c r="I29" t="s">
        <v>131</v>
      </c>
      <c r="J29" t="s">
        <v>1636</v>
      </c>
      <c r="K29" s="94">
        <v>43685.410544212958</v>
      </c>
    </row>
    <row r="30" spans="1:12">
      <c r="A30" s="174">
        <v>29</v>
      </c>
      <c r="B30" t="s">
        <v>1637</v>
      </c>
      <c r="C30" t="s">
        <v>42</v>
      </c>
      <c r="D30">
        <v>71092147</v>
      </c>
      <c r="E30" t="s">
        <v>16</v>
      </c>
      <c r="F30" t="s">
        <v>6</v>
      </c>
      <c r="G30" t="s">
        <v>1581</v>
      </c>
      <c r="H30" t="s">
        <v>485</v>
      </c>
      <c r="I30" t="s">
        <v>1638</v>
      </c>
      <c r="J30" t="s">
        <v>1639</v>
      </c>
      <c r="K30" s="94">
        <v>43683.376299687501</v>
      </c>
    </row>
    <row r="31" spans="1:12">
      <c r="A31" s="174">
        <v>30</v>
      </c>
      <c r="B31" t="s">
        <v>1640</v>
      </c>
      <c r="C31" t="s">
        <v>42</v>
      </c>
      <c r="D31">
        <v>70146109</v>
      </c>
      <c r="E31" t="s">
        <v>22</v>
      </c>
      <c r="F31" t="s">
        <v>6</v>
      </c>
      <c r="G31" t="s">
        <v>1581</v>
      </c>
      <c r="H31" t="s">
        <v>796</v>
      </c>
      <c r="I31" t="s">
        <v>1641</v>
      </c>
      <c r="J31" t="s">
        <v>1642</v>
      </c>
      <c r="K31" s="94">
        <v>43686.638968171297</v>
      </c>
    </row>
    <row r="32" spans="1:12">
      <c r="A32" s="174">
        <v>31</v>
      </c>
      <c r="B32" t="s">
        <v>1643</v>
      </c>
      <c r="C32" t="s">
        <v>42</v>
      </c>
      <c r="D32">
        <v>74496416</v>
      </c>
      <c r="E32" t="s">
        <v>19</v>
      </c>
      <c r="F32" t="s">
        <v>6</v>
      </c>
      <c r="G32" t="s">
        <v>1581</v>
      </c>
      <c r="H32" t="s">
        <v>1644</v>
      </c>
      <c r="I32" t="s">
        <v>944</v>
      </c>
      <c r="J32" t="s">
        <v>1645</v>
      </c>
      <c r="K32" s="94">
        <v>43682.509631331013</v>
      </c>
    </row>
    <row r="33" spans="1:11">
      <c r="A33" s="174">
        <v>32</v>
      </c>
      <c r="B33" t="s">
        <v>1646</v>
      </c>
      <c r="C33" t="s">
        <v>42</v>
      </c>
      <c r="D33">
        <v>42925868</v>
      </c>
      <c r="E33" t="s">
        <v>19</v>
      </c>
      <c r="F33" t="s">
        <v>6</v>
      </c>
      <c r="G33" t="s">
        <v>1581</v>
      </c>
      <c r="H33" t="s">
        <v>147</v>
      </c>
      <c r="I33" t="s">
        <v>1647</v>
      </c>
      <c r="J33" t="s">
        <v>1648</v>
      </c>
      <c r="K33" s="94">
        <v>43686.537415011575</v>
      </c>
    </row>
    <row r="34" spans="1:11">
      <c r="A34" s="174">
        <v>33</v>
      </c>
      <c r="B34" t="s">
        <v>1649</v>
      </c>
      <c r="C34" t="s">
        <v>42</v>
      </c>
      <c r="D34">
        <v>77710607</v>
      </c>
      <c r="E34" t="s">
        <v>21</v>
      </c>
      <c r="F34" t="s">
        <v>6</v>
      </c>
      <c r="G34" t="s">
        <v>1581</v>
      </c>
      <c r="H34" t="s">
        <v>1650</v>
      </c>
      <c r="I34" t="s">
        <v>1651</v>
      </c>
      <c r="J34" t="s">
        <v>1652</v>
      </c>
      <c r="K34" s="94">
        <v>43683.517507604163</v>
      </c>
    </row>
    <row r="35" spans="1:11">
      <c r="A35" s="174">
        <v>34</v>
      </c>
      <c r="B35" t="s">
        <v>1653</v>
      </c>
      <c r="C35" t="s">
        <v>42</v>
      </c>
      <c r="D35">
        <v>71252949</v>
      </c>
      <c r="E35" t="s">
        <v>22</v>
      </c>
      <c r="F35" t="s">
        <v>6</v>
      </c>
      <c r="G35" t="s">
        <v>1581</v>
      </c>
      <c r="H35" t="s">
        <v>1654</v>
      </c>
      <c r="I35" t="s">
        <v>106</v>
      </c>
      <c r="J35" t="s">
        <v>1655</v>
      </c>
      <c r="K35" s="94">
        <v>43683.391904398144</v>
      </c>
    </row>
    <row r="36" spans="1:11">
      <c r="A36" s="174">
        <v>35</v>
      </c>
      <c r="B36" t="s">
        <v>1656</v>
      </c>
      <c r="C36" t="s">
        <v>42</v>
      </c>
      <c r="D36">
        <v>71084675</v>
      </c>
      <c r="E36" t="s">
        <v>16</v>
      </c>
      <c r="F36" t="s">
        <v>6</v>
      </c>
      <c r="G36" t="s">
        <v>1581</v>
      </c>
      <c r="H36" t="s">
        <v>1043</v>
      </c>
      <c r="I36" t="s">
        <v>140</v>
      </c>
      <c r="J36" t="s">
        <v>1044</v>
      </c>
      <c r="K36" s="94">
        <v>43676.513901122686</v>
      </c>
    </row>
    <row r="37" spans="1:11">
      <c r="A37" s="174">
        <v>36</v>
      </c>
      <c r="B37" t="s">
        <v>1657</v>
      </c>
      <c r="C37" t="s">
        <v>42</v>
      </c>
      <c r="D37">
        <v>74950770</v>
      </c>
      <c r="E37" t="s">
        <v>21</v>
      </c>
      <c r="F37" t="s">
        <v>6</v>
      </c>
      <c r="G37" t="s">
        <v>1581</v>
      </c>
      <c r="H37" t="s">
        <v>106</v>
      </c>
      <c r="I37" t="s">
        <v>394</v>
      </c>
      <c r="J37" t="s">
        <v>1658</v>
      </c>
      <c r="K37" s="94">
        <v>43683.538421724537</v>
      </c>
    </row>
    <row r="38" spans="1:11">
      <c r="A38" s="174">
        <v>37</v>
      </c>
      <c r="B38" t="s">
        <v>1659</v>
      </c>
      <c r="C38" t="s">
        <v>42</v>
      </c>
      <c r="D38">
        <v>73486686</v>
      </c>
      <c r="E38" t="s">
        <v>13</v>
      </c>
      <c r="F38" t="s">
        <v>6</v>
      </c>
      <c r="G38" t="s">
        <v>1581</v>
      </c>
      <c r="H38" t="s">
        <v>268</v>
      </c>
      <c r="I38" t="s">
        <v>45</v>
      </c>
      <c r="J38" t="s">
        <v>1660</v>
      </c>
      <c r="K38" s="94">
        <v>43686</v>
      </c>
    </row>
    <row r="39" spans="1:11">
      <c r="A39" s="174">
        <v>38</v>
      </c>
      <c r="B39" t="s">
        <v>1661</v>
      </c>
      <c r="C39" t="s">
        <v>42</v>
      </c>
      <c r="D39">
        <v>75588895</v>
      </c>
      <c r="E39" t="s">
        <v>22</v>
      </c>
      <c r="F39" t="s">
        <v>6</v>
      </c>
      <c r="G39" t="s">
        <v>1581</v>
      </c>
      <c r="H39" t="s">
        <v>68</v>
      </c>
      <c r="I39" t="s">
        <v>399</v>
      </c>
      <c r="J39" t="s">
        <v>1662</v>
      </c>
      <c r="K39" s="94">
        <v>43678.649864733794</v>
      </c>
    </row>
    <row r="40" spans="1:11">
      <c r="A40" s="174">
        <v>39</v>
      </c>
      <c r="B40" t="s">
        <v>1663</v>
      </c>
      <c r="C40" t="s">
        <v>42</v>
      </c>
      <c r="D40">
        <v>75019315</v>
      </c>
      <c r="E40" t="s">
        <v>17</v>
      </c>
      <c r="F40" t="s">
        <v>6</v>
      </c>
      <c r="G40" t="s">
        <v>1581</v>
      </c>
      <c r="H40" t="s">
        <v>510</v>
      </c>
      <c r="I40" t="s">
        <v>1664</v>
      </c>
      <c r="J40" t="s">
        <v>1665</v>
      </c>
      <c r="K40" s="94">
        <v>43670.454846527777</v>
      </c>
    </row>
    <row r="41" spans="1:11">
      <c r="A41" s="174">
        <v>40</v>
      </c>
      <c r="B41" t="s">
        <v>1666</v>
      </c>
      <c r="C41" t="s">
        <v>42</v>
      </c>
      <c r="D41">
        <v>75728165</v>
      </c>
      <c r="E41" t="s">
        <v>21</v>
      </c>
      <c r="F41" t="s">
        <v>6</v>
      </c>
      <c r="G41" t="s">
        <v>1581</v>
      </c>
      <c r="H41" t="s">
        <v>1667</v>
      </c>
      <c r="I41" t="s">
        <v>204</v>
      </c>
      <c r="J41" t="s">
        <v>1668</v>
      </c>
      <c r="K41" s="94">
        <v>43676.413873645834</v>
      </c>
    </row>
    <row r="42" spans="1:11">
      <c r="A42" s="174">
        <v>41</v>
      </c>
      <c r="B42" t="s">
        <v>1669</v>
      </c>
      <c r="C42" t="s">
        <v>42</v>
      </c>
      <c r="D42">
        <v>76939223</v>
      </c>
      <c r="E42" t="s">
        <v>22</v>
      </c>
      <c r="F42" t="s">
        <v>6</v>
      </c>
      <c r="G42" t="s">
        <v>1581</v>
      </c>
      <c r="H42" t="s">
        <v>283</v>
      </c>
      <c r="I42" t="s">
        <v>67</v>
      </c>
      <c r="J42" t="s">
        <v>1114</v>
      </c>
      <c r="K42" s="94">
        <v>43686.640441400465</v>
      </c>
    </row>
    <row r="43" spans="1:11">
      <c r="A43" s="174">
        <v>42</v>
      </c>
      <c r="B43" t="s">
        <v>1670</v>
      </c>
      <c r="C43" t="s">
        <v>42</v>
      </c>
      <c r="D43">
        <v>74960949</v>
      </c>
      <c r="E43" t="s">
        <v>22</v>
      </c>
      <c r="F43" t="s">
        <v>6</v>
      </c>
      <c r="G43" t="s">
        <v>1581</v>
      </c>
      <c r="H43" t="s">
        <v>893</v>
      </c>
      <c r="I43" t="s">
        <v>324</v>
      </c>
      <c r="J43" t="s">
        <v>1671</v>
      </c>
      <c r="K43" s="94">
        <v>43682.357665590273</v>
      </c>
    </row>
    <row r="44" spans="1:11">
      <c r="A44" s="174">
        <v>43</v>
      </c>
      <c r="B44" t="s">
        <v>1672</v>
      </c>
      <c r="C44" t="s">
        <v>42</v>
      </c>
      <c r="D44">
        <v>72731610</v>
      </c>
      <c r="E44" t="s">
        <v>14</v>
      </c>
      <c r="F44" t="s">
        <v>6</v>
      </c>
      <c r="G44" t="s">
        <v>1581</v>
      </c>
      <c r="H44" t="s">
        <v>1673</v>
      </c>
      <c r="I44" t="s">
        <v>957</v>
      </c>
      <c r="J44" t="s">
        <v>1674</v>
      </c>
      <c r="K44" s="94">
        <v>43677.360767210645</v>
      </c>
    </row>
    <row r="45" spans="1:11">
      <c r="A45" s="174">
        <v>44</v>
      </c>
      <c r="B45" t="s">
        <v>1675</v>
      </c>
      <c r="C45" t="s">
        <v>42</v>
      </c>
      <c r="D45">
        <v>60806303</v>
      </c>
      <c r="E45" t="s">
        <v>13</v>
      </c>
      <c r="F45" t="s">
        <v>6</v>
      </c>
      <c r="G45" t="s">
        <v>1581</v>
      </c>
      <c r="H45" t="s">
        <v>1676</v>
      </c>
      <c r="I45" t="s">
        <v>1677</v>
      </c>
      <c r="J45" t="s">
        <v>1678</v>
      </c>
      <c r="K45" s="94">
        <v>43684.471548379624</v>
      </c>
    </row>
    <row r="46" spans="1:11">
      <c r="A46" s="174">
        <v>45</v>
      </c>
      <c r="B46" t="s">
        <v>1679</v>
      </c>
      <c r="C46" t="s">
        <v>42</v>
      </c>
      <c r="D46">
        <v>71378576</v>
      </c>
      <c r="E46" t="s">
        <v>22</v>
      </c>
      <c r="F46" t="s">
        <v>6</v>
      </c>
      <c r="G46" t="s">
        <v>1581</v>
      </c>
      <c r="H46" t="s">
        <v>944</v>
      </c>
      <c r="I46" t="s">
        <v>200</v>
      </c>
      <c r="J46" t="s">
        <v>1680</v>
      </c>
      <c r="K46" s="94">
        <v>43686.607364351847</v>
      </c>
    </row>
    <row r="47" spans="1:11">
      <c r="A47" s="174">
        <v>46</v>
      </c>
      <c r="B47" t="s">
        <v>1681</v>
      </c>
      <c r="C47" t="s">
        <v>42</v>
      </c>
      <c r="D47">
        <v>60969284</v>
      </c>
      <c r="E47" t="s">
        <v>17</v>
      </c>
      <c r="F47" t="s">
        <v>6</v>
      </c>
      <c r="G47" t="s">
        <v>1581</v>
      </c>
      <c r="H47" t="s">
        <v>256</v>
      </c>
      <c r="I47" t="s">
        <v>257</v>
      </c>
      <c r="J47" t="s">
        <v>1121</v>
      </c>
      <c r="K47" s="94">
        <v>43686.630265509259</v>
      </c>
    </row>
    <row r="48" spans="1:11">
      <c r="A48" s="174">
        <v>47</v>
      </c>
      <c r="B48" t="s">
        <v>1682</v>
      </c>
      <c r="C48" t="s">
        <v>42</v>
      </c>
      <c r="D48">
        <v>73826070</v>
      </c>
      <c r="E48" t="s">
        <v>21</v>
      </c>
      <c r="F48" t="s">
        <v>6</v>
      </c>
      <c r="G48" t="s">
        <v>1581</v>
      </c>
      <c r="H48" t="s">
        <v>453</v>
      </c>
      <c r="I48" t="s">
        <v>569</v>
      </c>
      <c r="J48" t="s">
        <v>1112</v>
      </c>
      <c r="K48" s="94">
        <v>43684.700551504626</v>
      </c>
    </row>
    <row r="49" spans="1:11">
      <c r="A49" s="174">
        <v>48</v>
      </c>
      <c r="B49" t="s">
        <v>1683</v>
      </c>
      <c r="C49" t="s">
        <v>42</v>
      </c>
      <c r="D49">
        <v>71076830</v>
      </c>
      <c r="E49" t="s">
        <v>24</v>
      </c>
      <c r="F49" t="s">
        <v>6</v>
      </c>
      <c r="G49" t="s">
        <v>1581</v>
      </c>
      <c r="H49" t="s">
        <v>863</v>
      </c>
      <c r="I49" t="s">
        <v>1684</v>
      </c>
      <c r="J49" t="s">
        <v>1685</v>
      </c>
      <c r="K49" s="94">
        <v>43679.458600266204</v>
      </c>
    </row>
    <row r="50" spans="1:11">
      <c r="A50" s="174">
        <v>49</v>
      </c>
      <c r="B50" t="s">
        <v>1686</v>
      </c>
      <c r="C50" t="s">
        <v>42</v>
      </c>
      <c r="D50">
        <v>71527836</v>
      </c>
      <c r="E50" t="s">
        <v>13</v>
      </c>
      <c r="F50" t="s">
        <v>6</v>
      </c>
      <c r="G50" t="s">
        <v>1581</v>
      </c>
      <c r="H50" t="s">
        <v>1134</v>
      </c>
      <c r="I50" t="s">
        <v>1654</v>
      </c>
      <c r="J50" t="s">
        <v>1687</v>
      </c>
      <c r="K50" s="94">
        <v>43672.64043190972</v>
      </c>
    </row>
    <row r="51" spans="1:11">
      <c r="A51" s="174">
        <v>50</v>
      </c>
      <c r="B51" t="s">
        <v>1688</v>
      </c>
      <c r="C51" t="s">
        <v>42</v>
      </c>
      <c r="D51">
        <v>76631234</v>
      </c>
      <c r="E51" t="s">
        <v>24</v>
      </c>
      <c r="F51" t="s">
        <v>6</v>
      </c>
      <c r="G51" t="s">
        <v>1581</v>
      </c>
      <c r="H51" t="s">
        <v>453</v>
      </c>
      <c r="I51" t="s">
        <v>649</v>
      </c>
      <c r="J51" t="s">
        <v>1689</v>
      </c>
      <c r="K51" s="94">
        <v>43684.459366087962</v>
      </c>
    </row>
    <row r="52" spans="1:11">
      <c r="A52" s="174">
        <v>51</v>
      </c>
      <c r="B52" t="s">
        <v>1690</v>
      </c>
      <c r="C52" t="s">
        <v>42</v>
      </c>
      <c r="D52">
        <v>75861372</v>
      </c>
      <c r="E52" t="s">
        <v>22</v>
      </c>
      <c r="F52" t="s">
        <v>6</v>
      </c>
      <c r="G52" t="s">
        <v>1581</v>
      </c>
      <c r="H52" t="s">
        <v>397</v>
      </c>
      <c r="I52" t="s">
        <v>83</v>
      </c>
      <c r="J52" t="s">
        <v>1691</v>
      </c>
      <c r="K52" s="94">
        <v>43685.652074386569</v>
      </c>
    </row>
    <row r="53" spans="1:11">
      <c r="A53" s="174">
        <v>52</v>
      </c>
      <c r="B53" t="s">
        <v>1692</v>
      </c>
      <c r="C53" t="s">
        <v>42</v>
      </c>
      <c r="D53">
        <v>74713347</v>
      </c>
      <c r="E53" t="s">
        <v>22</v>
      </c>
      <c r="F53" t="s">
        <v>6</v>
      </c>
      <c r="G53" t="s">
        <v>1581</v>
      </c>
      <c r="H53" t="s">
        <v>569</v>
      </c>
      <c r="I53" t="s">
        <v>143</v>
      </c>
      <c r="J53" t="s">
        <v>1693</v>
      </c>
      <c r="K53" s="94">
        <v>43677.717886261569</v>
      </c>
    </row>
    <row r="54" spans="1:11">
      <c r="A54" s="174">
        <v>53</v>
      </c>
      <c r="B54" t="s">
        <v>1694</v>
      </c>
      <c r="C54" t="s">
        <v>42</v>
      </c>
      <c r="D54">
        <v>71415490</v>
      </c>
      <c r="E54" t="s">
        <v>18</v>
      </c>
      <c r="F54" t="s">
        <v>6</v>
      </c>
      <c r="G54" t="s">
        <v>1581</v>
      </c>
      <c r="H54" t="s">
        <v>261</v>
      </c>
      <c r="I54" t="s">
        <v>1695</v>
      </c>
      <c r="J54" t="s">
        <v>1696</v>
      </c>
      <c r="K54" s="94">
        <v>43684.409507835648</v>
      </c>
    </row>
    <row r="55" spans="1:11">
      <c r="A55" s="174">
        <v>54</v>
      </c>
      <c r="B55" t="s">
        <v>1697</v>
      </c>
      <c r="C55" t="s">
        <v>42</v>
      </c>
      <c r="D55">
        <v>72926429</v>
      </c>
      <c r="E55" t="s">
        <v>13</v>
      </c>
      <c r="F55" t="s">
        <v>6</v>
      </c>
      <c r="G55" t="s">
        <v>1581</v>
      </c>
      <c r="H55" t="s">
        <v>1470</v>
      </c>
      <c r="I55" t="s">
        <v>162</v>
      </c>
      <c r="J55" t="s">
        <v>1698</v>
      </c>
      <c r="K55" s="94">
        <v>43680.386163807867</v>
      </c>
    </row>
    <row r="56" spans="1:11">
      <c r="A56" s="174">
        <v>55</v>
      </c>
      <c r="B56" t="s">
        <v>1699</v>
      </c>
      <c r="C56" t="s">
        <v>42</v>
      </c>
      <c r="D56">
        <v>72935722</v>
      </c>
      <c r="E56" t="s">
        <v>21</v>
      </c>
      <c r="F56" t="s">
        <v>6</v>
      </c>
      <c r="G56" t="s">
        <v>1581</v>
      </c>
      <c r="H56" t="s">
        <v>1700</v>
      </c>
      <c r="I56" t="s">
        <v>1701</v>
      </c>
      <c r="J56" t="s">
        <v>1702</v>
      </c>
      <c r="K56" s="94">
        <v>43683.59192175926</v>
      </c>
    </row>
    <row r="57" spans="1:11">
      <c r="A57" s="174">
        <v>56</v>
      </c>
      <c r="B57" t="s">
        <v>1703</v>
      </c>
      <c r="C57" t="s">
        <v>42</v>
      </c>
      <c r="D57">
        <v>74434589</v>
      </c>
      <c r="E57" t="s">
        <v>17</v>
      </c>
      <c r="F57" t="s">
        <v>6</v>
      </c>
      <c r="G57" t="s">
        <v>1581</v>
      </c>
      <c r="H57" t="s">
        <v>48</v>
      </c>
      <c r="I57" t="s">
        <v>1704</v>
      </c>
      <c r="J57" t="s">
        <v>1705</v>
      </c>
      <c r="K57" s="94">
        <v>43683.618539351854</v>
      </c>
    </row>
    <row r="58" spans="1:11">
      <c r="A58" s="174">
        <v>57</v>
      </c>
      <c r="B58" t="s">
        <v>1706</v>
      </c>
      <c r="C58" t="s">
        <v>42</v>
      </c>
      <c r="D58">
        <v>72702797</v>
      </c>
      <c r="E58" t="s">
        <v>21</v>
      </c>
      <c r="F58" t="s">
        <v>6</v>
      </c>
      <c r="G58" t="s">
        <v>1581</v>
      </c>
      <c r="H58" t="s">
        <v>1707</v>
      </c>
      <c r="I58" t="s">
        <v>1708</v>
      </c>
      <c r="J58" t="s">
        <v>1709</v>
      </c>
      <c r="K58" s="94">
        <v>43685.556599074072</v>
      </c>
    </row>
    <row r="59" spans="1:11">
      <c r="A59" s="174">
        <v>58</v>
      </c>
      <c r="B59" t="s">
        <v>1710</v>
      </c>
      <c r="C59" t="s">
        <v>42</v>
      </c>
      <c r="D59">
        <v>75605278</v>
      </c>
      <c r="E59" t="s">
        <v>22</v>
      </c>
      <c r="F59" t="s">
        <v>6</v>
      </c>
      <c r="G59" t="s">
        <v>1581</v>
      </c>
      <c r="H59" t="s">
        <v>832</v>
      </c>
      <c r="I59" t="s">
        <v>635</v>
      </c>
      <c r="J59" t="s">
        <v>825</v>
      </c>
      <c r="K59" s="94">
        <v>43677.455598726847</v>
      </c>
    </row>
    <row r="60" spans="1:11">
      <c r="A60" s="174">
        <v>59</v>
      </c>
      <c r="B60" t="s">
        <v>1711</v>
      </c>
      <c r="C60" t="s">
        <v>42</v>
      </c>
      <c r="D60">
        <v>76040376</v>
      </c>
      <c r="E60" t="s">
        <v>17</v>
      </c>
      <c r="F60" t="s">
        <v>6</v>
      </c>
      <c r="G60" t="s">
        <v>1581</v>
      </c>
      <c r="H60" t="s">
        <v>1212</v>
      </c>
      <c r="I60" t="s">
        <v>601</v>
      </c>
      <c r="J60" t="s">
        <v>1712</v>
      </c>
      <c r="K60" s="94">
        <v>43683.506911261575</v>
      </c>
    </row>
    <row r="61" spans="1:11">
      <c r="A61" s="174">
        <v>60</v>
      </c>
      <c r="B61" t="s">
        <v>1713</v>
      </c>
      <c r="C61" t="s">
        <v>42</v>
      </c>
      <c r="D61">
        <v>77290607</v>
      </c>
      <c r="E61" t="s">
        <v>22</v>
      </c>
      <c r="F61" t="s">
        <v>6</v>
      </c>
      <c r="G61" t="s">
        <v>1581</v>
      </c>
      <c r="H61" t="s">
        <v>1134</v>
      </c>
      <c r="I61" t="s">
        <v>1714</v>
      </c>
      <c r="J61" t="s">
        <v>1715</v>
      </c>
      <c r="K61" s="94">
        <v>43682.650459641205</v>
      </c>
    </row>
    <row r="62" spans="1:11">
      <c r="A62" s="174">
        <v>61</v>
      </c>
      <c r="B62" t="s">
        <v>1716</v>
      </c>
      <c r="C62" t="s">
        <v>42</v>
      </c>
      <c r="D62">
        <v>73138966</v>
      </c>
      <c r="E62" t="s">
        <v>22</v>
      </c>
      <c r="F62" t="s">
        <v>6</v>
      </c>
      <c r="G62" t="s">
        <v>1581</v>
      </c>
      <c r="H62" t="s">
        <v>394</v>
      </c>
      <c r="I62" t="s">
        <v>1148</v>
      </c>
      <c r="J62" t="s">
        <v>1149</v>
      </c>
      <c r="K62" s="94">
        <v>43685.669997569443</v>
      </c>
    </row>
    <row r="63" spans="1:11">
      <c r="A63" s="174">
        <v>62</v>
      </c>
      <c r="B63" t="s">
        <v>1717</v>
      </c>
      <c r="C63" t="s">
        <v>42</v>
      </c>
      <c r="D63">
        <v>75771767</v>
      </c>
      <c r="E63" t="s">
        <v>14</v>
      </c>
      <c r="F63" t="s">
        <v>6</v>
      </c>
      <c r="G63" t="s">
        <v>1581</v>
      </c>
      <c r="H63" t="s">
        <v>74</v>
      </c>
      <c r="I63" t="s">
        <v>48</v>
      </c>
      <c r="J63" t="s">
        <v>1718</v>
      </c>
      <c r="K63" s="94">
        <v>43686.572785682867</v>
      </c>
    </row>
    <row r="64" spans="1:11">
      <c r="A64" s="174">
        <v>63</v>
      </c>
      <c r="B64" t="s">
        <v>1719</v>
      </c>
      <c r="C64" t="s">
        <v>42</v>
      </c>
      <c r="D64">
        <v>72691943</v>
      </c>
      <c r="E64" t="s">
        <v>13</v>
      </c>
      <c r="F64" t="s">
        <v>6</v>
      </c>
      <c r="G64" t="s">
        <v>1581</v>
      </c>
      <c r="H64" t="s">
        <v>1156</v>
      </c>
      <c r="I64" t="s">
        <v>260</v>
      </c>
      <c r="J64" t="s">
        <v>1720</v>
      </c>
      <c r="K64" s="94">
        <v>43669.546462349535</v>
      </c>
    </row>
    <row r="65" spans="1:11">
      <c r="A65" s="174">
        <v>64</v>
      </c>
      <c r="B65" t="s">
        <v>1721</v>
      </c>
      <c r="C65" t="s">
        <v>42</v>
      </c>
      <c r="D65">
        <v>75363162</v>
      </c>
      <c r="E65" t="s">
        <v>18</v>
      </c>
      <c r="F65" t="s">
        <v>6</v>
      </c>
      <c r="G65" t="s">
        <v>1581</v>
      </c>
      <c r="H65" t="s">
        <v>363</v>
      </c>
      <c r="I65" t="s">
        <v>470</v>
      </c>
      <c r="J65" t="s">
        <v>1154</v>
      </c>
      <c r="K65" s="94">
        <v>43685.417744872684</v>
      </c>
    </row>
    <row r="66" spans="1:11">
      <c r="A66" s="174">
        <v>65</v>
      </c>
      <c r="B66" t="s">
        <v>1722</v>
      </c>
      <c r="C66" t="s">
        <v>42</v>
      </c>
      <c r="D66">
        <v>70869298</v>
      </c>
      <c r="E66" t="s">
        <v>16</v>
      </c>
      <c r="F66" t="s">
        <v>6</v>
      </c>
      <c r="G66" t="s">
        <v>1581</v>
      </c>
      <c r="H66" t="s">
        <v>376</v>
      </c>
      <c r="I66" t="s">
        <v>139</v>
      </c>
      <c r="J66" t="s">
        <v>1030</v>
      </c>
      <c r="K66" s="94">
        <v>43679.492435416665</v>
      </c>
    </row>
    <row r="67" spans="1:11">
      <c r="A67" s="174">
        <v>66</v>
      </c>
      <c r="B67" t="s">
        <v>1723</v>
      </c>
      <c r="C67" t="s">
        <v>42</v>
      </c>
      <c r="D67">
        <v>75508290</v>
      </c>
      <c r="E67" t="s">
        <v>21</v>
      </c>
      <c r="F67" t="s">
        <v>6</v>
      </c>
      <c r="G67" t="s">
        <v>1581</v>
      </c>
      <c r="H67" t="s">
        <v>220</v>
      </c>
      <c r="I67" t="s">
        <v>1724</v>
      </c>
      <c r="J67" t="s">
        <v>1725</v>
      </c>
      <c r="K67" s="94">
        <v>43677.743254895831</v>
      </c>
    </row>
    <row r="68" spans="1:11">
      <c r="A68" s="174">
        <v>67</v>
      </c>
      <c r="B68" t="s">
        <v>1726</v>
      </c>
      <c r="C68" t="s">
        <v>42</v>
      </c>
      <c r="D68">
        <v>72622688</v>
      </c>
      <c r="E68" t="s">
        <v>17</v>
      </c>
      <c r="F68" t="s">
        <v>6</v>
      </c>
      <c r="G68" t="s">
        <v>1581</v>
      </c>
      <c r="H68" t="s">
        <v>1171</v>
      </c>
      <c r="I68" t="s">
        <v>112</v>
      </c>
      <c r="J68" t="s">
        <v>1727</v>
      </c>
      <c r="K68" s="94">
        <v>43680.414956863424</v>
      </c>
    </row>
    <row r="69" spans="1:11">
      <c r="A69" s="174">
        <v>68</v>
      </c>
      <c r="B69" t="s">
        <v>1728</v>
      </c>
      <c r="C69" t="s">
        <v>42</v>
      </c>
      <c r="D69">
        <v>74036581</v>
      </c>
      <c r="E69" t="s">
        <v>24</v>
      </c>
      <c r="F69" t="s">
        <v>6</v>
      </c>
      <c r="G69" t="s">
        <v>1581</v>
      </c>
      <c r="H69" t="s">
        <v>1095</v>
      </c>
      <c r="I69" t="s">
        <v>1036</v>
      </c>
      <c r="J69" t="s">
        <v>1729</v>
      </c>
      <c r="K69" s="94">
        <v>43685.627336423611</v>
      </c>
    </row>
    <row r="70" spans="1:11">
      <c r="A70" s="174">
        <v>69</v>
      </c>
      <c r="B70" t="s">
        <v>1730</v>
      </c>
      <c r="C70" t="s">
        <v>42</v>
      </c>
      <c r="D70">
        <v>71641610</v>
      </c>
      <c r="E70" t="s">
        <v>22</v>
      </c>
      <c r="F70" t="s">
        <v>6</v>
      </c>
      <c r="G70" t="s">
        <v>1581</v>
      </c>
      <c r="H70" t="s">
        <v>1470</v>
      </c>
      <c r="I70" t="s">
        <v>248</v>
      </c>
      <c r="J70" t="s">
        <v>1731</v>
      </c>
      <c r="K70" s="94">
        <v>43685.647774155092</v>
      </c>
    </row>
    <row r="71" spans="1:11">
      <c r="A71" s="174">
        <v>70</v>
      </c>
      <c r="B71" t="s">
        <v>1732</v>
      </c>
      <c r="C71" t="s">
        <v>42</v>
      </c>
      <c r="D71">
        <v>73334415</v>
      </c>
      <c r="E71" t="s">
        <v>21</v>
      </c>
      <c r="F71" t="s">
        <v>6</v>
      </c>
      <c r="G71" t="s">
        <v>1581</v>
      </c>
      <c r="H71" t="s">
        <v>99</v>
      </c>
      <c r="I71" t="s">
        <v>1733</v>
      </c>
      <c r="J71" t="s">
        <v>1734</v>
      </c>
      <c r="K71" s="94">
        <v>43685.510935497681</v>
      </c>
    </row>
    <row r="72" spans="1:11">
      <c r="A72" s="174">
        <v>71</v>
      </c>
      <c r="B72" t="s">
        <v>1735</v>
      </c>
      <c r="C72" t="s">
        <v>42</v>
      </c>
      <c r="D72">
        <v>75470681</v>
      </c>
      <c r="E72" t="s">
        <v>21</v>
      </c>
      <c r="F72" t="s">
        <v>6</v>
      </c>
      <c r="G72" t="s">
        <v>1581</v>
      </c>
      <c r="H72" t="s">
        <v>1724</v>
      </c>
      <c r="I72" t="s">
        <v>1736</v>
      </c>
      <c r="J72" t="s">
        <v>1737</v>
      </c>
      <c r="K72" s="94">
        <v>43677.66247427083</v>
      </c>
    </row>
    <row r="73" spans="1:11">
      <c r="A73" s="174">
        <v>72</v>
      </c>
      <c r="B73" t="s">
        <v>1738</v>
      </c>
      <c r="C73" t="s">
        <v>42</v>
      </c>
      <c r="D73">
        <v>77134690</v>
      </c>
      <c r="E73" t="s">
        <v>21</v>
      </c>
      <c r="F73" t="s">
        <v>6</v>
      </c>
      <c r="G73" t="s">
        <v>1581</v>
      </c>
      <c r="H73" t="s">
        <v>196</v>
      </c>
      <c r="I73" t="s">
        <v>754</v>
      </c>
      <c r="J73" t="s">
        <v>1739</v>
      </c>
      <c r="K73" s="94">
        <v>43684.494002928237</v>
      </c>
    </row>
    <row r="74" spans="1:11">
      <c r="A74" s="174">
        <v>73</v>
      </c>
      <c r="B74" t="s">
        <v>1740</v>
      </c>
      <c r="C74" t="s">
        <v>42</v>
      </c>
      <c r="D74">
        <v>76180475</v>
      </c>
      <c r="E74" t="s">
        <v>22</v>
      </c>
      <c r="F74" t="s">
        <v>6</v>
      </c>
      <c r="G74" t="s">
        <v>1581</v>
      </c>
      <c r="H74" t="s">
        <v>645</v>
      </c>
      <c r="I74" t="s">
        <v>645</v>
      </c>
      <c r="J74" t="s">
        <v>1741</v>
      </c>
      <c r="K74" s="94">
        <v>43683.688281828705</v>
      </c>
    </row>
    <row r="75" spans="1:11">
      <c r="A75" s="174">
        <v>74</v>
      </c>
      <c r="B75" t="s">
        <v>1742</v>
      </c>
      <c r="C75" t="s">
        <v>42</v>
      </c>
      <c r="D75">
        <v>75771268</v>
      </c>
      <c r="E75" t="s">
        <v>22</v>
      </c>
      <c r="F75" t="s">
        <v>8</v>
      </c>
      <c r="G75" t="s">
        <v>1581</v>
      </c>
      <c r="H75" t="s">
        <v>1212</v>
      </c>
      <c r="I75" t="s">
        <v>99</v>
      </c>
      <c r="J75" t="s">
        <v>1213</v>
      </c>
      <c r="K75" s="94">
        <v>43662.388587615736</v>
      </c>
    </row>
    <row r="76" spans="1:11">
      <c r="A76" s="174">
        <v>75</v>
      </c>
      <c r="B76" t="s">
        <v>1743</v>
      </c>
      <c r="C76" t="s">
        <v>42</v>
      </c>
      <c r="D76">
        <v>72538092</v>
      </c>
      <c r="E76" t="s">
        <v>13</v>
      </c>
      <c r="F76" t="s">
        <v>6</v>
      </c>
      <c r="G76" t="s">
        <v>1581</v>
      </c>
      <c r="H76" t="s">
        <v>1090</v>
      </c>
      <c r="I76" t="s">
        <v>379</v>
      </c>
      <c r="J76" t="s">
        <v>1744</v>
      </c>
      <c r="K76" s="94">
        <v>43686.360931678239</v>
      </c>
    </row>
    <row r="77" spans="1:11">
      <c r="A77" s="174">
        <v>76</v>
      </c>
      <c r="B77" t="s">
        <v>1745</v>
      </c>
      <c r="C77" t="s">
        <v>42</v>
      </c>
      <c r="D77">
        <v>76246227</v>
      </c>
      <c r="E77" t="s">
        <v>21</v>
      </c>
      <c r="F77" t="s">
        <v>6</v>
      </c>
      <c r="G77" t="s">
        <v>1581</v>
      </c>
      <c r="H77" t="s">
        <v>578</v>
      </c>
      <c r="I77" t="s">
        <v>399</v>
      </c>
      <c r="J77" t="s">
        <v>1195</v>
      </c>
      <c r="K77" s="94">
        <v>43685.411112534719</v>
      </c>
    </row>
    <row r="78" spans="1:11">
      <c r="A78" s="174">
        <v>77</v>
      </c>
      <c r="B78" t="s">
        <v>1746</v>
      </c>
      <c r="C78" t="s">
        <v>42</v>
      </c>
      <c r="D78">
        <v>76132421</v>
      </c>
      <c r="E78" t="s">
        <v>16</v>
      </c>
      <c r="F78" t="s">
        <v>6</v>
      </c>
      <c r="G78" t="s">
        <v>1581</v>
      </c>
      <c r="H78" t="s">
        <v>1156</v>
      </c>
      <c r="I78" t="s">
        <v>140</v>
      </c>
      <c r="J78" t="s">
        <v>1157</v>
      </c>
      <c r="K78" s="94">
        <v>43684.439435185181</v>
      </c>
    </row>
    <row r="79" spans="1:11">
      <c r="A79" s="174">
        <v>78</v>
      </c>
      <c r="B79" t="s">
        <v>1747</v>
      </c>
      <c r="C79" t="s">
        <v>42</v>
      </c>
      <c r="D79">
        <v>75980561</v>
      </c>
      <c r="E79" t="s">
        <v>18</v>
      </c>
      <c r="F79" t="s">
        <v>6</v>
      </c>
      <c r="G79" t="s">
        <v>1581</v>
      </c>
      <c r="H79" t="s">
        <v>923</v>
      </c>
      <c r="I79" t="s">
        <v>91</v>
      </c>
      <c r="J79" t="s">
        <v>1748</v>
      </c>
      <c r="K79" s="94">
        <v>43679.512459375001</v>
      </c>
    </row>
    <row r="80" spans="1:11">
      <c r="A80" s="174">
        <v>79</v>
      </c>
      <c r="B80" t="s">
        <v>1749</v>
      </c>
      <c r="C80" t="s">
        <v>42</v>
      </c>
      <c r="D80">
        <v>72567831</v>
      </c>
      <c r="E80" t="s">
        <v>21</v>
      </c>
      <c r="F80" t="s">
        <v>6</v>
      </c>
      <c r="G80" t="s">
        <v>1581</v>
      </c>
      <c r="H80" t="s">
        <v>363</v>
      </c>
      <c r="I80" t="s">
        <v>99</v>
      </c>
      <c r="J80" t="s">
        <v>1750</v>
      </c>
      <c r="K80" s="94">
        <v>43686.731490740742</v>
      </c>
    </row>
    <row r="81" spans="1:11">
      <c r="A81" s="174">
        <v>80</v>
      </c>
      <c r="B81" t="s">
        <v>1751</v>
      </c>
      <c r="C81" t="s">
        <v>42</v>
      </c>
      <c r="D81">
        <v>77157617</v>
      </c>
      <c r="E81" t="s">
        <v>22</v>
      </c>
      <c r="F81" t="s">
        <v>6</v>
      </c>
      <c r="G81" t="s">
        <v>1581</v>
      </c>
      <c r="H81" t="s">
        <v>345</v>
      </c>
      <c r="I81" t="s">
        <v>346</v>
      </c>
      <c r="J81" t="s">
        <v>1752</v>
      </c>
      <c r="K81" s="94">
        <v>43682.684344560184</v>
      </c>
    </row>
    <row r="82" spans="1:11">
      <c r="A82" s="174">
        <v>81</v>
      </c>
      <c r="B82" t="s">
        <v>1753</v>
      </c>
      <c r="C82" t="s">
        <v>42</v>
      </c>
      <c r="D82">
        <v>71856927</v>
      </c>
      <c r="E82" t="s">
        <v>21</v>
      </c>
      <c r="F82" t="s">
        <v>6</v>
      </c>
      <c r="G82" t="s">
        <v>1581</v>
      </c>
      <c r="H82" t="s">
        <v>1754</v>
      </c>
      <c r="I82" t="s">
        <v>981</v>
      </c>
      <c r="J82" t="s">
        <v>1755</v>
      </c>
      <c r="K82" s="94">
        <v>43684.470202546298</v>
      </c>
    </row>
    <row r="83" spans="1:11">
      <c r="A83" s="174">
        <v>82</v>
      </c>
      <c r="B83" t="s">
        <v>1756</v>
      </c>
      <c r="C83" t="s">
        <v>42</v>
      </c>
      <c r="D83">
        <v>75861319</v>
      </c>
      <c r="E83" t="s">
        <v>13</v>
      </c>
      <c r="F83" t="s">
        <v>6</v>
      </c>
      <c r="G83" t="s">
        <v>1581</v>
      </c>
      <c r="H83" t="s">
        <v>1757</v>
      </c>
      <c r="I83" t="s">
        <v>1758</v>
      </c>
      <c r="J83" t="s">
        <v>1759</v>
      </c>
      <c r="K83" s="94">
        <v>43685.520822997685</v>
      </c>
    </row>
    <row r="84" spans="1:11">
      <c r="A84" s="174">
        <v>83</v>
      </c>
      <c r="B84" t="s">
        <v>1760</v>
      </c>
      <c r="C84" t="s">
        <v>42</v>
      </c>
      <c r="D84">
        <v>76307585</v>
      </c>
      <c r="E84" t="s">
        <v>16</v>
      </c>
      <c r="F84" t="s">
        <v>6</v>
      </c>
      <c r="G84" t="s">
        <v>1581</v>
      </c>
      <c r="H84" t="s">
        <v>1761</v>
      </c>
      <c r="I84" t="s">
        <v>1762</v>
      </c>
      <c r="J84" t="s">
        <v>1763</v>
      </c>
      <c r="K84" s="94">
        <v>43678.452383680553</v>
      </c>
    </row>
    <row r="85" spans="1:11">
      <c r="A85" s="174">
        <v>84</v>
      </c>
      <c r="B85" t="s">
        <v>1764</v>
      </c>
      <c r="C85" t="s">
        <v>42</v>
      </c>
      <c r="D85">
        <v>72928617</v>
      </c>
      <c r="E85" t="s">
        <v>14</v>
      </c>
      <c r="F85" t="s">
        <v>6</v>
      </c>
      <c r="G85" t="s">
        <v>1581</v>
      </c>
      <c r="H85" t="s">
        <v>48</v>
      </c>
      <c r="I85" t="s">
        <v>1574</v>
      </c>
      <c r="J85" t="s">
        <v>1575</v>
      </c>
      <c r="K85" s="94">
        <v>43685.593002349538</v>
      </c>
    </row>
    <row r="86" spans="1:11">
      <c r="A86" s="174">
        <v>85</v>
      </c>
      <c r="B86" t="s">
        <v>1765</v>
      </c>
      <c r="C86" t="s">
        <v>42</v>
      </c>
      <c r="D86">
        <v>74600130</v>
      </c>
      <c r="E86" t="s">
        <v>22</v>
      </c>
      <c r="F86" t="s">
        <v>6</v>
      </c>
      <c r="G86" t="s">
        <v>1581</v>
      </c>
      <c r="H86" t="s">
        <v>1766</v>
      </c>
      <c r="I86" t="s">
        <v>497</v>
      </c>
      <c r="J86" t="s">
        <v>1767</v>
      </c>
      <c r="K86" s="94">
        <v>43685.439112928238</v>
      </c>
    </row>
    <row r="87" spans="1:11">
      <c r="A87" s="174">
        <v>86</v>
      </c>
      <c r="B87" t="s">
        <v>1768</v>
      </c>
      <c r="C87" t="s">
        <v>42</v>
      </c>
      <c r="D87">
        <v>73748547</v>
      </c>
      <c r="E87" t="s">
        <v>21</v>
      </c>
      <c r="F87" t="s">
        <v>6</v>
      </c>
      <c r="G87" t="s">
        <v>1581</v>
      </c>
      <c r="H87" t="s">
        <v>1769</v>
      </c>
      <c r="I87" t="s">
        <v>1770</v>
      </c>
      <c r="J87" t="s">
        <v>1771</v>
      </c>
      <c r="K87" s="94">
        <v>43679.562535844903</v>
      </c>
    </row>
    <row r="88" spans="1:11">
      <c r="A88" s="174">
        <v>87</v>
      </c>
      <c r="B88" t="s">
        <v>1772</v>
      </c>
      <c r="C88" t="s">
        <v>42</v>
      </c>
      <c r="D88">
        <v>74933477</v>
      </c>
      <c r="E88" t="s">
        <v>15</v>
      </c>
      <c r="F88" t="s">
        <v>6</v>
      </c>
      <c r="G88" t="s">
        <v>1581</v>
      </c>
      <c r="H88" t="s">
        <v>456</v>
      </c>
      <c r="I88" t="s">
        <v>68</v>
      </c>
      <c r="J88" t="s">
        <v>383</v>
      </c>
      <c r="K88" s="94">
        <v>43685.675807754626</v>
      </c>
    </row>
    <row r="89" spans="1:11">
      <c r="A89" s="174">
        <v>88</v>
      </c>
      <c r="B89" t="s">
        <v>1773</v>
      </c>
      <c r="C89" t="s">
        <v>42</v>
      </c>
      <c r="D89">
        <v>72772610</v>
      </c>
      <c r="E89" t="s">
        <v>21</v>
      </c>
      <c r="F89" t="s">
        <v>6</v>
      </c>
      <c r="G89" t="s">
        <v>1581</v>
      </c>
      <c r="H89" t="s">
        <v>220</v>
      </c>
      <c r="I89" t="s">
        <v>1223</v>
      </c>
      <c r="J89" t="s">
        <v>1224</v>
      </c>
      <c r="K89" s="94">
        <v>43680.429172488424</v>
      </c>
    </row>
    <row r="90" spans="1:11">
      <c r="A90" s="174">
        <v>89</v>
      </c>
      <c r="B90" t="s">
        <v>1774</v>
      </c>
      <c r="C90" t="s">
        <v>42</v>
      </c>
      <c r="D90">
        <v>76070752</v>
      </c>
      <c r="E90" t="s">
        <v>18</v>
      </c>
      <c r="F90" t="s">
        <v>6</v>
      </c>
      <c r="G90" t="s">
        <v>1581</v>
      </c>
      <c r="H90" t="s">
        <v>1242</v>
      </c>
      <c r="I90" t="s">
        <v>1243</v>
      </c>
      <c r="J90" t="s">
        <v>1244</v>
      </c>
      <c r="K90" s="94">
        <v>43669.484251192131</v>
      </c>
    </row>
    <row r="91" spans="1:11">
      <c r="A91" s="174">
        <v>90</v>
      </c>
      <c r="B91" t="s">
        <v>1775</v>
      </c>
      <c r="C91" t="s">
        <v>42</v>
      </c>
      <c r="D91">
        <v>76365283</v>
      </c>
      <c r="E91" t="s">
        <v>22</v>
      </c>
      <c r="F91" t="s">
        <v>6</v>
      </c>
      <c r="G91" t="s">
        <v>1581</v>
      </c>
      <c r="H91" t="s">
        <v>889</v>
      </c>
      <c r="I91" t="s">
        <v>510</v>
      </c>
      <c r="J91" t="s">
        <v>1776</v>
      </c>
      <c r="K91" s="94">
        <v>43686.458424999997</v>
      </c>
    </row>
    <row r="92" spans="1:11">
      <c r="A92" s="174">
        <v>91</v>
      </c>
      <c r="B92" t="s">
        <v>1777</v>
      </c>
      <c r="C92" t="s">
        <v>42</v>
      </c>
      <c r="D92">
        <v>75747139</v>
      </c>
      <c r="E92" t="s">
        <v>13</v>
      </c>
      <c r="F92" t="s">
        <v>6</v>
      </c>
      <c r="G92" t="s">
        <v>1581</v>
      </c>
      <c r="H92" t="s">
        <v>689</v>
      </c>
      <c r="I92" t="s">
        <v>345</v>
      </c>
      <c r="J92" t="s">
        <v>1778</v>
      </c>
      <c r="K92" s="94">
        <v>43676.678149189815</v>
      </c>
    </row>
    <row r="93" spans="1:11">
      <c r="A93" s="174">
        <v>92</v>
      </c>
      <c r="B93" t="s">
        <v>1779</v>
      </c>
      <c r="C93" t="s">
        <v>42</v>
      </c>
      <c r="D93">
        <v>76619475</v>
      </c>
      <c r="E93" t="s">
        <v>17</v>
      </c>
      <c r="F93" t="s">
        <v>6</v>
      </c>
      <c r="G93" t="s">
        <v>1581</v>
      </c>
      <c r="H93" t="s">
        <v>751</v>
      </c>
      <c r="I93" t="s">
        <v>611</v>
      </c>
      <c r="J93" t="s">
        <v>1226</v>
      </c>
      <c r="K93" s="94">
        <v>43670.424289201386</v>
      </c>
    </row>
    <row r="94" spans="1:11">
      <c r="A94" s="174">
        <v>93</v>
      </c>
      <c r="B94" t="s">
        <v>1780</v>
      </c>
      <c r="C94" t="s">
        <v>42</v>
      </c>
      <c r="D94">
        <v>74295864</v>
      </c>
      <c r="E94" t="s">
        <v>13</v>
      </c>
      <c r="F94" t="s">
        <v>6</v>
      </c>
      <c r="G94" t="s">
        <v>1581</v>
      </c>
      <c r="H94" t="s">
        <v>1781</v>
      </c>
      <c r="I94" t="s">
        <v>1782</v>
      </c>
      <c r="J94" t="s">
        <v>1783</v>
      </c>
      <c r="K94" s="94">
        <v>43682.631599849534</v>
      </c>
    </row>
    <row r="95" spans="1:11">
      <c r="A95" s="174">
        <v>94</v>
      </c>
      <c r="B95" t="s">
        <v>1784</v>
      </c>
      <c r="C95" t="s">
        <v>42</v>
      </c>
      <c r="D95">
        <v>75169702</v>
      </c>
      <c r="E95" t="s">
        <v>18</v>
      </c>
      <c r="F95" t="s">
        <v>6</v>
      </c>
      <c r="G95" t="s">
        <v>1581</v>
      </c>
      <c r="H95" t="s">
        <v>1785</v>
      </c>
      <c r="I95" t="s">
        <v>220</v>
      </c>
      <c r="J95" t="s">
        <v>1786</v>
      </c>
      <c r="K95" s="94">
        <v>43676.593319907406</v>
      </c>
    </row>
    <row r="96" spans="1:11">
      <c r="A96" s="174">
        <v>95</v>
      </c>
      <c r="B96" t="s">
        <v>1787</v>
      </c>
      <c r="C96" t="s">
        <v>42</v>
      </c>
      <c r="D96">
        <v>76958203</v>
      </c>
      <c r="E96" t="s">
        <v>13</v>
      </c>
      <c r="F96" t="s">
        <v>6</v>
      </c>
      <c r="G96" t="s">
        <v>1581</v>
      </c>
      <c r="H96" t="s">
        <v>143</v>
      </c>
      <c r="I96" t="s">
        <v>1788</v>
      </c>
      <c r="J96" t="s">
        <v>1789</v>
      </c>
      <c r="K96" s="94">
        <v>43683.445020254629</v>
      </c>
    </row>
    <row r="97" spans="1:11">
      <c r="A97" s="174">
        <v>96</v>
      </c>
      <c r="B97" t="s">
        <v>1790</v>
      </c>
      <c r="C97" t="s">
        <v>42</v>
      </c>
      <c r="D97">
        <v>73489521</v>
      </c>
      <c r="E97" t="s">
        <v>21</v>
      </c>
      <c r="F97" t="s">
        <v>6</v>
      </c>
      <c r="G97" t="s">
        <v>1581</v>
      </c>
      <c r="H97" t="s">
        <v>1791</v>
      </c>
      <c r="I97" t="s">
        <v>1792</v>
      </c>
      <c r="J97" t="s">
        <v>1793</v>
      </c>
      <c r="K97" s="94">
        <v>43683.666092245367</v>
      </c>
    </row>
    <row r="98" spans="1:11">
      <c r="A98" s="174">
        <v>97</v>
      </c>
      <c r="B98" t="s">
        <v>1794</v>
      </c>
      <c r="C98" t="s">
        <v>42</v>
      </c>
      <c r="D98">
        <v>72640581</v>
      </c>
      <c r="E98" t="s">
        <v>16</v>
      </c>
      <c r="F98" t="s">
        <v>6</v>
      </c>
      <c r="G98" t="s">
        <v>1581</v>
      </c>
      <c r="H98" t="s">
        <v>102</v>
      </c>
      <c r="I98" t="s">
        <v>585</v>
      </c>
      <c r="J98" t="s">
        <v>1795</v>
      </c>
      <c r="K98" s="94">
        <v>43684.646896840277</v>
      </c>
    </row>
    <row r="99" spans="1:11">
      <c r="A99" s="174">
        <v>98</v>
      </c>
      <c r="B99" t="s">
        <v>1796</v>
      </c>
      <c r="C99" t="s">
        <v>42</v>
      </c>
      <c r="D99">
        <v>76545255</v>
      </c>
      <c r="E99" t="s">
        <v>17</v>
      </c>
      <c r="F99" t="s">
        <v>6</v>
      </c>
      <c r="G99" t="s">
        <v>1581</v>
      </c>
      <c r="H99" t="s">
        <v>578</v>
      </c>
      <c r="I99" t="s">
        <v>569</v>
      </c>
      <c r="J99" t="s">
        <v>1797</v>
      </c>
      <c r="K99" s="94">
        <v>43685.519167442129</v>
      </c>
    </row>
    <row r="100" spans="1:11">
      <c r="A100" s="174">
        <v>99</v>
      </c>
      <c r="B100" t="s">
        <v>1798</v>
      </c>
      <c r="C100" t="s">
        <v>42</v>
      </c>
      <c r="D100">
        <v>73204971</v>
      </c>
      <c r="E100" t="s">
        <v>17</v>
      </c>
      <c r="F100" t="s">
        <v>6</v>
      </c>
      <c r="G100" t="s">
        <v>1581</v>
      </c>
      <c r="H100" t="s">
        <v>1799</v>
      </c>
      <c r="I100" t="s">
        <v>1201</v>
      </c>
      <c r="J100" t="s">
        <v>1800</v>
      </c>
      <c r="K100" s="94">
        <v>43680.407348148146</v>
      </c>
    </row>
    <row r="101" spans="1:11">
      <c r="A101" s="174">
        <v>100</v>
      </c>
      <c r="B101" t="s">
        <v>1801</v>
      </c>
      <c r="C101" t="s">
        <v>42</v>
      </c>
      <c r="D101">
        <v>76047654</v>
      </c>
      <c r="E101" t="s">
        <v>21</v>
      </c>
      <c r="F101" t="s">
        <v>6</v>
      </c>
      <c r="G101" t="s">
        <v>1581</v>
      </c>
      <c r="H101" t="s">
        <v>320</v>
      </c>
      <c r="I101" t="s">
        <v>893</v>
      </c>
      <c r="J101" t="s">
        <v>1802</v>
      </c>
      <c r="K101" s="94">
        <v>43685.624368518518</v>
      </c>
    </row>
    <row r="102" spans="1:11">
      <c r="A102" s="174">
        <v>101</v>
      </c>
      <c r="B102" t="s">
        <v>1803</v>
      </c>
      <c r="C102" t="s">
        <v>42</v>
      </c>
      <c r="D102">
        <v>76874957</v>
      </c>
      <c r="E102" t="s">
        <v>21</v>
      </c>
      <c r="F102" t="s">
        <v>6</v>
      </c>
      <c r="G102" t="s">
        <v>1581</v>
      </c>
      <c r="H102" t="s">
        <v>496</v>
      </c>
      <c r="I102" t="s">
        <v>1314</v>
      </c>
      <c r="J102" t="s">
        <v>1804</v>
      </c>
      <c r="K102" s="94">
        <v>43682.673084641203</v>
      </c>
    </row>
    <row r="103" spans="1:11">
      <c r="A103" s="174">
        <v>102</v>
      </c>
      <c r="B103" t="s">
        <v>1805</v>
      </c>
      <c r="C103" t="s">
        <v>42</v>
      </c>
      <c r="D103">
        <v>71275110</v>
      </c>
      <c r="E103" t="s">
        <v>23</v>
      </c>
      <c r="F103" t="s">
        <v>6</v>
      </c>
      <c r="G103" t="s">
        <v>1581</v>
      </c>
      <c r="H103" t="s">
        <v>1555</v>
      </c>
      <c r="I103" t="s">
        <v>1806</v>
      </c>
      <c r="J103" t="s">
        <v>1807</v>
      </c>
      <c r="K103" s="94">
        <v>43683.532149039347</v>
      </c>
    </row>
    <row r="104" spans="1:11">
      <c r="A104" s="174">
        <v>103</v>
      </c>
      <c r="B104" t="s">
        <v>1808</v>
      </c>
      <c r="C104" t="s">
        <v>42</v>
      </c>
      <c r="D104">
        <v>72326494</v>
      </c>
      <c r="E104" t="s">
        <v>21</v>
      </c>
      <c r="F104" t="s">
        <v>6</v>
      </c>
      <c r="G104" t="s">
        <v>1581</v>
      </c>
      <c r="H104" t="s">
        <v>342</v>
      </c>
      <c r="I104" t="s">
        <v>1809</v>
      </c>
      <c r="J104" t="s">
        <v>1810</v>
      </c>
      <c r="K104" s="94">
        <v>43686.553314386569</v>
      </c>
    </row>
    <row r="105" spans="1:11">
      <c r="A105" s="174">
        <v>104</v>
      </c>
      <c r="B105" t="s">
        <v>1811</v>
      </c>
      <c r="C105" t="s">
        <v>42</v>
      </c>
      <c r="D105">
        <v>76236591</v>
      </c>
      <c r="E105" t="s">
        <v>14</v>
      </c>
      <c r="F105" t="s">
        <v>6</v>
      </c>
      <c r="G105" t="s">
        <v>1581</v>
      </c>
      <c r="H105" t="s">
        <v>1812</v>
      </c>
      <c r="I105" t="s">
        <v>471</v>
      </c>
      <c r="J105" t="s">
        <v>1813</v>
      </c>
      <c r="K105" s="94">
        <v>43685.554198379628</v>
      </c>
    </row>
    <row r="106" spans="1:11">
      <c r="A106" s="174">
        <v>105</v>
      </c>
      <c r="B106" t="s">
        <v>1814</v>
      </c>
      <c r="C106" t="s">
        <v>42</v>
      </c>
      <c r="D106">
        <v>75756217</v>
      </c>
      <c r="E106" t="s">
        <v>22</v>
      </c>
      <c r="F106" t="s">
        <v>6</v>
      </c>
      <c r="G106" t="s">
        <v>1581</v>
      </c>
      <c r="H106" t="s">
        <v>814</v>
      </c>
      <c r="I106" t="s">
        <v>727</v>
      </c>
      <c r="J106" t="s">
        <v>1181</v>
      </c>
      <c r="K106" s="94">
        <v>43684.681051736108</v>
      </c>
    </row>
    <row r="107" spans="1:11">
      <c r="A107" s="174">
        <v>106</v>
      </c>
      <c r="B107" t="s">
        <v>1815</v>
      </c>
      <c r="C107" t="s">
        <v>42</v>
      </c>
      <c r="D107">
        <v>75596940</v>
      </c>
      <c r="E107" t="s">
        <v>22</v>
      </c>
      <c r="F107" t="s">
        <v>6</v>
      </c>
      <c r="G107" t="s">
        <v>1581</v>
      </c>
      <c r="H107" t="s">
        <v>99</v>
      </c>
      <c r="I107" t="s">
        <v>128</v>
      </c>
      <c r="J107" t="s">
        <v>1816</v>
      </c>
      <c r="K107" s="94">
        <v>43684.352168252313</v>
      </c>
    </row>
    <row r="108" spans="1:11">
      <c r="A108" s="174">
        <v>107</v>
      </c>
      <c r="B108" t="s">
        <v>1817</v>
      </c>
      <c r="C108" t="s">
        <v>42</v>
      </c>
      <c r="D108">
        <v>71248607</v>
      </c>
      <c r="E108" t="s">
        <v>15</v>
      </c>
      <c r="F108" t="s">
        <v>6</v>
      </c>
      <c r="G108" t="s">
        <v>1581</v>
      </c>
      <c r="H108" t="s">
        <v>893</v>
      </c>
      <c r="I108" t="s">
        <v>1818</v>
      </c>
      <c r="J108" t="s">
        <v>1819</v>
      </c>
      <c r="K108" s="94">
        <v>43683.459057673608</v>
      </c>
    </row>
    <row r="109" spans="1:11">
      <c r="A109" s="174">
        <v>108</v>
      </c>
      <c r="B109" t="s">
        <v>1820</v>
      </c>
      <c r="C109" t="s">
        <v>42</v>
      </c>
      <c r="D109">
        <v>72422074</v>
      </c>
      <c r="E109" t="s">
        <v>21</v>
      </c>
      <c r="F109" t="s">
        <v>6</v>
      </c>
      <c r="G109" t="s">
        <v>1581</v>
      </c>
      <c r="H109" t="s">
        <v>140</v>
      </c>
      <c r="I109" t="s">
        <v>817</v>
      </c>
      <c r="J109" t="s">
        <v>1821</v>
      </c>
      <c r="K109" s="94">
        <v>43682.711949884259</v>
      </c>
    </row>
    <row r="110" spans="1:11">
      <c r="A110" s="174">
        <v>109</v>
      </c>
      <c r="B110" t="s">
        <v>1822</v>
      </c>
      <c r="C110" t="s">
        <v>42</v>
      </c>
      <c r="D110">
        <v>75906395</v>
      </c>
      <c r="E110" t="s">
        <v>21</v>
      </c>
      <c r="F110" t="s">
        <v>6</v>
      </c>
      <c r="G110" t="s">
        <v>1581</v>
      </c>
      <c r="H110" t="s">
        <v>345</v>
      </c>
      <c r="I110" t="s">
        <v>496</v>
      </c>
      <c r="J110" t="s">
        <v>1254</v>
      </c>
      <c r="K110" s="94">
        <v>43682.401678668983</v>
      </c>
    </row>
    <row r="111" spans="1:11">
      <c r="A111" s="174">
        <v>110</v>
      </c>
      <c r="B111" t="s">
        <v>1823</v>
      </c>
      <c r="C111" t="s">
        <v>42</v>
      </c>
      <c r="D111">
        <v>73738814</v>
      </c>
      <c r="E111" t="s">
        <v>14</v>
      </c>
      <c r="F111" t="s">
        <v>6</v>
      </c>
      <c r="G111" t="s">
        <v>1581</v>
      </c>
      <c r="H111" t="s">
        <v>1314</v>
      </c>
      <c r="I111" t="s">
        <v>416</v>
      </c>
      <c r="J111" t="s">
        <v>1824</v>
      </c>
      <c r="K111" s="94">
        <v>43678.486835104166</v>
      </c>
    </row>
    <row r="112" spans="1:11">
      <c r="A112" s="174">
        <v>111</v>
      </c>
      <c r="B112" t="s">
        <v>1825</v>
      </c>
      <c r="C112" t="s">
        <v>42</v>
      </c>
      <c r="D112">
        <v>75191542</v>
      </c>
      <c r="E112" t="s">
        <v>13</v>
      </c>
      <c r="F112" t="s">
        <v>6</v>
      </c>
      <c r="G112" t="s">
        <v>1581</v>
      </c>
      <c r="H112" t="s">
        <v>212</v>
      </c>
      <c r="I112" t="s">
        <v>128</v>
      </c>
      <c r="J112" t="s">
        <v>1826</v>
      </c>
      <c r="K112" s="94">
        <v>43686.343527002311</v>
      </c>
    </row>
    <row r="113" spans="1:11">
      <c r="A113" s="174">
        <v>112</v>
      </c>
      <c r="B113" t="s">
        <v>1827</v>
      </c>
      <c r="C113" t="s">
        <v>42</v>
      </c>
      <c r="D113">
        <v>71448693</v>
      </c>
      <c r="E113" t="s">
        <v>23</v>
      </c>
      <c r="F113" t="s">
        <v>6</v>
      </c>
      <c r="G113" t="s">
        <v>1581</v>
      </c>
      <c r="H113" t="s">
        <v>1016</v>
      </c>
      <c r="I113" t="s">
        <v>1828</v>
      </c>
      <c r="J113" t="s">
        <v>1829</v>
      </c>
      <c r="K113" s="94">
        <v>43683.466801817129</v>
      </c>
    </row>
    <row r="114" spans="1:11">
      <c r="A114" s="174">
        <v>113</v>
      </c>
      <c r="B114" t="s">
        <v>1830</v>
      </c>
      <c r="C114" t="s">
        <v>42</v>
      </c>
      <c r="D114">
        <v>72922429</v>
      </c>
      <c r="E114" t="s">
        <v>22</v>
      </c>
      <c r="F114" t="s">
        <v>6</v>
      </c>
      <c r="G114" t="s">
        <v>1581</v>
      </c>
      <c r="H114" t="s">
        <v>256</v>
      </c>
      <c r="I114" t="s">
        <v>1831</v>
      </c>
      <c r="J114" t="s">
        <v>1832</v>
      </c>
      <c r="K114" s="94">
        <v>43666.471500497682</v>
      </c>
    </row>
    <row r="115" spans="1:11">
      <c r="A115" s="174">
        <v>114</v>
      </c>
      <c r="B115" t="s">
        <v>1833</v>
      </c>
      <c r="C115" t="s">
        <v>42</v>
      </c>
      <c r="D115">
        <v>72928447</v>
      </c>
      <c r="E115" t="s">
        <v>17</v>
      </c>
      <c r="F115" t="s">
        <v>6</v>
      </c>
      <c r="G115" t="s">
        <v>1581</v>
      </c>
      <c r="H115" t="s">
        <v>1834</v>
      </c>
      <c r="I115" t="s">
        <v>103</v>
      </c>
      <c r="J115" t="s">
        <v>1835</v>
      </c>
      <c r="K115" s="94">
        <v>43685.425151504627</v>
      </c>
    </row>
    <row r="116" spans="1:11">
      <c r="A116" s="174">
        <v>115</v>
      </c>
      <c r="B116" t="s">
        <v>1836</v>
      </c>
      <c r="C116" t="s">
        <v>42</v>
      </c>
      <c r="D116">
        <v>76148897</v>
      </c>
      <c r="E116" t="s">
        <v>19</v>
      </c>
      <c r="F116" t="s">
        <v>6</v>
      </c>
      <c r="G116" t="s">
        <v>1581</v>
      </c>
      <c r="H116" t="s">
        <v>252</v>
      </c>
      <c r="I116" t="s">
        <v>896</v>
      </c>
      <c r="J116" t="s">
        <v>897</v>
      </c>
      <c r="K116" s="94">
        <v>43671.48399857639</v>
      </c>
    </row>
    <row r="117" spans="1:11">
      <c r="A117" s="174">
        <v>116</v>
      </c>
      <c r="B117" t="s">
        <v>1837</v>
      </c>
      <c r="C117" t="s">
        <v>42</v>
      </c>
      <c r="D117">
        <v>76937008</v>
      </c>
      <c r="E117" t="s">
        <v>23</v>
      </c>
      <c r="F117" t="s">
        <v>6</v>
      </c>
      <c r="G117" t="s">
        <v>1581</v>
      </c>
      <c r="H117" t="s">
        <v>1838</v>
      </c>
      <c r="I117" t="s">
        <v>52</v>
      </c>
      <c r="J117" t="s">
        <v>1839</v>
      </c>
      <c r="K117" s="94">
        <v>43676.502599189815</v>
      </c>
    </row>
    <row r="118" spans="1:11">
      <c r="A118" s="174">
        <v>117</v>
      </c>
      <c r="B118" t="s">
        <v>1840</v>
      </c>
      <c r="C118" t="s">
        <v>42</v>
      </c>
      <c r="D118">
        <v>71873859</v>
      </c>
      <c r="E118" t="s">
        <v>14</v>
      </c>
      <c r="F118" t="s">
        <v>6</v>
      </c>
      <c r="G118" t="s">
        <v>1581</v>
      </c>
      <c r="H118" t="s">
        <v>1296</v>
      </c>
      <c r="I118" t="s">
        <v>1172</v>
      </c>
      <c r="J118" t="s">
        <v>1297</v>
      </c>
      <c r="K118" s="94">
        <v>43679.434772071756</v>
      </c>
    </row>
    <row r="119" spans="1:11">
      <c r="A119" s="174">
        <v>118</v>
      </c>
      <c r="B119" t="s">
        <v>1841</v>
      </c>
      <c r="C119" t="s">
        <v>42</v>
      </c>
      <c r="D119">
        <v>76550189</v>
      </c>
      <c r="E119" t="s">
        <v>19</v>
      </c>
      <c r="F119" t="s">
        <v>6</v>
      </c>
      <c r="G119" t="s">
        <v>1581</v>
      </c>
      <c r="H119" t="s">
        <v>1309</v>
      </c>
      <c r="I119" t="s">
        <v>751</v>
      </c>
      <c r="J119" t="s">
        <v>1310</v>
      </c>
      <c r="K119" s="94">
        <v>43685.48820274305</v>
      </c>
    </row>
    <row r="120" spans="1:11">
      <c r="A120" s="174">
        <v>119</v>
      </c>
      <c r="B120" t="s">
        <v>1842</v>
      </c>
      <c r="C120" t="s">
        <v>42</v>
      </c>
      <c r="D120">
        <v>72390095</v>
      </c>
      <c r="E120" t="s">
        <v>20</v>
      </c>
      <c r="F120" t="s">
        <v>6</v>
      </c>
      <c r="G120" t="s">
        <v>1581</v>
      </c>
      <c r="H120" t="s">
        <v>1439</v>
      </c>
      <c r="I120" t="s">
        <v>578</v>
      </c>
      <c r="J120" t="s">
        <v>1843</v>
      </c>
      <c r="K120" s="94">
        <v>43683.483389502311</v>
      </c>
    </row>
    <row r="121" spans="1:11">
      <c r="A121" s="174">
        <v>120</v>
      </c>
      <c r="B121" t="s">
        <v>1844</v>
      </c>
      <c r="C121" t="s">
        <v>42</v>
      </c>
      <c r="D121">
        <v>73491038</v>
      </c>
      <c r="E121" t="s">
        <v>21</v>
      </c>
      <c r="F121" t="s">
        <v>6</v>
      </c>
      <c r="G121" t="s">
        <v>1581</v>
      </c>
      <c r="H121" t="s">
        <v>68</v>
      </c>
      <c r="I121" t="s">
        <v>220</v>
      </c>
      <c r="J121" t="s">
        <v>1317</v>
      </c>
      <c r="K121" s="94">
        <v>43664.646784143515</v>
      </c>
    </row>
    <row r="122" spans="1:11">
      <c r="A122" s="174">
        <v>121</v>
      </c>
      <c r="B122" t="s">
        <v>1845</v>
      </c>
      <c r="C122" t="s">
        <v>42</v>
      </c>
      <c r="D122">
        <v>76787718</v>
      </c>
      <c r="E122" t="s">
        <v>24</v>
      </c>
      <c r="F122" t="s">
        <v>6</v>
      </c>
      <c r="G122" t="s">
        <v>1581</v>
      </c>
      <c r="H122" t="s">
        <v>1319</v>
      </c>
      <c r="I122" t="s">
        <v>845</v>
      </c>
      <c r="J122" t="s">
        <v>1320</v>
      </c>
      <c r="K122" s="94">
        <v>43676.528583414351</v>
      </c>
    </row>
    <row r="123" spans="1:11">
      <c r="A123" s="174">
        <v>122</v>
      </c>
      <c r="B123" t="s">
        <v>1846</v>
      </c>
      <c r="C123" t="s">
        <v>42</v>
      </c>
      <c r="D123">
        <v>73953830</v>
      </c>
      <c r="E123" t="s">
        <v>24</v>
      </c>
      <c r="F123" t="s">
        <v>6</v>
      </c>
      <c r="G123" t="s">
        <v>1581</v>
      </c>
      <c r="H123" t="s">
        <v>1847</v>
      </c>
      <c r="I123" t="s">
        <v>220</v>
      </c>
      <c r="J123" t="s">
        <v>1848</v>
      </c>
      <c r="K123" s="94">
        <v>43686.493717129626</v>
      </c>
    </row>
    <row r="124" spans="1:11">
      <c r="A124" s="174">
        <v>123</v>
      </c>
      <c r="B124" t="s">
        <v>1849</v>
      </c>
      <c r="C124" t="s">
        <v>42</v>
      </c>
      <c r="D124">
        <v>75694461</v>
      </c>
      <c r="E124" t="s">
        <v>22</v>
      </c>
      <c r="F124" t="s">
        <v>6</v>
      </c>
      <c r="G124" t="s">
        <v>1581</v>
      </c>
      <c r="H124" t="s">
        <v>220</v>
      </c>
      <c r="I124" t="s">
        <v>706</v>
      </c>
      <c r="J124" t="s">
        <v>840</v>
      </c>
      <c r="K124" s="94">
        <v>43684.540680057871</v>
      </c>
    </row>
    <row r="125" spans="1:11">
      <c r="A125" s="174">
        <v>124</v>
      </c>
      <c r="B125" t="s">
        <v>1850</v>
      </c>
      <c r="C125" t="s">
        <v>42</v>
      </c>
      <c r="D125">
        <v>74763552</v>
      </c>
      <c r="E125" t="s">
        <v>24</v>
      </c>
      <c r="F125" t="s">
        <v>6</v>
      </c>
      <c r="G125" t="s">
        <v>1581</v>
      </c>
      <c r="H125" t="s">
        <v>743</v>
      </c>
      <c r="I125" t="s">
        <v>102</v>
      </c>
      <c r="J125" t="s">
        <v>1851</v>
      </c>
      <c r="K125" s="94">
        <v>43684.638702696757</v>
      </c>
    </row>
    <row r="126" spans="1:11">
      <c r="A126" s="174">
        <v>125</v>
      </c>
      <c r="B126" t="s">
        <v>1852</v>
      </c>
      <c r="C126" t="s">
        <v>42</v>
      </c>
      <c r="D126">
        <v>74860637</v>
      </c>
      <c r="E126" t="s">
        <v>14</v>
      </c>
      <c r="F126" t="s">
        <v>6</v>
      </c>
      <c r="G126" t="s">
        <v>1581</v>
      </c>
      <c r="H126" t="s">
        <v>345</v>
      </c>
      <c r="I126" t="s">
        <v>345</v>
      </c>
      <c r="J126" t="s">
        <v>789</v>
      </c>
      <c r="K126" s="94">
        <v>43682.446454710647</v>
      </c>
    </row>
    <row r="127" spans="1:11">
      <c r="A127" s="174">
        <v>126</v>
      </c>
      <c r="B127" t="s">
        <v>1853</v>
      </c>
      <c r="C127" t="s">
        <v>42</v>
      </c>
      <c r="D127">
        <v>72625600</v>
      </c>
      <c r="E127" t="s">
        <v>13</v>
      </c>
      <c r="F127" t="s">
        <v>6</v>
      </c>
      <c r="G127" t="s">
        <v>1581</v>
      </c>
      <c r="H127" t="s">
        <v>146</v>
      </c>
      <c r="I127" t="s">
        <v>99</v>
      </c>
      <c r="J127" t="s">
        <v>1854</v>
      </c>
      <c r="K127" s="94">
        <v>43678.500724340272</v>
      </c>
    </row>
    <row r="128" spans="1:11">
      <c r="A128" s="174">
        <v>127</v>
      </c>
      <c r="B128" t="s">
        <v>1855</v>
      </c>
      <c r="C128" t="s">
        <v>42</v>
      </c>
      <c r="D128">
        <v>76335805</v>
      </c>
      <c r="E128" t="s">
        <v>14</v>
      </c>
      <c r="F128" t="s">
        <v>6</v>
      </c>
      <c r="G128" t="s">
        <v>1581</v>
      </c>
      <c r="H128" t="s">
        <v>376</v>
      </c>
      <c r="I128" t="s">
        <v>477</v>
      </c>
      <c r="J128" t="s">
        <v>1856</v>
      </c>
      <c r="K128" s="94">
        <v>43686.476135266203</v>
      </c>
    </row>
    <row r="129" spans="1:11">
      <c r="A129" s="174">
        <v>128</v>
      </c>
      <c r="B129" t="s">
        <v>1857</v>
      </c>
      <c r="C129" t="s">
        <v>42</v>
      </c>
      <c r="D129">
        <v>72959483</v>
      </c>
      <c r="E129" t="s">
        <v>21</v>
      </c>
      <c r="F129" t="s">
        <v>6</v>
      </c>
      <c r="G129" t="s">
        <v>1581</v>
      </c>
      <c r="H129" t="s">
        <v>103</v>
      </c>
      <c r="I129" t="s">
        <v>102</v>
      </c>
      <c r="J129" t="s">
        <v>1858</v>
      </c>
      <c r="K129" s="94">
        <v>43672.674099999997</v>
      </c>
    </row>
    <row r="130" spans="1:11">
      <c r="A130" s="174">
        <v>129</v>
      </c>
      <c r="B130" t="s">
        <v>1859</v>
      </c>
      <c r="C130" t="s">
        <v>42</v>
      </c>
      <c r="D130">
        <v>73141249</v>
      </c>
      <c r="E130" t="s">
        <v>25</v>
      </c>
      <c r="F130" t="s">
        <v>6</v>
      </c>
      <c r="G130" t="s">
        <v>1581</v>
      </c>
      <c r="H130" t="s">
        <v>68</v>
      </c>
      <c r="I130" t="s">
        <v>1860</v>
      </c>
      <c r="J130" t="s">
        <v>1861</v>
      </c>
      <c r="K130" s="94">
        <v>43684.427611342588</v>
      </c>
    </row>
    <row r="131" spans="1:11">
      <c r="A131" s="174">
        <v>130</v>
      </c>
      <c r="B131" t="s">
        <v>1862</v>
      </c>
      <c r="C131" t="s">
        <v>42</v>
      </c>
      <c r="D131">
        <v>71040977</v>
      </c>
      <c r="E131" t="s">
        <v>13</v>
      </c>
      <c r="F131" t="s">
        <v>6</v>
      </c>
      <c r="G131" t="s">
        <v>1581</v>
      </c>
      <c r="H131" t="s">
        <v>1863</v>
      </c>
      <c r="I131" t="s">
        <v>400</v>
      </c>
      <c r="J131" t="s">
        <v>1864</v>
      </c>
      <c r="K131" s="94">
        <v>43684.715093171297</v>
      </c>
    </row>
    <row r="132" spans="1:11">
      <c r="A132" s="174">
        <v>131</v>
      </c>
      <c r="B132" t="s">
        <v>1865</v>
      </c>
      <c r="C132" t="s">
        <v>42</v>
      </c>
      <c r="D132">
        <v>74914788</v>
      </c>
      <c r="E132" t="s">
        <v>13</v>
      </c>
      <c r="F132" t="s">
        <v>6</v>
      </c>
      <c r="G132" t="s">
        <v>1581</v>
      </c>
      <c r="H132" t="s">
        <v>342</v>
      </c>
      <c r="I132" t="s">
        <v>569</v>
      </c>
      <c r="J132" t="s">
        <v>1866</v>
      </c>
      <c r="K132" s="94">
        <v>43686.68229409722</v>
      </c>
    </row>
    <row r="133" spans="1:11">
      <c r="A133" s="174">
        <v>132</v>
      </c>
      <c r="B133" t="s">
        <v>1867</v>
      </c>
      <c r="C133" t="s">
        <v>42</v>
      </c>
      <c r="D133">
        <v>74029844</v>
      </c>
      <c r="E133" t="s">
        <v>13</v>
      </c>
      <c r="F133" t="s">
        <v>6</v>
      </c>
      <c r="G133" t="s">
        <v>1581</v>
      </c>
      <c r="H133" t="s">
        <v>1868</v>
      </c>
      <c r="I133" t="s">
        <v>453</v>
      </c>
      <c r="J133" t="s">
        <v>1869</v>
      </c>
      <c r="K133" s="94">
        <v>43685.497103738424</v>
      </c>
    </row>
    <row r="134" spans="1:11">
      <c r="A134" s="174">
        <v>133</v>
      </c>
      <c r="B134" t="s">
        <v>1870</v>
      </c>
      <c r="C134" t="s">
        <v>42</v>
      </c>
      <c r="D134">
        <v>76966946</v>
      </c>
      <c r="E134" t="s">
        <v>13</v>
      </c>
      <c r="F134" t="s">
        <v>6</v>
      </c>
      <c r="G134" t="s">
        <v>1581</v>
      </c>
      <c r="H134" t="s">
        <v>1871</v>
      </c>
      <c r="I134" t="s">
        <v>828</v>
      </c>
      <c r="J134" t="s">
        <v>1872</v>
      </c>
      <c r="K134" s="94">
        <v>43679.675808877313</v>
      </c>
    </row>
    <row r="135" spans="1:11">
      <c r="A135" s="174">
        <v>134</v>
      </c>
      <c r="B135" t="s">
        <v>1873</v>
      </c>
      <c r="C135" t="s">
        <v>42</v>
      </c>
      <c r="D135">
        <v>74500556</v>
      </c>
      <c r="E135" t="s">
        <v>16</v>
      </c>
      <c r="F135" t="s">
        <v>6</v>
      </c>
      <c r="G135" t="s">
        <v>1581</v>
      </c>
      <c r="H135" t="s">
        <v>1874</v>
      </c>
      <c r="I135" t="s">
        <v>1875</v>
      </c>
      <c r="J135" t="s">
        <v>1876</v>
      </c>
      <c r="K135" s="94">
        <v>43677.559528240738</v>
      </c>
    </row>
    <row r="136" spans="1:11">
      <c r="A136" s="174">
        <v>135</v>
      </c>
      <c r="B136" t="s">
        <v>1877</v>
      </c>
      <c r="C136" t="s">
        <v>42</v>
      </c>
      <c r="D136">
        <v>74704747</v>
      </c>
      <c r="E136" t="s">
        <v>21</v>
      </c>
      <c r="F136" t="s">
        <v>6</v>
      </c>
      <c r="G136" t="s">
        <v>1581</v>
      </c>
      <c r="H136" t="s">
        <v>1878</v>
      </c>
      <c r="I136" t="s">
        <v>177</v>
      </c>
      <c r="J136" t="s">
        <v>1879</v>
      </c>
      <c r="K136" s="94">
        <v>43685.57481982639</v>
      </c>
    </row>
    <row r="137" spans="1:11">
      <c r="A137" s="174">
        <v>136</v>
      </c>
      <c r="B137" t="s">
        <v>1880</v>
      </c>
      <c r="C137" t="s">
        <v>42</v>
      </c>
      <c r="D137">
        <v>70877850</v>
      </c>
      <c r="E137" t="s">
        <v>17</v>
      </c>
      <c r="F137" t="s">
        <v>6</v>
      </c>
      <c r="G137" t="s">
        <v>1581</v>
      </c>
      <c r="H137" t="s">
        <v>205</v>
      </c>
      <c r="I137" t="s">
        <v>1838</v>
      </c>
      <c r="J137" t="s">
        <v>547</v>
      </c>
      <c r="K137" s="94">
        <v>43679.576008217591</v>
      </c>
    </row>
    <row r="138" spans="1:11">
      <c r="A138" s="174">
        <v>137</v>
      </c>
      <c r="B138" t="s">
        <v>1881</v>
      </c>
      <c r="C138" t="s">
        <v>42</v>
      </c>
      <c r="D138">
        <v>76221376</v>
      </c>
      <c r="E138" t="s">
        <v>23</v>
      </c>
      <c r="F138" t="s">
        <v>6</v>
      </c>
      <c r="G138" t="s">
        <v>1581</v>
      </c>
      <c r="H138" t="s">
        <v>106</v>
      </c>
      <c r="I138" t="s">
        <v>147</v>
      </c>
      <c r="J138" t="s">
        <v>1882</v>
      </c>
      <c r="K138" s="94">
        <v>43679.424139965275</v>
      </c>
    </row>
    <row r="139" spans="1:11">
      <c r="A139" s="174">
        <v>138</v>
      </c>
      <c r="B139" t="s">
        <v>1883</v>
      </c>
      <c r="C139" t="s">
        <v>42</v>
      </c>
      <c r="D139">
        <v>72517471</v>
      </c>
      <c r="E139" t="s">
        <v>21</v>
      </c>
      <c r="F139" t="s">
        <v>6</v>
      </c>
      <c r="G139" t="s">
        <v>1581</v>
      </c>
      <c r="H139" t="s">
        <v>589</v>
      </c>
      <c r="I139" t="s">
        <v>147</v>
      </c>
      <c r="J139" t="s">
        <v>1884</v>
      </c>
      <c r="K139" s="94">
        <v>43676.403452928236</v>
      </c>
    </row>
    <row r="140" spans="1:11">
      <c r="A140" s="174">
        <v>139</v>
      </c>
      <c r="B140" t="s">
        <v>1885</v>
      </c>
      <c r="C140" t="s">
        <v>42</v>
      </c>
      <c r="D140">
        <v>76778254</v>
      </c>
      <c r="E140" t="s">
        <v>13</v>
      </c>
      <c r="F140" t="s">
        <v>6</v>
      </c>
      <c r="G140" t="s">
        <v>1581</v>
      </c>
      <c r="H140" t="s">
        <v>1886</v>
      </c>
      <c r="I140" t="s">
        <v>74</v>
      </c>
      <c r="J140" t="s">
        <v>1887</v>
      </c>
      <c r="K140" s="94">
        <v>43686.459277581016</v>
      </c>
    </row>
    <row r="141" spans="1:11">
      <c r="A141" s="174">
        <v>140</v>
      </c>
      <c r="B141" t="s">
        <v>1888</v>
      </c>
      <c r="C141" t="s">
        <v>42</v>
      </c>
      <c r="D141">
        <v>71133857</v>
      </c>
      <c r="E141" t="s">
        <v>17</v>
      </c>
      <c r="F141" t="s">
        <v>6</v>
      </c>
      <c r="G141" t="s">
        <v>1581</v>
      </c>
      <c r="H141" t="s">
        <v>1889</v>
      </c>
      <c r="I141" t="s">
        <v>1890</v>
      </c>
      <c r="J141" t="s">
        <v>1891</v>
      </c>
      <c r="K141" s="94">
        <v>43685.503315706017</v>
      </c>
    </row>
    <row r="142" spans="1:11">
      <c r="A142" s="174">
        <v>141</v>
      </c>
      <c r="B142" t="s">
        <v>1892</v>
      </c>
      <c r="C142" t="s">
        <v>42</v>
      </c>
      <c r="D142">
        <v>72174066</v>
      </c>
      <c r="E142" t="s">
        <v>17</v>
      </c>
      <c r="F142" t="s">
        <v>6</v>
      </c>
      <c r="G142" t="s">
        <v>1581</v>
      </c>
      <c r="H142" t="s">
        <v>601</v>
      </c>
      <c r="I142" t="s">
        <v>79</v>
      </c>
      <c r="J142" t="s">
        <v>1373</v>
      </c>
      <c r="K142" s="94">
        <v>43676.509728472221</v>
      </c>
    </row>
    <row r="143" spans="1:11">
      <c r="A143" s="174">
        <v>142</v>
      </c>
      <c r="B143" t="s">
        <v>1893</v>
      </c>
      <c r="C143" t="s">
        <v>42</v>
      </c>
      <c r="D143">
        <v>75066863</v>
      </c>
      <c r="E143" t="s">
        <v>18</v>
      </c>
      <c r="F143" t="s">
        <v>6</v>
      </c>
      <c r="G143" t="s">
        <v>1581</v>
      </c>
      <c r="H143" t="s">
        <v>1894</v>
      </c>
      <c r="I143" t="s">
        <v>267</v>
      </c>
      <c r="J143" t="s">
        <v>1895</v>
      </c>
      <c r="K143" s="94">
        <v>43670.503210416668</v>
      </c>
    </row>
    <row r="144" spans="1:11">
      <c r="A144" s="174">
        <v>143</v>
      </c>
      <c r="B144" t="s">
        <v>1896</v>
      </c>
      <c r="C144" t="s">
        <v>42</v>
      </c>
      <c r="D144">
        <v>76168986</v>
      </c>
      <c r="E144" t="s">
        <v>21</v>
      </c>
      <c r="F144" t="s">
        <v>6</v>
      </c>
      <c r="G144" t="s">
        <v>1581</v>
      </c>
      <c r="H144" t="s">
        <v>88</v>
      </c>
      <c r="I144" t="s">
        <v>1863</v>
      </c>
      <c r="J144" t="s">
        <v>1897</v>
      </c>
      <c r="K144" s="94">
        <v>43676.466267557866</v>
      </c>
    </row>
    <row r="145" spans="1:11">
      <c r="A145" s="174">
        <v>144</v>
      </c>
      <c r="B145" t="s">
        <v>1898</v>
      </c>
      <c r="C145" t="s">
        <v>42</v>
      </c>
      <c r="D145">
        <v>76442826</v>
      </c>
      <c r="E145" t="s">
        <v>22</v>
      </c>
      <c r="F145" t="s">
        <v>6</v>
      </c>
      <c r="G145" t="s">
        <v>1581</v>
      </c>
      <c r="H145" t="s">
        <v>346</v>
      </c>
      <c r="I145" t="s">
        <v>345</v>
      </c>
      <c r="J145" t="s">
        <v>1899</v>
      </c>
      <c r="K145" s="94">
        <v>43672.488061539349</v>
      </c>
    </row>
    <row r="146" spans="1:11">
      <c r="A146" s="174">
        <v>145</v>
      </c>
      <c r="B146" t="s">
        <v>1900</v>
      </c>
      <c r="C146" t="s">
        <v>42</v>
      </c>
      <c r="D146">
        <v>71339939</v>
      </c>
      <c r="E146" t="s">
        <v>14</v>
      </c>
      <c r="F146" t="s">
        <v>6</v>
      </c>
      <c r="G146" t="s">
        <v>1581</v>
      </c>
      <c r="H146" t="s">
        <v>248</v>
      </c>
      <c r="I146" t="s">
        <v>91</v>
      </c>
      <c r="J146" t="s">
        <v>1901</v>
      </c>
      <c r="K146" s="94">
        <v>43684.77888888889</v>
      </c>
    </row>
    <row r="147" spans="1:11">
      <c r="A147" s="174">
        <v>146</v>
      </c>
      <c r="B147" t="s">
        <v>1902</v>
      </c>
      <c r="C147" t="s">
        <v>42</v>
      </c>
      <c r="D147">
        <v>70867282</v>
      </c>
      <c r="E147" t="s">
        <v>17</v>
      </c>
      <c r="F147" t="s">
        <v>6</v>
      </c>
      <c r="G147" t="s">
        <v>1581</v>
      </c>
      <c r="H147" t="s">
        <v>1903</v>
      </c>
      <c r="I147" t="s">
        <v>403</v>
      </c>
      <c r="J147" t="s">
        <v>1904</v>
      </c>
      <c r="K147" s="94">
        <v>43672.547106516206</v>
      </c>
    </row>
    <row r="148" spans="1:11">
      <c r="A148" s="174">
        <v>147</v>
      </c>
      <c r="B148" t="s">
        <v>1905</v>
      </c>
      <c r="C148" t="s">
        <v>42</v>
      </c>
      <c r="D148">
        <v>75471878</v>
      </c>
      <c r="E148" t="s">
        <v>20</v>
      </c>
      <c r="F148" t="s">
        <v>6</v>
      </c>
      <c r="G148" t="s">
        <v>1581</v>
      </c>
      <c r="H148" t="s">
        <v>828</v>
      </c>
      <c r="I148" t="s">
        <v>1023</v>
      </c>
      <c r="J148" t="s">
        <v>1906</v>
      </c>
      <c r="K148" s="94">
        <v>43686.467941898147</v>
      </c>
    </row>
    <row r="149" spans="1:11">
      <c r="A149" s="174">
        <v>148</v>
      </c>
      <c r="B149" t="s">
        <v>1907</v>
      </c>
      <c r="C149" t="s">
        <v>42</v>
      </c>
      <c r="D149">
        <v>71097212</v>
      </c>
      <c r="E149" t="s">
        <v>17</v>
      </c>
      <c r="F149" t="s">
        <v>6</v>
      </c>
      <c r="G149" t="s">
        <v>1581</v>
      </c>
      <c r="H149" t="s">
        <v>106</v>
      </c>
      <c r="I149" t="s">
        <v>784</v>
      </c>
      <c r="J149" t="s">
        <v>1908</v>
      </c>
      <c r="K149" s="94">
        <v>43685.47167569444</v>
      </c>
    </row>
    <row r="150" spans="1:11">
      <c r="A150" s="174">
        <v>149</v>
      </c>
      <c r="B150" t="s">
        <v>1909</v>
      </c>
      <c r="C150" t="s">
        <v>42</v>
      </c>
      <c r="D150">
        <v>48802005</v>
      </c>
      <c r="E150" t="s">
        <v>18</v>
      </c>
      <c r="F150" t="s">
        <v>6</v>
      </c>
      <c r="G150" t="s">
        <v>1581</v>
      </c>
      <c r="H150" t="s">
        <v>578</v>
      </c>
      <c r="I150" t="s">
        <v>345</v>
      </c>
      <c r="J150" t="s">
        <v>1910</v>
      </c>
      <c r="K150" s="94">
        <v>43661.535951886573</v>
      </c>
    </row>
    <row r="151" spans="1:11">
      <c r="A151" s="174">
        <v>150</v>
      </c>
      <c r="B151" t="s">
        <v>1911</v>
      </c>
      <c r="C151" t="s">
        <v>42</v>
      </c>
      <c r="D151">
        <v>72386968</v>
      </c>
      <c r="E151" t="s">
        <v>24</v>
      </c>
      <c r="F151" t="s">
        <v>6</v>
      </c>
      <c r="G151" t="s">
        <v>1581</v>
      </c>
      <c r="H151" t="s">
        <v>496</v>
      </c>
      <c r="I151" t="s">
        <v>1912</v>
      </c>
      <c r="J151" t="s">
        <v>1913</v>
      </c>
      <c r="K151" s="94">
        <v>43676.426071377311</v>
      </c>
    </row>
    <row r="152" spans="1:11">
      <c r="A152" s="174">
        <v>151</v>
      </c>
      <c r="B152" t="s">
        <v>1914</v>
      </c>
      <c r="C152" t="s">
        <v>42</v>
      </c>
      <c r="D152">
        <v>70924857</v>
      </c>
      <c r="E152" t="s">
        <v>21</v>
      </c>
      <c r="F152" t="s">
        <v>6</v>
      </c>
      <c r="G152" t="s">
        <v>1581</v>
      </c>
      <c r="H152" t="s">
        <v>146</v>
      </c>
      <c r="I152" t="s">
        <v>252</v>
      </c>
      <c r="J152" t="s">
        <v>1915</v>
      </c>
      <c r="K152" s="94">
        <v>43686.525661539352</v>
      </c>
    </row>
    <row r="153" spans="1:11">
      <c r="A153" s="174">
        <v>152</v>
      </c>
      <c r="B153" t="s">
        <v>1916</v>
      </c>
      <c r="C153" t="s">
        <v>42</v>
      </c>
      <c r="D153">
        <v>71576813</v>
      </c>
      <c r="E153" t="s">
        <v>21</v>
      </c>
      <c r="F153" t="s">
        <v>6</v>
      </c>
      <c r="G153" t="s">
        <v>1581</v>
      </c>
      <c r="H153" t="s">
        <v>140</v>
      </c>
      <c r="I153" t="s">
        <v>459</v>
      </c>
      <c r="J153" t="s">
        <v>1917</v>
      </c>
      <c r="K153" s="94">
        <v>43683.60950648148</v>
      </c>
    </row>
    <row r="154" spans="1:11">
      <c r="A154" s="174">
        <v>153</v>
      </c>
      <c r="B154" t="s">
        <v>1918</v>
      </c>
      <c r="C154" t="s">
        <v>42</v>
      </c>
      <c r="D154">
        <v>71997332</v>
      </c>
      <c r="E154" t="s">
        <v>13</v>
      </c>
      <c r="F154" t="s">
        <v>6</v>
      </c>
      <c r="G154" t="s">
        <v>1581</v>
      </c>
      <c r="H154" t="s">
        <v>197</v>
      </c>
      <c r="I154" t="s">
        <v>1919</v>
      </c>
      <c r="J154" t="s">
        <v>1920</v>
      </c>
      <c r="K154" s="94">
        <v>43678.455520520831</v>
      </c>
    </row>
    <row r="155" spans="1:11">
      <c r="A155" s="174">
        <v>154</v>
      </c>
      <c r="B155" t="s">
        <v>1921</v>
      </c>
      <c r="C155" t="s">
        <v>42</v>
      </c>
      <c r="D155">
        <v>76468022</v>
      </c>
      <c r="E155" t="s">
        <v>17</v>
      </c>
      <c r="F155" t="s">
        <v>6</v>
      </c>
      <c r="G155" t="s">
        <v>1581</v>
      </c>
      <c r="H155" t="s">
        <v>1922</v>
      </c>
      <c r="I155" t="s">
        <v>715</v>
      </c>
      <c r="J155" t="s">
        <v>716</v>
      </c>
      <c r="K155" s="94">
        <v>43685.44250153935</v>
      </c>
    </row>
    <row r="156" spans="1:11">
      <c r="A156" s="174">
        <v>155</v>
      </c>
      <c r="B156" t="s">
        <v>1923</v>
      </c>
      <c r="C156" t="s">
        <v>42</v>
      </c>
      <c r="D156">
        <v>71565999</v>
      </c>
      <c r="E156" t="s">
        <v>18</v>
      </c>
      <c r="F156" t="s">
        <v>6</v>
      </c>
      <c r="G156" t="s">
        <v>1581</v>
      </c>
      <c r="H156" t="s">
        <v>220</v>
      </c>
      <c r="I156" t="s">
        <v>549</v>
      </c>
      <c r="J156" t="s">
        <v>1924</v>
      </c>
      <c r="K156" s="94">
        <v>43682.809060995365</v>
      </c>
    </row>
    <row r="157" spans="1:11">
      <c r="A157" s="174">
        <v>156</v>
      </c>
      <c r="B157" t="s">
        <v>1925</v>
      </c>
      <c r="C157" t="s">
        <v>42</v>
      </c>
      <c r="D157">
        <v>76081863</v>
      </c>
      <c r="E157" t="s">
        <v>14</v>
      </c>
      <c r="F157" t="s">
        <v>6</v>
      </c>
      <c r="G157" t="s">
        <v>1581</v>
      </c>
      <c r="H157" t="s">
        <v>1926</v>
      </c>
      <c r="I157" t="s">
        <v>1927</v>
      </c>
      <c r="J157" t="s">
        <v>1928</v>
      </c>
      <c r="K157" s="94">
        <v>43683.75950054398</v>
      </c>
    </row>
    <row r="158" spans="1:11">
      <c r="A158" s="174">
        <v>157</v>
      </c>
      <c r="B158" t="s">
        <v>1929</v>
      </c>
      <c r="C158" t="s">
        <v>42</v>
      </c>
      <c r="D158">
        <v>76535650</v>
      </c>
      <c r="E158" t="s">
        <v>20</v>
      </c>
      <c r="F158" t="s">
        <v>6</v>
      </c>
      <c r="G158" t="s">
        <v>1581</v>
      </c>
      <c r="H158" t="s">
        <v>1430</v>
      </c>
      <c r="I158" t="s">
        <v>863</v>
      </c>
      <c r="J158" t="s">
        <v>1930</v>
      </c>
      <c r="K158" s="94">
        <v>43679.547866400462</v>
      </c>
    </row>
    <row r="159" spans="1:11">
      <c r="A159" s="174">
        <v>158</v>
      </c>
      <c r="B159" t="s">
        <v>1931</v>
      </c>
      <c r="C159" t="s">
        <v>42</v>
      </c>
      <c r="D159">
        <v>77676162</v>
      </c>
      <c r="E159" t="s">
        <v>14</v>
      </c>
      <c r="F159" t="s">
        <v>6</v>
      </c>
      <c r="G159" t="s">
        <v>1581</v>
      </c>
      <c r="H159" t="s">
        <v>55</v>
      </c>
      <c r="I159" t="s">
        <v>1932</v>
      </c>
      <c r="J159" t="s">
        <v>1933</v>
      </c>
      <c r="K159" s="94">
        <v>43684.679469675924</v>
      </c>
    </row>
    <row r="160" spans="1:11">
      <c r="A160" s="174">
        <v>159</v>
      </c>
      <c r="B160" t="s">
        <v>1934</v>
      </c>
      <c r="C160" t="s">
        <v>42</v>
      </c>
      <c r="D160">
        <v>76872650</v>
      </c>
      <c r="E160" t="s">
        <v>17</v>
      </c>
      <c r="F160" t="s">
        <v>6</v>
      </c>
      <c r="G160" t="s">
        <v>1581</v>
      </c>
      <c r="H160" t="s">
        <v>106</v>
      </c>
      <c r="I160" t="s">
        <v>1935</v>
      </c>
      <c r="J160" t="s">
        <v>1936</v>
      </c>
      <c r="K160" s="94">
        <v>43676.491986655092</v>
      </c>
    </row>
    <row r="161" spans="1:11">
      <c r="A161" s="174">
        <v>160</v>
      </c>
      <c r="B161" t="s">
        <v>1937</v>
      </c>
      <c r="C161" t="s">
        <v>42</v>
      </c>
      <c r="D161">
        <v>76782444</v>
      </c>
      <c r="E161" t="s">
        <v>13</v>
      </c>
      <c r="F161" t="s">
        <v>6</v>
      </c>
      <c r="G161" t="s">
        <v>1581</v>
      </c>
      <c r="H161" t="s">
        <v>944</v>
      </c>
      <c r="I161" t="s">
        <v>1938</v>
      </c>
      <c r="J161" t="s">
        <v>1939</v>
      </c>
      <c r="K161" s="94">
        <v>43685.454401192124</v>
      </c>
    </row>
    <row r="162" spans="1:11">
      <c r="A162" s="174">
        <v>161</v>
      </c>
      <c r="B162" t="s">
        <v>1940</v>
      </c>
      <c r="C162" t="s">
        <v>42</v>
      </c>
      <c r="D162">
        <v>77529195</v>
      </c>
      <c r="E162" t="s">
        <v>14</v>
      </c>
      <c r="F162" t="s">
        <v>6</v>
      </c>
      <c r="G162" t="s">
        <v>1581</v>
      </c>
      <c r="H162" t="s">
        <v>496</v>
      </c>
      <c r="I162" t="s">
        <v>143</v>
      </c>
      <c r="J162" t="s">
        <v>1941</v>
      </c>
      <c r="K162" s="94">
        <v>43685.377930289353</v>
      </c>
    </row>
    <row r="163" spans="1:11">
      <c r="A163" s="174">
        <v>162</v>
      </c>
      <c r="B163" t="s">
        <v>1942</v>
      </c>
      <c r="C163" t="s">
        <v>42</v>
      </c>
      <c r="D163">
        <v>73324773</v>
      </c>
      <c r="E163" t="s">
        <v>24</v>
      </c>
      <c r="F163" t="s">
        <v>6</v>
      </c>
      <c r="G163" t="s">
        <v>1581</v>
      </c>
      <c r="H163" t="s">
        <v>1452</v>
      </c>
      <c r="I163" t="s">
        <v>1453</v>
      </c>
      <c r="J163" t="s">
        <v>1454</v>
      </c>
      <c r="K163" s="94">
        <v>43685.531177893514</v>
      </c>
    </row>
    <row r="164" spans="1:11">
      <c r="A164" s="174">
        <v>163</v>
      </c>
      <c r="B164" t="s">
        <v>1943</v>
      </c>
      <c r="C164" t="s">
        <v>42</v>
      </c>
      <c r="D164">
        <v>71921417</v>
      </c>
      <c r="E164" t="s">
        <v>14</v>
      </c>
      <c r="F164" t="s">
        <v>6</v>
      </c>
      <c r="G164" t="s">
        <v>1581</v>
      </c>
      <c r="H164" t="s">
        <v>150</v>
      </c>
      <c r="I164" t="s">
        <v>163</v>
      </c>
      <c r="J164" t="s">
        <v>1944</v>
      </c>
      <c r="K164" s="94">
        <v>43683.419994178235</v>
      </c>
    </row>
    <row r="165" spans="1:11">
      <c r="A165" s="174">
        <v>164</v>
      </c>
      <c r="B165" t="s">
        <v>1945</v>
      </c>
      <c r="C165" t="s">
        <v>42</v>
      </c>
      <c r="D165">
        <v>73500343</v>
      </c>
      <c r="E165" t="s">
        <v>17</v>
      </c>
      <c r="F165" t="s">
        <v>6</v>
      </c>
      <c r="G165" t="s">
        <v>1581</v>
      </c>
      <c r="H165" t="s">
        <v>99</v>
      </c>
      <c r="I165" t="s">
        <v>1946</v>
      </c>
      <c r="J165" t="s">
        <v>1947</v>
      </c>
      <c r="K165" s="94">
        <v>43683.633774305556</v>
      </c>
    </row>
    <row r="166" spans="1:11">
      <c r="A166" s="174">
        <v>165</v>
      </c>
      <c r="B166" t="s">
        <v>1948</v>
      </c>
      <c r="C166" t="s">
        <v>42</v>
      </c>
      <c r="D166">
        <v>74244427</v>
      </c>
      <c r="E166" t="s">
        <v>22</v>
      </c>
      <c r="F166" t="s">
        <v>6</v>
      </c>
      <c r="G166" t="s">
        <v>1581</v>
      </c>
      <c r="H166" t="s">
        <v>1322</v>
      </c>
      <c r="I166" t="s">
        <v>367</v>
      </c>
      <c r="J166" t="s">
        <v>1323</v>
      </c>
      <c r="K166" s="94">
        <v>43684.632144178242</v>
      </c>
    </row>
    <row r="167" spans="1:11">
      <c r="A167" s="174">
        <v>166</v>
      </c>
      <c r="B167" t="s">
        <v>1949</v>
      </c>
      <c r="C167" t="s">
        <v>42</v>
      </c>
      <c r="D167">
        <v>71545221</v>
      </c>
      <c r="E167" t="s">
        <v>13</v>
      </c>
      <c r="F167" t="s">
        <v>6</v>
      </c>
      <c r="G167" t="s">
        <v>1581</v>
      </c>
      <c r="H167" t="s">
        <v>781</v>
      </c>
      <c r="I167" t="s">
        <v>1467</v>
      </c>
      <c r="J167" t="s">
        <v>1950</v>
      </c>
      <c r="K167" s="94">
        <v>43685.493080671295</v>
      </c>
    </row>
    <row r="168" spans="1:11">
      <c r="A168" s="174">
        <v>167</v>
      </c>
      <c r="B168" t="s">
        <v>1951</v>
      </c>
      <c r="C168" t="s">
        <v>42</v>
      </c>
      <c r="D168">
        <v>70913798</v>
      </c>
      <c r="E168" t="s">
        <v>21</v>
      </c>
      <c r="F168" t="s">
        <v>6</v>
      </c>
      <c r="G168" t="s">
        <v>1581</v>
      </c>
      <c r="H168" t="s">
        <v>1178</v>
      </c>
      <c r="I168" t="s">
        <v>525</v>
      </c>
      <c r="J168" t="s">
        <v>1952</v>
      </c>
      <c r="K168" s="94">
        <v>43683.711115046295</v>
      </c>
    </row>
    <row r="169" spans="1:11">
      <c r="A169" s="174">
        <v>168</v>
      </c>
      <c r="B169" t="s">
        <v>1953</v>
      </c>
      <c r="C169" t="s">
        <v>42</v>
      </c>
      <c r="D169">
        <v>76502989</v>
      </c>
      <c r="E169" t="s">
        <v>13</v>
      </c>
      <c r="F169" t="s">
        <v>6</v>
      </c>
      <c r="G169" t="s">
        <v>1581</v>
      </c>
      <c r="H169" t="s">
        <v>268</v>
      </c>
      <c r="I169" t="s">
        <v>205</v>
      </c>
      <c r="J169" t="s">
        <v>1954</v>
      </c>
      <c r="K169" s="94">
        <v>43683.766378391199</v>
      </c>
    </row>
    <row r="170" spans="1:11">
      <c r="A170" s="174">
        <v>169</v>
      </c>
      <c r="B170" t="s">
        <v>1955</v>
      </c>
      <c r="C170" t="s">
        <v>42</v>
      </c>
      <c r="D170">
        <v>71873899</v>
      </c>
      <c r="E170" t="s">
        <v>17</v>
      </c>
      <c r="F170" t="s">
        <v>6</v>
      </c>
      <c r="G170" t="s">
        <v>1581</v>
      </c>
      <c r="H170" t="s">
        <v>1438</v>
      </c>
      <c r="I170" t="s">
        <v>1439</v>
      </c>
      <c r="J170" t="s">
        <v>1440</v>
      </c>
      <c r="K170" s="94">
        <v>43663.520502743057</v>
      </c>
    </row>
    <row r="171" spans="1:11">
      <c r="A171" s="174">
        <v>170</v>
      </c>
      <c r="B171" t="s">
        <v>1956</v>
      </c>
      <c r="C171" t="s">
        <v>42</v>
      </c>
      <c r="D171">
        <v>77275423</v>
      </c>
      <c r="E171" t="s">
        <v>21</v>
      </c>
      <c r="F171" t="s">
        <v>6</v>
      </c>
      <c r="G171" t="s">
        <v>1581</v>
      </c>
      <c r="H171" t="s">
        <v>376</v>
      </c>
      <c r="I171" t="s">
        <v>1957</v>
      </c>
      <c r="J171" t="s">
        <v>1958</v>
      </c>
      <c r="K171" s="94">
        <v>43686.392891932868</v>
      </c>
    </row>
    <row r="172" spans="1:11">
      <c r="A172" s="174">
        <v>171</v>
      </c>
      <c r="B172" t="s">
        <v>1959</v>
      </c>
      <c r="C172" t="s">
        <v>42</v>
      </c>
      <c r="D172">
        <v>72486269</v>
      </c>
      <c r="E172" t="s">
        <v>16</v>
      </c>
      <c r="F172" t="s">
        <v>6</v>
      </c>
      <c r="G172" t="s">
        <v>1581</v>
      </c>
      <c r="H172" t="s">
        <v>99</v>
      </c>
      <c r="I172" t="s">
        <v>754</v>
      </c>
      <c r="J172" t="s">
        <v>1960</v>
      </c>
      <c r="K172" s="94">
        <v>43677.671846562502</v>
      </c>
    </row>
    <row r="173" spans="1:11">
      <c r="A173" s="174">
        <v>172</v>
      </c>
      <c r="B173" t="s">
        <v>1961</v>
      </c>
      <c r="C173" t="s">
        <v>42</v>
      </c>
      <c r="D173">
        <v>73870798</v>
      </c>
      <c r="E173" t="s">
        <v>24</v>
      </c>
      <c r="F173" t="s">
        <v>6</v>
      </c>
      <c r="G173" t="s">
        <v>1581</v>
      </c>
      <c r="H173" t="s">
        <v>1447</v>
      </c>
      <c r="I173" t="s">
        <v>710</v>
      </c>
      <c r="J173" t="s">
        <v>1448</v>
      </c>
      <c r="K173" s="94">
        <v>43661.491475543982</v>
      </c>
    </row>
    <row r="174" spans="1:11">
      <c r="A174" s="174">
        <v>173</v>
      </c>
      <c r="B174" t="s">
        <v>1962</v>
      </c>
      <c r="C174" t="s">
        <v>42</v>
      </c>
      <c r="D174">
        <v>74813139</v>
      </c>
      <c r="E174" t="s">
        <v>13</v>
      </c>
      <c r="F174" t="s">
        <v>6</v>
      </c>
      <c r="G174" t="s">
        <v>1581</v>
      </c>
      <c r="H174" t="s">
        <v>623</v>
      </c>
      <c r="I174" t="s">
        <v>1963</v>
      </c>
      <c r="J174" t="s">
        <v>1964</v>
      </c>
      <c r="K174" s="94">
        <v>43683.595186921295</v>
      </c>
    </row>
    <row r="175" spans="1:11">
      <c r="A175" s="174">
        <v>174</v>
      </c>
      <c r="B175" t="s">
        <v>1965</v>
      </c>
      <c r="C175" t="s">
        <v>42</v>
      </c>
      <c r="D175">
        <v>73153557</v>
      </c>
      <c r="E175" t="s">
        <v>21</v>
      </c>
      <c r="F175" t="s">
        <v>6</v>
      </c>
      <c r="G175" t="s">
        <v>1581</v>
      </c>
      <c r="H175" t="s">
        <v>1388</v>
      </c>
      <c r="I175" t="s">
        <v>634</v>
      </c>
      <c r="J175" t="s">
        <v>1389</v>
      </c>
      <c r="K175" s="94">
        <v>43669.4617721412</v>
      </c>
    </row>
    <row r="176" spans="1:11">
      <c r="A176" s="174">
        <v>175</v>
      </c>
      <c r="B176" t="s">
        <v>1966</v>
      </c>
      <c r="C176" t="s">
        <v>42</v>
      </c>
      <c r="D176">
        <v>72307872</v>
      </c>
      <c r="E176" t="s">
        <v>21</v>
      </c>
      <c r="F176" t="s">
        <v>6</v>
      </c>
      <c r="G176" t="s">
        <v>1581</v>
      </c>
      <c r="H176" t="s">
        <v>608</v>
      </c>
      <c r="I176" t="s">
        <v>735</v>
      </c>
      <c r="J176" t="s">
        <v>1967</v>
      </c>
      <c r="K176" s="94">
        <v>43684.426950659719</v>
      </c>
    </row>
    <row r="177" spans="1:11">
      <c r="A177" s="174">
        <v>176</v>
      </c>
      <c r="B177" t="s">
        <v>1968</v>
      </c>
      <c r="C177" t="s">
        <v>42</v>
      </c>
      <c r="D177">
        <v>73105941</v>
      </c>
      <c r="E177" t="s">
        <v>22</v>
      </c>
      <c r="F177" t="s">
        <v>6</v>
      </c>
      <c r="G177" t="s">
        <v>1581</v>
      </c>
      <c r="H177" t="s">
        <v>1969</v>
      </c>
      <c r="I177" t="s">
        <v>400</v>
      </c>
      <c r="J177" t="s">
        <v>1970</v>
      </c>
      <c r="K177" s="94">
        <v>43666.620035381944</v>
      </c>
    </row>
    <row r="178" spans="1:11">
      <c r="A178" s="174">
        <v>177</v>
      </c>
      <c r="B178" t="s">
        <v>1971</v>
      </c>
      <c r="C178" t="s">
        <v>42</v>
      </c>
      <c r="D178">
        <v>73872758</v>
      </c>
      <c r="E178" t="s">
        <v>22</v>
      </c>
      <c r="F178" t="s">
        <v>6</v>
      </c>
      <c r="G178" t="s">
        <v>1581</v>
      </c>
      <c r="H178" t="s">
        <v>345</v>
      </c>
      <c r="I178" t="s">
        <v>585</v>
      </c>
      <c r="J178" t="s">
        <v>1972</v>
      </c>
      <c r="K178" s="94">
        <v>43684.686728472218</v>
      </c>
    </row>
    <row r="179" spans="1:11">
      <c r="A179" s="174">
        <v>178</v>
      </c>
      <c r="B179" t="s">
        <v>1973</v>
      </c>
      <c r="C179" t="s">
        <v>42</v>
      </c>
      <c r="D179">
        <v>70926375</v>
      </c>
      <c r="E179" t="s">
        <v>14</v>
      </c>
      <c r="F179" t="s">
        <v>6</v>
      </c>
      <c r="G179" t="s">
        <v>1581</v>
      </c>
      <c r="H179" t="s">
        <v>453</v>
      </c>
      <c r="I179" t="s">
        <v>1974</v>
      </c>
      <c r="J179" t="s">
        <v>1975</v>
      </c>
      <c r="K179" s="94">
        <v>43685.779701388885</v>
      </c>
    </row>
    <row r="180" spans="1:11">
      <c r="A180" s="174">
        <v>179</v>
      </c>
      <c r="B180" t="s">
        <v>1976</v>
      </c>
      <c r="C180" t="s">
        <v>42</v>
      </c>
      <c r="D180">
        <v>72515605</v>
      </c>
      <c r="E180" t="s">
        <v>14</v>
      </c>
      <c r="F180" t="s">
        <v>6</v>
      </c>
      <c r="G180" t="s">
        <v>1581</v>
      </c>
      <c r="H180" t="s">
        <v>45</v>
      </c>
      <c r="I180" t="s">
        <v>1977</v>
      </c>
      <c r="J180" t="s">
        <v>1978</v>
      </c>
      <c r="K180" s="94">
        <v>43663.447832442129</v>
      </c>
    </row>
    <row r="181" spans="1:11">
      <c r="A181" s="174">
        <v>180</v>
      </c>
      <c r="B181" t="s">
        <v>1979</v>
      </c>
      <c r="C181" t="s">
        <v>42</v>
      </c>
      <c r="D181">
        <v>71448360</v>
      </c>
      <c r="E181" t="s">
        <v>13</v>
      </c>
      <c r="F181" t="s">
        <v>6</v>
      </c>
      <c r="G181" t="s">
        <v>1581</v>
      </c>
      <c r="H181" t="s">
        <v>49</v>
      </c>
      <c r="I181" t="s">
        <v>1980</v>
      </c>
      <c r="J181" t="s">
        <v>1981</v>
      </c>
      <c r="K181" s="94">
        <v>43684.446444016205</v>
      </c>
    </row>
    <row r="182" spans="1:11">
      <c r="A182" s="174">
        <v>181</v>
      </c>
      <c r="B182" t="s">
        <v>1982</v>
      </c>
      <c r="C182" t="s">
        <v>42</v>
      </c>
      <c r="D182">
        <v>77080644</v>
      </c>
      <c r="E182" t="s">
        <v>16</v>
      </c>
      <c r="F182" t="s">
        <v>6</v>
      </c>
      <c r="G182" t="s">
        <v>1581</v>
      </c>
      <c r="H182" t="s">
        <v>1977</v>
      </c>
      <c r="I182" t="s">
        <v>1983</v>
      </c>
      <c r="J182" t="s">
        <v>1984</v>
      </c>
      <c r="K182" s="94">
        <v>43679.423165196757</v>
      </c>
    </row>
    <row r="183" spans="1:11">
      <c r="A183" s="174">
        <v>182</v>
      </c>
      <c r="B183" t="s">
        <v>1985</v>
      </c>
      <c r="C183" t="s">
        <v>42</v>
      </c>
      <c r="D183">
        <v>75462828</v>
      </c>
      <c r="E183" t="s">
        <v>13</v>
      </c>
      <c r="F183" t="s">
        <v>6</v>
      </c>
      <c r="G183" t="s">
        <v>1581</v>
      </c>
      <c r="H183" t="s">
        <v>456</v>
      </c>
      <c r="I183" t="s">
        <v>507</v>
      </c>
      <c r="J183" t="s">
        <v>1986</v>
      </c>
      <c r="K183" s="94">
        <v>43686.706360648146</v>
      </c>
    </row>
    <row r="184" spans="1:11">
      <c r="A184" s="174">
        <v>183</v>
      </c>
      <c r="B184" t="s">
        <v>1987</v>
      </c>
      <c r="C184" t="s">
        <v>42</v>
      </c>
      <c r="D184">
        <v>74120408</v>
      </c>
      <c r="E184" t="s">
        <v>20</v>
      </c>
      <c r="F184" t="s">
        <v>6</v>
      </c>
      <c r="G184" t="s">
        <v>1581</v>
      </c>
      <c r="H184" t="s">
        <v>1481</v>
      </c>
      <c r="I184" t="s">
        <v>1482</v>
      </c>
      <c r="J184" t="s">
        <v>1483</v>
      </c>
      <c r="K184" s="94">
        <v>43679.520276469906</v>
      </c>
    </row>
    <row r="185" spans="1:11">
      <c r="A185" s="174">
        <v>184</v>
      </c>
      <c r="B185" t="s">
        <v>1988</v>
      </c>
      <c r="C185" t="s">
        <v>42</v>
      </c>
      <c r="D185">
        <v>76518967</v>
      </c>
      <c r="E185" t="s">
        <v>13</v>
      </c>
      <c r="F185" t="s">
        <v>6</v>
      </c>
      <c r="G185" t="s">
        <v>1581</v>
      </c>
      <c r="H185" t="s">
        <v>1963</v>
      </c>
      <c r="I185" t="s">
        <v>743</v>
      </c>
      <c r="J185" t="s">
        <v>1989</v>
      </c>
      <c r="K185" s="94">
        <v>43683.411613275464</v>
      </c>
    </row>
    <row r="186" spans="1:11">
      <c r="A186" s="174">
        <v>185</v>
      </c>
      <c r="B186" t="s">
        <v>1990</v>
      </c>
      <c r="C186" t="s">
        <v>42</v>
      </c>
      <c r="D186">
        <v>77486358</v>
      </c>
      <c r="E186" t="s">
        <v>17</v>
      </c>
      <c r="F186" t="s">
        <v>6</v>
      </c>
      <c r="G186" t="s">
        <v>1581</v>
      </c>
      <c r="H186" t="s">
        <v>1991</v>
      </c>
      <c r="I186" t="s">
        <v>268</v>
      </c>
      <c r="J186" t="s">
        <v>1992</v>
      </c>
      <c r="K186" s="94">
        <v>43686.584118981482</v>
      </c>
    </row>
    <row r="187" spans="1:11">
      <c r="A187" s="174">
        <v>186</v>
      </c>
      <c r="B187" t="s">
        <v>1993</v>
      </c>
      <c r="C187" t="s">
        <v>42</v>
      </c>
      <c r="D187">
        <v>75366089</v>
      </c>
      <c r="E187" t="s">
        <v>17</v>
      </c>
      <c r="F187" t="s">
        <v>6</v>
      </c>
      <c r="G187" t="s">
        <v>1581</v>
      </c>
      <c r="H187" t="s">
        <v>1274</v>
      </c>
      <c r="I187" t="s">
        <v>379</v>
      </c>
      <c r="J187" t="s">
        <v>1994</v>
      </c>
      <c r="K187" s="94">
        <v>43686.6912787037</v>
      </c>
    </row>
    <row r="188" spans="1:11">
      <c r="A188" s="174">
        <v>187</v>
      </c>
      <c r="B188" t="s">
        <v>1995</v>
      </c>
      <c r="C188" t="s">
        <v>42</v>
      </c>
      <c r="D188">
        <v>75990132</v>
      </c>
      <c r="E188" t="s">
        <v>17</v>
      </c>
      <c r="F188" t="s">
        <v>6</v>
      </c>
      <c r="G188" t="s">
        <v>1581</v>
      </c>
      <c r="H188" t="s">
        <v>1996</v>
      </c>
      <c r="I188" t="s">
        <v>147</v>
      </c>
      <c r="J188" t="s">
        <v>1997</v>
      </c>
      <c r="K188" s="94">
        <v>43684.523754479167</v>
      </c>
    </row>
    <row r="189" spans="1:11">
      <c r="A189" s="174">
        <v>188</v>
      </c>
      <c r="B189" t="s">
        <v>1998</v>
      </c>
      <c r="C189" t="s">
        <v>42</v>
      </c>
      <c r="D189">
        <v>78378676</v>
      </c>
      <c r="E189" t="s">
        <v>17</v>
      </c>
      <c r="F189" t="s">
        <v>6</v>
      </c>
      <c r="G189" t="s">
        <v>1581</v>
      </c>
      <c r="H189" t="s">
        <v>1999</v>
      </c>
      <c r="I189" t="s">
        <v>2000</v>
      </c>
      <c r="J189" t="s">
        <v>2001</v>
      </c>
      <c r="K189" s="94">
        <v>43679.692512615737</v>
      </c>
    </row>
    <row r="190" spans="1:11">
      <c r="A190" s="174">
        <v>189</v>
      </c>
      <c r="B190" t="s">
        <v>2002</v>
      </c>
      <c r="C190" t="s">
        <v>42</v>
      </c>
      <c r="D190">
        <v>76804371</v>
      </c>
      <c r="E190" t="s">
        <v>18</v>
      </c>
      <c r="F190" t="s">
        <v>6</v>
      </c>
      <c r="G190" t="s">
        <v>1581</v>
      </c>
      <c r="H190" t="s">
        <v>497</v>
      </c>
      <c r="I190" t="s">
        <v>2003</v>
      </c>
      <c r="J190" t="s">
        <v>2004</v>
      </c>
      <c r="K190" s="94">
        <v>43684.521933993055</v>
      </c>
    </row>
    <row r="191" spans="1:11">
      <c r="A191" s="174">
        <v>190</v>
      </c>
      <c r="B191" t="s">
        <v>2005</v>
      </c>
      <c r="C191" t="s">
        <v>42</v>
      </c>
      <c r="D191">
        <v>74171876</v>
      </c>
      <c r="E191" t="s">
        <v>17</v>
      </c>
      <c r="F191" t="s">
        <v>6</v>
      </c>
      <c r="G191" t="s">
        <v>1581</v>
      </c>
      <c r="H191" t="s">
        <v>1676</v>
      </c>
      <c r="I191" t="s">
        <v>2006</v>
      </c>
      <c r="J191" t="s">
        <v>2007</v>
      </c>
      <c r="K191" s="94">
        <v>43684.509035613424</v>
      </c>
    </row>
    <row r="192" spans="1:11">
      <c r="A192" s="174">
        <v>191</v>
      </c>
      <c r="B192" t="s">
        <v>2008</v>
      </c>
      <c r="C192" t="s">
        <v>42</v>
      </c>
      <c r="D192">
        <v>74777232</v>
      </c>
      <c r="E192" t="s">
        <v>23</v>
      </c>
      <c r="F192" t="s">
        <v>6</v>
      </c>
      <c r="G192" t="s">
        <v>1581</v>
      </c>
      <c r="H192" t="s">
        <v>128</v>
      </c>
      <c r="I192" t="s">
        <v>676</v>
      </c>
      <c r="J192" t="s">
        <v>2009</v>
      </c>
      <c r="K192" s="94">
        <v>43682.496636770833</v>
      </c>
    </row>
    <row r="193" spans="1:11">
      <c r="A193" s="174">
        <v>192</v>
      </c>
      <c r="B193" t="s">
        <v>2010</v>
      </c>
      <c r="C193" t="s">
        <v>42</v>
      </c>
      <c r="D193">
        <v>72211963</v>
      </c>
      <c r="E193" t="s">
        <v>13</v>
      </c>
      <c r="F193" t="s">
        <v>6</v>
      </c>
      <c r="G193" t="s">
        <v>1581</v>
      </c>
      <c r="H193" t="s">
        <v>106</v>
      </c>
      <c r="I193" t="s">
        <v>417</v>
      </c>
      <c r="J193" t="s">
        <v>2011</v>
      </c>
      <c r="K193" s="94">
        <v>43682.789555324074</v>
      </c>
    </row>
    <row r="194" spans="1:11">
      <c r="A194" s="174">
        <v>193</v>
      </c>
      <c r="B194" t="s">
        <v>2012</v>
      </c>
      <c r="C194" t="s">
        <v>42</v>
      </c>
      <c r="D194">
        <v>72388821</v>
      </c>
      <c r="E194" t="s">
        <v>13</v>
      </c>
      <c r="F194" t="s">
        <v>6</v>
      </c>
      <c r="G194" t="s">
        <v>1581</v>
      </c>
      <c r="H194" t="s">
        <v>103</v>
      </c>
      <c r="I194" t="s">
        <v>2013</v>
      </c>
      <c r="J194" t="s">
        <v>2014</v>
      </c>
      <c r="K194" s="94">
        <v>43684.364837499998</v>
      </c>
    </row>
    <row r="195" spans="1:11">
      <c r="A195" s="174">
        <v>194</v>
      </c>
      <c r="B195" t="s">
        <v>2015</v>
      </c>
      <c r="C195" t="s">
        <v>42</v>
      </c>
      <c r="D195">
        <v>75794382</v>
      </c>
      <c r="E195" t="s">
        <v>24</v>
      </c>
      <c r="F195" t="s">
        <v>6</v>
      </c>
      <c r="G195" t="s">
        <v>1581</v>
      </c>
      <c r="H195" t="s">
        <v>1515</v>
      </c>
      <c r="I195" t="s">
        <v>1516</v>
      </c>
      <c r="J195" t="s">
        <v>1517</v>
      </c>
      <c r="K195" s="94">
        <v>43686.533027199075</v>
      </c>
    </row>
    <row r="196" spans="1:11">
      <c r="A196" s="174">
        <v>195</v>
      </c>
      <c r="B196" t="s">
        <v>2016</v>
      </c>
      <c r="C196" t="s">
        <v>42</v>
      </c>
      <c r="D196">
        <v>72033727</v>
      </c>
      <c r="E196" t="s">
        <v>13</v>
      </c>
      <c r="F196" t="s">
        <v>6</v>
      </c>
      <c r="G196" t="s">
        <v>1581</v>
      </c>
      <c r="H196" t="s">
        <v>1090</v>
      </c>
      <c r="I196" t="s">
        <v>784</v>
      </c>
      <c r="J196" t="s">
        <v>2017</v>
      </c>
      <c r="K196" s="94">
        <v>43685.681808182868</v>
      </c>
    </row>
    <row r="197" spans="1:11">
      <c r="A197" s="174">
        <v>196</v>
      </c>
      <c r="B197" t="s">
        <v>2018</v>
      </c>
      <c r="C197" t="s">
        <v>42</v>
      </c>
      <c r="D197">
        <v>73315459</v>
      </c>
      <c r="E197" t="s">
        <v>17</v>
      </c>
      <c r="F197" t="s">
        <v>6</v>
      </c>
      <c r="G197" t="s">
        <v>1581</v>
      </c>
      <c r="H197" t="s">
        <v>303</v>
      </c>
      <c r="I197" t="s">
        <v>67</v>
      </c>
      <c r="J197" t="s">
        <v>1530</v>
      </c>
      <c r="K197" s="94">
        <v>43686.482869791667</v>
      </c>
    </row>
    <row r="198" spans="1:11">
      <c r="A198" s="174">
        <v>197</v>
      </c>
      <c r="B198" t="s">
        <v>2019</v>
      </c>
      <c r="C198" t="s">
        <v>42</v>
      </c>
      <c r="D198">
        <v>48487178</v>
      </c>
      <c r="E198" t="s">
        <v>18</v>
      </c>
      <c r="F198" t="s">
        <v>6</v>
      </c>
      <c r="G198" t="s">
        <v>1581</v>
      </c>
      <c r="H198" t="s">
        <v>863</v>
      </c>
      <c r="I198" t="s">
        <v>400</v>
      </c>
      <c r="J198" t="s">
        <v>2020</v>
      </c>
      <c r="K198" s="94">
        <v>43686.632566747685</v>
      </c>
    </row>
    <row r="199" spans="1:11">
      <c r="A199" s="174">
        <v>198</v>
      </c>
      <c r="B199" t="s">
        <v>2021</v>
      </c>
      <c r="C199" t="s">
        <v>42</v>
      </c>
      <c r="D199">
        <v>77694337</v>
      </c>
      <c r="E199" t="s">
        <v>15</v>
      </c>
      <c r="F199" t="s">
        <v>6</v>
      </c>
      <c r="G199" t="s">
        <v>1581</v>
      </c>
      <c r="H199" t="s">
        <v>680</v>
      </c>
      <c r="I199" t="s">
        <v>1259</v>
      </c>
      <c r="J199" t="s">
        <v>1360</v>
      </c>
      <c r="K199" s="94">
        <v>43685.585171145831</v>
      </c>
    </row>
    <row r="200" spans="1:11">
      <c r="A200" s="174">
        <v>199</v>
      </c>
      <c r="B200" t="s">
        <v>2022</v>
      </c>
      <c r="C200" t="s">
        <v>42</v>
      </c>
      <c r="D200">
        <v>76066594</v>
      </c>
      <c r="E200" t="s">
        <v>14</v>
      </c>
      <c r="F200" t="s">
        <v>6</v>
      </c>
      <c r="G200" t="s">
        <v>1581</v>
      </c>
      <c r="H200" t="s">
        <v>268</v>
      </c>
      <c r="I200" t="s">
        <v>1495</v>
      </c>
      <c r="J200" t="s">
        <v>53</v>
      </c>
      <c r="K200" s="94">
        <v>43684.395630289349</v>
      </c>
    </row>
    <row r="201" spans="1:11">
      <c r="A201" s="174">
        <v>200</v>
      </c>
      <c r="B201" t="s">
        <v>2023</v>
      </c>
      <c r="C201" t="s">
        <v>42</v>
      </c>
      <c r="D201">
        <v>75604688</v>
      </c>
      <c r="E201" t="s">
        <v>16</v>
      </c>
      <c r="F201" t="s">
        <v>6</v>
      </c>
      <c r="G201" t="s">
        <v>1581</v>
      </c>
      <c r="H201" t="s">
        <v>2024</v>
      </c>
      <c r="I201" t="s">
        <v>2025</v>
      </c>
      <c r="J201" t="s">
        <v>2026</v>
      </c>
      <c r="K201" s="94">
        <v>43684.577656712958</v>
      </c>
    </row>
    <row r="202" spans="1:11">
      <c r="A202" s="174">
        <v>201</v>
      </c>
      <c r="B202" t="s">
        <v>2027</v>
      </c>
      <c r="C202" t="s">
        <v>42</v>
      </c>
      <c r="D202">
        <v>72544781</v>
      </c>
      <c r="E202" t="s">
        <v>22</v>
      </c>
      <c r="F202" t="s">
        <v>6</v>
      </c>
      <c r="G202" t="s">
        <v>1581</v>
      </c>
      <c r="H202" t="s">
        <v>2028</v>
      </c>
      <c r="I202" t="s">
        <v>135</v>
      </c>
      <c r="J202" t="s">
        <v>2029</v>
      </c>
      <c r="K202" s="94">
        <v>43684.502715821756</v>
      </c>
    </row>
    <row r="203" spans="1:11">
      <c r="A203" s="174">
        <v>202</v>
      </c>
      <c r="B203" t="s">
        <v>2030</v>
      </c>
      <c r="C203" t="s">
        <v>42</v>
      </c>
      <c r="D203">
        <v>77665307</v>
      </c>
      <c r="E203" t="s">
        <v>17</v>
      </c>
      <c r="F203" t="s">
        <v>6</v>
      </c>
      <c r="G203" t="s">
        <v>1581</v>
      </c>
      <c r="H203" t="s">
        <v>112</v>
      </c>
      <c r="I203" t="s">
        <v>103</v>
      </c>
      <c r="J203" t="s">
        <v>2031</v>
      </c>
      <c r="K203" s="94">
        <v>43684.617332256945</v>
      </c>
    </row>
    <row r="204" spans="1:11">
      <c r="A204" s="174">
        <v>203</v>
      </c>
      <c r="B204" t="s">
        <v>2032</v>
      </c>
      <c r="C204" t="s">
        <v>42</v>
      </c>
      <c r="D204">
        <v>74606627</v>
      </c>
      <c r="E204" t="s">
        <v>21</v>
      </c>
      <c r="F204" t="s">
        <v>6</v>
      </c>
      <c r="G204" t="s">
        <v>1581</v>
      </c>
      <c r="H204" t="s">
        <v>1060</v>
      </c>
      <c r="I204" t="s">
        <v>727</v>
      </c>
      <c r="J204" t="s">
        <v>2033</v>
      </c>
      <c r="K204" s="94">
        <v>43686.502400810183</v>
      </c>
    </row>
    <row r="205" spans="1:11">
      <c r="A205" s="174">
        <v>204</v>
      </c>
      <c r="B205" t="s">
        <v>2034</v>
      </c>
      <c r="C205" t="s">
        <v>42</v>
      </c>
      <c r="D205">
        <v>73794721</v>
      </c>
      <c r="E205" t="s">
        <v>24</v>
      </c>
      <c r="F205" t="s">
        <v>6</v>
      </c>
      <c r="G205" t="s">
        <v>1581</v>
      </c>
      <c r="H205" t="s">
        <v>2035</v>
      </c>
      <c r="I205" t="s">
        <v>981</v>
      </c>
      <c r="J205" t="s">
        <v>1157</v>
      </c>
      <c r="K205" s="94">
        <v>43686.432074039352</v>
      </c>
    </row>
    <row r="206" spans="1:11">
      <c r="A206" s="174">
        <v>205</v>
      </c>
      <c r="B206" t="s">
        <v>2036</v>
      </c>
      <c r="C206" t="s">
        <v>42</v>
      </c>
      <c r="D206">
        <v>41949830</v>
      </c>
      <c r="E206" t="s">
        <v>17</v>
      </c>
      <c r="F206" t="s">
        <v>6</v>
      </c>
      <c r="G206" t="s">
        <v>1581</v>
      </c>
      <c r="H206" t="s">
        <v>2037</v>
      </c>
      <c r="I206" t="s">
        <v>2038</v>
      </c>
      <c r="J206" t="s">
        <v>383</v>
      </c>
      <c r="K206" s="94">
        <v>43686.717005405088</v>
      </c>
    </row>
    <row r="207" spans="1:11">
      <c r="A207" s="174">
        <v>206</v>
      </c>
      <c r="B207" t="s">
        <v>2039</v>
      </c>
      <c r="C207" t="s">
        <v>42</v>
      </c>
      <c r="D207">
        <v>46500304</v>
      </c>
      <c r="E207" t="s">
        <v>19</v>
      </c>
      <c r="F207" t="s">
        <v>6</v>
      </c>
      <c r="G207" t="s">
        <v>1581</v>
      </c>
      <c r="H207" t="s">
        <v>2040</v>
      </c>
      <c r="I207" t="s">
        <v>2040</v>
      </c>
      <c r="J207" t="s">
        <v>2041</v>
      </c>
      <c r="K207" s="94">
        <v>43685.693492592589</v>
      </c>
    </row>
    <row r="208" spans="1:11">
      <c r="A208" s="174">
        <v>207</v>
      </c>
      <c r="B208" t="s">
        <v>2042</v>
      </c>
      <c r="C208" t="s">
        <v>42</v>
      </c>
      <c r="D208">
        <v>72608682</v>
      </c>
      <c r="E208" t="s">
        <v>22</v>
      </c>
      <c r="F208" t="s">
        <v>6</v>
      </c>
      <c r="G208" t="s">
        <v>1581</v>
      </c>
      <c r="H208" t="s">
        <v>128</v>
      </c>
      <c r="I208" t="s">
        <v>370</v>
      </c>
      <c r="J208" t="s">
        <v>2043</v>
      </c>
      <c r="K208" s="94">
        <v>43684.502526469907</v>
      </c>
    </row>
    <row r="209" spans="1:11">
      <c r="A209" s="174">
        <v>208</v>
      </c>
      <c r="B209" t="s">
        <v>2044</v>
      </c>
      <c r="C209" t="s">
        <v>42</v>
      </c>
      <c r="D209">
        <v>73139208</v>
      </c>
      <c r="E209" t="s">
        <v>21</v>
      </c>
      <c r="F209" t="s">
        <v>6</v>
      </c>
      <c r="G209" t="s">
        <v>1581</v>
      </c>
      <c r="H209" t="s">
        <v>2045</v>
      </c>
      <c r="I209" t="s">
        <v>2046</v>
      </c>
      <c r="J209" t="s">
        <v>2047</v>
      </c>
      <c r="K209" s="94">
        <v>43686.595673067131</v>
      </c>
    </row>
    <row r="210" spans="1:11">
      <c r="A210" s="174">
        <v>209</v>
      </c>
      <c r="B210" t="s">
        <v>2048</v>
      </c>
      <c r="C210" t="s">
        <v>42</v>
      </c>
      <c r="D210">
        <v>74927961</v>
      </c>
      <c r="E210" t="s">
        <v>21</v>
      </c>
      <c r="F210" t="s">
        <v>6</v>
      </c>
      <c r="G210" t="s">
        <v>1581</v>
      </c>
      <c r="H210" t="s">
        <v>2049</v>
      </c>
      <c r="I210" t="s">
        <v>811</v>
      </c>
      <c r="J210" t="s">
        <v>2050</v>
      </c>
      <c r="K210" s="94">
        <v>43676.579678703703</v>
      </c>
    </row>
    <row r="211" spans="1:11">
      <c r="A211" s="174">
        <v>210</v>
      </c>
      <c r="B211" t="s">
        <v>2051</v>
      </c>
      <c r="C211" t="s">
        <v>42</v>
      </c>
      <c r="D211">
        <v>78011113</v>
      </c>
      <c r="E211" t="s">
        <v>21</v>
      </c>
      <c r="F211" t="s">
        <v>6</v>
      </c>
      <c r="G211" t="s">
        <v>1581</v>
      </c>
      <c r="H211" t="s">
        <v>2052</v>
      </c>
      <c r="I211" t="s">
        <v>287</v>
      </c>
      <c r="J211" t="s">
        <v>2053</v>
      </c>
      <c r="K211" s="94">
        <v>43684.576238923612</v>
      </c>
    </row>
    <row r="212" spans="1:11">
      <c r="A212" s="174">
        <v>211</v>
      </c>
      <c r="B212" t="s">
        <v>2054</v>
      </c>
      <c r="C212" t="s">
        <v>42</v>
      </c>
      <c r="D212">
        <v>73983175</v>
      </c>
      <c r="E212" t="s">
        <v>15</v>
      </c>
      <c r="F212" t="s">
        <v>6</v>
      </c>
      <c r="G212" t="s">
        <v>1581</v>
      </c>
      <c r="H212" t="s">
        <v>2055</v>
      </c>
      <c r="I212" t="s">
        <v>2056</v>
      </c>
      <c r="J212" t="s">
        <v>1367</v>
      </c>
      <c r="K212" s="94">
        <v>43670.510276076384</v>
      </c>
    </row>
    <row r="213" spans="1:11">
      <c r="A213" s="174">
        <v>212</v>
      </c>
      <c r="B213" t="s">
        <v>2057</v>
      </c>
      <c r="C213" t="s">
        <v>42</v>
      </c>
      <c r="D213">
        <v>72646502</v>
      </c>
      <c r="E213" t="s">
        <v>13</v>
      </c>
      <c r="F213" t="s">
        <v>6</v>
      </c>
      <c r="G213" t="s">
        <v>1581</v>
      </c>
      <c r="H213" t="s">
        <v>2058</v>
      </c>
      <c r="I213" t="s">
        <v>376</v>
      </c>
      <c r="J213" t="s">
        <v>2059</v>
      </c>
      <c r="K213" s="94">
        <v>43685.615083715275</v>
      </c>
    </row>
    <row r="214" spans="1:11">
      <c r="A214" s="174">
        <v>213</v>
      </c>
      <c r="B214" t="s">
        <v>2060</v>
      </c>
      <c r="C214" t="s">
        <v>42</v>
      </c>
      <c r="D214">
        <v>73189239</v>
      </c>
      <c r="E214" t="s">
        <v>13</v>
      </c>
      <c r="F214" t="s">
        <v>6</v>
      </c>
      <c r="G214" t="s">
        <v>1581</v>
      </c>
      <c r="H214" t="s">
        <v>2061</v>
      </c>
      <c r="I214" t="s">
        <v>99</v>
      </c>
      <c r="J214" t="s">
        <v>2062</v>
      </c>
      <c r="K214" s="94">
        <v>43680.374315196757</v>
      </c>
    </row>
    <row r="215" spans="1:11">
      <c r="A215" s="174">
        <v>214</v>
      </c>
      <c r="B215" t="s">
        <v>2063</v>
      </c>
      <c r="C215" t="s">
        <v>42</v>
      </c>
      <c r="D215">
        <v>71095557</v>
      </c>
      <c r="E215" t="s">
        <v>14</v>
      </c>
      <c r="F215" t="s">
        <v>6</v>
      </c>
      <c r="G215" t="s">
        <v>1581</v>
      </c>
      <c r="H215" t="s">
        <v>496</v>
      </c>
      <c r="I215" t="s">
        <v>585</v>
      </c>
      <c r="J215" t="s">
        <v>1307</v>
      </c>
      <c r="K215" s="94">
        <v>43686.503997835644</v>
      </c>
    </row>
    <row r="216" spans="1:11">
      <c r="A216" s="174">
        <v>215</v>
      </c>
      <c r="B216" t="s">
        <v>2064</v>
      </c>
      <c r="C216" t="s">
        <v>42</v>
      </c>
      <c r="D216">
        <v>71400453</v>
      </c>
      <c r="E216" t="s">
        <v>22</v>
      </c>
      <c r="F216" t="s">
        <v>6</v>
      </c>
      <c r="G216" t="s">
        <v>1581</v>
      </c>
      <c r="H216" t="s">
        <v>399</v>
      </c>
      <c r="I216" t="s">
        <v>2065</v>
      </c>
      <c r="J216" t="s">
        <v>2066</v>
      </c>
      <c r="K216" s="94">
        <v>43686.606186076388</v>
      </c>
    </row>
    <row r="217" spans="1:11">
      <c r="A217" s="174">
        <v>216</v>
      </c>
      <c r="B217" t="s">
        <v>2067</v>
      </c>
      <c r="C217" t="s">
        <v>42</v>
      </c>
      <c r="D217">
        <v>75832847</v>
      </c>
      <c r="E217" t="s">
        <v>22</v>
      </c>
      <c r="F217" t="s">
        <v>6</v>
      </c>
      <c r="G217" t="s">
        <v>1581</v>
      </c>
      <c r="H217" t="s">
        <v>1217</v>
      </c>
      <c r="I217" t="s">
        <v>274</v>
      </c>
      <c r="J217" t="s">
        <v>2068</v>
      </c>
      <c r="K217" s="94">
        <v>43682.664475659723</v>
      </c>
    </row>
    <row r="218" spans="1:11">
      <c r="A218" s="174">
        <v>217</v>
      </c>
      <c r="B218" t="s">
        <v>2069</v>
      </c>
      <c r="C218" t="s">
        <v>42</v>
      </c>
      <c r="D218">
        <v>76321729</v>
      </c>
      <c r="E218" t="s">
        <v>14</v>
      </c>
      <c r="F218" t="s">
        <v>6</v>
      </c>
      <c r="G218" t="s">
        <v>1581</v>
      </c>
      <c r="H218" t="s">
        <v>403</v>
      </c>
      <c r="I218" t="s">
        <v>1486</v>
      </c>
      <c r="J218" t="s">
        <v>2070</v>
      </c>
      <c r="K218" s="94">
        <v>43685.626287847219</v>
      </c>
    </row>
    <row r="219" spans="1:11">
      <c r="A219" s="174">
        <v>218</v>
      </c>
      <c r="B219" t="s">
        <v>2071</v>
      </c>
      <c r="C219" t="s">
        <v>42</v>
      </c>
      <c r="D219">
        <v>72351705</v>
      </c>
      <c r="E219" t="s">
        <v>21</v>
      </c>
      <c r="F219" t="s">
        <v>6</v>
      </c>
      <c r="G219" t="s">
        <v>1581</v>
      </c>
      <c r="H219" t="s">
        <v>1762</v>
      </c>
      <c r="I219" t="s">
        <v>146</v>
      </c>
      <c r="J219" t="s">
        <v>2072</v>
      </c>
      <c r="K219" s="94">
        <v>43686.440631944446</v>
      </c>
    </row>
    <row r="220" spans="1:11">
      <c r="A220" s="174">
        <v>219</v>
      </c>
      <c r="B220" t="s">
        <v>2073</v>
      </c>
      <c r="C220" t="s">
        <v>42</v>
      </c>
      <c r="D220">
        <v>46054181</v>
      </c>
      <c r="E220" t="s">
        <v>19</v>
      </c>
      <c r="F220" t="s">
        <v>6</v>
      </c>
      <c r="G220" t="s">
        <v>1581</v>
      </c>
      <c r="H220" t="s">
        <v>363</v>
      </c>
      <c r="I220" t="s">
        <v>1761</v>
      </c>
      <c r="J220" t="s">
        <v>2074</v>
      </c>
      <c r="K220" s="94">
        <v>43679.532865937501</v>
      </c>
    </row>
    <row r="221" spans="1:11">
      <c r="A221" s="174">
        <v>220</v>
      </c>
      <c r="B221" t="s">
        <v>2075</v>
      </c>
      <c r="C221" t="s">
        <v>42</v>
      </c>
      <c r="D221">
        <v>72563802</v>
      </c>
      <c r="E221" t="s">
        <v>22</v>
      </c>
      <c r="F221" t="s">
        <v>6</v>
      </c>
      <c r="G221" t="s">
        <v>1581</v>
      </c>
      <c r="H221" t="s">
        <v>578</v>
      </c>
      <c r="I221" t="s">
        <v>220</v>
      </c>
      <c r="J221" t="s">
        <v>2076</v>
      </c>
      <c r="K221" s="94">
        <v>43683.413355011573</v>
      </c>
    </row>
    <row r="222" spans="1:11">
      <c r="A222" s="174">
        <v>221</v>
      </c>
      <c r="B222" t="s">
        <v>2077</v>
      </c>
      <c r="C222" t="s">
        <v>42</v>
      </c>
      <c r="D222">
        <v>72225698</v>
      </c>
      <c r="E222" t="s">
        <v>17</v>
      </c>
      <c r="F222" t="s">
        <v>6</v>
      </c>
      <c r="G222" t="s">
        <v>1581</v>
      </c>
      <c r="H222" t="s">
        <v>204</v>
      </c>
      <c r="I222" t="s">
        <v>2078</v>
      </c>
      <c r="J222" t="s">
        <v>2079</v>
      </c>
      <c r="K222" s="94">
        <v>43678.525335763887</v>
      </c>
    </row>
    <row r="223" spans="1:11">
      <c r="A223" s="174">
        <v>222</v>
      </c>
      <c r="B223" t="s">
        <v>2080</v>
      </c>
      <c r="C223" t="s">
        <v>42</v>
      </c>
      <c r="D223">
        <v>75348804</v>
      </c>
      <c r="E223" t="s">
        <v>13</v>
      </c>
      <c r="F223" t="s">
        <v>6</v>
      </c>
      <c r="G223" t="s">
        <v>1581</v>
      </c>
      <c r="H223" t="s">
        <v>2081</v>
      </c>
      <c r="I223" t="s">
        <v>1932</v>
      </c>
      <c r="J223" t="s">
        <v>2082</v>
      </c>
      <c r="K223" s="94">
        <v>43683.664309872685</v>
      </c>
    </row>
    <row r="224" spans="1:11">
      <c r="A224" s="174">
        <v>223</v>
      </c>
      <c r="B224" t="s">
        <v>2083</v>
      </c>
      <c r="C224" t="s">
        <v>42</v>
      </c>
      <c r="D224">
        <v>76010127</v>
      </c>
      <c r="E224" t="s">
        <v>18</v>
      </c>
      <c r="F224" t="s">
        <v>6</v>
      </c>
      <c r="G224" t="s">
        <v>1581</v>
      </c>
      <c r="H224" t="s">
        <v>99</v>
      </c>
      <c r="I224" t="s">
        <v>106</v>
      </c>
      <c r="J224" t="s">
        <v>2084</v>
      </c>
      <c r="K224" s="94">
        <v>43678.580662002314</v>
      </c>
    </row>
    <row r="225" spans="1:11">
      <c r="A225" s="174">
        <v>224</v>
      </c>
      <c r="B225" t="s">
        <v>2085</v>
      </c>
      <c r="C225" t="s">
        <v>42</v>
      </c>
      <c r="D225">
        <v>70285120</v>
      </c>
      <c r="E225" t="s">
        <v>21</v>
      </c>
      <c r="F225" t="s">
        <v>6</v>
      </c>
      <c r="G225" t="s">
        <v>1581</v>
      </c>
      <c r="H225" t="s">
        <v>106</v>
      </c>
      <c r="I225" t="s">
        <v>400</v>
      </c>
      <c r="J225" t="s">
        <v>2086</v>
      </c>
      <c r="K225" s="94">
        <v>43686.558247604167</v>
      </c>
    </row>
    <row r="226" spans="1:11">
      <c r="A226" s="174">
        <v>225</v>
      </c>
      <c r="B226" t="s">
        <v>2087</v>
      </c>
      <c r="C226" t="s">
        <v>42</v>
      </c>
      <c r="D226">
        <v>73146331</v>
      </c>
      <c r="E226" t="s">
        <v>17</v>
      </c>
      <c r="F226" t="s">
        <v>6</v>
      </c>
      <c r="G226" t="s">
        <v>1581</v>
      </c>
      <c r="H226" t="s">
        <v>1561</v>
      </c>
      <c r="I226" t="s">
        <v>84</v>
      </c>
      <c r="J226" t="s">
        <v>716</v>
      </c>
      <c r="K226" s="94">
        <v>43672.35097407407</v>
      </c>
    </row>
    <row r="227" spans="1:11">
      <c r="A227" s="174">
        <v>226</v>
      </c>
      <c r="B227" t="s">
        <v>2088</v>
      </c>
      <c r="C227" t="s">
        <v>42</v>
      </c>
      <c r="D227">
        <v>75467235</v>
      </c>
      <c r="E227" t="s">
        <v>13</v>
      </c>
      <c r="F227" t="s">
        <v>6</v>
      </c>
      <c r="G227" t="s">
        <v>1581</v>
      </c>
      <c r="H227" t="s">
        <v>2089</v>
      </c>
      <c r="I227" t="s">
        <v>103</v>
      </c>
      <c r="J227" t="s">
        <v>2090</v>
      </c>
      <c r="K227" s="94">
        <v>43685.637274965273</v>
      </c>
    </row>
    <row r="228" spans="1:11">
      <c r="A228" s="174">
        <v>227</v>
      </c>
      <c r="B228" t="s">
        <v>2091</v>
      </c>
      <c r="C228" t="s">
        <v>42</v>
      </c>
      <c r="D228">
        <v>47382891</v>
      </c>
      <c r="E228" t="s">
        <v>18</v>
      </c>
      <c r="F228" t="s">
        <v>6</v>
      </c>
      <c r="G228" t="s">
        <v>1581</v>
      </c>
      <c r="H228" t="s">
        <v>2092</v>
      </c>
      <c r="I228" t="s">
        <v>2093</v>
      </c>
      <c r="J228" t="s">
        <v>2094</v>
      </c>
      <c r="K228" s="94">
        <v>43684.550468518515</v>
      </c>
    </row>
    <row r="229" spans="1:11">
      <c r="A229" s="174">
        <v>228</v>
      </c>
      <c r="B229" t="s">
        <v>2095</v>
      </c>
      <c r="C229" t="s">
        <v>42</v>
      </c>
      <c r="D229">
        <v>76409543</v>
      </c>
      <c r="E229" t="s">
        <v>13</v>
      </c>
      <c r="F229" t="s">
        <v>6</v>
      </c>
      <c r="G229" t="s">
        <v>1581</v>
      </c>
      <c r="H229" t="s">
        <v>2096</v>
      </c>
      <c r="I229" t="s">
        <v>220</v>
      </c>
      <c r="J229" t="s">
        <v>2097</v>
      </c>
      <c r="K229" s="94">
        <v>43684.540202233795</v>
      </c>
    </row>
    <row r="230" spans="1:11">
      <c r="A230" s="174">
        <v>229</v>
      </c>
      <c r="B230" t="s">
        <v>2098</v>
      </c>
      <c r="C230" t="s">
        <v>42</v>
      </c>
      <c r="D230">
        <v>73973285</v>
      </c>
      <c r="E230" t="s">
        <v>21</v>
      </c>
      <c r="F230" t="s">
        <v>6</v>
      </c>
      <c r="G230" t="s">
        <v>1581</v>
      </c>
      <c r="H230" t="s">
        <v>2099</v>
      </c>
      <c r="I230" t="s">
        <v>1785</v>
      </c>
      <c r="J230" t="s">
        <v>2100</v>
      </c>
      <c r="K230" s="94">
        <v>43677.544326701391</v>
      </c>
    </row>
    <row r="231" spans="1:11">
      <c r="A231" s="174">
        <v>230</v>
      </c>
      <c r="B231" t="s">
        <v>2101</v>
      </c>
      <c r="C231" t="s">
        <v>42</v>
      </c>
      <c r="D231">
        <v>71469562</v>
      </c>
      <c r="E231" t="s">
        <v>19</v>
      </c>
      <c r="F231" t="s">
        <v>6</v>
      </c>
      <c r="G231" t="s">
        <v>1581</v>
      </c>
      <c r="H231" t="s">
        <v>2102</v>
      </c>
      <c r="I231" t="s">
        <v>2103</v>
      </c>
      <c r="J231" t="s">
        <v>2104</v>
      </c>
      <c r="K231" s="94">
        <v>43683.654278437498</v>
      </c>
    </row>
    <row r="232" spans="1:11">
      <c r="A232" s="174">
        <v>231</v>
      </c>
      <c r="B232" t="s">
        <v>2105</v>
      </c>
      <c r="C232" t="s">
        <v>42</v>
      </c>
      <c r="D232">
        <v>71772522</v>
      </c>
      <c r="E232" t="s">
        <v>21</v>
      </c>
      <c r="F232" t="s">
        <v>6</v>
      </c>
      <c r="G232" t="s">
        <v>1581</v>
      </c>
      <c r="H232" t="s">
        <v>743</v>
      </c>
      <c r="I232" t="s">
        <v>45</v>
      </c>
      <c r="J232" t="s">
        <v>2106</v>
      </c>
      <c r="K232" s="94">
        <v>43685.598831284718</v>
      </c>
    </row>
    <row r="233" spans="1:11">
      <c r="A233" s="174">
        <v>232</v>
      </c>
      <c r="B233" t="s">
        <v>2107</v>
      </c>
      <c r="C233" t="s">
        <v>42</v>
      </c>
      <c r="D233">
        <v>75874080</v>
      </c>
      <c r="E233" t="s">
        <v>15</v>
      </c>
      <c r="F233" t="s">
        <v>6</v>
      </c>
      <c r="G233" t="s">
        <v>1581</v>
      </c>
      <c r="H233" t="s">
        <v>2108</v>
      </c>
      <c r="I233" t="s">
        <v>754</v>
      </c>
      <c r="J233" t="s">
        <v>2109</v>
      </c>
      <c r="K233" s="94">
        <v>43684.46075528935</v>
      </c>
    </row>
    <row r="234" spans="1:11">
      <c r="A234" s="174">
        <v>233</v>
      </c>
      <c r="B234" t="s">
        <v>2110</v>
      </c>
      <c r="C234" t="s">
        <v>42</v>
      </c>
      <c r="D234">
        <v>72386921</v>
      </c>
      <c r="E234" t="s">
        <v>24</v>
      </c>
      <c r="F234" t="s">
        <v>6</v>
      </c>
      <c r="G234" t="s">
        <v>1581</v>
      </c>
      <c r="H234" t="s">
        <v>102</v>
      </c>
      <c r="I234" t="s">
        <v>1048</v>
      </c>
      <c r="J234" t="s">
        <v>2111</v>
      </c>
      <c r="K234" s="94">
        <v>43668.693174305554</v>
      </c>
    </row>
    <row r="235" spans="1:11">
      <c r="A235" s="174">
        <v>234</v>
      </c>
      <c r="B235" t="s">
        <v>2112</v>
      </c>
      <c r="C235" t="s">
        <v>42</v>
      </c>
      <c r="D235">
        <v>72494898</v>
      </c>
      <c r="E235" t="s">
        <v>13</v>
      </c>
      <c r="F235" t="s">
        <v>10</v>
      </c>
      <c r="G235" t="s">
        <v>1581</v>
      </c>
      <c r="H235" t="s">
        <v>103</v>
      </c>
      <c r="I235" t="s">
        <v>2113</v>
      </c>
      <c r="J235" t="s">
        <v>2114</v>
      </c>
      <c r="K235" s="94">
        <v>43686.454337037037</v>
      </c>
    </row>
    <row r="236" spans="1:11">
      <c r="A236" s="174">
        <v>235</v>
      </c>
      <c r="B236" t="s">
        <v>2115</v>
      </c>
      <c r="C236" t="s">
        <v>42</v>
      </c>
      <c r="D236">
        <v>70505256</v>
      </c>
      <c r="E236" t="s">
        <v>24</v>
      </c>
      <c r="F236" t="s">
        <v>6</v>
      </c>
      <c r="G236" t="s">
        <v>1581</v>
      </c>
      <c r="H236" t="s">
        <v>923</v>
      </c>
      <c r="I236" t="s">
        <v>2092</v>
      </c>
      <c r="J236" t="s">
        <v>2116</v>
      </c>
      <c r="K236" s="94">
        <v>43685.607493634256</v>
      </c>
    </row>
    <row r="237" spans="1:11">
      <c r="A237" s="174">
        <v>236</v>
      </c>
      <c r="B237" t="s">
        <v>2117</v>
      </c>
      <c r="C237" t="s">
        <v>42</v>
      </c>
      <c r="D237">
        <v>71879795</v>
      </c>
      <c r="E237" t="s">
        <v>21</v>
      </c>
      <c r="F237" t="s">
        <v>6</v>
      </c>
      <c r="G237" t="s">
        <v>1581</v>
      </c>
      <c r="H237" t="s">
        <v>248</v>
      </c>
      <c r="I237" t="s">
        <v>106</v>
      </c>
      <c r="J237" t="s">
        <v>2118</v>
      </c>
      <c r="K237" s="94">
        <v>43686.616896412037</v>
      </c>
    </row>
    <row r="238" spans="1:11">
      <c r="A238" s="174">
        <v>237</v>
      </c>
      <c r="B238" t="s">
        <v>2119</v>
      </c>
      <c r="C238" t="s">
        <v>42</v>
      </c>
      <c r="D238">
        <v>72958650</v>
      </c>
      <c r="E238" t="s">
        <v>21</v>
      </c>
      <c r="F238" t="s">
        <v>6</v>
      </c>
      <c r="G238" t="s">
        <v>1581</v>
      </c>
      <c r="H238" t="s">
        <v>929</v>
      </c>
      <c r="I238" t="s">
        <v>866</v>
      </c>
      <c r="J238" t="s">
        <v>930</v>
      </c>
      <c r="K238" s="94">
        <v>43677.644083252315</v>
      </c>
    </row>
    <row r="239" spans="1:11">
      <c r="A239" s="174">
        <v>238</v>
      </c>
      <c r="B239" t="s">
        <v>2120</v>
      </c>
      <c r="C239" t="s">
        <v>42</v>
      </c>
      <c r="D239">
        <v>74304250</v>
      </c>
      <c r="E239" t="s">
        <v>22</v>
      </c>
      <c r="F239" t="s">
        <v>6</v>
      </c>
      <c r="G239" t="s">
        <v>1581</v>
      </c>
      <c r="H239" t="s">
        <v>240</v>
      </c>
      <c r="I239" t="s">
        <v>1555</v>
      </c>
      <c r="J239" t="s">
        <v>2121</v>
      </c>
      <c r="K239" s="94">
        <v>43684.690098344909</v>
      </c>
    </row>
    <row r="240" spans="1:11">
      <c r="A240" s="174">
        <v>239</v>
      </c>
      <c r="B240" t="s">
        <v>2122</v>
      </c>
      <c r="C240" t="s">
        <v>42</v>
      </c>
      <c r="D240">
        <v>72509286</v>
      </c>
      <c r="E240" t="s">
        <v>16</v>
      </c>
      <c r="F240" t="s">
        <v>6</v>
      </c>
      <c r="G240" t="s">
        <v>1581</v>
      </c>
      <c r="H240" t="s">
        <v>662</v>
      </c>
      <c r="I240" t="s">
        <v>106</v>
      </c>
      <c r="J240" t="s">
        <v>663</v>
      </c>
      <c r="K240" s="94">
        <v>43665.510365243055</v>
      </c>
    </row>
    <row r="241" spans="1:11">
      <c r="A241" s="174">
        <v>240</v>
      </c>
      <c r="B241" t="s">
        <v>2123</v>
      </c>
      <c r="C241" t="s">
        <v>42</v>
      </c>
      <c r="D241">
        <v>73332511</v>
      </c>
      <c r="E241" t="s">
        <v>13</v>
      </c>
      <c r="F241" t="s">
        <v>6</v>
      </c>
      <c r="G241" t="s">
        <v>1581</v>
      </c>
      <c r="H241" t="s">
        <v>2124</v>
      </c>
      <c r="I241" t="s">
        <v>2125</v>
      </c>
      <c r="J241" t="s">
        <v>2126</v>
      </c>
      <c r="K241" s="94">
        <v>43684.692589317128</v>
      </c>
    </row>
  </sheetData>
  <autoFilter ref="A1:K241" xr:uid="{8C6ECD2C-56CC-480E-802A-506A56FE62C6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37"/>
  <sheetViews>
    <sheetView workbookViewId="0">
      <pane ySplit="1" topLeftCell="A4" activePane="bottomLeft" state="frozen"/>
      <selection pane="bottomLeft" activeCell="L1" sqref="L1"/>
      <selection activeCell="L1" sqref="L1"/>
    </sheetView>
  </sheetViews>
  <sheetFormatPr defaultColWidth="11.42578125" defaultRowHeight="15"/>
  <sheetData>
    <row r="1" spans="1:12" ht="18">
      <c r="A1" s="107" t="s">
        <v>30</v>
      </c>
      <c r="B1" s="107" t="s">
        <v>31</v>
      </c>
      <c r="C1" s="107" t="s">
        <v>32</v>
      </c>
      <c r="D1" s="107" t="s">
        <v>33</v>
      </c>
      <c r="E1" s="107" t="s">
        <v>34</v>
      </c>
      <c r="F1" s="107" t="s">
        <v>35</v>
      </c>
      <c r="G1" s="107" t="s">
        <v>36</v>
      </c>
      <c r="H1" s="107" t="s">
        <v>37</v>
      </c>
      <c r="I1" s="107" t="s">
        <v>38</v>
      </c>
      <c r="J1" s="107" t="s">
        <v>39</v>
      </c>
      <c r="K1" s="107" t="s">
        <v>40</v>
      </c>
      <c r="L1" s="176" t="s">
        <v>40</v>
      </c>
    </row>
    <row r="2" spans="1:12">
      <c r="A2" s="174">
        <v>1</v>
      </c>
      <c r="B2" t="s">
        <v>2127</v>
      </c>
      <c r="C2" t="s">
        <v>42</v>
      </c>
      <c r="D2">
        <v>76070252</v>
      </c>
      <c r="E2" t="s">
        <v>13</v>
      </c>
      <c r="F2" t="s">
        <v>8</v>
      </c>
      <c r="G2" t="s">
        <v>2128</v>
      </c>
      <c r="H2" t="s">
        <v>123</v>
      </c>
      <c r="I2" t="s">
        <v>578</v>
      </c>
      <c r="J2" t="s">
        <v>2129</v>
      </c>
      <c r="K2" s="94">
        <v>43607.378517627316</v>
      </c>
      <c r="L2" s="94">
        <v>43587</v>
      </c>
    </row>
    <row r="3" spans="1:12">
      <c r="A3" s="174">
        <v>2</v>
      </c>
      <c r="B3" t="s">
        <v>2130</v>
      </c>
      <c r="C3" t="s">
        <v>42</v>
      </c>
      <c r="D3">
        <v>75172237</v>
      </c>
      <c r="E3" t="s">
        <v>22</v>
      </c>
      <c r="F3" t="s">
        <v>9</v>
      </c>
      <c r="G3" t="s">
        <v>2131</v>
      </c>
      <c r="H3" t="s">
        <v>55</v>
      </c>
      <c r="I3" t="s">
        <v>56</v>
      </c>
      <c r="J3" t="s">
        <v>57</v>
      </c>
      <c r="K3" s="94">
        <v>43598.415721261576</v>
      </c>
      <c r="L3" s="94">
        <v>43588</v>
      </c>
    </row>
    <row r="4" spans="1:12">
      <c r="A4" s="174">
        <v>3</v>
      </c>
      <c r="B4" t="s">
        <v>2132</v>
      </c>
      <c r="C4" t="s">
        <v>42</v>
      </c>
      <c r="D4">
        <v>71503020</v>
      </c>
      <c r="E4" t="s">
        <v>24</v>
      </c>
      <c r="F4" t="s">
        <v>9</v>
      </c>
      <c r="G4" t="s">
        <v>2131</v>
      </c>
      <c r="H4" t="s">
        <v>103</v>
      </c>
      <c r="I4" t="s">
        <v>399</v>
      </c>
      <c r="J4" t="s">
        <v>2133</v>
      </c>
      <c r="K4" s="94">
        <v>43608.647448923606</v>
      </c>
      <c r="L4" s="94">
        <v>43589</v>
      </c>
    </row>
    <row r="5" spans="1:12">
      <c r="A5" s="174">
        <v>4</v>
      </c>
      <c r="B5" t="s">
        <v>2134</v>
      </c>
      <c r="C5" t="s">
        <v>42</v>
      </c>
      <c r="D5">
        <v>71479759</v>
      </c>
      <c r="E5" t="s">
        <v>13</v>
      </c>
      <c r="F5" t="s">
        <v>9</v>
      </c>
      <c r="G5" t="s">
        <v>2131</v>
      </c>
      <c r="H5" t="s">
        <v>480</v>
      </c>
      <c r="I5" t="s">
        <v>394</v>
      </c>
      <c r="J5" t="s">
        <v>2135</v>
      </c>
      <c r="K5" s="94">
        <v>43606.653744062496</v>
      </c>
      <c r="L5" s="94">
        <v>43590</v>
      </c>
    </row>
    <row r="6" spans="1:12">
      <c r="A6" s="174">
        <v>5</v>
      </c>
      <c r="B6" t="s">
        <v>2136</v>
      </c>
      <c r="C6" t="s">
        <v>42</v>
      </c>
      <c r="D6">
        <v>70663087</v>
      </c>
      <c r="E6" t="s">
        <v>14</v>
      </c>
      <c r="F6" t="s">
        <v>9</v>
      </c>
      <c r="G6" t="s">
        <v>2131</v>
      </c>
      <c r="H6" t="s">
        <v>2137</v>
      </c>
      <c r="I6" t="s">
        <v>510</v>
      </c>
      <c r="J6" t="s">
        <v>2138</v>
      </c>
      <c r="K6" s="94">
        <v>43608.637972418983</v>
      </c>
      <c r="L6" s="94">
        <v>43591</v>
      </c>
    </row>
    <row r="7" spans="1:12">
      <c r="A7" s="174">
        <v>6</v>
      </c>
      <c r="B7" t="s">
        <v>2139</v>
      </c>
      <c r="C7" t="s">
        <v>42</v>
      </c>
      <c r="D7">
        <v>74801538</v>
      </c>
      <c r="E7" t="s">
        <v>14</v>
      </c>
      <c r="F7" t="s">
        <v>9</v>
      </c>
      <c r="G7" t="s">
        <v>2131</v>
      </c>
      <c r="H7" t="s">
        <v>1638</v>
      </c>
      <c r="I7" t="s">
        <v>2140</v>
      </c>
      <c r="J7" t="s">
        <v>2141</v>
      </c>
      <c r="K7" s="94">
        <v>43608.511034027775</v>
      </c>
      <c r="L7" s="94">
        <v>43592</v>
      </c>
    </row>
    <row r="8" spans="1:12">
      <c r="A8" s="174">
        <v>7</v>
      </c>
      <c r="B8" t="s">
        <v>2142</v>
      </c>
      <c r="C8" t="s">
        <v>42</v>
      </c>
      <c r="D8">
        <v>72531232</v>
      </c>
      <c r="E8" t="s">
        <v>13</v>
      </c>
      <c r="F8" t="s">
        <v>9</v>
      </c>
      <c r="G8" t="s">
        <v>2131</v>
      </c>
      <c r="H8" t="s">
        <v>2143</v>
      </c>
      <c r="I8" t="s">
        <v>2144</v>
      </c>
      <c r="J8" t="s">
        <v>2145</v>
      </c>
      <c r="K8" s="94">
        <v>43608.591443437501</v>
      </c>
      <c r="L8" s="94">
        <v>43593</v>
      </c>
    </row>
    <row r="9" spans="1:12">
      <c r="A9" s="174">
        <v>8</v>
      </c>
      <c r="B9" t="s">
        <v>2146</v>
      </c>
      <c r="C9" t="s">
        <v>42</v>
      </c>
      <c r="D9">
        <v>71772334</v>
      </c>
      <c r="E9" t="s">
        <v>17</v>
      </c>
      <c r="F9" t="s">
        <v>9</v>
      </c>
      <c r="G9" t="s">
        <v>2131</v>
      </c>
      <c r="H9" t="s">
        <v>140</v>
      </c>
      <c r="I9" t="s">
        <v>957</v>
      </c>
      <c r="J9" t="s">
        <v>958</v>
      </c>
      <c r="K9" s="94">
        <v>43609.451638194441</v>
      </c>
      <c r="L9" s="94">
        <v>43594</v>
      </c>
    </row>
    <row r="10" spans="1:12">
      <c r="A10" s="174">
        <v>9</v>
      </c>
      <c r="B10" t="s">
        <v>2147</v>
      </c>
      <c r="C10" t="s">
        <v>42</v>
      </c>
      <c r="D10">
        <v>74318019</v>
      </c>
      <c r="E10" t="s">
        <v>18</v>
      </c>
      <c r="F10" t="s">
        <v>9</v>
      </c>
      <c r="G10" t="s">
        <v>2131</v>
      </c>
      <c r="H10" t="s">
        <v>106</v>
      </c>
      <c r="I10" t="s">
        <v>107</v>
      </c>
      <c r="J10" t="s">
        <v>110</v>
      </c>
      <c r="K10" s="94">
        <v>43607.565582407406</v>
      </c>
      <c r="L10" s="94">
        <v>43595</v>
      </c>
    </row>
    <row r="11" spans="1:12">
      <c r="A11" s="174">
        <v>10</v>
      </c>
      <c r="B11" t="s">
        <v>2148</v>
      </c>
      <c r="C11" t="s">
        <v>42</v>
      </c>
      <c r="D11">
        <v>74318018</v>
      </c>
      <c r="E11" t="s">
        <v>13</v>
      </c>
      <c r="F11" t="s">
        <v>9</v>
      </c>
      <c r="G11" t="s">
        <v>2131</v>
      </c>
      <c r="H11" t="s">
        <v>106</v>
      </c>
      <c r="I11" t="s">
        <v>107</v>
      </c>
      <c r="J11" t="s">
        <v>108</v>
      </c>
      <c r="K11" s="94">
        <v>43607.570505439813</v>
      </c>
      <c r="L11" s="94">
        <v>43596</v>
      </c>
    </row>
    <row r="12" spans="1:12">
      <c r="A12" s="174">
        <v>11</v>
      </c>
      <c r="B12" t="s">
        <v>2149</v>
      </c>
      <c r="C12" t="s">
        <v>42</v>
      </c>
      <c r="D12">
        <v>71276952</v>
      </c>
      <c r="E12" t="s">
        <v>20</v>
      </c>
      <c r="F12" t="s">
        <v>9</v>
      </c>
      <c r="G12" t="s">
        <v>2131</v>
      </c>
      <c r="H12" t="s">
        <v>240</v>
      </c>
      <c r="I12" t="s">
        <v>241</v>
      </c>
      <c r="J12" t="s">
        <v>242</v>
      </c>
      <c r="K12" s="94">
        <v>43606.405350891204</v>
      </c>
      <c r="L12" s="94">
        <v>43597</v>
      </c>
    </row>
    <row r="13" spans="1:12">
      <c r="A13" s="174">
        <v>12</v>
      </c>
      <c r="B13" t="s">
        <v>2150</v>
      </c>
      <c r="C13" t="s">
        <v>42</v>
      </c>
      <c r="D13">
        <v>71469780</v>
      </c>
      <c r="E13" t="s">
        <v>22</v>
      </c>
      <c r="F13" t="s">
        <v>9</v>
      </c>
      <c r="G13" t="s">
        <v>2131</v>
      </c>
      <c r="H13" t="s">
        <v>578</v>
      </c>
      <c r="I13" t="s">
        <v>252</v>
      </c>
      <c r="J13" t="s">
        <v>2151</v>
      </c>
      <c r="K13" s="94">
        <v>43608.753045057871</v>
      </c>
      <c r="L13" s="94">
        <v>43598</v>
      </c>
    </row>
    <row r="14" spans="1:12">
      <c r="A14" s="174">
        <v>13</v>
      </c>
      <c r="B14" t="s">
        <v>2152</v>
      </c>
      <c r="C14" t="s">
        <v>42</v>
      </c>
      <c r="D14">
        <v>72918001</v>
      </c>
      <c r="E14" t="s">
        <v>13</v>
      </c>
      <c r="F14" t="s">
        <v>9</v>
      </c>
      <c r="G14" t="s">
        <v>2131</v>
      </c>
      <c r="H14" t="s">
        <v>150</v>
      </c>
      <c r="I14" t="s">
        <v>151</v>
      </c>
      <c r="J14" t="s">
        <v>152</v>
      </c>
      <c r="K14" s="94">
        <v>43602.652295949076</v>
      </c>
      <c r="L14" s="94">
        <v>43599</v>
      </c>
    </row>
    <row r="15" spans="1:12">
      <c r="A15" s="174">
        <v>14</v>
      </c>
      <c r="B15" t="s">
        <v>2153</v>
      </c>
      <c r="C15" t="s">
        <v>42</v>
      </c>
      <c r="D15">
        <v>72947137</v>
      </c>
      <c r="E15" t="s">
        <v>17</v>
      </c>
      <c r="F15" t="s">
        <v>9</v>
      </c>
      <c r="G15" t="s">
        <v>2131</v>
      </c>
      <c r="H15" t="s">
        <v>2154</v>
      </c>
      <c r="I15" t="s">
        <v>1781</v>
      </c>
      <c r="J15" t="s">
        <v>2155</v>
      </c>
      <c r="K15" s="94">
        <v>43605.436855474538</v>
      </c>
      <c r="L15" s="94">
        <v>43600</v>
      </c>
    </row>
    <row r="16" spans="1:12">
      <c r="A16" s="174">
        <v>15</v>
      </c>
      <c r="B16" t="s">
        <v>2156</v>
      </c>
      <c r="C16" t="s">
        <v>42</v>
      </c>
      <c r="D16">
        <v>72610641</v>
      </c>
      <c r="E16" t="s">
        <v>17</v>
      </c>
      <c r="F16" t="s">
        <v>9</v>
      </c>
      <c r="G16" t="s">
        <v>2131</v>
      </c>
      <c r="H16" t="s">
        <v>2157</v>
      </c>
      <c r="I16" t="s">
        <v>1348</v>
      </c>
      <c r="J16" t="s">
        <v>2158</v>
      </c>
      <c r="K16" s="94">
        <v>43608.773921030093</v>
      </c>
      <c r="L16" s="94">
        <v>43601</v>
      </c>
    </row>
    <row r="17" spans="1:12">
      <c r="A17" s="174">
        <v>16</v>
      </c>
      <c r="B17" t="s">
        <v>2159</v>
      </c>
      <c r="C17" t="s">
        <v>42</v>
      </c>
      <c r="D17">
        <v>72672166</v>
      </c>
      <c r="E17" t="s">
        <v>17</v>
      </c>
      <c r="F17" t="s">
        <v>4</v>
      </c>
      <c r="G17" t="s">
        <v>2128</v>
      </c>
      <c r="H17" t="s">
        <v>2160</v>
      </c>
      <c r="I17" t="s">
        <v>2161</v>
      </c>
      <c r="J17" t="s">
        <v>2162</v>
      </c>
      <c r="K17" s="94">
        <v>43608.485534953703</v>
      </c>
      <c r="L17" s="94">
        <v>43602</v>
      </c>
    </row>
    <row r="18" spans="1:12">
      <c r="A18" s="174">
        <v>17</v>
      </c>
      <c r="B18" t="s">
        <v>2163</v>
      </c>
      <c r="C18" t="s">
        <v>42</v>
      </c>
      <c r="D18">
        <v>73779315</v>
      </c>
      <c r="E18" t="s">
        <v>13</v>
      </c>
      <c r="F18" t="s">
        <v>9</v>
      </c>
      <c r="G18" t="s">
        <v>2131</v>
      </c>
      <c r="H18" t="s">
        <v>376</v>
      </c>
      <c r="I18" t="s">
        <v>497</v>
      </c>
      <c r="J18" t="s">
        <v>2164</v>
      </c>
      <c r="K18" s="94">
        <v>43608</v>
      </c>
      <c r="L18" s="94">
        <v>43603</v>
      </c>
    </row>
    <row r="19" spans="1:12">
      <c r="A19" s="174">
        <v>18</v>
      </c>
      <c r="B19" t="s">
        <v>2165</v>
      </c>
      <c r="C19" t="s">
        <v>42</v>
      </c>
      <c r="D19">
        <v>73330915</v>
      </c>
      <c r="E19" t="s">
        <v>17</v>
      </c>
      <c r="F19" t="s">
        <v>9</v>
      </c>
      <c r="G19" t="s">
        <v>2131</v>
      </c>
      <c r="H19" t="s">
        <v>824</v>
      </c>
      <c r="I19" t="s">
        <v>1504</v>
      </c>
      <c r="J19" t="s">
        <v>2166</v>
      </c>
      <c r="K19" s="94">
        <v>43602.669616469902</v>
      </c>
      <c r="L19" s="94">
        <v>43604</v>
      </c>
    </row>
    <row r="20" spans="1:12">
      <c r="A20" s="174">
        <v>19</v>
      </c>
      <c r="B20" t="s">
        <v>2167</v>
      </c>
      <c r="C20" t="s">
        <v>42</v>
      </c>
      <c r="D20">
        <v>72437111</v>
      </c>
      <c r="E20" t="s">
        <v>15</v>
      </c>
      <c r="F20" t="s">
        <v>9</v>
      </c>
      <c r="G20" t="s">
        <v>2131</v>
      </c>
      <c r="H20" t="s">
        <v>59</v>
      </c>
      <c r="I20" t="s">
        <v>60</v>
      </c>
      <c r="J20" t="s">
        <v>61</v>
      </c>
      <c r="K20" s="94">
        <v>43606.691797488427</v>
      </c>
      <c r="L20" s="94">
        <v>43605</v>
      </c>
    </row>
    <row r="21" spans="1:12">
      <c r="A21" s="174">
        <v>20</v>
      </c>
      <c r="B21" t="s">
        <v>2168</v>
      </c>
      <c r="C21" t="s">
        <v>42</v>
      </c>
      <c r="D21">
        <v>70869331</v>
      </c>
      <c r="E21" t="s">
        <v>14</v>
      </c>
      <c r="F21" t="s">
        <v>9</v>
      </c>
      <c r="G21" t="s">
        <v>2131</v>
      </c>
      <c r="H21" t="s">
        <v>367</v>
      </c>
      <c r="I21" t="s">
        <v>367</v>
      </c>
      <c r="J21" t="s">
        <v>368</v>
      </c>
      <c r="K21" s="94">
        <v>43609.376554282404</v>
      </c>
      <c r="L21" s="94">
        <v>43606</v>
      </c>
    </row>
    <row r="22" spans="1:12">
      <c r="A22" s="174">
        <v>21</v>
      </c>
      <c r="B22" t="s">
        <v>2169</v>
      </c>
      <c r="C22" t="s">
        <v>42</v>
      </c>
      <c r="D22">
        <v>74133514</v>
      </c>
      <c r="E22" t="s">
        <v>18</v>
      </c>
      <c r="F22" t="s">
        <v>9</v>
      </c>
      <c r="G22" t="s">
        <v>2131</v>
      </c>
      <c r="H22" t="s">
        <v>132</v>
      </c>
      <c r="I22" t="s">
        <v>2170</v>
      </c>
      <c r="J22" t="s">
        <v>2171</v>
      </c>
      <c r="K22" s="94">
        <v>43599.517815277773</v>
      </c>
      <c r="L22" s="94">
        <v>43607</v>
      </c>
    </row>
    <row r="23" spans="1:12">
      <c r="A23" s="174">
        <v>22</v>
      </c>
      <c r="B23" t="s">
        <v>2172</v>
      </c>
      <c r="C23" t="s">
        <v>42</v>
      </c>
      <c r="D23">
        <v>73587798</v>
      </c>
      <c r="E23" t="s">
        <v>22</v>
      </c>
      <c r="F23" t="s">
        <v>9</v>
      </c>
      <c r="G23" t="s">
        <v>2131</v>
      </c>
      <c r="H23" t="s">
        <v>863</v>
      </c>
      <c r="I23" t="s">
        <v>1938</v>
      </c>
      <c r="J23" t="s">
        <v>2173</v>
      </c>
      <c r="K23" s="94">
        <v>43591.646976238422</v>
      </c>
      <c r="L23" s="94">
        <v>43608</v>
      </c>
    </row>
    <row r="24" spans="1:12">
      <c r="A24" s="174">
        <v>23</v>
      </c>
      <c r="B24" t="s">
        <v>2174</v>
      </c>
      <c r="C24" t="s">
        <v>42</v>
      </c>
      <c r="D24">
        <v>76039068</v>
      </c>
      <c r="E24" t="s">
        <v>16</v>
      </c>
      <c r="F24" t="s">
        <v>9</v>
      </c>
      <c r="G24" t="s">
        <v>2131</v>
      </c>
      <c r="H24" t="s">
        <v>623</v>
      </c>
      <c r="I24" t="s">
        <v>45</v>
      </c>
      <c r="J24" t="s">
        <v>2175</v>
      </c>
      <c r="K24" s="94">
        <v>43599.442441932872</v>
      </c>
      <c r="L24" s="94">
        <v>43609</v>
      </c>
    </row>
    <row r="25" spans="1:12">
      <c r="A25" s="174">
        <v>24</v>
      </c>
      <c r="B25" t="s">
        <v>2176</v>
      </c>
      <c r="C25" t="s">
        <v>42</v>
      </c>
      <c r="D25">
        <v>71527911</v>
      </c>
      <c r="E25" t="s">
        <v>24</v>
      </c>
      <c r="F25" t="s">
        <v>9</v>
      </c>
      <c r="G25" t="s">
        <v>2131</v>
      </c>
      <c r="H25" t="s">
        <v>2177</v>
      </c>
      <c r="I25" t="s">
        <v>74</v>
      </c>
      <c r="J25" t="s">
        <v>2178</v>
      </c>
      <c r="K25" s="94">
        <v>43602.567695682868</v>
      </c>
      <c r="L25" s="94">
        <v>43610</v>
      </c>
    </row>
    <row r="26" spans="1:12">
      <c r="A26" s="174">
        <v>25</v>
      </c>
      <c r="B26" t="s">
        <v>2179</v>
      </c>
      <c r="C26" t="s">
        <v>42</v>
      </c>
      <c r="D26">
        <v>74899243</v>
      </c>
      <c r="E26" t="s">
        <v>17</v>
      </c>
      <c r="F26" t="s">
        <v>9</v>
      </c>
      <c r="G26" t="s">
        <v>2131</v>
      </c>
      <c r="H26" t="s">
        <v>313</v>
      </c>
      <c r="I26" t="s">
        <v>314</v>
      </c>
      <c r="J26" t="s">
        <v>315</v>
      </c>
      <c r="K26" s="94">
        <v>43609.618100891203</v>
      </c>
    </row>
    <row r="27" spans="1:12">
      <c r="A27" s="174">
        <v>26</v>
      </c>
      <c r="B27" t="s">
        <v>2180</v>
      </c>
      <c r="C27" t="s">
        <v>42</v>
      </c>
      <c r="D27">
        <v>76452010</v>
      </c>
      <c r="E27" t="s">
        <v>17</v>
      </c>
      <c r="F27" t="s">
        <v>9</v>
      </c>
      <c r="G27" t="s">
        <v>2131</v>
      </c>
      <c r="H27" t="s">
        <v>286</v>
      </c>
      <c r="I27" t="s">
        <v>287</v>
      </c>
      <c r="J27" t="s">
        <v>288</v>
      </c>
      <c r="K27" s="94">
        <v>43609.624314432869</v>
      </c>
    </row>
    <row r="28" spans="1:12">
      <c r="A28" s="174">
        <v>27</v>
      </c>
      <c r="B28" t="s">
        <v>2181</v>
      </c>
      <c r="C28" t="s">
        <v>42</v>
      </c>
      <c r="D28">
        <v>74769447</v>
      </c>
      <c r="E28" t="s">
        <v>19</v>
      </c>
      <c r="F28" t="s">
        <v>9</v>
      </c>
      <c r="G28" t="s">
        <v>2131</v>
      </c>
      <c r="H28" t="s">
        <v>220</v>
      </c>
      <c r="I28" t="s">
        <v>2125</v>
      </c>
      <c r="J28" t="s">
        <v>2182</v>
      </c>
      <c r="K28" s="94">
        <v>43606.464451539352</v>
      </c>
    </row>
    <row r="29" spans="1:12">
      <c r="A29" s="174">
        <v>28</v>
      </c>
      <c r="B29" t="s">
        <v>2183</v>
      </c>
      <c r="C29" t="s">
        <v>42</v>
      </c>
      <c r="D29">
        <v>76760229</v>
      </c>
      <c r="E29" t="s">
        <v>23</v>
      </c>
      <c r="F29" t="s">
        <v>9</v>
      </c>
      <c r="G29" t="s">
        <v>2131</v>
      </c>
      <c r="H29" t="s">
        <v>260</v>
      </c>
      <c r="I29" t="s">
        <v>261</v>
      </c>
      <c r="J29" t="s">
        <v>262</v>
      </c>
      <c r="K29" s="94">
        <v>43598.412175428239</v>
      </c>
    </row>
    <row r="30" spans="1:12">
      <c r="A30" s="174">
        <v>29</v>
      </c>
      <c r="B30" t="s">
        <v>2184</v>
      </c>
      <c r="C30" t="s">
        <v>42</v>
      </c>
      <c r="D30">
        <v>17639152</v>
      </c>
      <c r="E30" t="s">
        <v>20</v>
      </c>
      <c r="F30" t="s">
        <v>9</v>
      </c>
      <c r="G30" t="s">
        <v>2131</v>
      </c>
      <c r="H30" t="s">
        <v>1134</v>
      </c>
      <c r="I30" t="s">
        <v>1135</v>
      </c>
      <c r="J30" t="s">
        <v>1136</v>
      </c>
      <c r="K30" s="94">
        <v>43608</v>
      </c>
    </row>
    <row r="31" spans="1:12">
      <c r="A31" s="174">
        <v>30</v>
      </c>
      <c r="B31" t="s">
        <v>2185</v>
      </c>
      <c r="C31" t="s">
        <v>42</v>
      </c>
      <c r="D31">
        <v>71067074</v>
      </c>
      <c r="E31" t="s">
        <v>22</v>
      </c>
      <c r="F31" t="s">
        <v>9</v>
      </c>
      <c r="G31" t="s">
        <v>2131</v>
      </c>
      <c r="H31" t="s">
        <v>317</v>
      </c>
      <c r="I31" t="s">
        <v>212</v>
      </c>
      <c r="J31" t="s">
        <v>318</v>
      </c>
      <c r="K31" s="94">
        <v>43609.396262303242</v>
      </c>
    </row>
    <row r="32" spans="1:12">
      <c r="A32" s="174">
        <v>31</v>
      </c>
      <c r="B32" t="s">
        <v>2186</v>
      </c>
      <c r="C32" t="s">
        <v>42</v>
      </c>
      <c r="D32">
        <v>75697174</v>
      </c>
      <c r="E32" t="s">
        <v>22</v>
      </c>
      <c r="F32" t="s">
        <v>9</v>
      </c>
      <c r="G32" t="s">
        <v>2131</v>
      </c>
      <c r="H32" t="s">
        <v>300</v>
      </c>
      <c r="I32" t="s">
        <v>128</v>
      </c>
      <c r="J32" t="s">
        <v>301</v>
      </c>
      <c r="K32" s="94">
        <v>43607.61896944444</v>
      </c>
    </row>
    <row r="33" spans="1:11">
      <c r="A33" s="174">
        <v>32</v>
      </c>
      <c r="B33" t="s">
        <v>2187</v>
      </c>
      <c r="C33" t="s">
        <v>42</v>
      </c>
      <c r="D33">
        <v>70896940</v>
      </c>
      <c r="E33" t="s">
        <v>17</v>
      </c>
      <c r="F33" t="s">
        <v>9</v>
      </c>
      <c r="G33" t="s">
        <v>2131</v>
      </c>
      <c r="H33" t="s">
        <v>91</v>
      </c>
      <c r="I33" t="s">
        <v>280</v>
      </c>
      <c r="J33" t="s">
        <v>281</v>
      </c>
      <c r="K33" s="94">
        <v>43588.667543055555</v>
      </c>
    </row>
    <row r="34" spans="1:11">
      <c r="A34" s="174">
        <v>33</v>
      </c>
      <c r="B34" t="s">
        <v>2188</v>
      </c>
      <c r="C34" t="s">
        <v>42</v>
      </c>
      <c r="D34">
        <v>75747149</v>
      </c>
      <c r="E34" t="s">
        <v>13</v>
      </c>
      <c r="F34" t="s">
        <v>9</v>
      </c>
      <c r="G34" t="s">
        <v>2131</v>
      </c>
      <c r="H34" t="s">
        <v>2189</v>
      </c>
      <c r="I34" t="s">
        <v>280</v>
      </c>
      <c r="J34" t="s">
        <v>2190</v>
      </c>
      <c r="K34" s="94">
        <v>43601.657899039354</v>
      </c>
    </row>
    <row r="35" spans="1:11">
      <c r="A35" s="174">
        <v>34</v>
      </c>
      <c r="B35" t="s">
        <v>2191</v>
      </c>
      <c r="C35" t="s">
        <v>42</v>
      </c>
      <c r="D35">
        <v>75665924</v>
      </c>
      <c r="E35" t="s">
        <v>13</v>
      </c>
      <c r="F35" t="s">
        <v>9</v>
      </c>
      <c r="G35" t="s">
        <v>2131</v>
      </c>
      <c r="H35" t="s">
        <v>280</v>
      </c>
      <c r="I35" t="s">
        <v>88</v>
      </c>
      <c r="J35" t="s">
        <v>2192</v>
      </c>
      <c r="K35" s="94">
        <v>43602.495801122684</v>
      </c>
    </row>
    <row r="36" spans="1:11">
      <c r="A36" s="174">
        <v>35</v>
      </c>
      <c r="B36" t="s">
        <v>2193</v>
      </c>
      <c r="C36" t="s">
        <v>42</v>
      </c>
      <c r="D36">
        <v>74224617</v>
      </c>
      <c r="E36" t="s">
        <v>17</v>
      </c>
      <c r="F36" t="s">
        <v>9</v>
      </c>
      <c r="G36" t="s">
        <v>2131</v>
      </c>
      <c r="H36" t="s">
        <v>323</v>
      </c>
      <c r="I36" t="s">
        <v>324</v>
      </c>
      <c r="J36" t="s">
        <v>325</v>
      </c>
      <c r="K36" s="94">
        <v>43587.624178472222</v>
      </c>
    </row>
    <row r="37" spans="1:11">
      <c r="A37" s="174">
        <v>36</v>
      </c>
      <c r="B37" t="s">
        <v>2194</v>
      </c>
      <c r="C37" t="s">
        <v>42</v>
      </c>
      <c r="D37">
        <v>75676275</v>
      </c>
      <c r="E37" t="s">
        <v>18</v>
      </c>
      <c r="F37" t="s">
        <v>9</v>
      </c>
      <c r="G37" t="s">
        <v>2131</v>
      </c>
      <c r="H37" t="s">
        <v>2195</v>
      </c>
      <c r="I37" t="s">
        <v>2196</v>
      </c>
      <c r="J37" t="s">
        <v>2197</v>
      </c>
      <c r="K37" s="94">
        <v>43602.36810806713</v>
      </c>
    </row>
    <row r="38" spans="1:11">
      <c r="A38" s="174">
        <v>37</v>
      </c>
      <c r="B38" t="s">
        <v>2198</v>
      </c>
      <c r="C38" t="s">
        <v>42</v>
      </c>
      <c r="D38">
        <v>60909868</v>
      </c>
      <c r="E38" t="s">
        <v>16</v>
      </c>
      <c r="F38" t="s">
        <v>9</v>
      </c>
      <c r="G38" t="s">
        <v>2131</v>
      </c>
      <c r="H38" t="s">
        <v>335</v>
      </c>
      <c r="I38" t="s">
        <v>139</v>
      </c>
      <c r="J38" t="s">
        <v>336</v>
      </c>
      <c r="K38" s="94">
        <v>43607.497912650462</v>
      </c>
    </row>
    <row r="39" spans="1:11">
      <c r="A39" s="174">
        <v>38</v>
      </c>
      <c r="B39" t="s">
        <v>2199</v>
      </c>
      <c r="C39" t="s">
        <v>42</v>
      </c>
      <c r="D39">
        <v>75836927</v>
      </c>
      <c r="E39" t="s">
        <v>16</v>
      </c>
      <c r="F39" t="s">
        <v>9</v>
      </c>
      <c r="G39" t="s">
        <v>2131</v>
      </c>
      <c r="H39" t="s">
        <v>135</v>
      </c>
      <c r="I39" t="s">
        <v>143</v>
      </c>
      <c r="J39" t="s">
        <v>144</v>
      </c>
      <c r="K39" s="94">
        <v>43609.443306793983</v>
      </c>
    </row>
    <row r="40" spans="1:11">
      <c r="A40" s="174">
        <v>39</v>
      </c>
      <c r="B40" t="s">
        <v>2200</v>
      </c>
      <c r="C40" t="s">
        <v>42</v>
      </c>
      <c r="D40">
        <v>72357509</v>
      </c>
      <c r="E40" t="s">
        <v>24</v>
      </c>
      <c r="F40" t="s">
        <v>9</v>
      </c>
      <c r="G40" t="s">
        <v>2131</v>
      </c>
      <c r="H40" t="s">
        <v>623</v>
      </c>
      <c r="I40" t="s">
        <v>376</v>
      </c>
      <c r="J40" t="s">
        <v>2201</v>
      </c>
      <c r="K40" s="94">
        <v>43605.736753437501</v>
      </c>
    </row>
    <row r="41" spans="1:11">
      <c r="A41" s="174">
        <v>40</v>
      </c>
      <c r="B41" t="s">
        <v>2202</v>
      </c>
      <c r="C41" t="s">
        <v>42</v>
      </c>
      <c r="D41">
        <v>70464475</v>
      </c>
      <c r="E41" t="s">
        <v>17</v>
      </c>
      <c r="F41" t="s">
        <v>9</v>
      </c>
      <c r="G41" t="s">
        <v>2131</v>
      </c>
      <c r="H41" t="s">
        <v>357</v>
      </c>
      <c r="I41" t="s">
        <v>358</v>
      </c>
      <c r="J41" t="s">
        <v>359</v>
      </c>
      <c r="K41" s="94">
        <v>43603.600778553242</v>
      </c>
    </row>
    <row r="42" spans="1:11">
      <c r="A42" s="174">
        <v>41</v>
      </c>
      <c r="B42" t="s">
        <v>2203</v>
      </c>
      <c r="C42" t="s">
        <v>42</v>
      </c>
      <c r="D42">
        <v>75495239</v>
      </c>
      <c r="E42" t="s">
        <v>19</v>
      </c>
      <c r="F42" t="s">
        <v>9</v>
      </c>
      <c r="G42" t="s">
        <v>2131</v>
      </c>
      <c r="H42" t="s">
        <v>1081</v>
      </c>
      <c r="I42" t="s">
        <v>2204</v>
      </c>
      <c r="J42" t="s">
        <v>2205</v>
      </c>
      <c r="K42" s="94">
        <v>43600.476280752315</v>
      </c>
    </row>
    <row r="43" spans="1:11">
      <c r="A43" s="174">
        <v>42</v>
      </c>
      <c r="B43" t="s">
        <v>2206</v>
      </c>
      <c r="C43" t="s">
        <v>42</v>
      </c>
      <c r="D43">
        <v>77279388</v>
      </c>
      <c r="E43" t="s">
        <v>14</v>
      </c>
      <c r="F43" t="s">
        <v>9</v>
      </c>
      <c r="G43" t="s">
        <v>2131</v>
      </c>
      <c r="H43" t="s">
        <v>1288</v>
      </c>
      <c r="I43" t="s">
        <v>1828</v>
      </c>
      <c r="J43" t="s">
        <v>1509</v>
      </c>
      <c r="K43" s="94">
        <v>43608.477774999999</v>
      </c>
    </row>
    <row r="44" spans="1:11">
      <c r="A44" s="174">
        <v>43</v>
      </c>
      <c r="B44" t="s">
        <v>2207</v>
      </c>
      <c r="C44" t="s">
        <v>42</v>
      </c>
      <c r="D44">
        <v>72742631</v>
      </c>
      <c r="E44" t="s">
        <v>22</v>
      </c>
      <c r="F44" t="s">
        <v>9</v>
      </c>
      <c r="G44" t="s">
        <v>2131</v>
      </c>
      <c r="H44" t="s">
        <v>128</v>
      </c>
      <c r="I44" t="s">
        <v>2208</v>
      </c>
      <c r="J44" t="s">
        <v>2209</v>
      </c>
      <c r="K44" s="94">
        <v>43608.649247569439</v>
      </c>
    </row>
    <row r="45" spans="1:11">
      <c r="A45" s="174">
        <v>44</v>
      </c>
      <c r="B45" t="s">
        <v>2210</v>
      </c>
      <c r="C45" t="s">
        <v>42</v>
      </c>
      <c r="D45">
        <v>75090161</v>
      </c>
      <c r="E45" t="s">
        <v>19</v>
      </c>
      <c r="F45" t="s">
        <v>9</v>
      </c>
      <c r="G45" t="s">
        <v>2131</v>
      </c>
      <c r="H45" t="s">
        <v>403</v>
      </c>
      <c r="I45" t="s">
        <v>1134</v>
      </c>
      <c r="J45" t="s">
        <v>716</v>
      </c>
      <c r="K45" s="94">
        <v>43606.507801041662</v>
      </c>
    </row>
    <row r="46" spans="1:11">
      <c r="A46" s="174">
        <v>45</v>
      </c>
      <c r="B46" t="s">
        <v>2211</v>
      </c>
      <c r="C46" t="s">
        <v>42</v>
      </c>
      <c r="D46">
        <v>75551455</v>
      </c>
      <c r="E46" t="s">
        <v>17</v>
      </c>
      <c r="F46" t="s">
        <v>9</v>
      </c>
      <c r="G46" t="s">
        <v>2131</v>
      </c>
      <c r="H46" t="s">
        <v>496</v>
      </c>
      <c r="I46" t="s">
        <v>453</v>
      </c>
      <c r="J46" t="s">
        <v>2212</v>
      </c>
      <c r="K46" s="94">
        <v>43609.503894444446</v>
      </c>
    </row>
    <row r="47" spans="1:11">
      <c r="A47" s="174">
        <v>46</v>
      </c>
      <c r="B47" t="s">
        <v>2213</v>
      </c>
      <c r="C47" t="s">
        <v>42</v>
      </c>
      <c r="D47">
        <v>72032373</v>
      </c>
      <c r="E47" t="s">
        <v>13</v>
      </c>
      <c r="F47" t="s">
        <v>8</v>
      </c>
      <c r="G47" t="s">
        <v>2128</v>
      </c>
      <c r="H47" t="s">
        <v>244</v>
      </c>
      <c r="I47" t="s">
        <v>143</v>
      </c>
      <c r="J47" t="s">
        <v>2214</v>
      </c>
      <c r="K47" s="94">
        <v>43607.436189120366</v>
      </c>
    </row>
    <row r="48" spans="1:11">
      <c r="A48" s="174">
        <v>47</v>
      </c>
      <c r="B48" t="s">
        <v>2215</v>
      </c>
      <c r="C48" t="s">
        <v>42</v>
      </c>
      <c r="D48">
        <v>75669146</v>
      </c>
      <c r="E48" t="s">
        <v>24</v>
      </c>
      <c r="F48" t="s">
        <v>9</v>
      </c>
      <c r="G48" t="s">
        <v>2131</v>
      </c>
      <c r="H48" t="s">
        <v>274</v>
      </c>
      <c r="I48" t="s">
        <v>102</v>
      </c>
      <c r="J48" t="s">
        <v>275</v>
      </c>
      <c r="K48" s="94">
        <v>43606.361584803242</v>
      </c>
    </row>
    <row r="49" spans="1:11">
      <c r="A49" s="174">
        <v>48</v>
      </c>
      <c r="B49" t="s">
        <v>2216</v>
      </c>
      <c r="C49" t="s">
        <v>42</v>
      </c>
      <c r="D49">
        <v>76246227</v>
      </c>
      <c r="E49" t="s">
        <v>21</v>
      </c>
      <c r="F49" t="s">
        <v>9</v>
      </c>
      <c r="G49" t="s">
        <v>2131</v>
      </c>
      <c r="H49" t="s">
        <v>578</v>
      </c>
      <c r="I49" t="s">
        <v>399</v>
      </c>
      <c r="J49" t="s">
        <v>1195</v>
      </c>
      <c r="K49" s="94">
        <v>43607.39240153935</v>
      </c>
    </row>
    <row r="50" spans="1:11">
      <c r="A50" s="174">
        <v>49</v>
      </c>
      <c r="B50" t="s">
        <v>2217</v>
      </c>
      <c r="C50" t="s">
        <v>42</v>
      </c>
      <c r="D50">
        <v>76084387</v>
      </c>
      <c r="E50" t="s">
        <v>13</v>
      </c>
      <c r="F50" t="s">
        <v>9</v>
      </c>
      <c r="G50" t="s">
        <v>2131</v>
      </c>
      <c r="H50" t="s">
        <v>2218</v>
      </c>
      <c r="I50" t="s">
        <v>1345</v>
      </c>
      <c r="J50" t="s">
        <v>665</v>
      </c>
      <c r="K50" s="94">
        <v>43606.535056018518</v>
      </c>
    </row>
    <row r="51" spans="1:11">
      <c r="A51" s="174">
        <v>50</v>
      </c>
      <c r="B51" t="s">
        <v>2219</v>
      </c>
      <c r="C51" t="s">
        <v>42</v>
      </c>
      <c r="D51">
        <v>73746206</v>
      </c>
      <c r="E51" t="s">
        <v>23</v>
      </c>
      <c r="F51" t="s">
        <v>9</v>
      </c>
      <c r="G51" t="s">
        <v>2131</v>
      </c>
      <c r="H51" t="s">
        <v>420</v>
      </c>
      <c r="I51" t="s">
        <v>421</v>
      </c>
      <c r="J51" t="s">
        <v>422</v>
      </c>
      <c r="K51" s="94">
        <v>43607.456504513888</v>
      </c>
    </row>
    <row r="52" spans="1:11">
      <c r="A52" s="174">
        <v>51</v>
      </c>
      <c r="B52" t="s">
        <v>2220</v>
      </c>
      <c r="C52" t="s">
        <v>42</v>
      </c>
      <c r="D52">
        <v>74981100</v>
      </c>
      <c r="E52" t="s">
        <v>16</v>
      </c>
      <c r="F52" t="s">
        <v>9</v>
      </c>
      <c r="G52" t="s">
        <v>2131</v>
      </c>
      <c r="H52" t="s">
        <v>345</v>
      </c>
      <c r="I52" t="s">
        <v>346</v>
      </c>
      <c r="J52" t="s">
        <v>347</v>
      </c>
      <c r="K52" s="94">
        <v>43605.489665046298</v>
      </c>
    </row>
    <row r="53" spans="1:11">
      <c r="A53" s="174">
        <v>52</v>
      </c>
      <c r="B53" t="s">
        <v>2221</v>
      </c>
      <c r="C53" t="s">
        <v>42</v>
      </c>
      <c r="D53">
        <v>70013311</v>
      </c>
      <c r="E53" t="s">
        <v>13</v>
      </c>
      <c r="F53" t="s">
        <v>9</v>
      </c>
      <c r="G53" t="s">
        <v>2131</v>
      </c>
      <c r="H53" t="s">
        <v>839</v>
      </c>
      <c r="I53" t="s">
        <v>2222</v>
      </c>
      <c r="J53" t="s">
        <v>2223</v>
      </c>
      <c r="K53" s="94">
        <v>43602.462457754627</v>
      </c>
    </row>
    <row r="54" spans="1:11">
      <c r="A54" s="174">
        <v>53</v>
      </c>
      <c r="B54" t="s">
        <v>2224</v>
      </c>
      <c r="C54" t="s">
        <v>42</v>
      </c>
      <c r="D54">
        <v>74447095</v>
      </c>
      <c r="E54" t="s">
        <v>16</v>
      </c>
      <c r="F54" t="s">
        <v>9</v>
      </c>
      <c r="G54" t="s">
        <v>2131</v>
      </c>
      <c r="H54" t="s">
        <v>220</v>
      </c>
      <c r="I54" t="s">
        <v>470</v>
      </c>
      <c r="J54" t="s">
        <v>483</v>
      </c>
      <c r="K54" s="94">
        <v>43605.671816585644</v>
      </c>
    </row>
    <row r="55" spans="1:11">
      <c r="A55" s="174">
        <v>54</v>
      </c>
      <c r="B55" t="s">
        <v>2225</v>
      </c>
      <c r="C55" t="s">
        <v>42</v>
      </c>
      <c r="D55">
        <v>75314085</v>
      </c>
      <c r="E55" t="s">
        <v>17</v>
      </c>
      <c r="F55" t="s">
        <v>9</v>
      </c>
      <c r="G55" t="s">
        <v>2131</v>
      </c>
      <c r="H55" t="s">
        <v>1453</v>
      </c>
      <c r="I55" t="s">
        <v>1081</v>
      </c>
      <c r="J55" t="s">
        <v>2226</v>
      </c>
      <c r="K55" s="94">
        <v>43602.583125960649</v>
      </c>
    </row>
    <row r="56" spans="1:11">
      <c r="A56" s="174">
        <v>55</v>
      </c>
      <c r="B56" t="s">
        <v>2227</v>
      </c>
      <c r="C56" t="s">
        <v>42</v>
      </c>
      <c r="D56">
        <v>77176093</v>
      </c>
      <c r="E56" t="s">
        <v>17</v>
      </c>
      <c r="F56" t="s">
        <v>9</v>
      </c>
      <c r="G56" t="s">
        <v>2131</v>
      </c>
      <c r="H56" t="s">
        <v>2228</v>
      </c>
      <c r="I56" t="s">
        <v>645</v>
      </c>
      <c r="J56" t="s">
        <v>2229</v>
      </c>
      <c r="K56" s="94">
        <v>43608.803982060184</v>
      </c>
    </row>
    <row r="57" spans="1:11">
      <c r="A57" s="174">
        <v>56</v>
      </c>
      <c r="B57" t="s">
        <v>2230</v>
      </c>
      <c r="C57" t="s">
        <v>42</v>
      </c>
      <c r="D57">
        <v>73135458</v>
      </c>
      <c r="E57" t="s">
        <v>21</v>
      </c>
      <c r="F57" t="s">
        <v>9</v>
      </c>
      <c r="G57" t="s">
        <v>2131</v>
      </c>
      <c r="H57" t="s">
        <v>2231</v>
      </c>
      <c r="I57" t="s">
        <v>2232</v>
      </c>
      <c r="J57" t="s">
        <v>2233</v>
      </c>
      <c r="K57" s="94">
        <v>43608.532157488422</v>
      </c>
    </row>
    <row r="58" spans="1:11">
      <c r="A58" s="174">
        <v>57</v>
      </c>
      <c r="B58" t="s">
        <v>2234</v>
      </c>
      <c r="C58" t="s">
        <v>42</v>
      </c>
      <c r="D58">
        <v>75719548</v>
      </c>
      <c r="E58" t="s">
        <v>15</v>
      </c>
      <c r="F58" t="s">
        <v>9</v>
      </c>
      <c r="G58" t="s">
        <v>2131</v>
      </c>
      <c r="H58" t="s">
        <v>2235</v>
      </c>
      <c r="I58" t="s">
        <v>845</v>
      </c>
      <c r="J58" t="s">
        <v>2236</v>
      </c>
      <c r="K58" s="94">
        <v>43608.700565624997</v>
      </c>
    </row>
    <row r="59" spans="1:11">
      <c r="A59" s="174">
        <v>58</v>
      </c>
      <c r="B59" t="s">
        <v>2237</v>
      </c>
      <c r="C59" t="s">
        <v>42</v>
      </c>
      <c r="D59">
        <v>75070690</v>
      </c>
      <c r="E59" t="s">
        <v>22</v>
      </c>
      <c r="F59" t="s">
        <v>9</v>
      </c>
      <c r="G59" t="s">
        <v>2131</v>
      </c>
      <c r="H59" t="s">
        <v>376</v>
      </c>
      <c r="I59" t="s">
        <v>504</v>
      </c>
      <c r="J59" t="s">
        <v>505</v>
      </c>
      <c r="K59" s="94">
        <v>43609.370757523146</v>
      </c>
    </row>
    <row r="60" spans="1:11">
      <c r="A60" s="174">
        <v>59</v>
      </c>
      <c r="B60" t="s">
        <v>2238</v>
      </c>
      <c r="C60" t="s">
        <v>42</v>
      </c>
      <c r="D60">
        <v>75458254</v>
      </c>
      <c r="E60" t="s">
        <v>15</v>
      </c>
      <c r="F60" t="s">
        <v>9</v>
      </c>
      <c r="G60" t="s">
        <v>2131</v>
      </c>
      <c r="H60" t="s">
        <v>2161</v>
      </c>
      <c r="I60" t="s">
        <v>1192</v>
      </c>
      <c r="J60" t="s">
        <v>2239</v>
      </c>
      <c r="K60" s="94">
        <v>43609.512027627316</v>
      </c>
    </row>
    <row r="61" spans="1:11">
      <c r="A61" s="174">
        <v>60</v>
      </c>
      <c r="B61" t="s">
        <v>2240</v>
      </c>
      <c r="C61" t="s">
        <v>42</v>
      </c>
      <c r="D61">
        <v>76012050</v>
      </c>
      <c r="E61" t="s">
        <v>14</v>
      </c>
      <c r="F61" t="s">
        <v>9</v>
      </c>
      <c r="G61" t="s">
        <v>2131</v>
      </c>
      <c r="H61" t="s">
        <v>1788</v>
      </c>
      <c r="I61" t="s">
        <v>485</v>
      </c>
      <c r="J61" t="s">
        <v>2241</v>
      </c>
      <c r="K61" s="94">
        <v>43607.682759456016</v>
      </c>
    </row>
    <row r="62" spans="1:11">
      <c r="A62" s="174">
        <v>61</v>
      </c>
      <c r="B62" t="s">
        <v>2242</v>
      </c>
      <c r="C62" t="s">
        <v>42</v>
      </c>
      <c r="D62">
        <v>72709195</v>
      </c>
      <c r="E62" t="s">
        <v>16</v>
      </c>
      <c r="F62" t="s">
        <v>9</v>
      </c>
      <c r="G62" t="s">
        <v>2131</v>
      </c>
      <c r="H62" t="s">
        <v>521</v>
      </c>
      <c r="I62" t="s">
        <v>522</v>
      </c>
      <c r="J62" t="s">
        <v>523</v>
      </c>
      <c r="K62" s="94">
        <v>43608.69422445602</v>
      </c>
    </row>
    <row r="63" spans="1:11">
      <c r="A63" s="174">
        <v>62</v>
      </c>
      <c r="B63" t="s">
        <v>2243</v>
      </c>
      <c r="C63" t="s">
        <v>42</v>
      </c>
      <c r="D63">
        <v>71985522</v>
      </c>
      <c r="E63" t="s">
        <v>16</v>
      </c>
      <c r="F63" t="s">
        <v>9</v>
      </c>
      <c r="G63" t="s">
        <v>2131</v>
      </c>
      <c r="H63" t="s">
        <v>1171</v>
      </c>
      <c r="I63" t="s">
        <v>375</v>
      </c>
      <c r="J63" t="s">
        <v>1279</v>
      </c>
      <c r="K63" s="94">
        <v>43608.503621180556</v>
      </c>
    </row>
    <row r="64" spans="1:11">
      <c r="A64" s="174">
        <v>63</v>
      </c>
      <c r="B64" t="s">
        <v>2244</v>
      </c>
      <c r="C64" t="s">
        <v>42</v>
      </c>
      <c r="D64">
        <v>72928537</v>
      </c>
      <c r="E64" t="s">
        <v>17</v>
      </c>
      <c r="F64" t="s">
        <v>9</v>
      </c>
      <c r="G64" t="s">
        <v>2131</v>
      </c>
      <c r="H64" t="s">
        <v>225</v>
      </c>
      <c r="I64" t="s">
        <v>300</v>
      </c>
      <c r="J64" t="s">
        <v>2245</v>
      </c>
      <c r="K64" s="94">
        <v>43607.444776539349</v>
      </c>
    </row>
    <row r="65" spans="1:11">
      <c r="A65" s="174">
        <v>64</v>
      </c>
      <c r="B65" t="s">
        <v>2246</v>
      </c>
      <c r="C65" t="s">
        <v>42</v>
      </c>
      <c r="D65">
        <v>77806647</v>
      </c>
      <c r="E65" t="s">
        <v>16</v>
      </c>
      <c r="F65" t="s">
        <v>9</v>
      </c>
      <c r="G65" t="s">
        <v>2131</v>
      </c>
      <c r="H65" t="s">
        <v>143</v>
      </c>
      <c r="I65" t="s">
        <v>578</v>
      </c>
      <c r="J65" t="s">
        <v>2247</v>
      </c>
      <c r="K65" s="94">
        <v>43608.477691666667</v>
      </c>
    </row>
    <row r="66" spans="1:11">
      <c r="A66" s="174">
        <v>65</v>
      </c>
      <c r="B66" t="s">
        <v>2248</v>
      </c>
      <c r="C66" t="s">
        <v>42</v>
      </c>
      <c r="D66">
        <v>76058733</v>
      </c>
      <c r="E66" t="s">
        <v>14</v>
      </c>
      <c r="F66" t="s">
        <v>9</v>
      </c>
      <c r="G66" t="s">
        <v>2131</v>
      </c>
      <c r="H66" t="s">
        <v>1090</v>
      </c>
      <c r="I66" t="s">
        <v>2249</v>
      </c>
      <c r="J66" t="s">
        <v>2250</v>
      </c>
      <c r="K66" s="94">
        <v>43609.640882291664</v>
      </c>
    </row>
    <row r="67" spans="1:11">
      <c r="A67" s="174">
        <v>66</v>
      </c>
      <c r="B67" t="s">
        <v>2251</v>
      </c>
      <c r="C67" t="s">
        <v>42</v>
      </c>
      <c r="D67">
        <v>71698972</v>
      </c>
      <c r="E67" t="s">
        <v>22</v>
      </c>
      <c r="F67" t="s">
        <v>9</v>
      </c>
      <c r="G67" t="s">
        <v>2131</v>
      </c>
      <c r="H67" t="s">
        <v>569</v>
      </c>
      <c r="I67" t="s">
        <v>564</v>
      </c>
      <c r="J67" t="s">
        <v>570</v>
      </c>
      <c r="K67" s="94">
        <v>43594.411510300924</v>
      </c>
    </row>
    <row r="68" spans="1:11">
      <c r="A68" s="174">
        <v>67</v>
      </c>
      <c r="B68" t="s">
        <v>2252</v>
      </c>
      <c r="C68" t="s">
        <v>42</v>
      </c>
      <c r="D68">
        <v>73215063</v>
      </c>
      <c r="E68" t="s">
        <v>17</v>
      </c>
      <c r="F68" t="s">
        <v>9</v>
      </c>
      <c r="G68" t="s">
        <v>2131</v>
      </c>
      <c r="H68" t="s">
        <v>376</v>
      </c>
      <c r="I68" t="s">
        <v>549</v>
      </c>
      <c r="J68" t="s">
        <v>550</v>
      </c>
      <c r="K68" s="94">
        <v>43606.353335266205</v>
      </c>
    </row>
    <row r="69" spans="1:11">
      <c r="A69" s="174">
        <v>68</v>
      </c>
      <c r="B69" t="s">
        <v>2253</v>
      </c>
      <c r="C69" t="s">
        <v>42</v>
      </c>
      <c r="D69">
        <v>74974996</v>
      </c>
      <c r="E69" t="s">
        <v>21</v>
      </c>
      <c r="F69" t="s">
        <v>9</v>
      </c>
      <c r="G69" t="s">
        <v>2131</v>
      </c>
      <c r="H69" t="s">
        <v>68</v>
      </c>
      <c r="I69" t="s">
        <v>99</v>
      </c>
      <c r="J69" t="s">
        <v>2254</v>
      </c>
      <c r="K69" s="94">
        <v>43605.488122766204</v>
      </c>
    </row>
    <row r="70" spans="1:11">
      <c r="A70" s="174">
        <v>69</v>
      </c>
      <c r="B70" t="s">
        <v>2255</v>
      </c>
      <c r="C70" t="s">
        <v>42</v>
      </c>
      <c r="D70">
        <v>72938283</v>
      </c>
      <c r="E70" t="s">
        <v>17</v>
      </c>
      <c r="F70" t="s">
        <v>9</v>
      </c>
      <c r="G70" t="s">
        <v>2131</v>
      </c>
      <c r="H70" t="s">
        <v>1027</v>
      </c>
      <c r="I70" t="s">
        <v>1271</v>
      </c>
      <c r="J70" t="s">
        <v>1312</v>
      </c>
      <c r="K70" s="94">
        <v>43605.378227002315</v>
      </c>
    </row>
    <row r="71" spans="1:11">
      <c r="A71" s="174">
        <v>70</v>
      </c>
      <c r="B71" t="s">
        <v>2256</v>
      </c>
      <c r="C71" t="s">
        <v>42</v>
      </c>
      <c r="D71">
        <v>76849959</v>
      </c>
      <c r="E71" t="s">
        <v>18</v>
      </c>
      <c r="F71" t="s">
        <v>9</v>
      </c>
      <c r="G71" t="s">
        <v>2131</v>
      </c>
      <c r="H71" t="s">
        <v>2257</v>
      </c>
      <c r="I71" t="s">
        <v>689</v>
      </c>
      <c r="J71" t="s">
        <v>2258</v>
      </c>
      <c r="K71" s="94">
        <v>43608.692848993051</v>
      </c>
    </row>
    <row r="72" spans="1:11">
      <c r="A72" s="174">
        <v>71</v>
      </c>
      <c r="B72" t="s">
        <v>2259</v>
      </c>
      <c r="C72" t="s">
        <v>42</v>
      </c>
      <c r="D72">
        <v>73016718</v>
      </c>
      <c r="E72" t="s">
        <v>20</v>
      </c>
      <c r="F72" t="s">
        <v>9</v>
      </c>
      <c r="G72" t="s">
        <v>2131</v>
      </c>
      <c r="H72" t="s">
        <v>535</v>
      </c>
      <c r="I72" t="s">
        <v>177</v>
      </c>
      <c r="J72" t="s">
        <v>2260</v>
      </c>
      <c r="K72" s="94">
        <v>43609.462675694442</v>
      </c>
    </row>
    <row r="73" spans="1:11">
      <c r="A73" s="174">
        <v>72</v>
      </c>
      <c r="B73" t="s">
        <v>2261</v>
      </c>
      <c r="C73" t="s">
        <v>42</v>
      </c>
      <c r="D73">
        <v>74244427</v>
      </c>
      <c r="E73" t="s">
        <v>22</v>
      </c>
      <c r="F73" t="s">
        <v>9</v>
      </c>
      <c r="G73" t="s">
        <v>2131</v>
      </c>
      <c r="H73" t="s">
        <v>1322</v>
      </c>
      <c r="I73" t="s">
        <v>367</v>
      </c>
      <c r="J73" t="s">
        <v>1323</v>
      </c>
      <c r="K73" s="94">
        <v>43608.529454363423</v>
      </c>
    </row>
    <row r="74" spans="1:11">
      <c r="A74" s="174">
        <v>73</v>
      </c>
      <c r="B74" t="s">
        <v>2262</v>
      </c>
      <c r="C74" t="s">
        <v>42</v>
      </c>
      <c r="D74">
        <v>77014564</v>
      </c>
      <c r="E74" t="s">
        <v>22</v>
      </c>
      <c r="F74" t="s">
        <v>9</v>
      </c>
      <c r="G74" t="s">
        <v>2131</v>
      </c>
      <c r="H74" t="s">
        <v>68</v>
      </c>
      <c r="I74" t="s">
        <v>477</v>
      </c>
      <c r="J74" t="s">
        <v>2263</v>
      </c>
      <c r="K74" s="94">
        <v>43591.454589618057</v>
      </c>
    </row>
    <row r="75" spans="1:11">
      <c r="A75" s="174">
        <v>74</v>
      </c>
      <c r="B75" t="s">
        <v>2264</v>
      </c>
      <c r="C75" t="s">
        <v>42</v>
      </c>
      <c r="D75">
        <v>77203458</v>
      </c>
      <c r="E75" t="s">
        <v>16</v>
      </c>
      <c r="F75" t="s">
        <v>9</v>
      </c>
      <c r="G75" t="s">
        <v>2131</v>
      </c>
      <c r="H75" t="s">
        <v>453</v>
      </c>
      <c r="I75" t="s">
        <v>2265</v>
      </c>
      <c r="J75" t="s">
        <v>2266</v>
      </c>
      <c r="K75" s="94">
        <v>43603.608895717589</v>
      </c>
    </row>
    <row r="76" spans="1:11">
      <c r="A76" s="174">
        <v>75</v>
      </c>
      <c r="B76" t="s">
        <v>2267</v>
      </c>
      <c r="C76" t="s">
        <v>42</v>
      </c>
      <c r="D76">
        <v>73682276</v>
      </c>
      <c r="E76" t="s">
        <v>24</v>
      </c>
      <c r="F76" t="s">
        <v>9</v>
      </c>
      <c r="G76" t="s">
        <v>2131</v>
      </c>
      <c r="H76" t="s">
        <v>1996</v>
      </c>
      <c r="I76" t="s">
        <v>582</v>
      </c>
      <c r="J76" t="s">
        <v>1173</v>
      </c>
      <c r="K76" s="94">
        <v>43606.419755671297</v>
      </c>
    </row>
    <row r="77" spans="1:11">
      <c r="A77" s="174">
        <v>76</v>
      </c>
      <c r="B77" t="s">
        <v>2268</v>
      </c>
      <c r="C77" t="s">
        <v>42</v>
      </c>
      <c r="D77">
        <v>72680951</v>
      </c>
      <c r="E77" t="s">
        <v>16</v>
      </c>
      <c r="F77" t="s">
        <v>9</v>
      </c>
      <c r="G77" t="s">
        <v>2131</v>
      </c>
      <c r="H77" t="s">
        <v>2269</v>
      </c>
      <c r="I77" t="s">
        <v>2270</v>
      </c>
      <c r="J77" t="s">
        <v>2271</v>
      </c>
      <c r="K77" s="94">
        <v>43595.695058101854</v>
      </c>
    </row>
    <row r="78" spans="1:11">
      <c r="A78" s="174">
        <v>77</v>
      </c>
      <c r="B78" t="s">
        <v>2272</v>
      </c>
      <c r="C78" t="s">
        <v>42</v>
      </c>
      <c r="D78">
        <v>73889355</v>
      </c>
      <c r="E78" t="s">
        <v>13</v>
      </c>
      <c r="F78" t="s">
        <v>9</v>
      </c>
      <c r="G78" t="s">
        <v>2131</v>
      </c>
      <c r="H78" t="s">
        <v>589</v>
      </c>
      <c r="I78" t="s">
        <v>2273</v>
      </c>
      <c r="J78" t="s">
        <v>2274</v>
      </c>
      <c r="K78" s="94">
        <v>43608.446586655089</v>
      </c>
    </row>
    <row r="79" spans="1:11">
      <c r="A79" s="174">
        <v>78</v>
      </c>
      <c r="B79" t="s">
        <v>2275</v>
      </c>
      <c r="C79" t="s">
        <v>42</v>
      </c>
      <c r="D79">
        <v>72509286</v>
      </c>
      <c r="E79" t="s">
        <v>16</v>
      </c>
      <c r="F79" t="s">
        <v>9</v>
      </c>
      <c r="G79" t="s">
        <v>2131</v>
      </c>
      <c r="H79" t="s">
        <v>662</v>
      </c>
      <c r="I79" t="s">
        <v>106</v>
      </c>
      <c r="J79" t="s">
        <v>663</v>
      </c>
      <c r="K79" s="94">
        <v>43600.523720405094</v>
      </c>
    </row>
    <row r="80" spans="1:11">
      <c r="A80" s="174">
        <v>79</v>
      </c>
      <c r="B80" t="s">
        <v>2276</v>
      </c>
      <c r="C80" t="s">
        <v>42</v>
      </c>
      <c r="D80">
        <v>77661679</v>
      </c>
      <c r="E80" t="s">
        <v>14</v>
      </c>
      <c r="F80" t="s">
        <v>9</v>
      </c>
      <c r="G80" t="s">
        <v>2131</v>
      </c>
      <c r="H80" t="s">
        <v>370</v>
      </c>
      <c r="I80" t="s">
        <v>397</v>
      </c>
      <c r="J80" t="s">
        <v>619</v>
      </c>
      <c r="K80" s="94">
        <v>43605.528591122682</v>
      </c>
    </row>
    <row r="81" spans="1:11">
      <c r="A81" s="174">
        <v>80</v>
      </c>
      <c r="B81" t="s">
        <v>2277</v>
      </c>
      <c r="C81" t="s">
        <v>42</v>
      </c>
      <c r="D81">
        <v>75456863</v>
      </c>
      <c r="E81" t="s">
        <v>17</v>
      </c>
      <c r="F81" t="s">
        <v>9</v>
      </c>
      <c r="G81" t="s">
        <v>2131</v>
      </c>
      <c r="H81" t="s">
        <v>2278</v>
      </c>
      <c r="I81" t="s">
        <v>1453</v>
      </c>
      <c r="J81" t="s">
        <v>558</v>
      </c>
      <c r="K81" s="94">
        <v>43609.447548379627</v>
      </c>
    </row>
    <row r="82" spans="1:11">
      <c r="A82" s="174">
        <v>81</v>
      </c>
      <c r="B82" t="s">
        <v>2279</v>
      </c>
      <c r="C82" t="s">
        <v>42</v>
      </c>
      <c r="D82">
        <v>78969245</v>
      </c>
      <c r="E82" t="s">
        <v>22</v>
      </c>
      <c r="F82" t="s">
        <v>9</v>
      </c>
      <c r="G82" t="s">
        <v>2131</v>
      </c>
      <c r="H82" t="s">
        <v>1894</v>
      </c>
      <c r="I82" t="s">
        <v>120</v>
      </c>
      <c r="J82" t="s">
        <v>2280</v>
      </c>
      <c r="K82" s="94">
        <v>43600.62864707176</v>
      </c>
    </row>
    <row r="83" spans="1:11">
      <c r="A83" s="174">
        <v>82</v>
      </c>
      <c r="B83" t="s">
        <v>2281</v>
      </c>
      <c r="C83" t="s">
        <v>42</v>
      </c>
      <c r="D83">
        <v>73116809</v>
      </c>
      <c r="E83" t="s">
        <v>23</v>
      </c>
      <c r="F83" t="s">
        <v>9</v>
      </c>
      <c r="G83" t="s">
        <v>2131</v>
      </c>
      <c r="H83" t="s">
        <v>303</v>
      </c>
      <c r="I83" t="s">
        <v>99</v>
      </c>
      <c r="J83" t="s">
        <v>2282</v>
      </c>
      <c r="K83" s="94">
        <v>43591.62098190972</v>
      </c>
    </row>
    <row r="84" spans="1:11">
      <c r="A84" s="174">
        <v>83</v>
      </c>
      <c r="B84" t="s">
        <v>2283</v>
      </c>
      <c r="C84" t="s">
        <v>42</v>
      </c>
      <c r="D84">
        <v>71321799</v>
      </c>
      <c r="E84" t="s">
        <v>21</v>
      </c>
      <c r="F84" t="s">
        <v>9</v>
      </c>
      <c r="G84" t="s">
        <v>2131</v>
      </c>
      <c r="H84" t="s">
        <v>204</v>
      </c>
      <c r="I84" t="s">
        <v>1863</v>
      </c>
      <c r="J84" t="s">
        <v>2284</v>
      </c>
      <c r="K84" s="94">
        <v>43609.542523842589</v>
      </c>
    </row>
    <row r="85" spans="1:11">
      <c r="A85" s="174">
        <v>84</v>
      </c>
      <c r="B85" t="s">
        <v>2285</v>
      </c>
      <c r="C85" t="s">
        <v>42</v>
      </c>
      <c r="D85">
        <v>76148897</v>
      </c>
      <c r="E85" t="s">
        <v>18</v>
      </c>
      <c r="F85" t="s">
        <v>9</v>
      </c>
      <c r="G85" t="s">
        <v>2131</v>
      </c>
      <c r="H85" t="s">
        <v>252</v>
      </c>
      <c r="I85" t="s">
        <v>896</v>
      </c>
      <c r="J85" t="s">
        <v>897</v>
      </c>
      <c r="K85" s="94">
        <v>43607.503147222218</v>
      </c>
    </row>
    <row r="86" spans="1:11">
      <c r="A86" s="174">
        <v>85</v>
      </c>
      <c r="B86" t="s">
        <v>2286</v>
      </c>
      <c r="C86" t="s">
        <v>42</v>
      </c>
      <c r="D86">
        <v>72174066</v>
      </c>
      <c r="E86" t="s">
        <v>17</v>
      </c>
      <c r="F86" t="s">
        <v>9</v>
      </c>
      <c r="G86" t="s">
        <v>2131</v>
      </c>
      <c r="H86" t="s">
        <v>601</v>
      </c>
      <c r="I86" t="s">
        <v>79</v>
      </c>
      <c r="J86" t="s">
        <v>1373</v>
      </c>
      <c r="K86" s="94">
        <v>43608.688210497683</v>
      </c>
    </row>
    <row r="87" spans="1:11">
      <c r="A87" s="174">
        <v>86</v>
      </c>
      <c r="B87" t="s">
        <v>2287</v>
      </c>
      <c r="C87" t="s">
        <v>42</v>
      </c>
      <c r="D87">
        <v>71325394</v>
      </c>
      <c r="E87" t="s">
        <v>17</v>
      </c>
      <c r="F87" t="s">
        <v>9</v>
      </c>
      <c r="G87" t="s">
        <v>2131</v>
      </c>
      <c r="H87" t="s">
        <v>2288</v>
      </c>
      <c r="I87" t="s">
        <v>397</v>
      </c>
      <c r="J87" t="s">
        <v>2289</v>
      </c>
      <c r="K87" s="94">
        <v>43608.710770717589</v>
      </c>
    </row>
    <row r="88" spans="1:11">
      <c r="A88" s="174">
        <v>87</v>
      </c>
      <c r="B88" t="s">
        <v>2290</v>
      </c>
      <c r="C88" t="s">
        <v>42</v>
      </c>
      <c r="D88">
        <v>74947266</v>
      </c>
      <c r="E88" t="s">
        <v>15</v>
      </c>
      <c r="F88" t="s">
        <v>9</v>
      </c>
      <c r="G88" t="s">
        <v>2131</v>
      </c>
      <c r="H88" t="s">
        <v>1574</v>
      </c>
      <c r="I88" t="s">
        <v>2291</v>
      </c>
      <c r="J88" t="s">
        <v>2292</v>
      </c>
      <c r="K88" s="94">
        <v>43608.611488043978</v>
      </c>
    </row>
    <row r="89" spans="1:11">
      <c r="A89" s="174">
        <v>88</v>
      </c>
      <c r="B89" t="s">
        <v>2293</v>
      </c>
      <c r="C89" t="s">
        <v>42</v>
      </c>
      <c r="D89">
        <v>75491536</v>
      </c>
      <c r="E89" t="s">
        <v>24</v>
      </c>
      <c r="F89" t="s">
        <v>9</v>
      </c>
      <c r="G89" t="s">
        <v>2131</v>
      </c>
      <c r="H89" t="s">
        <v>147</v>
      </c>
      <c r="I89" t="s">
        <v>1980</v>
      </c>
      <c r="J89" t="s">
        <v>2294</v>
      </c>
      <c r="K89" s="94">
        <v>43592.641712002311</v>
      </c>
    </row>
    <row r="90" spans="1:11">
      <c r="A90" s="174">
        <v>89</v>
      </c>
      <c r="B90" t="s">
        <v>2295</v>
      </c>
      <c r="C90" t="s">
        <v>42</v>
      </c>
      <c r="D90">
        <v>73241679</v>
      </c>
      <c r="E90" t="s">
        <v>17</v>
      </c>
      <c r="F90" t="s">
        <v>9</v>
      </c>
      <c r="G90" t="s">
        <v>2131</v>
      </c>
      <c r="H90" t="s">
        <v>848</v>
      </c>
      <c r="I90" t="s">
        <v>485</v>
      </c>
      <c r="J90" t="s">
        <v>849</v>
      </c>
      <c r="K90" s="94">
        <v>43608.534005590278</v>
      </c>
    </row>
    <row r="91" spans="1:11">
      <c r="A91" s="174">
        <v>90</v>
      </c>
      <c r="B91" t="s">
        <v>2296</v>
      </c>
      <c r="C91" t="s">
        <v>42</v>
      </c>
      <c r="D91">
        <v>70913808</v>
      </c>
      <c r="E91" t="s">
        <v>16</v>
      </c>
      <c r="F91" t="s">
        <v>9</v>
      </c>
      <c r="G91" t="s">
        <v>2131</v>
      </c>
      <c r="H91" t="s">
        <v>2297</v>
      </c>
      <c r="I91" t="s">
        <v>201</v>
      </c>
      <c r="J91" t="s">
        <v>2298</v>
      </c>
      <c r="K91" s="94">
        <v>43605.379468483792</v>
      </c>
    </row>
    <row r="92" spans="1:11">
      <c r="A92" s="174">
        <v>91</v>
      </c>
      <c r="B92" t="s">
        <v>2299</v>
      </c>
      <c r="C92" t="s">
        <v>42</v>
      </c>
      <c r="D92">
        <v>72646509</v>
      </c>
      <c r="E92" t="s">
        <v>14</v>
      </c>
      <c r="F92" t="s">
        <v>9</v>
      </c>
      <c r="G92" t="s">
        <v>2131</v>
      </c>
      <c r="H92" t="s">
        <v>400</v>
      </c>
      <c r="I92" t="s">
        <v>1863</v>
      </c>
      <c r="J92" t="s">
        <v>2300</v>
      </c>
      <c r="K92" s="94">
        <v>43608.486755011574</v>
      </c>
    </row>
    <row r="93" spans="1:11">
      <c r="A93" s="174">
        <v>92</v>
      </c>
      <c r="B93" t="s">
        <v>2301</v>
      </c>
      <c r="C93" t="s">
        <v>42</v>
      </c>
      <c r="D93">
        <v>74590685</v>
      </c>
      <c r="E93" t="s">
        <v>21</v>
      </c>
      <c r="F93" t="s">
        <v>9</v>
      </c>
      <c r="G93" t="s">
        <v>2131</v>
      </c>
      <c r="H93" t="s">
        <v>510</v>
      </c>
      <c r="I93" t="s">
        <v>103</v>
      </c>
      <c r="J93" t="s">
        <v>741</v>
      </c>
      <c r="K93" s="94">
        <v>43609.397411574071</v>
      </c>
    </row>
    <row r="94" spans="1:11">
      <c r="A94" s="174">
        <v>93</v>
      </c>
      <c r="B94" t="s">
        <v>2302</v>
      </c>
      <c r="C94" t="s">
        <v>42</v>
      </c>
      <c r="D94">
        <v>72740028</v>
      </c>
      <c r="E94" t="s">
        <v>17</v>
      </c>
      <c r="F94" t="s">
        <v>9</v>
      </c>
      <c r="G94" t="s">
        <v>2131</v>
      </c>
      <c r="H94" t="s">
        <v>143</v>
      </c>
      <c r="I94" t="s">
        <v>102</v>
      </c>
      <c r="J94" t="s">
        <v>2303</v>
      </c>
      <c r="K94" s="94">
        <v>43605.348366747683</v>
      </c>
    </row>
    <row r="95" spans="1:11">
      <c r="A95" s="174">
        <v>94</v>
      </c>
      <c r="B95" t="s">
        <v>2304</v>
      </c>
      <c r="C95" t="s">
        <v>42</v>
      </c>
      <c r="D95">
        <v>72690289</v>
      </c>
      <c r="E95" t="s">
        <v>13</v>
      </c>
      <c r="F95" t="s">
        <v>9</v>
      </c>
      <c r="G95" t="s">
        <v>2131</v>
      </c>
      <c r="H95" t="s">
        <v>154</v>
      </c>
      <c r="I95" t="s">
        <v>1467</v>
      </c>
      <c r="J95" t="s">
        <v>2305</v>
      </c>
      <c r="K95" s="94">
        <v>43593.41463738426</v>
      </c>
    </row>
    <row r="96" spans="1:11">
      <c r="A96" s="174">
        <v>95</v>
      </c>
      <c r="B96" t="s">
        <v>2306</v>
      </c>
      <c r="C96" t="s">
        <v>42</v>
      </c>
      <c r="D96">
        <v>72324834</v>
      </c>
      <c r="E96" t="s">
        <v>18</v>
      </c>
      <c r="F96" t="s">
        <v>9</v>
      </c>
      <c r="G96" t="s">
        <v>2131</v>
      </c>
      <c r="H96" t="s">
        <v>2307</v>
      </c>
      <c r="I96" t="s">
        <v>106</v>
      </c>
      <c r="J96" t="s">
        <v>2308</v>
      </c>
      <c r="K96" s="94">
        <v>43608.422974884255</v>
      </c>
    </row>
    <row r="97" spans="1:11">
      <c r="A97" s="174">
        <v>96</v>
      </c>
      <c r="B97" t="s">
        <v>2309</v>
      </c>
      <c r="C97" t="s">
        <v>42</v>
      </c>
      <c r="D97">
        <v>75363491</v>
      </c>
      <c r="E97" t="s">
        <v>13</v>
      </c>
      <c r="F97" t="s">
        <v>9</v>
      </c>
      <c r="G97" t="s">
        <v>2131</v>
      </c>
      <c r="H97" t="s">
        <v>1520</v>
      </c>
      <c r="I97" t="s">
        <v>2310</v>
      </c>
      <c r="J97" t="s">
        <v>2311</v>
      </c>
      <c r="K97" s="94">
        <v>43609.556887349536</v>
      </c>
    </row>
    <row r="98" spans="1:11">
      <c r="A98" s="174">
        <v>97</v>
      </c>
      <c r="B98" t="s">
        <v>2312</v>
      </c>
      <c r="C98" t="s">
        <v>42</v>
      </c>
      <c r="D98">
        <v>76004548</v>
      </c>
      <c r="E98" t="s">
        <v>17</v>
      </c>
      <c r="F98" t="s">
        <v>9</v>
      </c>
      <c r="G98" t="s">
        <v>2131</v>
      </c>
      <c r="H98" t="s">
        <v>204</v>
      </c>
      <c r="I98" t="s">
        <v>99</v>
      </c>
      <c r="J98" t="s">
        <v>599</v>
      </c>
      <c r="K98" s="94">
        <v>43606.345965740737</v>
      </c>
    </row>
    <row r="99" spans="1:11">
      <c r="A99" s="174">
        <v>98</v>
      </c>
      <c r="B99" t="s">
        <v>2313</v>
      </c>
      <c r="C99" t="s">
        <v>42</v>
      </c>
      <c r="D99">
        <v>71436084</v>
      </c>
      <c r="E99" t="s">
        <v>22</v>
      </c>
      <c r="F99" t="s">
        <v>9</v>
      </c>
      <c r="G99" t="s">
        <v>2131</v>
      </c>
      <c r="H99" t="s">
        <v>743</v>
      </c>
      <c r="I99" t="s">
        <v>744</v>
      </c>
      <c r="J99" t="s">
        <v>745</v>
      </c>
      <c r="K99" s="94">
        <v>43601.691634409719</v>
      </c>
    </row>
    <row r="100" spans="1:11">
      <c r="A100" s="174">
        <v>99</v>
      </c>
      <c r="B100" t="s">
        <v>2314</v>
      </c>
      <c r="C100" t="s">
        <v>42</v>
      </c>
      <c r="D100">
        <v>75956652</v>
      </c>
      <c r="E100" t="s">
        <v>13</v>
      </c>
      <c r="F100" t="s">
        <v>9</v>
      </c>
      <c r="G100" t="s">
        <v>2131</v>
      </c>
      <c r="H100" t="s">
        <v>2315</v>
      </c>
      <c r="I100" t="s">
        <v>68</v>
      </c>
      <c r="J100" t="s">
        <v>2316</v>
      </c>
      <c r="K100" s="94">
        <v>43605.451028819443</v>
      </c>
    </row>
    <row r="101" spans="1:11">
      <c r="A101" s="174">
        <v>100</v>
      </c>
      <c r="B101" t="s">
        <v>2317</v>
      </c>
      <c r="C101" t="s">
        <v>42</v>
      </c>
      <c r="D101">
        <v>43436828</v>
      </c>
      <c r="E101" t="s">
        <v>17</v>
      </c>
      <c r="F101" t="s">
        <v>7</v>
      </c>
      <c r="G101" t="s">
        <v>2128</v>
      </c>
      <c r="H101" t="s">
        <v>1708</v>
      </c>
      <c r="I101" t="s">
        <v>2318</v>
      </c>
      <c r="J101" t="s">
        <v>2319</v>
      </c>
      <c r="K101" s="94">
        <v>43607.434679166669</v>
      </c>
    </row>
    <row r="102" spans="1:11">
      <c r="A102" s="174">
        <v>101</v>
      </c>
      <c r="B102" t="s">
        <v>2320</v>
      </c>
      <c r="C102" t="s">
        <v>42</v>
      </c>
      <c r="D102">
        <v>76393865</v>
      </c>
      <c r="E102" t="s">
        <v>13</v>
      </c>
      <c r="F102" t="s">
        <v>9</v>
      </c>
      <c r="G102" t="s">
        <v>2131</v>
      </c>
      <c r="H102" t="s">
        <v>2321</v>
      </c>
      <c r="I102" t="s">
        <v>99</v>
      </c>
      <c r="J102" t="s">
        <v>1802</v>
      </c>
      <c r="K102" s="94">
        <v>43608.617586724533</v>
      </c>
    </row>
    <row r="103" spans="1:11">
      <c r="A103" s="174">
        <v>102</v>
      </c>
      <c r="B103" t="s">
        <v>2322</v>
      </c>
      <c r="C103" t="s">
        <v>42</v>
      </c>
      <c r="D103">
        <v>72811523</v>
      </c>
      <c r="E103" t="s">
        <v>13</v>
      </c>
      <c r="F103" t="s">
        <v>9</v>
      </c>
      <c r="G103" t="s">
        <v>2131</v>
      </c>
      <c r="H103" t="s">
        <v>1863</v>
      </c>
      <c r="I103" t="s">
        <v>382</v>
      </c>
      <c r="J103" t="s">
        <v>2323</v>
      </c>
      <c r="K103" s="94">
        <v>43609.629619675921</v>
      </c>
    </row>
    <row r="104" spans="1:11">
      <c r="A104" s="174">
        <v>103</v>
      </c>
      <c r="B104" t="s">
        <v>2324</v>
      </c>
      <c r="C104" t="s">
        <v>42</v>
      </c>
      <c r="D104">
        <v>74305941</v>
      </c>
      <c r="E104" t="s">
        <v>22</v>
      </c>
      <c r="F104" t="s">
        <v>9</v>
      </c>
      <c r="G104" t="s">
        <v>2131</v>
      </c>
      <c r="H104" t="s">
        <v>140</v>
      </c>
      <c r="I104" t="s">
        <v>1274</v>
      </c>
      <c r="J104" t="s">
        <v>2325</v>
      </c>
      <c r="K104" s="94">
        <v>43609.501908101847</v>
      </c>
    </row>
    <row r="105" spans="1:11">
      <c r="A105" s="174">
        <v>104</v>
      </c>
      <c r="B105" t="s">
        <v>2326</v>
      </c>
      <c r="C105" t="s">
        <v>42</v>
      </c>
      <c r="D105">
        <v>70926425</v>
      </c>
      <c r="E105" t="s">
        <v>21</v>
      </c>
      <c r="F105" t="s">
        <v>9</v>
      </c>
      <c r="G105" t="s">
        <v>2131</v>
      </c>
      <c r="H105" t="s">
        <v>204</v>
      </c>
      <c r="I105" t="s">
        <v>1348</v>
      </c>
      <c r="J105" t="s">
        <v>2327</v>
      </c>
      <c r="K105" s="94">
        <v>43607.697132442125</v>
      </c>
    </row>
    <row r="106" spans="1:11">
      <c r="A106" s="174">
        <v>105</v>
      </c>
      <c r="B106" t="s">
        <v>2328</v>
      </c>
      <c r="C106" t="s">
        <v>42</v>
      </c>
      <c r="D106">
        <v>75738167</v>
      </c>
      <c r="E106" t="s">
        <v>17</v>
      </c>
      <c r="F106" t="s">
        <v>9</v>
      </c>
      <c r="G106" t="s">
        <v>2131</v>
      </c>
      <c r="H106" t="s">
        <v>204</v>
      </c>
      <c r="I106" t="s">
        <v>91</v>
      </c>
      <c r="J106" t="s">
        <v>2329</v>
      </c>
      <c r="K106" s="94">
        <v>43609.355802164348</v>
      </c>
    </row>
    <row r="107" spans="1:11">
      <c r="A107" s="174">
        <v>106</v>
      </c>
      <c r="B107" t="s">
        <v>2330</v>
      </c>
      <c r="C107" t="s">
        <v>42</v>
      </c>
      <c r="D107">
        <v>73235653</v>
      </c>
      <c r="E107" t="s">
        <v>22</v>
      </c>
      <c r="F107" t="s">
        <v>9</v>
      </c>
      <c r="G107" t="s">
        <v>2131</v>
      </c>
      <c r="H107" t="s">
        <v>128</v>
      </c>
      <c r="I107" t="s">
        <v>811</v>
      </c>
      <c r="J107" t="s">
        <v>812</v>
      </c>
      <c r="K107" s="94">
        <v>43608.432987499997</v>
      </c>
    </row>
    <row r="108" spans="1:11">
      <c r="A108" s="174">
        <v>107</v>
      </c>
      <c r="B108" t="s">
        <v>2331</v>
      </c>
      <c r="C108" t="s">
        <v>42</v>
      </c>
      <c r="D108">
        <v>75471955</v>
      </c>
      <c r="E108" t="s">
        <v>18</v>
      </c>
      <c r="F108" t="s">
        <v>9</v>
      </c>
      <c r="G108" t="s">
        <v>2131</v>
      </c>
      <c r="H108" t="s">
        <v>99</v>
      </c>
      <c r="I108" t="s">
        <v>1555</v>
      </c>
      <c r="J108" t="s">
        <v>2332</v>
      </c>
      <c r="K108" s="94">
        <v>43609.490624918981</v>
      </c>
    </row>
    <row r="109" spans="1:11">
      <c r="A109" s="174">
        <v>108</v>
      </c>
      <c r="B109" t="s">
        <v>2333</v>
      </c>
      <c r="C109" t="s">
        <v>42</v>
      </c>
      <c r="D109">
        <v>70999943</v>
      </c>
      <c r="E109" t="s">
        <v>20</v>
      </c>
      <c r="F109" t="s">
        <v>9</v>
      </c>
      <c r="G109" t="s">
        <v>2131</v>
      </c>
      <c r="H109" t="s">
        <v>646</v>
      </c>
      <c r="I109" t="s">
        <v>754</v>
      </c>
      <c r="J109" t="s">
        <v>2334</v>
      </c>
      <c r="K109" s="94">
        <v>43593.697659687496</v>
      </c>
    </row>
    <row r="110" spans="1:11">
      <c r="A110" s="174">
        <v>109</v>
      </c>
      <c r="B110" t="s">
        <v>2335</v>
      </c>
      <c r="C110" t="s">
        <v>42</v>
      </c>
      <c r="D110">
        <v>73980529</v>
      </c>
      <c r="E110" t="s">
        <v>23</v>
      </c>
      <c r="F110" t="s">
        <v>9</v>
      </c>
      <c r="G110" t="s">
        <v>2131</v>
      </c>
      <c r="H110" t="s">
        <v>754</v>
      </c>
      <c r="I110" t="s">
        <v>655</v>
      </c>
      <c r="J110" t="s">
        <v>2336</v>
      </c>
      <c r="K110" s="94">
        <v>43605.444341898146</v>
      </c>
    </row>
    <row r="111" spans="1:11">
      <c r="A111" s="174">
        <v>110</v>
      </c>
      <c r="B111" t="s">
        <v>2337</v>
      </c>
      <c r="C111" t="s">
        <v>42</v>
      </c>
      <c r="D111">
        <v>72026294</v>
      </c>
      <c r="E111" t="s">
        <v>21</v>
      </c>
      <c r="F111" t="s">
        <v>9</v>
      </c>
      <c r="G111" t="s">
        <v>2131</v>
      </c>
      <c r="H111" t="s">
        <v>268</v>
      </c>
      <c r="I111" t="s">
        <v>2338</v>
      </c>
      <c r="J111" t="s">
        <v>2339</v>
      </c>
      <c r="K111" s="94">
        <v>43607.536133877315</v>
      </c>
    </row>
    <row r="112" spans="1:11">
      <c r="A112" s="174">
        <v>111</v>
      </c>
      <c r="B112" t="s">
        <v>2340</v>
      </c>
      <c r="C112" t="s">
        <v>42</v>
      </c>
      <c r="D112">
        <v>76224584</v>
      </c>
      <c r="E112" t="s">
        <v>22</v>
      </c>
      <c r="F112" t="s">
        <v>9</v>
      </c>
      <c r="G112" t="s">
        <v>2131</v>
      </c>
      <c r="H112" t="s">
        <v>686</v>
      </c>
      <c r="I112" t="s">
        <v>2028</v>
      </c>
      <c r="J112" t="s">
        <v>2341</v>
      </c>
      <c r="K112" s="94">
        <v>43608.823642326388</v>
      </c>
    </row>
    <row r="113" spans="1:11">
      <c r="A113" s="174">
        <v>112</v>
      </c>
      <c r="B113" t="s">
        <v>2342</v>
      </c>
      <c r="C113" t="s">
        <v>42</v>
      </c>
      <c r="D113">
        <v>74242979</v>
      </c>
      <c r="E113" t="s">
        <v>21</v>
      </c>
      <c r="F113" t="s">
        <v>9</v>
      </c>
      <c r="G113" t="s">
        <v>2131</v>
      </c>
      <c r="H113" t="s">
        <v>655</v>
      </c>
      <c r="I113" t="s">
        <v>656</v>
      </c>
      <c r="J113" t="s">
        <v>657</v>
      </c>
      <c r="K113" s="94">
        <v>43589.509344641199</v>
      </c>
    </row>
    <row r="114" spans="1:11">
      <c r="A114" s="174">
        <v>113</v>
      </c>
      <c r="B114" t="s">
        <v>2343</v>
      </c>
      <c r="C114" t="s">
        <v>42</v>
      </c>
      <c r="D114">
        <v>77295231</v>
      </c>
      <c r="E114" t="s">
        <v>13</v>
      </c>
      <c r="F114" t="s">
        <v>9</v>
      </c>
      <c r="G114" t="s">
        <v>2131</v>
      </c>
      <c r="H114" t="s">
        <v>831</v>
      </c>
      <c r="I114" t="s">
        <v>832</v>
      </c>
      <c r="J114" t="s">
        <v>833</v>
      </c>
      <c r="K114" s="94">
        <v>43602.49870358796</v>
      </c>
    </row>
    <row r="115" spans="1:11">
      <c r="A115" s="174">
        <v>114</v>
      </c>
      <c r="B115" t="s">
        <v>2344</v>
      </c>
      <c r="C115" t="s">
        <v>42</v>
      </c>
      <c r="D115">
        <v>73491176</v>
      </c>
      <c r="E115" t="s">
        <v>17</v>
      </c>
      <c r="F115" t="s">
        <v>9</v>
      </c>
      <c r="G115" t="s">
        <v>2131</v>
      </c>
      <c r="H115" t="s">
        <v>143</v>
      </c>
      <c r="I115" t="s">
        <v>205</v>
      </c>
      <c r="J115" t="s">
        <v>2345</v>
      </c>
      <c r="K115" s="94">
        <v>43603.590559872682</v>
      </c>
    </row>
    <row r="116" spans="1:11">
      <c r="A116" s="174">
        <v>115</v>
      </c>
      <c r="B116" t="s">
        <v>2346</v>
      </c>
      <c r="C116" t="s">
        <v>42</v>
      </c>
      <c r="D116">
        <v>73956261</v>
      </c>
      <c r="E116" t="s">
        <v>13</v>
      </c>
      <c r="F116" t="s">
        <v>9</v>
      </c>
      <c r="G116" t="s">
        <v>2131</v>
      </c>
      <c r="H116" t="s">
        <v>1467</v>
      </c>
      <c r="I116" t="s">
        <v>376</v>
      </c>
      <c r="J116" t="s">
        <v>2347</v>
      </c>
      <c r="K116" s="94">
        <v>43608.64119170139</v>
      </c>
    </row>
    <row r="117" spans="1:11">
      <c r="A117" s="174">
        <v>116</v>
      </c>
      <c r="B117" t="s">
        <v>2348</v>
      </c>
      <c r="C117" t="s">
        <v>42</v>
      </c>
      <c r="D117">
        <v>77506731</v>
      </c>
      <c r="E117" t="s">
        <v>19</v>
      </c>
      <c r="F117" t="s">
        <v>9</v>
      </c>
      <c r="G117" t="s">
        <v>2131</v>
      </c>
      <c r="H117" t="s">
        <v>538</v>
      </c>
      <c r="I117" t="s">
        <v>300</v>
      </c>
      <c r="J117" t="s">
        <v>539</v>
      </c>
      <c r="K117" s="94">
        <v>43599.685243020831</v>
      </c>
    </row>
    <row r="118" spans="1:11">
      <c r="A118" s="174">
        <v>117</v>
      </c>
      <c r="B118" t="s">
        <v>2349</v>
      </c>
      <c r="C118" t="s">
        <v>42</v>
      </c>
      <c r="D118">
        <v>45588623</v>
      </c>
      <c r="E118" t="s">
        <v>20</v>
      </c>
      <c r="F118" t="s">
        <v>9</v>
      </c>
      <c r="G118" t="s">
        <v>2131</v>
      </c>
      <c r="H118" t="s">
        <v>467</v>
      </c>
      <c r="I118" t="s">
        <v>341</v>
      </c>
      <c r="J118" t="s">
        <v>2350</v>
      </c>
      <c r="K118" s="94">
        <v>43609.594333831017</v>
      </c>
    </row>
    <row r="119" spans="1:11">
      <c r="A119" s="174">
        <v>118</v>
      </c>
      <c r="B119" t="s">
        <v>2351</v>
      </c>
      <c r="C119" t="s">
        <v>42</v>
      </c>
      <c r="D119">
        <v>76151946</v>
      </c>
      <c r="E119" t="s">
        <v>23</v>
      </c>
      <c r="F119" t="s">
        <v>9</v>
      </c>
      <c r="G119" t="s">
        <v>2131</v>
      </c>
      <c r="H119" t="s">
        <v>268</v>
      </c>
      <c r="I119" t="s">
        <v>1792</v>
      </c>
      <c r="J119" t="s">
        <v>2352</v>
      </c>
      <c r="K119" s="94">
        <v>43606.683467129631</v>
      </c>
    </row>
    <row r="120" spans="1:11">
      <c r="A120" s="174">
        <v>119</v>
      </c>
      <c r="B120" t="s">
        <v>2353</v>
      </c>
      <c r="C120" t="s">
        <v>42</v>
      </c>
      <c r="D120">
        <v>74623907</v>
      </c>
      <c r="E120" t="s">
        <v>18</v>
      </c>
      <c r="F120" t="s">
        <v>9</v>
      </c>
      <c r="G120" t="s">
        <v>2131</v>
      </c>
      <c r="H120" t="s">
        <v>1912</v>
      </c>
      <c r="I120" t="s">
        <v>300</v>
      </c>
      <c r="J120" t="s">
        <v>2354</v>
      </c>
      <c r="K120" s="94">
        <v>43606.662428043979</v>
      </c>
    </row>
    <row r="121" spans="1:11">
      <c r="A121" s="174">
        <v>120</v>
      </c>
      <c r="B121" t="s">
        <v>2355</v>
      </c>
      <c r="C121" t="s">
        <v>42</v>
      </c>
      <c r="D121">
        <v>73946618</v>
      </c>
      <c r="E121" t="s">
        <v>17</v>
      </c>
      <c r="F121" t="s">
        <v>9</v>
      </c>
      <c r="G121" t="s">
        <v>2131</v>
      </c>
      <c r="H121" t="s">
        <v>623</v>
      </c>
      <c r="I121" t="s">
        <v>300</v>
      </c>
      <c r="J121" t="s">
        <v>2356</v>
      </c>
      <c r="K121" s="94">
        <v>43609.456958101851</v>
      </c>
    </row>
    <row r="122" spans="1:11">
      <c r="A122" s="174">
        <v>121</v>
      </c>
      <c r="B122" t="s">
        <v>2357</v>
      </c>
      <c r="C122" t="s">
        <v>42</v>
      </c>
      <c r="D122">
        <v>73475730</v>
      </c>
      <c r="E122" t="s">
        <v>13</v>
      </c>
      <c r="F122" t="s">
        <v>9</v>
      </c>
      <c r="G122" t="s">
        <v>2131</v>
      </c>
      <c r="H122" t="s">
        <v>2358</v>
      </c>
      <c r="I122" t="s">
        <v>2359</v>
      </c>
      <c r="J122" t="s">
        <v>2360</v>
      </c>
      <c r="K122" s="94">
        <v>43606.499748993054</v>
      </c>
    </row>
    <row r="123" spans="1:11">
      <c r="A123" s="174">
        <v>122</v>
      </c>
      <c r="B123" t="s">
        <v>2361</v>
      </c>
      <c r="C123" t="s">
        <v>42</v>
      </c>
      <c r="D123">
        <v>72140365</v>
      </c>
      <c r="E123" t="s">
        <v>25</v>
      </c>
      <c r="F123" t="s">
        <v>9</v>
      </c>
      <c r="G123" t="s">
        <v>2131</v>
      </c>
      <c r="H123" t="s">
        <v>2362</v>
      </c>
      <c r="I123" t="s">
        <v>2363</v>
      </c>
      <c r="J123" t="s">
        <v>2364</v>
      </c>
      <c r="K123" s="94">
        <v>43608.598228275463</v>
      </c>
    </row>
    <row r="124" spans="1:11">
      <c r="A124" s="174">
        <v>123</v>
      </c>
      <c r="B124" t="s">
        <v>2365</v>
      </c>
      <c r="C124" t="s">
        <v>42</v>
      </c>
      <c r="D124">
        <v>75955099</v>
      </c>
      <c r="E124" t="s">
        <v>18</v>
      </c>
      <c r="F124" t="s">
        <v>9</v>
      </c>
      <c r="G124" t="s">
        <v>2131</v>
      </c>
      <c r="H124" t="s">
        <v>300</v>
      </c>
      <c r="I124" t="s">
        <v>213</v>
      </c>
      <c r="J124" t="s">
        <v>2366</v>
      </c>
      <c r="K124" s="94">
        <v>43608.674702974538</v>
      </c>
    </row>
    <row r="125" spans="1:11">
      <c r="A125" s="174">
        <v>124</v>
      </c>
      <c r="B125" t="s">
        <v>2367</v>
      </c>
      <c r="C125" t="s">
        <v>42</v>
      </c>
      <c r="D125">
        <v>48013176</v>
      </c>
      <c r="E125" t="s">
        <v>19</v>
      </c>
      <c r="F125" t="s">
        <v>9</v>
      </c>
      <c r="G125" t="s">
        <v>2131</v>
      </c>
      <c r="H125" t="s">
        <v>470</v>
      </c>
      <c r="I125" t="s">
        <v>471</v>
      </c>
      <c r="J125" t="s">
        <v>2368</v>
      </c>
      <c r="K125" s="94">
        <v>43605.664930243052</v>
      </c>
    </row>
    <row r="126" spans="1:11">
      <c r="A126" s="174">
        <v>125</v>
      </c>
      <c r="B126" t="s">
        <v>2369</v>
      </c>
      <c r="C126" t="s">
        <v>42</v>
      </c>
      <c r="D126">
        <v>74128755</v>
      </c>
      <c r="E126" t="s">
        <v>21</v>
      </c>
      <c r="F126" t="s">
        <v>9</v>
      </c>
      <c r="G126" t="s">
        <v>2131</v>
      </c>
      <c r="H126" t="s">
        <v>649</v>
      </c>
      <c r="I126" t="s">
        <v>650</v>
      </c>
      <c r="J126" t="s">
        <v>651</v>
      </c>
      <c r="K126" s="94">
        <v>43606.456124502314</v>
      </c>
    </row>
    <row r="127" spans="1:11">
      <c r="A127" s="174">
        <v>126</v>
      </c>
      <c r="B127" t="s">
        <v>2370</v>
      </c>
      <c r="C127" t="s">
        <v>42</v>
      </c>
      <c r="D127">
        <v>74370033</v>
      </c>
      <c r="E127" t="s">
        <v>13</v>
      </c>
      <c r="F127" t="s">
        <v>9</v>
      </c>
      <c r="G127" t="s">
        <v>2131</v>
      </c>
      <c r="H127" t="s">
        <v>177</v>
      </c>
      <c r="I127" t="s">
        <v>929</v>
      </c>
      <c r="J127" t="s">
        <v>2371</v>
      </c>
      <c r="K127" s="94">
        <v>43607.695879594903</v>
      </c>
    </row>
    <row r="128" spans="1:11">
      <c r="A128" s="174">
        <v>127</v>
      </c>
      <c r="B128" t="s">
        <v>2372</v>
      </c>
      <c r="C128" t="s">
        <v>42</v>
      </c>
      <c r="D128">
        <v>73897984</v>
      </c>
      <c r="E128" t="s">
        <v>15</v>
      </c>
      <c r="F128" t="s">
        <v>9</v>
      </c>
      <c r="G128" t="s">
        <v>2131</v>
      </c>
      <c r="H128" t="s">
        <v>2373</v>
      </c>
      <c r="I128" t="s">
        <v>929</v>
      </c>
      <c r="J128" t="s">
        <v>2374</v>
      </c>
      <c r="K128" s="94">
        <v>43599.662774918979</v>
      </c>
    </row>
    <row r="129" spans="1:11">
      <c r="A129" s="174">
        <v>128</v>
      </c>
      <c r="B129" t="s">
        <v>2375</v>
      </c>
      <c r="C129" t="s">
        <v>42</v>
      </c>
      <c r="D129">
        <v>71335374</v>
      </c>
      <c r="E129" t="s">
        <v>21</v>
      </c>
      <c r="F129" t="s">
        <v>9</v>
      </c>
      <c r="G129" t="s">
        <v>2131</v>
      </c>
      <c r="H129" t="s">
        <v>143</v>
      </c>
      <c r="I129" t="s">
        <v>400</v>
      </c>
      <c r="J129" t="s">
        <v>2376</v>
      </c>
      <c r="K129" s="94">
        <v>43606.602166585646</v>
      </c>
    </row>
    <row r="130" spans="1:11">
      <c r="A130" s="174">
        <v>129</v>
      </c>
      <c r="B130" t="s">
        <v>2377</v>
      </c>
      <c r="C130" t="s">
        <v>42</v>
      </c>
      <c r="D130">
        <v>73878788</v>
      </c>
      <c r="E130" t="s">
        <v>25</v>
      </c>
      <c r="F130" t="s">
        <v>9</v>
      </c>
      <c r="G130" t="s">
        <v>2131</v>
      </c>
      <c r="H130" t="s">
        <v>828</v>
      </c>
      <c r="I130" t="s">
        <v>915</v>
      </c>
      <c r="J130" t="s">
        <v>916</v>
      </c>
      <c r="K130" s="94">
        <v>43607.590848148146</v>
      </c>
    </row>
    <row r="131" spans="1:11">
      <c r="A131" s="174">
        <v>130</v>
      </c>
      <c r="B131" t="s">
        <v>2378</v>
      </c>
      <c r="C131" t="s">
        <v>42</v>
      </c>
      <c r="D131">
        <v>76544980</v>
      </c>
      <c r="E131" t="s">
        <v>13</v>
      </c>
      <c r="F131" t="s">
        <v>9</v>
      </c>
      <c r="G131" t="s">
        <v>2131</v>
      </c>
      <c r="H131" t="s">
        <v>906</v>
      </c>
      <c r="I131" t="s">
        <v>907</v>
      </c>
      <c r="J131" t="s">
        <v>908</v>
      </c>
      <c r="K131" s="94">
        <v>43600.483681793979</v>
      </c>
    </row>
    <row r="132" spans="1:11">
      <c r="A132" s="174">
        <v>131</v>
      </c>
      <c r="B132" t="s">
        <v>2379</v>
      </c>
      <c r="C132" t="s">
        <v>42</v>
      </c>
      <c r="D132">
        <v>72043666</v>
      </c>
      <c r="E132" t="s">
        <v>22</v>
      </c>
      <c r="F132" t="s">
        <v>9</v>
      </c>
      <c r="G132" t="s">
        <v>2131</v>
      </c>
      <c r="H132" t="s">
        <v>589</v>
      </c>
      <c r="I132" t="s">
        <v>1073</v>
      </c>
      <c r="J132" t="s">
        <v>2380</v>
      </c>
      <c r="K132" s="94">
        <v>43599.467780555555</v>
      </c>
    </row>
    <row r="133" spans="1:11">
      <c r="A133" s="174">
        <v>132</v>
      </c>
      <c r="B133" t="s">
        <v>2381</v>
      </c>
      <c r="C133" t="s">
        <v>42</v>
      </c>
      <c r="D133">
        <v>74643983</v>
      </c>
      <c r="E133" t="s">
        <v>13</v>
      </c>
      <c r="F133" t="s">
        <v>9</v>
      </c>
      <c r="G133" t="s">
        <v>2131</v>
      </c>
      <c r="H133" t="s">
        <v>2382</v>
      </c>
      <c r="I133" t="s">
        <v>338</v>
      </c>
      <c r="J133" t="s">
        <v>2383</v>
      </c>
      <c r="K133" s="94">
        <v>43609.541585648149</v>
      </c>
    </row>
    <row r="134" spans="1:11">
      <c r="A134" s="174">
        <v>133</v>
      </c>
      <c r="B134" t="s">
        <v>2384</v>
      </c>
      <c r="C134" t="s">
        <v>42</v>
      </c>
      <c r="D134">
        <v>70281845</v>
      </c>
      <c r="E134" t="s">
        <v>13</v>
      </c>
      <c r="F134" t="s">
        <v>9</v>
      </c>
      <c r="G134" t="s">
        <v>2131</v>
      </c>
      <c r="H134" t="s">
        <v>1090</v>
      </c>
      <c r="I134" t="s">
        <v>1274</v>
      </c>
      <c r="J134" t="s">
        <v>2385</v>
      </c>
      <c r="K134" s="94">
        <v>43606.369242824076</v>
      </c>
    </row>
    <row r="135" spans="1:11">
      <c r="A135" s="174">
        <v>134</v>
      </c>
      <c r="B135" t="s">
        <v>2386</v>
      </c>
      <c r="C135" t="s">
        <v>42</v>
      </c>
      <c r="D135">
        <v>73884928</v>
      </c>
      <c r="E135" t="s">
        <v>17</v>
      </c>
      <c r="F135" t="s">
        <v>9</v>
      </c>
      <c r="G135" t="s">
        <v>2131</v>
      </c>
      <c r="H135" t="s">
        <v>1991</v>
      </c>
      <c r="I135" t="s">
        <v>1482</v>
      </c>
      <c r="J135" t="s">
        <v>2387</v>
      </c>
      <c r="K135" s="94">
        <v>43606.779857754627</v>
      </c>
    </row>
    <row r="136" spans="1:11">
      <c r="A136" s="174">
        <v>135</v>
      </c>
      <c r="B136" t="s">
        <v>2388</v>
      </c>
      <c r="C136" t="s">
        <v>42</v>
      </c>
      <c r="D136">
        <v>74351667</v>
      </c>
      <c r="E136" t="s">
        <v>17</v>
      </c>
      <c r="F136" t="s">
        <v>9</v>
      </c>
      <c r="G136" t="s">
        <v>2131</v>
      </c>
      <c r="H136" t="s">
        <v>106</v>
      </c>
      <c r="I136" t="s">
        <v>866</v>
      </c>
      <c r="J136" t="s">
        <v>2389</v>
      </c>
      <c r="K136" s="94">
        <v>43608.500575613427</v>
      </c>
    </row>
    <row r="137" spans="1:11">
      <c r="A137" s="174">
        <v>136</v>
      </c>
      <c r="B137" t="s">
        <v>2390</v>
      </c>
      <c r="C137" t="s">
        <v>42</v>
      </c>
      <c r="D137">
        <v>72958650</v>
      </c>
      <c r="E137" t="s">
        <v>21</v>
      </c>
      <c r="F137" t="s">
        <v>9</v>
      </c>
      <c r="G137" t="s">
        <v>2131</v>
      </c>
      <c r="H137" t="s">
        <v>929</v>
      </c>
      <c r="I137" t="s">
        <v>866</v>
      </c>
      <c r="J137" t="s">
        <v>930</v>
      </c>
      <c r="K137" s="94">
        <v>43607.686934722224</v>
      </c>
    </row>
  </sheetData>
  <autoFilter ref="A1:K137" xr:uid="{00000000-0009-0000-0000-000002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Q993"/>
  <sheetViews>
    <sheetView zoomScale="80" zoomScaleNormal="80" workbookViewId="0">
      <pane xSplit="10" ySplit="2" topLeftCell="O3" activePane="bottomRight" state="frozen"/>
      <selection pane="bottomRight"/>
      <selection pane="bottomLeft" activeCell="A3" sqref="A3"/>
      <selection pane="topRight" activeCell="J1" sqref="J1"/>
    </sheetView>
  </sheetViews>
  <sheetFormatPr defaultColWidth="14.42578125" defaultRowHeight="15" customHeight="1"/>
  <cols>
    <col min="1" max="1" width="14.7109375" style="15" customWidth="1"/>
    <col min="2" max="2" width="41.7109375" style="1" customWidth="1"/>
    <col min="3" max="3" width="8.7109375" style="16" customWidth="1"/>
    <col min="4" max="4" width="14.7109375" style="16" customWidth="1"/>
    <col min="5" max="5" width="11.7109375" style="17" customWidth="1"/>
    <col min="6" max="6" width="6.42578125" style="148" customWidth="1"/>
    <col min="7" max="7" width="8.7109375" style="17" customWidth="1"/>
    <col min="8" max="8" width="14.5703125" style="17" customWidth="1"/>
    <col min="9" max="9" width="11.7109375" style="17" customWidth="1"/>
    <col min="10" max="10" width="0.85546875" style="137" customWidth="1"/>
    <col min="11" max="14" width="14.5703125" style="16" hidden="1" customWidth="1"/>
    <col min="15" max="16" width="14.5703125" style="16" customWidth="1"/>
    <col min="17" max="17" width="13.7109375" style="16" customWidth="1"/>
    <col min="18" max="16384" width="14.42578125" style="1"/>
  </cols>
  <sheetData>
    <row r="1" spans="1:17" ht="15" customHeight="1">
      <c r="A1" s="54"/>
      <c r="B1" s="5"/>
      <c r="C1" s="55"/>
      <c r="D1" s="55"/>
      <c r="F1" s="4"/>
      <c r="G1" s="80"/>
      <c r="H1" s="67">
        <v>43641</v>
      </c>
      <c r="I1" s="56"/>
      <c r="J1" s="129"/>
      <c r="K1" s="67">
        <v>43582</v>
      </c>
      <c r="L1" s="67">
        <v>43610</v>
      </c>
      <c r="M1" s="67">
        <v>43659</v>
      </c>
      <c r="N1" s="67">
        <v>43687</v>
      </c>
      <c r="O1" s="55"/>
      <c r="P1" s="55"/>
      <c r="Q1" s="55"/>
    </row>
    <row r="2" spans="1:17" ht="42" customHeight="1">
      <c r="A2" s="44" t="s">
        <v>2391</v>
      </c>
      <c r="B2" s="43" t="s">
        <v>2392</v>
      </c>
      <c r="C2" s="170" t="s">
        <v>2393</v>
      </c>
      <c r="D2" s="170" t="s">
        <v>2394</v>
      </c>
      <c r="E2" s="170" t="s">
        <v>2395</v>
      </c>
      <c r="F2" s="44"/>
      <c r="G2" s="44" t="s">
        <v>2396</v>
      </c>
      <c r="H2" s="44" t="str">
        <f>CONCATENATE("MATRICULADOS 2019-II AL ",TEXT($H$1,"dd/mm/yyyy"))</f>
        <v>MATRICULADOS 2019-II AL 25/06/2019</v>
      </c>
      <c r="I2" s="43" t="s">
        <v>2397</v>
      </c>
      <c r="J2" s="129"/>
      <c r="K2" s="108" t="str">
        <f>CONCATENATE("INSCRITOS EXA
27 ABR 2019 
AL ",TEXT($K$1,"dd/mm/yyyy"))</f>
        <v>INSCRITOS EXA
27 ABR 2019 
AL 27/04/2019</v>
      </c>
      <c r="L2" s="108" t="str">
        <f>CONCATENATE("INSCRITOS EXA 
25 MAY 2019 
AL ",TEXT($L$1,"dd/mm/yyyy"))</f>
        <v>INSCRITOS EXA 
25 MAY 2019 
AL 25/05/2019</v>
      </c>
      <c r="M2" s="108" t="str">
        <f>CONCATENATE("INSCRITOS EXA 
13 JUL 2019 
AL ",TEXT($M$1,"dd/mm/yyyy"))</f>
        <v>INSCRITOS EXA 
13 JUL 2019 
AL 13/07/2019</v>
      </c>
      <c r="N2" s="108" t="str">
        <f>CONCATENATE("INSCRITOS EXA 
10 AGO 2019 
AL ",TEXT($N$1,"dd/mm/yyyy"))</f>
        <v>INSCRITOS EXA 
10 AGO 2019 
AL 10/08/2019</v>
      </c>
      <c r="O2" s="66" t="s">
        <v>2398</v>
      </c>
      <c r="P2" s="66" t="s">
        <v>2399</v>
      </c>
      <c r="Q2" s="43" t="s">
        <v>2400</v>
      </c>
    </row>
    <row r="3" spans="1:17" s="143" customFormat="1" ht="23.25" customHeight="1">
      <c r="A3" s="253" t="s">
        <v>2401</v>
      </c>
      <c r="B3" s="138" t="s">
        <v>13</v>
      </c>
      <c r="C3" s="139">
        <v>80</v>
      </c>
      <c r="D3" s="140">
        <f>COUNTIF('MAT202'!B:B,PREGRADO!B3)</f>
        <v>10</v>
      </c>
      <c r="E3" s="141">
        <f t="shared" ref="E3:E16" si="0">IFERROR(D3/C3,0)</f>
        <v>0.125</v>
      </c>
      <c r="F3" s="142">
        <f>IF(E3&gt;I3,2,IF(E3&lt;I3,0,1))</f>
        <v>0</v>
      </c>
      <c r="G3" s="139">
        <v>90</v>
      </c>
      <c r="H3" s="140">
        <f>COUNTIFS(MAT192FECHAPAGO!B:B,PREGRADO!B3,MAT192FECHAPAGO!AC:AC,"&lt;="&amp;$H$1)</f>
        <v>42</v>
      </c>
      <c r="I3" s="141">
        <f t="shared" ref="I3:I16" si="1">IFERROR(H3/G3,0)</f>
        <v>0.46666666666666667</v>
      </c>
      <c r="J3" s="130"/>
      <c r="K3" s="140">
        <f>COUNTIFS(INSCRITOS27ABR2019!E:E,PREGRADO!B3,INSCRITOS27ABR2019!K:K,"&lt;="&amp;$K$1+1)</f>
        <v>40</v>
      </c>
      <c r="L3" s="140">
        <f>COUNTIFS(INSCRITOS25MAY2019!E:E,PREGRADO!B3,INSCRITOS25MAY2019!K:K,"&lt;="&amp;$L$1+1)</f>
        <v>24</v>
      </c>
      <c r="M3" s="140">
        <f>COUNTIFS(INSCRITOS13JUL2019!E:E,PREGRADO!B3,INSCRITOS13JUL2019!K:K,"&lt;="&amp;$M$1+1)</f>
        <v>33</v>
      </c>
      <c r="N3" s="140">
        <f>COUNTIFS(INSCRITOS10AGO2019!E:E,PREGRADO!B3,INSCRITOS10AGO2019!K:K,"&lt;="&amp;$N$1+1)</f>
        <v>39</v>
      </c>
      <c r="O3" s="140">
        <f>COUNTIF(INSCRITOS23MAY!K:K,PREGRADO!B3)</f>
        <v>10</v>
      </c>
      <c r="P3" s="140">
        <f>COUNTIF(INSCRITOS20JUN!K:K,PREGRADO!B3)</f>
        <v>12</v>
      </c>
      <c r="Q3" s="140">
        <f t="shared" ref="Q3:Q15" si="2">C3-D3</f>
        <v>70</v>
      </c>
    </row>
    <row r="4" spans="1:17" s="143" customFormat="1" ht="23.25" customHeight="1">
      <c r="A4" s="253"/>
      <c r="B4" s="138" t="s">
        <v>16</v>
      </c>
      <c r="C4" s="139">
        <v>38</v>
      </c>
      <c r="D4" s="140">
        <f>COUNTIF('MAT202'!B:B,PREGRADO!B4)</f>
        <v>4</v>
      </c>
      <c r="E4" s="141">
        <f t="shared" si="0"/>
        <v>0.10526315789473684</v>
      </c>
      <c r="F4" s="142">
        <f t="shared" ref="F4:F16" si="3">IF(E4&gt;I4,2,IF(E4&lt;I4,0,1))</f>
        <v>0</v>
      </c>
      <c r="G4" s="139">
        <v>36</v>
      </c>
      <c r="H4" s="140">
        <f>COUNTIFS(MAT192FECHAPAGO!B:B,PREGRADO!B4,MAT192FECHAPAGO!AC:AC,"&lt;="&amp;$H$1)</f>
        <v>24</v>
      </c>
      <c r="I4" s="141">
        <f t="shared" si="1"/>
        <v>0.66666666666666663</v>
      </c>
      <c r="J4" s="130"/>
      <c r="K4" s="140">
        <f>COUNTIFS(INSCRITOS27ABR2019!E:E,PREGRADO!B4,INSCRITOS27ABR2019!K:K,"&lt;="&amp;$K$1+1)</f>
        <v>33</v>
      </c>
      <c r="L4" s="140">
        <f>COUNTIFS(INSCRITOS25MAY2019!E:E,PREGRADO!B4,INSCRITOS25MAY2019!K:K,"&lt;="&amp;$L$1+1)</f>
        <v>12</v>
      </c>
      <c r="M4" s="140">
        <f>COUNTIFS(INSCRITOS13JUL2019!E:E,PREGRADO!B4,INSCRITOS13JUL2019!K:K,"&lt;="&amp;$M$1+1)</f>
        <v>17</v>
      </c>
      <c r="N4" s="140">
        <f>COUNTIFS(INSCRITOS10AGO2019!E:E,PREGRADO!B4,INSCRITOS10AGO2019!K:K,"&lt;="&amp;$N$1+1)</f>
        <v>14</v>
      </c>
      <c r="O4" s="140">
        <f>COUNTIF(INSCRITOS23MAY!K:K,PREGRADO!B4)</f>
        <v>5</v>
      </c>
      <c r="P4" s="140">
        <f>COUNTIF(INSCRITOS20JUN!K:K,PREGRADO!B4)</f>
        <v>10</v>
      </c>
      <c r="Q4" s="140">
        <f t="shared" si="2"/>
        <v>34</v>
      </c>
    </row>
    <row r="5" spans="1:17" s="121" customFormat="1" ht="23.25" customHeight="1">
      <c r="A5" s="254" t="s">
        <v>2402</v>
      </c>
      <c r="B5" s="116" t="s">
        <v>14</v>
      </c>
      <c r="C5" s="117">
        <v>30</v>
      </c>
      <c r="D5" s="118">
        <f>COUNTIF('MAT202'!B:B,PREGRADO!B5)</f>
        <v>8</v>
      </c>
      <c r="E5" s="119">
        <f t="shared" si="0"/>
        <v>0.26666666666666666</v>
      </c>
      <c r="F5" s="120">
        <f t="shared" si="3"/>
        <v>0</v>
      </c>
      <c r="G5" s="117">
        <v>39</v>
      </c>
      <c r="H5" s="118">
        <f>COUNTIFS(MAT192FECHAPAGO!B:B,PREGRADO!B5,MAT192FECHAPAGO!AC:AC,"&lt;="&amp;$H$1)</f>
        <v>17</v>
      </c>
      <c r="I5" s="119">
        <f t="shared" si="1"/>
        <v>0.4358974358974359</v>
      </c>
      <c r="J5" s="130"/>
      <c r="K5" s="118">
        <f>COUNTIFS(INSCRITOS27ABR2019!E:E,PREGRADO!B5,INSCRITOS27ABR2019!K:K,"&lt;="&amp;$K$1+1)</f>
        <v>22</v>
      </c>
      <c r="L5" s="118">
        <f>COUNTIFS(INSCRITOS25MAY2019!E:E,PREGRADO!B5,INSCRITOS25MAY2019!K:K,"&lt;="&amp;$L$1+1)</f>
        <v>8</v>
      </c>
      <c r="M5" s="118">
        <f>COUNTIFS(INSCRITOS13JUL2019!E:E,PREGRADO!B5,INSCRITOS13JUL2019!K:K,"&lt;="&amp;$M$1+1)</f>
        <v>17</v>
      </c>
      <c r="N5" s="118">
        <f>COUNTIFS(INSCRITOS10AGO2019!E:E,PREGRADO!B5,INSCRITOS10AGO2019!K:K,"&lt;="&amp;$N$1+1)</f>
        <v>21</v>
      </c>
      <c r="O5" s="118">
        <f>COUNTIF(INSCRITOS23MAY!K:K,PREGRADO!B5)</f>
        <v>9</v>
      </c>
      <c r="P5" s="118">
        <f>COUNTIF(INSCRITOS20JUN!K:K,PREGRADO!B5)</f>
        <v>17</v>
      </c>
      <c r="Q5" s="118">
        <f t="shared" si="2"/>
        <v>22</v>
      </c>
    </row>
    <row r="6" spans="1:17" s="121" customFormat="1" ht="23.25" customHeight="1">
      <c r="A6" s="254"/>
      <c r="B6" s="116" t="s">
        <v>22</v>
      </c>
      <c r="C6" s="117">
        <v>70</v>
      </c>
      <c r="D6" s="118">
        <f>COUNTIF('MAT202'!B:B,PREGRADO!B6)</f>
        <v>15</v>
      </c>
      <c r="E6" s="119">
        <f t="shared" si="0"/>
        <v>0.21428571428571427</v>
      </c>
      <c r="F6" s="120">
        <f t="shared" si="3"/>
        <v>0</v>
      </c>
      <c r="G6" s="117">
        <v>73</v>
      </c>
      <c r="H6" s="118">
        <f>COUNTIFS(MAT192FECHAPAGO!B:B,PREGRADO!B6,MAT192FECHAPAGO!AC:AC,"&lt;="&amp;$H$1)</f>
        <v>39</v>
      </c>
      <c r="I6" s="119">
        <f t="shared" si="1"/>
        <v>0.53424657534246578</v>
      </c>
      <c r="J6" s="130"/>
      <c r="K6" s="118">
        <f>COUNTIFS(INSCRITOS27ABR2019!E:E,PREGRADO!B6,INSCRITOS27ABR2019!K:K,"&lt;="&amp;$K$1+1)</f>
        <v>44</v>
      </c>
      <c r="L6" s="118">
        <f>COUNTIFS(INSCRITOS25MAY2019!E:E,PREGRADO!B6,INSCRITOS25MAY2019!K:K,"&lt;="&amp;$L$1+1)</f>
        <v>16</v>
      </c>
      <c r="M6" s="118">
        <f>COUNTIFS(INSCRITOS13JUL2019!E:E,PREGRADO!B6,INSCRITOS13JUL2019!K:K,"&lt;="&amp;$M$1+1)</f>
        <v>36</v>
      </c>
      <c r="N6" s="118">
        <f>COUNTIFS(INSCRITOS10AGO2019!E:E,PREGRADO!B6,INSCRITOS10AGO2019!K:K,"&lt;="&amp;$N$1+1)</f>
        <v>39</v>
      </c>
      <c r="O6" s="118">
        <f>COUNTIF(INSCRITOS23MAY!K:K,PREGRADO!B6)</f>
        <v>17</v>
      </c>
      <c r="P6" s="118">
        <f>COUNTIF(INSCRITOS20JUN!K:K,PREGRADO!B6)</f>
        <v>12</v>
      </c>
      <c r="Q6" s="118">
        <f t="shared" si="2"/>
        <v>55</v>
      </c>
    </row>
    <row r="7" spans="1:17" s="121" customFormat="1" ht="23.25" customHeight="1">
      <c r="A7" s="254"/>
      <c r="B7" s="116" t="s">
        <v>23</v>
      </c>
      <c r="C7" s="117">
        <v>25</v>
      </c>
      <c r="D7" s="122">
        <f>COUNTIF('MAT202'!B:B,PREGRADO!B7)</f>
        <v>4</v>
      </c>
      <c r="E7" s="119">
        <f t="shared" si="0"/>
        <v>0.16</v>
      </c>
      <c r="F7" s="120">
        <f t="shared" si="3"/>
        <v>0</v>
      </c>
      <c r="G7" s="117">
        <v>27</v>
      </c>
      <c r="H7" s="122">
        <f>COUNTIFS(MAT192FECHAPAGO!B:B,PREGRADO!B7,MAT192FECHAPAGO!AC:AC,"&lt;="&amp;$H$1)</f>
        <v>8</v>
      </c>
      <c r="I7" s="119">
        <f t="shared" si="1"/>
        <v>0.29629629629629628</v>
      </c>
      <c r="J7" s="130"/>
      <c r="K7" s="118">
        <f>COUNTIFS(INSCRITOS27ABR2019!E:E,PREGRADO!B7,INSCRITOS27ABR2019!K:K,"&lt;="&amp;$K$1+1)</f>
        <v>8</v>
      </c>
      <c r="L7" s="118">
        <f>COUNTIFS(INSCRITOS25MAY2019!E:E,PREGRADO!B7,INSCRITOS25MAY2019!K:K,"&lt;="&amp;$L$1+1)</f>
        <v>5</v>
      </c>
      <c r="M7" s="118">
        <f>COUNTIFS(INSCRITOS13JUL2019!E:E,PREGRADO!B7,INSCRITOS13JUL2019!K:K,"&lt;="&amp;$M$1+1)</f>
        <v>12</v>
      </c>
      <c r="N7" s="118">
        <f>COUNTIFS(INSCRITOS10AGO2019!E:E,PREGRADO!B7,INSCRITOS10AGO2019!K:K,"&lt;="&amp;$N$1+1)</f>
        <v>5</v>
      </c>
      <c r="O7" s="118">
        <f>COUNTIF(INSCRITOS23MAY!K:K,PREGRADO!B7)</f>
        <v>5</v>
      </c>
      <c r="P7" s="118">
        <f>COUNTIF(INSCRITOS20JUN!K:K,PREGRADO!B7)</f>
        <v>9</v>
      </c>
      <c r="Q7" s="118">
        <f t="shared" si="2"/>
        <v>21</v>
      </c>
    </row>
    <row r="8" spans="1:17" s="121" customFormat="1" ht="23.25" customHeight="1">
      <c r="A8" s="254"/>
      <c r="B8" s="116" t="s">
        <v>24</v>
      </c>
      <c r="C8" s="117">
        <v>30</v>
      </c>
      <c r="D8" s="118">
        <f>COUNTIF('MAT202'!B:B,PREGRADO!B8)</f>
        <v>1</v>
      </c>
      <c r="E8" s="119">
        <f t="shared" si="0"/>
        <v>3.3333333333333333E-2</v>
      </c>
      <c r="F8" s="120">
        <f t="shared" si="3"/>
        <v>0</v>
      </c>
      <c r="G8" s="117">
        <v>33</v>
      </c>
      <c r="H8" s="118">
        <f>COUNTIFS(MAT192FECHAPAGO!B:B,PREGRADO!B8,MAT192FECHAPAGO!AC:AC,"&lt;="&amp;$H$1)</f>
        <v>15</v>
      </c>
      <c r="I8" s="119">
        <f t="shared" si="1"/>
        <v>0.45454545454545453</v>
      </c>
      <c r="J8" s="130"/>
      <c r="K8" s="118">
        <f>COUNTIFS(INSCRITOS27ABR2019!E:E,PREGRADO!B8,INSCRITOS27ABR2019!K:K,"&lt;="&amp;$K$1+1)</f>
        <v>17</v>
      </c>
      <c r="L8" s="118">
        <f>COUNTIFS(INSCRITOS25MAY2019!E:E,PREGRADO!B8,INSCRITOS25MAY2019!K:K,"&lt;="&amp;$L$1+1)</f>
        <v>6</v>
      </c>
      <c r="M8" s="118">
        <f>COUNTIFS(INSCRITOS13JUL2019!E:E,PREGRADO!B8,INSCRITOS13JUL2019!K:K,"&lt;="&amp;$M$1+1)</f>
        <v>27</v>
      </c>
      <c r="N8" s="118">
        <f>COUNTIFS(INSCRITOS10AGO2019!E:E,PREGRADO!B8,INSCRITOS10AGO2019!K:K,"&lt;="&amp;$N$1+1)</f>
        <v>15</v>
      </c>
      <c r="O8" s="118">
        <f>COUNTIF(INSCRITOS23MAY!K:K,PREGRADO!B8)</f>
        <v>2</v>
      </c>
      <c r="P8" s="118">
        <f>COUNTIF(INSCRITOS20JUN!K:K,PREGRADO!B8)</f>
        <v>3</v>
      </c>
      <c r="Q8" s="118">
        <f t="shared" si="2"/>
        <v>29</v>
      </c>
    </row>
    <row r="9" spans="1:17" s="121" customFormat="1" ht="23.25" customHeight="1">
      <c r="A9" s="254"/>
      <c r="B9" s="116" t="s">
        <v>25</v>
      </c>
      <c r="C9" s="117">
        <v>20</v>
      </c>
      <c r="D9" s="118">
        <f>COUNTIF('MAT202'!B:B,PREGRADO!B9)</f>
        <v>4</v>
      </c>
      <c r="E9" s="119">
        <f t="shared" si="0"/>
        <v>0.2</v>
      </c>
      <c r="F9" s="120">
        <f t="shared" si="3"/>
        <v>0</v>
      </c>
      <c r="G9" s="117">
        <v>20</v>
      </c>
      <c r="H9" s="118">
        <f>COUNTIFS(MAT192FECHAPAGO!B:B,PREGRADO!B9,MAT192FECHAPAGO!AC:AC,"&lt;="&amp;$H$1)</f>
        <v>10</v>
      </c>
      <c r="I9" s="119">
        <f t="shared" si="1"/>
        <v>0.5</v>
      </c>
      <c r="J9" s="130"/>
      <c r="K9" s="118">
        <f>COUNTIFS(INSCRITOS27ABR2019!E:E,PREGRADO!B9,INSCRITOS27ABR2019!K:K,"&lt;="&amp;$K$1+1)</f>
        <v>10</v>
      </c>
      <c r="L9" s="118">
        <f>COUNTIFS(INSCRITOS25MAY2019!E:E,PREGRADO!B9,INSCRITOS25MAY2019!K:K,"&lt;="&amp;$L$1+1)</f>
        <v>2</v>
      </c>
      <c r="M9" s="118">
        <f>COUNTIFS(INSCRITOS13JUL2019!E:E,PREGRADO!B9,INSCRITOS13JUL2019!K:K,"&lt;="&amp;$M$1+1)</f>
        <v>7</v>
      </c>
      <c r="N9" s="118">
        <f>COUNTIFS(INSCRITOS10AGO2019!E:E,PREGRADO!B9,INSCRITOS10AGO2019!K:K,"&lt;="&amp;$N$1+1)</f>
        <v>1</v>
      </c>
      <c r="O9" s="118">
        <f>COUNTIF(INSCRITOS23MAY!K:K,PREGRADO!B9)</f>
        <v>5</v>
      </c>
      <c r="P9" s="118">
        <f>COUNTIF(INSCRITOS20JUN!K:K,PREGRADO!B9)</f>
        <v>3</v>
      </c>
      <c r="Q9" s="118">
        <f t="shared" si="2"/>
        <v>16</v>
      </c>
    </row>
    <row r="10" spans="1:17" s="50" customFormat="1" ht="23.25" customHeight="1">
      <c r="A10" s="255" t="s">
        <v>2403</v>
      </c>
      <c r="B10" s="57" t="s">
        <v>15</v>
      </c>
      <c r="C10" s="58">
        <v>25</v>
      </c>
      <c r="D10" s="49">
        <f>COUNTIF('MAT202'!B:B,PREGRADO!B10)</f>
        <v>3</v>
      </c>
      <c r="E10" s="77">
        <f t="shared" si="0"/>
        <v>0.12</v>
      </c>
      <c r="F10" s="115">
        <f t="shared" si="3"/>
        <v>0</v>
      </c>
      <c r="G10" s="58">
        <v>26</v>
      </c>
      <c r="H10" s="49">
        <f>COUNTIFS(MAT192FECHAPAGO!B:B,PREGRADO!B10,MAT192FECHAPAGO!AC:AC,"&lt;="&amp;$H$1)</f>
        <v>12</v>
      </c>
      <c r="I10" s="77">
        <f t="shared" si="1"/>
        <v>0.46153846153846156</v>
      </c>
      <c r="J10" s="130"/>
      <c r="K10" s="49">
        <f>COUNTIFS(INSCRITOS27ABR2019!E:E,PREGRADO!B10,INSCRITOS27ABR2019!K:K,"&lt;="&amp;$K$1+1)</f>
        <v>12</v>
      </c>
      <c r="L10" s="49">
        <f>COUNTIFS(INSCRITOS25MAY2019!E:E,PREGRADO!B10,INSCRITOS25MAY2019!K:K,"&lt;="&amp;$L$1+1)</f>
        <v>5</v>
      </c>
      <c r="M10" s="49">
        <f>COUNTIFS(INSCRITOS13JUL2019!E:E,PREGRADO!B10,INSCRITOS13JUL2019!K:K,"&lt;="&amp;$M$1+1)</f>
        <v>9</v>
      </c>
      <c r="N10" s="49">
        <f>COUNTIFS(INSCRITOS10AGO2019!E:E,PREGRADO!B10,INSCRITOS10AGO2019!K:K,"&lt;="&amp;$N$1+1)</f>
        <v>6</v>
      </c>
      <c r="O10" s="49">
        <f>COUNTIF(INSCRITOS23MAY!K:K,PREGRADO!B10)</f>
        <v>4</v>
      </c>
      <c r="P10" s="49">
        <f>COUNTIF(INSCRITOS20JUN!K:K,PREGRADO!B10)</f>
        <v>2</v>
      </c>
      <c r="Q10" s="49">
        <f t="shared" si="2"/>
        <v>22</v>
      </c>
    </row>
    <row r="11" spans="1:17" s="50" customFormat="1" ht="23.25" customHeight="1">
      <c r="A11" s="255"/>
      <c r="B11" s="57" t="s">
        <v>18</v>
      </c>
      <c r="C11" s="58">
        <v>30</v>
      </c>
      <c r="D11" s="49">
        <f>COUNTIF('MAT202'!B:B,PREGRADO!B11)</f>
        <v>7</v>
      </c>
      <c r="E11" s="77">
        <f t="shared" si="0"/>
        <v>0.23333333333333334</v>
      </c>
      <c r="F11" s="115">
        <f t="shared" si="3"/>
        <v>0</v>
      </c>
      <c r="G11" s="58">
        <v>30</v>
      </c>
      <c r="H11" s="49">
        <f>COUNTIFS(MAT192FECHAPAGO!B:B,PREGRADO!B11,MAT192FECHAPAGO!AC:AC,"&lt;="&amp;$H$1)</f>
        <v>17</v>
      </c>
      <c r="I11" s="77">
        <f t="shared" si="1"/>
        <v>0.56666666666666665</v>
      </c>
      <c r="J11" s="130"/>
      <c r="K11" s="49">
        <f>COUNTIFS(INSCRITOS27ABR2019!E:E,PREGRADO!B11,INSCRITOS27ABR2019!K:K,"&lt;="&amp;$K$1+1)</f>
        <v>15</v>
      </c>
      <c r="L11" s="49">
        <f>COUNTIFS(INSCRITOS25MAY2019!E:E,PREGRADO!B11,INSCRITOS25MAY2019!K:K,"&lt;="&amp;$L$1+1)</f>
        <v>9</v>
      </c>
      <c r="M11" s="49">
        <f>COUNTIFS(INSCRITOS13JUL2019!E:E,PREGRADO!B11,INSCRITOS13JUL2019!K:K,"&lt;="&amp;$M$1+1)</f>
        <v>15</v>
      </c>
      <c r="N11" s="49">
        <f>COUNTIFS(INSCRITOS10AGO2019!E:E,PREGRADO!B11,INSCRITOS10AGO2019!K:K,"&lt;="&amp;$N$1+1)</f>
        <v>12</v>
      </c>
      <c r="O11" s="49">
        <f>COUNTIF(INSCRITOS23MAY!K:K,PREGRADO!B11)</f>
        <v>7</v>
      </c>
      <c r="P11" s="49">
        <f>COUNTIF(INSCRITOS20JUN!K:K,PREGRADO!B11)</f>
        <v>7</v>
      </c>
      <c r="Q11" s="49">
        <f t="shared" si="2"/>
        <v>23</v>
      </c>
    </row>
    <row r="12" spans="1:17" s="50" customFormat="1" ht="23.25" customHeight="1">
      <c r="A12" s="255"/>
      <c r="B12" s="57" t="s">
        <v>19</v>
      </c>
      <c r="C12" s="58">
        <v>0</v>
      </c>
      <c r="D12" s="49">
        <f>COUNTIF('MAT202'!B:B,PREGRADO!B12)</f>
        <v>0</v>
      </c>
      <c r="E12" s="77">
        <f t="shared" si="0"/>
        <v>0</v>
      </c>
      <c r="F12" s="115">
        <f t="shared" si="3"/>
        <v>0</v>
      </c>
      <c r="G12" s="58">
        <v>26</v>
      </c>
      <c r="H12" s="49">
        <f>COUNTIFS(MAT192FECHAPAGO!B:B,PREGRADO!B12,MAT192FECHAPAGO!AC:AC,"&lt;="&amp;$H$1)</f>
        <v>12</v>
      </c>
      <c r="I12" s="77">
        <f t="shared" si="1"/>
        <v>0.46153846153846156</v>
      </c>
      <c r="J12" s="130"/>
      <c r="K12" s="49">
        <f>COUNTIFS(INSCRITOS27ABR2019!E:E,PREGRADO!B12,INSCRITOS27ABR2019!K:K,"&lt;="&amp;$K$1+1)</f>
        <v>17</v>
      </c>
      <c r="L12" s="49">
        <f>COUNTIFS(INSCRITOS25MAY2019!E:E,PREGRADO!B12,INSCRITOS25MAY2019!K:K,"&lt;="&amp;$L$1+1)</f>
        <v>5</v>
      </c>
      <c r="M12" s="49">
        <f>COUNTIFS(INSCRITOS13JUL2019!E:E,PREGRADO!B12,INSCRITOS13JUL2019!K:K,"&lt;="&amp;$M$1+1)</f>
        <v>9</v>
      </c>
      <c r="N12" s="49">
        <f>COUNTIFS(INSCRITOS10AGO2019!E:E,PREGRADO!B12,INSCRITOS10AGO2019!K:K,"&lt;="&amp;$N$1+1)</f>
        <v>7</v>
      </c>
      <c r="O12" s="49">
        <f>COUNTIF(INSCRITOS23MAY!K:K,PREGRADO!B12)</f>
        <v>0</v>
      </c>
      <c r="P12" s="49">
        <f>COUNTIF(INSCRITOS20JUN!K:K,PREGRADO!B12)</f>
        <v>0</v>
      </c>
      <c r="Q12" s="49">
        <f t="shared" si="2"/>
        <v>0</v>
      </c>
    </row>
    <row r="13" spans="1:17" s="50" customFormat="1" ht="23.25" customHeight="1">
      <c r="A13" s="255"/>
      <c r="B13" s="57" t="s">
        <v>20</v>
      </c>
      <c r="C13" s="58">
        <v>0</v>
      </c>
      <c r="D13" s="49">
        <f>COUNTIF('MAT202'!B:B,PREGRADO!B13)</f>
        <v>0</v>
      </c>
      <c r="E13" s="77">
        <f t="shared" si="0"/>
        <v>0</v>
      </c>
      <c r="F13" s="115">
        <f t="shared" si="3"/>
        <v>0</v>
      </c>
      <c r="G13" s="58">
        <v>20</v>
      </c>
      <c r="H13" s="49">
        <f>COUNTIFS(MAT192FECHAPAGO!B:B,PREGRADO!B13,MAT192FECHAPAGO!AC:AC,"&lt;="&amp;$H$1)</f>
        <v>4</v>
      </c>
      <c r="I13" s="77">
        <f t="shared" si="1"/>
        <v>0.2</v>
      </c>
      <c r="J13" s="130"/>
      <c r="K13" s="49">
        <f>COUNTIFS(INSCRITOS27ABR2019!E:E,PREGRADO!B13,INSCRITOS27ABR2019!K:K,"&lt;="&amp;$K$1+1)</f>
        <v>4</v>
      </c>
      <c r="L13" s="49">
        <f>COUNTIFS(INSCRITOS25MAY2019!E:E,PREGRADO!B13,INSCRITOS25MAY2019!K:K,"&lt;="&amp;$L$1+1)</f>
        <v>5</v>
      </c>
      <c r="M13" s="49">
        <f>COUNTIFS(INSCRITOS13JUL2019!E:E,PREGRADO!B13,INSCRITOS13JUL2019!K:K,"&lt;="&amp;$M$1+1)</f>
        <v>14</v>
      </c>
      <c r="N13" s="49">
        <f>COUNTIFS(INSCRITOS10AGO2019!E:E,PREGRADO!B13,INSCRITOS10AGO2019!K:K,"&lt;="&amp;$N$1+1)</f>
        <v>4</v>
      </c>
      <c r="O13" s="49">
        <f>COUNTIF(INSCRITOS23MAY!K:K,PREGRADO!B13)</f>
        <v>0</v>
      </c>
      <c r="P13" s="49">
        <f>COUNTIF(INSCRITOS20JUN!K:K,PREGRADO!B13)</f>
        <v>0</v>
      </c>
      <c r="Q13" s="49">
        <f t="shared" si="2"/>
        <v>0</v>
      </c>
    </row>
    <row r="14" spans="1:17" s="52" customFormat="1" ht="23.25" customHeight="1">
      <c r="A14" s="59" t="s">
        <v>17</v>
      </c>
      <c r="B14" s="60" t="s">
        <v>17</v>
      </c>
      <c r="C14" s="93">
        <v>70</v>
      </c>
      <c r="D14" s="51">
        <f>COUNTIF('MAT202'!B:B,PREGRADO!B14)</f>
        <v>23</v>
      </c>
      <c r="E14" s="78">
        <f t="shared" si="0"/>
        <v>0.32857142857142857</v>
      </c>
      <c r="F14" s="166">
        <f t="shared" si="3"/>
        <v>0</v>
      </c>
      <c r="G14" s="61">
        <v>71</v>
      </c>
      <c r="H14" s="51">
        <f>COUNTIFS(MAT192FECHAPAGO!B:B,PREGRADO!B14,MAT192FECHAPAGO!AC:AC,"&lt;="&amp;$H$1)</f>
        <v>36</v>
      </c>
      <c r="I14" s="78">
        <f t="shared" si="1"/>
        <v>0.50704225352112675</v>
      </c>
      <c r="J14" s="130"/>
      <c r="K14" s="51">
        <f>COUNTIFS(INSCRITOS27ABR2019!E:E,PREGRADO!B14,INSCRITOS27ABR2019!K:K,"&lt;="&amp;$K$1+1)</f>
        <v>44</v>
      </c>
      <c r="L14" s="51">
        <f>COUNTIFS(INSCRITOS25MAY2019!E:E,PREGRADO!B14,INSCRITOS25MAY2019!K:K,"&lt;="&amp;$L$1+1)</f>
        <v>28</v>
      </c>
      <c r="M14" s="51">
        <f>COUNTIFS(INSCRITOS13JUL2019!E:E,PREGRADO!B14,INSCRITOS13JUL2019!K:K,"&lt;="&amp;$M$1+1)</f>
        <v>43</v>
      </c>
      <c r="N14" s="51">
        <f>COUNTIFS(INSCRITOS10AGO2019!E:E,PREGRADO!B14,INSCRITOS10AGO2019!K:K,"&lt;="&amp;$N$1+1)</f>
        <v>31</v>
      </c>
      <c r="O14" s="51">
        <f>COUNTIF(INSCRITOS23MAY!K:K,PREGRADO!B14)</f>
        <v>23</v>
      </c>
      <c r="P14" s="51">
        <f>COUNTIF(INSCRITOS20JUN!K:K,PREGRADO!B14)</f>
        <v>27</v>
      </c>
      <c r="Q14" s="51">
        <f t="shared" si="2"/>
        <v>47</v>
      </c>
    </row>
    <row r="15" spans="1:17" s="128" customFormat="1" ht="23.25" customHeight="1">
      <c r="A15" s="171" t="s">
        <v>2404</v>
      </c>
      <c r="B15" s="123" t="s">
        <v>21</v>
      </c>
      <c r="C15" s="124">
        <v>30</v>
      </c>
      <c r="D15" s="125">
        <f>COUNTIF('MAT202'!B:B,PREGRADO!B15)</f>
        <v>11</v>
      </c>
      <c r="E15" s="126">
        <f t="shared" si="0"/>
        <v>0.36666666666666664</v>
      </c>
      <c r="F15" s="127">
        <f t="shared" si="3"/>
        <v>2</v>
      </c>
      <c r="G15" s="124">
        <v>31</v>
      </c>
      <c r="H15" s="125">
        <f>COUNTIFS(MAT192FECHAPAGO!B:B,PREGRADO!B15,MAT192FECHAPAGO!AC:AC,"&lt;="&amp;$H$1)</f>
        <v>11</v>
      </c>
      <c r="I15" s="126">
        <f t="shared" si="1"/>
        <v>0.35483870967741937</v>
      </c>
      <c r="J15" s="130"/>
      <c r="K15" s="125">
        <f>COUNTIFS(INSCRITOS27ABR2019!E:E,PREGRADO!B15,INSCRITOS27ABR2019!K:K,"&lt;="&amp;$K$1+1)</f>
        <v>24</v>
      </c>
      <c r="L15" s="125">
        <f>COUNTIFS(INSCRITOS25MAY2019!E:E,PREGRADO!B15,INSCRITOS25MAY2019!K:K,"&lt;="&amp;$L$1+1)</f>
        <v>11</v>
      </c>
      <c r="M15" s="125">
        <f>COUNTIFS(INSCRITOS13JUL2019!E:E,PREGRADO!B15,INSCRITOS13JUL2019!K:K,"&lt;="&amp;$M$1+1)</f>
        <v>11</v>
      </c>
      <c r="N15" s="125">
        <f>COUNTIFS(INSCRITOS10AGO2019!E:E,PREGRADO!B15,INSCRITOS10AGO2019!K:K,"&lt;="&amp;$N$1+1)</f>
        <v>46</v>
      </c>
      <c r="O15" s="125">
        <f>COUNTIF(INSCRITOS23MAY!K:K,PREGRADO!B15)</f>
        <v>16</v>
      </c>
      <c r="P15" s="125">
        <f>COUNTIF(INSCRITOS20JUN!K:K,PREGRADO!B15)</f>
        <v>14</v>
      </c>
      <c r="Q15" s="125">
        <f t="shared" si="2"/>
        <v>19</v>
      </c>
    </row>
    <row r="16" spans="1:17" ht="24" customHeight="1">
      <c r="A16" s="62"/>
      <c r="B16" s="63" t="s">
        <v>2405</v>
      </c>
      <c r="C16" s="18">
        <f>SUM(C3:C15)</f>
        <v>448</v>
      </c>
      <c r="D16" s="18">
        <f>SUM(D3:D15)</f>
        <v>90</v>
      </c>
      <c r="E16" s="45">
        <f t="shared" si="0"/>
        <v>0.20089285714285715</v>
      </c>
      <c r="F16" s="114">
        <f t="shared" si="3"/>
        <v>0</v>
      </c>
      <c r="G16" s="71">
        <f>SUM(G3:G15)</f>
        <v>522</v>
      </c>
      <c r="H16" s="18">
        <f>SUM(H3:H15)</f>
        <v>247</v>
      </c>
      <c r="I16" s="45">
        <f t="shared" si="1"/>
        <v>0.47318007662835249</v>
      </c>
      <c r="J16" s="131"/>
      <c r="K16" s="18">
        <f t="shared" ref="K16:Q16" si="4">SUM(K3:K15)</f>
        <v>290</v>
      </c>
      <c r="L16" s="18">
        <f t="shared" si="4"/>
        <v>136</v>
      </c>
      <c r="M16" s="18">
        <f t="shared" si="4"/>
        <v>250</v>
      </c>
      <c r="N16" s="18">
        <f t="shared" si="4"/>
        <v>240</v>
      </c>
      <c r="O16" s="18">
        <f t="shared" si="4"/>
        <v>103</v>
      </c>
      <c r="P16" s="18">
        <f t="shared" si="4"/>
        <v>116</v>
      </c>
      <c r="Q16" s="18">
        <f t="shared" si="4"/>
        <v>358</v>
      </c>
    </row>
    <row r="17" spans="1:17" s="16" customFormat="1" ht="15" customHeight="1">
      <c r="A17" s="72"/>
      <c r="B17" s="4"/>
      <c r="C17" s="4"/>
      <c r="D17" s="167"/>
      <c r="E17" s="18"/>
      <c r="F17" s="4"/>
      <c r="G17" s="4"/>
      <c r="H17" s="4"/>
      <c r="I17" s="4"/>
      <c r="J17" s="132"/>
      <c r="K17" s="42"/>
      <c r="L17" s="42"/>
      <c r="M17" s="42"/>
      <c r="N17" s="42"/>
      <c r="O17" s="42"/>
      <c r="P17" s="42"/>
      <c r="Q17" s="4"/>
    </row>
    <row r="18" spans="1:17" ht="52.5" customHeight="1">
      <c r="A18" s="44" t="s">
        <v>2391</v>
      </c>
      <c r="B18" s="81" t="s">
        <v>2392</v>
      </c>
      <c r="C18" s="170" t="s">
        <v>2393</v>
      </c>
      <c r="D18" s="170" t="s">
        <v>2394</v>
      </c>
      <c r="E18" s="170" t="s">
        <v>2395</v>
      </c>
      <c r="F18" s="44"/>
      <c r="G18" s="53"/>
      <c r="H18" s="53"/>
      <c r="I18" s="53"/>
      <c r="J18" s="133"/>
      <c r="K18" s="66"/>
      <c r="L18" s="66"/>
      <c r="M18" s="66"/>
      <c r="N18" s="66"/>
      <c r="O18" s="66"/>
      <c r="P18" s="66"/>
      <c r="Q18" s="44" t="s">
        <v>2400</v>
      </c>
    </row>
    <row r="19" spans="1:17" s="105" customFormat="1" ht="21.75" customHeight="1">
      <c r="A19" s="252" t="s">
        <v>2406</v>
      </c>
      <c r="B19" s="99" t="s">
        <v>26</v>
      </c>
      <c r="C19" s="100">
        <v>40</v>
      </c>
      <c r="D19" s="101">
        <f>COUNTIF(MAT202GO!B:B,PREGRADO!B19)</f>
        <v>0</v>
      </c>
      <c r="E19" s="149">
        <f>IFERROR(D19/C19,0)</f>
        <v>0</v>
      </c>
      <c r="F19" s="110"/>
      <c r="G19" s="102"/>
      <c r="H19" s="102"/>
      <c r="I19" s="102"/>
      <c r="J19" s="134"/>
      <c r="K19" s="103"/>
      <c r="L19" s="103"/>
      <c r="M19" s="103"/>
      <c r="N19" s="103"/>
      <c r="O19" s="103"/>
      <c r="P19" s="103"/>
      <c r="Q19" s="104">
        <f>C19-D19</f>
        <v>40</v>
      </c>
    </row>
    <row r="20" spans="1:17" s="105" customFormat="1" ht="21.75" customHeight="1">
      <c r="A20" s="252"/>
      <c r="B20" s="99" t="s">
        <v>27</v>
      </c>
      <c r="C20" s="106">
        <v>40</v>
      </c>
      <c r="D20" s="101">
        <f>COUNTIF(MAT202GO!B:B,PREGRADO!B20)</f>
        <v>0</v>
      </c>
      <c r="E20" s="150">
        <f>IFERROR(D20/C20,0)</f>
        <v>0</v>
      </c>
      <c r="F20" s="111"/>
      <c r="G20" s="102"/>
      <c r="H20" s="102"/>
      <c r="I20" s="102"/>
      <c r="J20" s="134"/>
      <c r="K20" s="103"/>
      <c r="L20" s="103"/>
      <c r="M20" s="103"/>
      <c r="N20" s="103"/>
      <c r="O20" s="103"/>
      <c r="P20" s="103"/>
      <c r="Q20" s="104">
        <f>C20-D20</f>
        <v>40</v>
      </c>
    </row>
    <row r="21" spans="1:17" ht="21.75" customHeight="1">
      <c r="A21" s="6"/>
      <c r="B21" s="2" t="s">
        <v>2405</v>
      </c>
      <c r="C21" s="7">
        <f>SUM(C19:C20)</f>
        <v>80</v>
      </c>
      <c r="D21" s="8">
        <f>SUM(D19:D20)</f>
        <v>0</v>
      </c>
      <c r="E21" s="19">
        <f>IFERROR(D21/C21,0)</f>
        <v>0</v>
      </c>
      <c r="F21" s="112"/>
      <c r="G21" s="53"/>
      <c r="H21" s="53"/>
      <c r="I21" s="53"/>
      <c r="J21" s="135"/>
      <c r="K21" s="7">
        <f>SUM(K19:K20)</f>
        <v>0</v>
      </c>
      <c r="L21" s="7">
        <f>SUM(L19:L20)</f>
        <v>0</v>
      </c>
      <c r="M21" s="7">
        <f t="shared" ref="M21:O21" si="5">SUM(M19:M20)</f>
        <v>0</v>
      </c>
      <c r="N21" s="7">
        <f t="shared" si="5"/>
        <v>0</v>
      </c>
      <c r="O21" s="7">
        <f t="shared" si="5"/>
        <v>0</v>
      </c>
      <c r="P21" s="7"/>
      <c r="Q21" s="7">
        <f>SUM(Q19:Q20)</f>
        <v>80</v>
      </c>
    </row>
    <row r="22" spans="1:17" ht="24" customHeight="1">
      <c r="A22" s="6"/>
      <c r="B22" s="3"/>
      <c r="C22" s="9"/>
      <c r="D22" s="10"/>
      <c r="E22" s="11"/>
      <c r="F22" s="10"/>
      <c r="G22" s="14"/>
      <c r="H22" s="14"/>
      <c r="I22" s="14"/>
      <c r="J22" s="134"/>
      <c r="K22" s="12"/>
      <c r="L22" s="12"/>
      <c r="M22" s="12"/>
      <c r="N22" s="12"/>
      <c r="O22" s="12"/>
      <c r="P22" s="12"/>
      <c r="Q22" s="12"/>
    </row>
    <row r="23" spans="1:17" ht="30.75" customHeight="1">
      <c r="A23" s="3"/>
      <c r="B23" s="20" t="s">
        <v>2407</v>
      </c>
      <c r="C23" s="21">
        <f>C16+C21</f>
        <v>528</v>
      </c>
      <c r="D23" s="46">
        <f>D16+D21</f>
        <v>90</v>
      </c>
      <c r="E23" s="45">
        <f>IFERROR(D23/C23,0)</f>
        <v>0.17045454545454544</v>
      </c>
      <c r="F23" s="113"/>
      <c r="G23" s="14"/>
      <c r="H23" s="14"/>
      <c r="I23" s="14"/>
      <c r="J23" s="136"/>
      <c r="K23" s="14"/>
      <c r="L23" s="14"/>
      <c r="M23" s="14"/>
      <c r="N23" s="14"/>
      <c r="O23" s="14"/>
      <c r="P23" s="14"/>
      <c r="Q23" s="14"/>
    </row>
    <row r="24" spans="1:17" ht="33.75" customHeight="1">
      <c r="A24" s="3"/>
      <c r="B24" s="13"/>
      <c r="C24" s="12"/>
      <c r="D24" s="12"/>
      <c r="E24" s="14"/>
      <c r="F24" s="12"/>
      <c r="G24" s="14"/>
      <c r="H24" s="14"/>
      <c r="I24" s="14"/>
      <c r="J24" s="136"/>
      <c r="K24" s="14"/>
      <c r="L24" s="14"/>
      <c r="M24" s="14"/>
      <c r="N24" s="14"/>
      <c r="O24" s="14"/>
      <c r="P24" s="14"/>
      <c r="Q24" s="14"/>
    </row>
    <row r="25" spans="1:17" ht="33.75" customHeight="1">
      <c r="A25" s="3"/>
      <c r="B25" s="13"/>
      <c r="C25" s="12"/>
      <c r="D25" s="12"/>
      <c r="E25" s="14"/>
      <c r="F25" s="12"/>
      <c r="G25" s="14"/>
      <c r="H25" s="14"/>
      <c r="I25" s="14"/>
      <c r="J25" s="136"/>
      <c r="K25" s="14"/>
      <c r="L25" s="14"/>
      <c r="M25" s="14"/>
      <c r="N25" s="14"/>
      <c r="O25" s="14"/>
      <c r="P25" s="14"/>
      <c r="Q25" s="14"/>
    </row>
    <row r="26" spans="1:17" ht="33.75" customHeight="1">
      <c r="A26" s="3"/>
      <c r="B26" s="13"/>
      <c r="C26" s="12"/>
      <c r="D26" s="12"/>
      <c r="E26" s="14"/>
      <c r="F26" s="12"/>
      <c r="G26" s="14"/>
      <c r="H26" s="14"/>
      <c r="I26" s="14"/>
      <c r="J26" s="136"/>
      <c r="K26" s="14"/>
      <c r="L26" s="14"/>
      <c r="M26" s="14"/>
      <c r="N26" s="14"/>
      <c r="O26" s="14"/>
      <c r="P26" s="14"/>
      <c r="Q26" s="14"/>
    </row>
    <row r="27" spans="1:17" ht="33.75" customHeight="1">
      <c r="A27" s="3"/>
      <c r="B27" s="13"/>
      <c r="C27" s="12"/>
      <c r="D27" s="12"/>
      <c r="E27" s="14"/>
      <c r="F27" s="12"/>
      <c r="G27" s="14"/>
      <c r="H27" s="14"/>
      <c r="I27" s="14"/>
      <c r="J27" s="136"/>
      <c r="K27" s="14"/>
      <c r="L27" s="14"/>
      <c r="M27" s="14"/>
      <c r="N27" s="14"/>
      <c r="O27" s="14"/>
      <c r="P27" s="14"/>
      <c r="Q27" s="14"/>
    </row>
    <row r="28" spans="1:17" ht="33.75" customHeight="1">
      <c r="A28" s="3"/>
      <c r="B28" s="13"/>
      <c r="C28" s="12"/>
      <c r="D28" s="12"/>
      <c r="E28" s="14"/>
      <c r="F28" s="12"/>
      <c r="G28" s="14"/>
      <c r="H28" s="14"/>
      <c r="I28" s="14"/>
      <c r="J28" s="136"/>
      <c r="K28" s="14"/>
      <c r="L28" s="14"/>
      <c r="M28" s="14"/>
      <c r="N28" s="14"/>
      <c r="O28" s="14"/>
      <c r="P28" s="14"/>
      <c r="Q28" s="14"/>
    </row>
    <row r="29" spans="1:17" ht="33.75" customHeight="1">
      <c r="A29" s="3"/>
      <c r="B29" s="13"/>
      <c r="C29" s="12"/>
      <c r="D29" s="12"/>
      <c r="E29" s="14"/>
      <c r="F29" s="12"/>
      <c r="G29" s="14"/>
      <c r="H29" s="14"/>
      <c r="I29" s="14"/>
      <c r="J29" s="136"/>
      <c r="K29" s="14"/>
      <c r="L29" s="14"/>
      <c r="M29" s="14"/>
      <c r="N29" s="14"/>
      <c r="O29" s="14"/>
      <c r="P29" s="14"/>
      <c r="Q29" s="14"/>
    </row>
    <row r="30" spans="1:17" ht="33.75" customHeight="1">
      <c r="A30" s="3"/>
      <c r="B30" s="13"/>
      <c r="C30" s="12"/>
      <c r="D30" s="12"/>
      <c r="E30" s="14"/>
      <c r="F30" s="12"/>
      <c r="G30" s="14"/>
      <c r="H30" s="14"/>
      <c r="I30" s="14"/>
      <c r="J30" s="136"/>
      <c r="K30" s="12"/>
      <c r="L30" s="12"/>
      <c r="M30" s="12"/>
      <c r="N30" s="12"/>
      <c r="O30" s="12"/>
      <c r="P30" s="12"/>
      <c r="Q30" s="12"/>
    </row>
    <row r="31" spans="1:17" ht="33.75" customHeight="1">
      <c r="A31" s="3"/>
      <c r="B31" s="13"/>
      <c r="C31" s="12"/>
      <c r="D31" s="12"/>
      <c r="E31" s="14"/>
      <c r="F31" s="12"/>
      <c r="G31" s="14"/>
      <c r="H31" s="14"/>
      <c r="I31" s="14"/>
      <c r="J31" s="136"/>
      <c r="K31" s="12"/>
      <c r="L31" s="12"/>
      <c r="M31" s="12"/>
      <c r="N31" s="12"/>
      <c r="O31" s="12"/>
      <c r="P31" s="12"/>
      <c r="Q31" s="12"/>
    </row>
    <row r="32" spans="1:17" ht="33.75" customHeight="1">
      <c r="A32" s="3"/>
      <c r="B32" s="13"/>
      <c r="C32" s="12"/>
      <c r="D32" s="12"/>
      <c r="E32" s="14"/>
      <c r="F32" s="12"/>
      <c r="G32" s="14"/>
      <c r="H32" s="14"/>
      <c r="I32" s="14"/>
      <c r="J32" s="136"/>
      <c r="K32" s="12"/>
      <c r="L32" s="12"/>
      <c r="M32" s="12"/>
      <c r="N32" s="12"/>
      <c r="O32" s="12"/>
      <c r="P32" s="12"/>
      <c r="Q32" s="12"/>
    </row>
    <row r="33" spans="1:17" ht="33.75" customHeight="1">
      <c r="A33" s="3"/>
      <c r="B33" s="13"/>
      <c r="C33" s="12"/>
      <c r="D33" s="12"/>
      <c r="E33" s="14"/>
      <c r="F33" s="12"/>
      <c r="G33" s="14"/>
      <c r="H33" s="14"/>
      <c r="I33" s="14"/>
      <c r="J33" s="136"/>
      <c r="K33" s="12"/>
      <c r="L33" s="12"/>
      <c r="M33" s="12"/>
      <c r="N33" s="12"/>
      <c r="O33" s="12"/>
      <c r="P33" s="12"/>
      <c r="Q33" s="12"/>
    </row>
    <row r="34" spans="1:17" ht="33.75" customHeight="1">
      <c r="A34" s="3"/>
      <c r="B34" s="13"/>
      <c r="C34" s="12"/>
      <c r="D34" s="12"/>
      <c r="E34" s="14"/>
      <c r="F34" s="12"/>
      <c r="G34" s="14"/>
      <c r="H34" s="14"/>
      <c r="I34" s="14"/>
      <c r="J34" s="136"/>
      <c r="K34" s="12"/>
      <c r="L34" s="12"/>
      <c r="M34" s="12"/>
      <c r="N34" s="12"/>
      <c r="O34" s="12"/>
      <c r="P34" s="12"/>
      <c r="Q34" s="12"/>
    </row>
    <row r="35" spans="1:17" ht="33.75" customHeight="1">
      <c r="A35" s="3"/>
      <c r="B35" s="13"/>
      <c r="C35" s="12"/>
      <c r="D35" s="12"/>
      <c r="E35" s="14"/>
      <c r="F35" s="12"/>
      <c r="G35" s="14"/>
      <c r="H35" s="14"/>
      <c r="I35" s="14"/>
      <c r="J35" s="136"/>
      <c r="K35" s="12"/>
      <c r="L35" s="12"/>
      <c r="M35" s="12"/>
      <c r="N35" s="12"/>
      <c r="O35" s="12"/>
      <c r="P35" s="12"/>
      <c r="Q35" s="12"/>
    </row>
    <row r="36" spans="1:17" ht="33.75" customHeight="1">
      <c r="A36" s="3"/>
      <c r="B36" s="13"/>
      <c r="C36" s="12"/>
      <c r="D36" s="12"/>
      <c r="E36" s="14"/>
      <c r="F36" s="12"/>
      <c r="G36" s="14"/>
      <c r="H36" s="14"/>
      <c r="I36" s="14"/>
      <c r="J36" s="136"/>
      <c r="K36" s="12"/>
      <c r="L36" s="12"/>
      <c r="M36" s="12"/>
      <c r="N36" s="12"/>
      <c r="O36" s="12"/>
      <c r="P36" s="12"/>
      <c r="Q36" s="12"/>
    </row>
    <row r="37" spans="1:17" ht="33.75" customHeight="1">
      <c r="A37" s="3"/>
      <c r="B37" s="13"/>
      <c r="C37" s="12"/>
      <c r="D37" s="12"/>
      <c r="E37" s="14"/>
      <c r="F37" s="12"/>
      <c r="G37" s="14"/>
      <c r="H37" s="14"/>
      <c r="I37" s="14"/>
      <c r="J37" s="136"/>
      <c r="K37" s="12"/>
      <c r="L37" s="12"/>
      <c r="M37" s="12"/>
      <c r="N37" s="12"/>
      <c r="O37" s="12"/>
      <c r="P37" s="12"/>
      <c r="Q37" s="12"/>
    </row>
    <row r="38" spans="1:17" ht="33.75" customHeight="1">
      <c r="A38" s="3"/>
      <c r="B38" s="13"/>
      <c r="C38" s="12"/>
      <c r="D38" s="12"/>
      <c r="E38" s="14"/>
      <c r="F38" s="12"/>
      <c r="G38" s="14"/>
      <c r="H38" s="14"/>
      <c r="I38" s="14"/>
      <c r="J38" s="136"/>
      <c r="K38" s="12"/>
      <c r="L38" s="12"/>
      <c r="M38" s="12"/>
      <c r="N38" s="12"/>
      <c r="O38" s="12"/>
      <c r="P38" s="12"/>
      <c r="Q38" s="12"/>
    </row>
    <row r="39" spans="1:17" ht="33.75" customHeight="1">
      <c r="A39" s="3"/>
      <c r="B39" s="13"/>
      <c r="C39" s="12"/>
      <c r="D39" s="12"/>
      <c r="E39" s="14"/>
      <c r="F39" s="12"/>
      <c r="G39" s="14"/>
      <c r="H39" s="14"/>
      <c r="I39" s="14"/>
      <c r="J39" s="136"/>
      <c r="K39" s="12"/>
      <c r="L39" s="12"/>
      <c r="M39" s="12"/>
      <c r="N39" s="12"/>
      <c r="O39" s="12"/>
      <c r="P39" s="12"/>
      <c r="Q39" s="12"/>
    </row>
    <row r="40" spans="1:17" ht="33.75" customHeight="1">
      <c r="A40" s="3"/>
      <c r="B40" s="13"/>
      <c r="C40" s="12"/>
      <c r="D40" s="12"/>
      <c r="E40" s="14"/>
      <c r="F40" s="12"/>
      <c r="G40" s="14"/>
      <c r="H40" s="14"/>
      <c r="I40" s="14"/>
      <c r="J40" s="136"/>
      <c r="K40" s="12"/>
      <c r="L40" s="12"/>
      <c r="M40" s="12"/>
      <c r="N40" s="12"/>
      <c r="O40" s="12"/>
      <c r="P40" s="12"/>
      <c r="Q40" s="12"/>
    </row>
    <row r="41" spans="1:17" ht="33.75" customHeight="1">
      <c r="A41" s="3"/>
      <c r="B41" s="13"/>
      <c r="C41" s="12"/>
      <c r="D41" s="12"/>
      <c r="E41" s="14"/>
      <c r="F41" s="12"/>
      <c r="G41" s="14"/>
      <c r="H41" s="14"/>
      <c r="I41" s="14"/>
      <c r="J41" s="136"/>
      <c r="K41" s="12"/>
      <c r="L41" s="12"/>
      <c r="M41" s="12"/>
      <c r="N41" s="12"/>
      <c r="O41" s="12"/>
      <c r="P41" s="12"/>
      <c r="Q41" s="12"/>
    </row>
    <row r="42" spans="1:17" ht="33.75" customHeight="1">
      <c r="A42" s="3"/>
      <c r="B42" s="13"/>
      <c r="C42" s="12"/>
      <c r="D42" s="12"/>
      <c r="E42" s="14"/>
      <c r="F42" s="12"/>
      <c r="G42" s="14"/>
      <c r="H42" s="14"/>
      <c r="I42" s="14"/>
      <c r="J42" s="136"/>
      <c r="K42" s="12"/>
      <c r="L42" s="12"/>
      <c r="M42" s="12"/>
      <c r="N42" s="12"/>
      <c r="O42" s="12"/>
      <c r="P42" s="12"/>
      <c r="Q42" s="12"/>
    </row>
    <row r="43" spans="1:17" ht="33.75" customHeight="1">
      <c r="A43" s="3"/>
      <c r="B43" s="13"/>
      <c r="C43" s="12"/>
      <c r="D43" s="12"/>
      <c r="E43" s="14"/>
      <c r="F43" s="12"/>
      <c r="G43" s="14"/>
      <c r="H43" s="14"/>
      <c r="I43" s="14"/>
      <c r="J43" s="136"/>
      <c r="K43" s="12"/>
      <c r="L43" s="12"/>
      <c r="M43" s="12"/>
      <c r="N43" s="12"/>
      <c r="O43" s="12"/>
      <c r="P43" s="12"/>
      <c r="Q43" s="12"/>
    </row>
    <row r="44" spans="1:17" ht="33.75" customHeight="1">
      <c r="A44" s="3"/>
      <c r="B44" s="13"/>
      <c r="C44" s="12"/>
      <c r="D44" s="12"/>
      <c r="E44" s="14"/>
      <c r="F44" s="12"/>
      <c r="G44" s="14"/>
      <c r="H44" s="14"/>
      <c r="I44" s="14"/>
      <c r="J44" s="136"/>
      <c r="K44" s="12"/>
      <c r="L44" s="12"/>
      <c r="M44" s="12"/>
      <c r="N44" s="12"/>
      <c r="O44" s="12"/>
      <c r="P44" s="12"/>
      <c r="Q44" s="12"/>
    </row>
    <row r="45" spans="1:17" ht="33.75" customHeight="1">
      <c r="A45" s="3"/>
      <c r="B45" s="13"/>
      <c r="C45" s="12"/>
      <c r="D45" s="12"/>
      <c r="E45" s="14"/>
      <c r="F45" s="12"/>
      <c r="G45" s="14"/>
      <c r="H45" s="14"/>
      <c r="I45" s="14"/>
      <c r="J45" s="136"/>
      <c r="K45" s="12"/>
      <c r="L45" s="12"/>
      <c r="M45" s="12"/>
      <c r="N45" s="12"/>
      <c r="O45" s="12"/>
      <c r="P45" s="12"/>
      <c r="Q45" s="12"/>
    </row>
    <row r="46" spans="1:17" ht="33.75" customHeight="1">
      <c r="A46" s="3"/>
      <c r="B46" s="13"/>
      <c r="C46" s="12"/>
      <c r="D46" s="12"/>
      <c r="E46" s="14"/>
      <c r="F46" s="12"/>
      <c r="G46" s="14"/>
      <c r="H46" s="14"/>
      <c r="I46" s="14"/>
      <c r="J46" s="136"/>
      <c r="K46" s="12"/>
      <c r="L46" s="12"/>
      <c r="M46" s="12"/>
      <c r="N46" s="12"/>
      <c r="O46" s="12"/>
      <c r="P46" s="12"/>
      <c r="Q46" s="12"/>
    </row>
    <row r="47" spans="1:17" ht="33.75" customHeight="1">
      <c r="A47" s="3"/>
      <c r="B47" s="13"/>
      <c r="C47" s="12"/>
      <c r="D47" s="12"/>
      <c r="E47" s="14"/>
      <c r="F47" s="12"/>
      <c r="G47" s="14"/>
      <c r="H47" s="14"/>
      <c r="I47" s="14"/>
      <c r="J47" s="136"/>
      <c r="K47" s="12"/>
      <c r="L47" s="12"/>
      <c r="M47" s="12"/>
      <c r="N47" s="12"/>
      <c r="O47" s="12"/>
      <c r="P47" s="12"/>
      <c r="Q47" s="12"/>
    </row>
    <row r="48" spans="1:17" ht="33.75" customHeight="1">
      <c r="A48" s="3"/>
      <c r="B48" s="13"/>
      <c r="C48" s="12"/>
      <c r="D48" s="12"/>
      <c r="E48" s="14"/>
      <c r="F48" s="12"/>
      <c r="G48" s="14"/>
      <c r="H48" s="14"/>
      <c r="I48" s="14"/>
      <c r="J48" s="136"/>
      <c r="K48" s="12"/>
      <c r="L48" s="12"/>
      <c r="M48" s="12"/>
      <c r="N48" s="12"/>
      <c r="O48" s="12"/>
      <c r="P48" s="12"/>
      <c r="Q48" s="12"/>
    </row>
    <row r="49" spans="1:17" ht="33.75" customHeight="1">
      <c r="A49" s="3"/>
      <c r="B49" s="13"/>
      <c r="C49" s="12"/>
      <c r="D49" s="12"/>
      <c r="E49" s="14"/>
      <c r="F49" s="12"/>
      <c r="G49" s="14"/>
      <c r="H49" s="14"/>
      <c r="I49" s="14"/>
      <c r="J49" s="136"/>
      <c r="K49" s="12"/>
      <c r="L49" s="12"/>
      <c r="M49" s="12"/>
      <c r="N49" s="12"/>
      <c r="O49" s="12"/>
      <c r="P49" s="12"/>
      <c r="Q49" s="12"/>
    </row>
    <row r="50" spans="1:17" ht="33.75" customHeight="1">
      <c r="A50" s="3"/>
      <c r="B50" s="13"/>
      <c r="C50" s="12"/>
      <c r="D50" s="12"/>
      <c r="E50" s="14"/>
      <c r="F50" s="12"/>
      <c r="G50" s="14"/>
      <c r="H50" s="14"/>
      <c r="I50" s="14"/>
      <c r="J50" s="136"/>
      <c r="K50" s="12"/>
      <c r="L50" s="12"/>
      <c r="M50" s="12"/>
      <c r="N50" s="12"/>
      <c r="O50" s="12"/>
      <c r="P50" s="12"/>
      <c r="Q50" s="12"/>
    </row>
    <row r="51" spans="1:17" ht="33.75" customHeight="1">
      <c r="A51" s="3"/>
      <c r="B51" s="13"/>
      <c r="C51" s="12"/>
      <c r="D51" s="12"/>
      <c r="E51" s="14"/>
      <c r="F51" s="12"/>
      <c r="G51" s="14"/>
      <c r="H51" s="14"/>
      <c r="I51" s="14"/>
      <c r="J51" s="136"/>
      <c r="K51" s="12"/>
      <c r="L51" s="12"/>
      <c r="M51" s="12"/>
      <c r="N51" s="12"/>
      <c r="O51" s="12"/>
      <c r="P51" s="12"/>
      <c r="Q51" s="12"/>
    </row>
    <row r="52" spans="1:17" ht="33.75" customHeight="1">
      <c r="A52" s="3"/>
      <c r="B52" s="13"/>
      <c r="C52" s="12"/>
      <c r="D52" s="12"/>
      <c r="E52" s="14"/>
      <c r="F52" s="12"/>
      <c r="G52" s="14"/>
      <c r="H52" s="14"/>
      <c r="I52" s="14"/>
      <c r="J52" s="136"/>
      <c r="K52" s="12"/>
      <c r="L52" s="12"/>
      <c r="M52" s="12"/>
      <c r="N52" s="12"/>
      <c r="O52" s="12"/>
      <c r="P52" s="12"/>
      <c r="Q52" s="12"/>
    </row>
    <row r="53" spans="1:17" ht="33.75" customHeight="1">
      <c r="A53" s="3"/>
      <c r="B53" s="13"/>
      <c r="C53" s="12"/>
      <c r="D53" s="12"/>
      <c r="E53" s="14"/>
      <c r="F53" s="12"/>
      <c r="G53" s="14"/>
      <c r="H53" s="14"/>
      <c r="I53" s="14"/>
      <c r="J53" s="136"/>
      <c r="K53" s="12"/>
      <c r="L53" s="12"/>
      <c r="M53" s="12"/>
      <c r="N53" s="12"/>
      <c r="O53" s="12"/>
      <c r="P53" s="12"/>
      <c r="Q53" s="12"/>
    </row>
    <row r="54" spans="1:17" ht="33.75" customHeight="1">
      <c r="A54" s="3"/>
      <c r="B54" s="13"/>
      <c r="C54" s="12"/>
      <c r="D54" s="12"/>
      <c r="E54" s="14"/>
      <c r="F54" s="12"/>
      <c r="G54" s="14"/>
      <c r="H54" s="14"/>
      <c r="I54" s="14"/>
      <c r="J54" s="136"/>
      <c r="K54" s="12"/>
      <c r="L54" s="12"/>
      <c r="M54" s="12"/>
      <c r="N54" s="12"/>
      <c r="O54" s="12"/>
      <c r="P54" s="12"/>
      <c r="Q54" s="12"/>
    </row>
    <row r="55" spans="1:17" ht="33.75" customHeight="1">
      <c r="A55" s="3"/>
      <c r="B55" s="13"/>
      <c r="C55" s="12"/>
      <c r="D55" s="12"/>
      <c r="E55" s="14"/>
      <c r="F55" s="12"/>
      <c r="G55" s="14"/>
      <c r="H55" s="14"/>
      <c r="I55" s="14"/>
      <c r="J55" s="136"/>
      <c r="K55" s="12"/>
      <c r="L55" s="12"/>
      <c r="M55" s="12"/>
      <c r="N55" s="12"/>
      <c r="O55" s="12"/>
      <c r="P55" s="12"/>
      <c r="Q55" s="12"/>
    </row>
    <row r="56" spans="1:17" ht="33.75" customHeight="1">
      <c r="A56" s="3"/>
      <c r="B56" s="13"/>
      <c r="C56" s="12"/>
      <c r="D56" s="12"/>
      <c r="E56" s="14"/>
      <c r="F56" s="12"/>
      <c r="G56" s="14"/>
      <c r="H56" s="14"/>
      <c r="I56" s="14"/>
      <c r="J56" s="136"/>
      <c r="K56" s="12"/>
      <c r="L56" s="12"/>
      <c r="M56" s="12"/>
      <c r="N56" s="12"/>
      <c r="O56" s="12"/>
      <c r="P56" s="12"/>
      <c r="Q56" s="12"/>
    </row>
    <row r="57" spans="1:17" ht="33.75" customHeight="1">
      <c r="A57" s="3"/>
      <c r="B57" s="13"/>
      <c r="C57" s="12"/>
      <c r="D57" s="12"/>
      <c r="E57" s="14"/>
      <c r="F57" s="12"/>
      <c r="G57" s="14"/>
      <c r="H57" s="14"/>
      <c r="I57" s="14"/>
      <c r="J57" s="136"/>
      <c r="K57" s="12"/>
      <c r="L57" s="12"/>
      <c r="M57" s="12"/>
      <c r="N57" s="12"/>
      <c r="O57" s="12"/>
      <c r="P57" s="12"/>
      <c r="Q57" s="12"/>
    </row>
    <row r="58" spans="1:17" ht="33.75" customHeight="1">
      <c r="A58" s="3"/>
      <c r="B58" s="13"/>
      <c r="C58" s="12"/>
      <c r="D58" s="12"/>
      <c r="E58" s="14"/>
      <c r="F58" s="12"/>
      <c r="G58" s="14"/>
      <c r="H58" s="14"/>
      <c r="I58" s="14"/>
      <c r="J58" s="136"/>
      <c r="K58" s="12"/>
      <c r="L58" s="12"/>
      <c r="M58" s="12"/>
      <c r="N58" s="12"/>
      <c r="O58" s="12"/>
      <c r="P58" s="12"/>
      <c r="Q58" s="12"/>
    </row>
    <row r="59" spans="1:17" ht="33.75" customHeight="1">
      <c r="A59" s="3"/>
      <c r="B59" s="13"/>
      <c r="C59" s="12"/>
      <c r="D59" s="12"/>
      <c r="E59" s="14"/>
      <c r="F59" s="12"/>
      <c r="G59" s="14"/>
      <c r="H59" s="14"/>
      <c r="I59" s="14"/>
      <c r="J59" s="136"/>
      <c r="K59" s="12"/>
      <c r="L59" s="12"/>
      <c r="M59" s="12"/>
      <c r="N59" s="12"/>
      <c r="O59" s="12"/>
      <c r="P59" s="12"/>
      <c r="Q59" s="12"/>
    </row>
    <row r="60" spans="1:17" ht="33.75" customHeight="1">
      <c r="A60" s="3"/>
      <c r="B60" s="13"/>
      <c r="C60" s="12"/>
      <c r="D60" s="12"/>
      <c r="E60" s="14"/>
      <c r="F60" s="12"/>
      <c r="G60" s="14"/>
      <c r="H60" s="14"/>
      <c r="I60" s="14"/>
      <c r="J60" s="136"/>
      <c r="K60" s="12"/>
      <c r="L60" s="12"/>
      <c r="M60" s="12"/>
      <c r="N60" s="12"/>
      <c r="O60" s="12"/>
      <c r="P60" s="12"/>
      <c r="Q60" s="12"/>
    </row>
    <row r="61" spans="1:17" ht="33.75" customHeight="1">
      <c r="A61" s="3"/>
      <c r="B61" s="13"/>
      <c r="C61" s="12"/>
      <c r="D61" s="12"/>
      <c r="E61" s="14"/>
      <c r="F61" s="12"/>
      <c r="G61" s="14"/>
      <c r="H61" s="14"/>
      <c r="I61" s="14"/>
      <c r="J61" s="136"/>
      <c r="K61" s="12"/>
      <c r="L61" s="12"/>
      <c r="M61" s="12"/>
      <c r="N61" s="12"/>
      <c r="O61" s="12"/>
      <c r="P61" s="12"/>
      <c r="Q61" s="12"/>
    </row>
    <row r="62" spans="1:17" ht="33.75" customHeight="1">
      <c r="A62" s="3"/>
      <c r="B62" s="13"/>
      <c r="C62" s="12"/>
      <c r="D62" s="12"/>
      <c r="E62" s="14"/>
      <c r="F62" s="12"/>
      <c r="G62" s="14"/>
      <c r="H62" s="14"/>
      <c r="I62" s="14"/>
      <c r="J62" s="136"/>
      <c r="K62" s="12"/>
      <c r="L62" s="12"/>
      <c r="M62" s="12"/>
      <c r="N62" s="12"/>
      <c r="O62" s="12"/>
      <c r="P62" s="12"/>
      <c r="Q62" s="12"/>
    </row>
    <row r="63" spans="1:17" ht="33.75" customHeight="1">
      <c r="A63" s="3"/>
      <c r="B63" s="13"/>
      <c r="C63" s="12"/>
      <c r="D63" s="12"/>
      <c r="E63" s="14"/>
      <c r="F63" s="12"/>
      <c r="G63" s="14"/>
      <c r="H63" s="14"/>
      <c r="I63" s="14"/>
      <c r="J63" s="136"/>
      <c r="K63" s="12"/>
      <c r="L63" s="12"/>
      <c r="M63" s="12"/>
      <c r="N63" s="12"/>
      <c r="O63" s="12"/>
      <c r="P63" s="12"/>
      <c r="Q63" s="12"/>
    </row>
    <row r="64" spans="1:17" ht="33.75" customHeight="1">
      <c r="A64" s="3"/>
      <c r="B64" s="13"/>
      <c r="C64" s="12"/>
      <c r="D64" s="12"/>
      <c r="E64" s="14"/>
      <c r="F64" s="12"/>
      <c r="G64" s="14"/>
      <c r="H64" s="14"/>
      <c r="I64" s="14"/>
      <c r="J64" s="136"/>
      <c r="K64" s="12"/>
      <c r="L64" s="12"/>
      <c r="M64" s="12"/>
      <c r="N64" s="12"/>
      <c r="O64" s="12"/>
      <c r="P64" s="12"/>
      <c r="Q64" s="12"/>
    </row>
    <row r="65" spans="1:17" ht="33.75" customHeight="1">
      <c r="A65" s="3"/>
      <c r="B65" s="13"/>
      <c r="C65" s="12"/>
      <c r="D65" s="12"/>
      <c r="E65" s="14"/>
      <c r="F65" s="12"/>
      <c r="G65" s="14"/>
      <c r="H65" s="14"/>
      <c r="I65" s="14"/>
      <c r="J65" s="136"/>
      <c r="K65" s="12"/>
      <c r="L65" s="12"/>
      <c r="M65" s="12"/>
      <c r="N65" s="12"/>
      <c r="O65" s="12"/>
      <c r="P65" s="12"/>
      <c r="Q65" s="12"/>
    </row>
    <row r="66" spans="1:17" ht="33.75" customHeight="1">
      <c r="A66" s="3"/>
      <c r="B66" s="13"/>
      <c r="C66" s="12"/>
      <c r="D66" s="12"/>
      <c r="E66" s="14"/>
      <c r="F66" s="12"/>
      <c r="G66" s="14"/>
      <c r="H66" s="14"/>
      <c r="I66" s="14"/>
      <c r="J66" s="136"/>
      <c r="K66" s="12"/>
      <c r="L66" s="12"/>
      <c r="M66" s="12"/>
      <c r="N66" s="12"/>
      <c r="O66" s="12"/>
      <c r="P66" s="12"/>
      <c r="Q66" s="12"/>
    </row>
    <row r="67" spans="1:17" ht="33.75" customHeight="1">
      <c r="A67" s="3"/>
      <c r="B67" s="13"/>
      <c r="C67" s="12"/>
      <c r="D67" s="12"/>
      <c r="E67" s="14"/>
      <c r="F67" s="12"/>
      <c r="G67" s="14"/>
      <c r="H67" s="14"/>
      <c r="I67" s="14"/>
      <c r="J67" s="136"/>
      <c r="K67" s="12"/>
      <c r="L67" s="12"/>
      <c r="M67" s="12"/>
      <c r="N67" s="12"/>
      <c r="O67" s="12"/>
      <c r="P67" s="12"/>
      <c r="Q67" s="12"/>
    </row>
    <row r="68" spans="1:17" ht="33.75" customHeight="1">
      <c r="A68" s="3"/>
      <c r="B68" s="13"/>
      <c r="C68" s="12"/>
      <c r="D68" s="12"/>
      <c r="E68" s="14"/>
      <c r="F68" s="12"/>
      <c r="G68" s="14"/>
      <c r="H68" s="14"/>
      <c r="I68" s="14"/>
      <c r="J68" s="136"/>
      <c r="K68" s="12"/>
      <c r="L68" s="12"/>
      <c r="M68" s="12"/>
      <c r="N68" s="12"/>
      <c r="O68" s="12"/>
      <c r="P68" s="12"/>
      <c r="Q68" s="12"/>
    </row>
    <row r="69" spans="1:17" ht="33.75" customHeight="1">
      <c r="A69" s="3"/>
      <c r="B69" s="13"/>
      <c r="C69" s="12"/>
      <c r="D69" s="12"/>
      <c r="E69" s="14"/>
      <c r="F69" s="12"/>
      <c r="G69" s="14"/>
      <c r="H69" s="14"/>
      <c r="I69" s="14"/>
      <c r="J69" s="136"/>
      <c r="K69" s="12"/>
      <c r="L69" s="12"/>
      <c r="M69" s="12"/>
      <c r="N69" s="12"/>
      <c r="O69" s="12"/>
      <c r="P69" s="12"/>
      <c r="Q69" s="12"/>
    </row>
    <row r="70" spans="1:17" ht="33.75" customHeight="1">
      <c r="A70" s="3"/>
      <c r="B70" s="13"/>
      <c r="C70" s="12"/>
      <c r="D70" s="12"/>
      <c r="E70" s="14"/>
      <c r="F70" s="12"/>
      <c r="G70" s="14"/>
      <c r="H70" s="14"/>
      <c r="I70" s="14"/>
      <c r="J70" s="136"/>
      <c r="K70" s="12"/>
      <c r="L70" s="12"/>
      <c r="M70" s="12"/>
      <c r="N70" s="12"/>
      <c r="O70" s="12"/>
      <c r="P70" s="12"/>
      <c r="Q70" s="12"/>
    </row>
    <row r="71" spans="1:17" ht="33.75" customHeight="1">
      <c r="A71" s="3"/>
      <c r="B71" s="13"/>
      <c r="C71" s="12"/>
      <c r="D71" s="12"/>
      <c r="E71" s="14"/>
      <c r="F71" s="12"/>
      <c r="G71" s="14"/>
      <c r="H71" s="14"/>
      <c r="I71" s="14"/>
      <c r="J71" s="136"/>
      <c r="K71" s="12"/>
      <c r="L71" s="12"/>
      <c r="M71" s="12"/>
      <c r="N71" s="12"/>
      <c r="O71" s="12"/>
      <c r="P71" s="12"/>
      <c r="Q71" s="12"/>
    </row>
    <row r="72" spans="1:17" ht="33.75" customHeight="1">
      <c r="A72" s="3"/>
      <c r="B72" s="13"/>
      <c r="C72" s="12"/>
      <c r="D72" s="12"/>
      <c r="E72" s="14"/>
      <c r="F72" s="12"/>
      <c r="G72" s="14"/>
      <c r="H72" s="14"/>
      <c r="I72" s="14"/>
      <c r="J72" s="136"/>
      <c r="K72" s="12"/>
      <c r="L72" s="12"/>
      <c r="M72" s="12"/>
      <c r="N72" s="12"/>
      <c r="O72" s="12"/>
      <c r="P72" s="12"/>
      <c r="Q72" s="12"/>
    </row>
    <row r="73" spans="1:17" ht="33.75" customHeight="1">
      <c r="A73" s="3"/>
      <c r="B73" s="13"/>
      <c r="C73" s="12"/>
      <c r="D73" s="12"/>
      <c r="E73" s="14"/>
      <c r="F73" s="12"/>
      <c r="G73" s="14"/>
      <c r="H73" s="14"/>
      <c r="I73" s="14"/>
      <c r="J73" s="136"/>
      <c r="K73" s="12"/>
      <c r="L73" s="12"/>
      <c r="M73" s="12"/>
      <c r="N73" s="12"/>
      <c r="O73" s="12"/>
      <c r="P73" s="12"/>
      <c r="Q73" s="12"/>
    </row>
    <row r="74" spans="1:17" ht="33.75" customHeight="1">
      <c r="A74" s="3"/>
      <c r="B74" s="13"/>
      <c r="C74" s="12"/>
      <c r="D74" s="12"/>
      <c r="E74" s="14"/>
      <c r="F74" s="12"/>
      <c r="G74" s="14"/>
      <c r="H74" s="14"/>
      <c r="I74" s="14"/>
      <c r="J74" s="136"/>
      <c r="K74" s="12"/>
      <c r="L74" s="12"/>
      <c r="M74" s="12"/>
      <c r="N74" s="12"/>
      <c r="O74" s="12"/>
      <c r="P74" s="12"/>
      <c r="Q74" s="12"/>
    </row>
    <row r="75" spans="1:17" ht="33.75" customHeight="1">
      <c r="A75" s="3"/>
      <c r="B75" s="13"/>
      <c r="C75" s="12"/>
      <c r="D75" s="12"/>
      <c r="E75" s="14"/>
      <c r="F75" s="12"/>
      <c r="G75" s="14"/>
      <c r="H75" s="14"/>
      <c r="I75" s="14"/>
      <c r="J75" s="136"/>
      <c r="K75" s="12"/>
      <c r="L75" s="12"/>
      <c r="M75" s="12"/>
      <c r="N75" s="12"/>
      <c r="O75" s="12"/>
      <c r="P75" s="12"/>
      <c r="Q75" s="12"/>
    </row>
    <row r="76" spans="1:17" ht="33.75" customHeight="1">
      <c r="A76" s="3"/>
      <c r="B76" s="13"/>
      <c r="C76" s="12"/>
      <c r="D76" s="12"/>
      <c r="E76" s="14"/>
      <c r="F76" s="12"/>
      <c r="G76" s="14"/>
      <c r="H76" s="14"/>
      <c r="I76" s="14"/>
      <c r="J76" s="136"/>
      <c r="K76" s="12"/>
      <c r="L76" s="12"/>
      <c r="M76" s="12"/>
      <c r="N76" s="12"/>
      <c r="O76" s="12"/>
      <c r="P76" s="12"/>
      <c r="Q76" s="12"/>
    </row>
    <row r="77" spans="1:17" ht="33.75" customHeight="1">
      <c r="A77" s="3"/>
      <c r="B77" s="13"/>
      <c r="C77" s="12"/>
      <c r="D77" s="12"/>
      <c r="E77" s="14"/>
      <c r="F77" s="12"/>
      <c r="G77" s="14"/>
      <c r="H77" s="14"/>
      <c r="I77" s="14"/>
      <c r="J77" s="136"/>
      <c r="K77" s="12"/>
      <c r="L77" s="12"/>
      <c r="M77" s="12"/>
      <c r="N77" s="12"/>
      <c r="O77" s="12"/>
      <c r="P77" s="12"/>
      <c r="Q77" s="12"/>
    </row>
    <row r="78" spans="1:17" ht="33.75" customHeight="1">
      <c r="A78" s="3"/>
      <c r="B78" s="13"/>
      <c r="C78" s="12"/>
      <c r="D78" s="12"/>
      <c r="E78" s="14"/>
      <c r="F78" s="12"/>
      <c r="G78" s="14"/>
      <c r="H78" s="14"/>
      <c r="I78" s="14"/>
      <c r="J78" s="136"/>
      <c r="K78" s="12"/>
      <c r="L78" s="12"/>
      <c r="M78" s="12"/>
      <c r="N78" s="12"/>
      <c r="O78" s="12"/>
      <c r="P78" s="12"/>
      <c r="Q78" s="12"/>
    </row>
    <row r="79" spans="1:17" ht="33.75" customHeight="1">
      <c r="A79" s="3"/>
      <c r="B79" s="13"/>
      <c r="C79" s="12"/>
      <c r="D79" s="12"/>
      <c r="E79" s="14"/>
      <c r="F79" s="12"/>
      <c r="G79" s="14"/>
      <c r="H79" s="14"/>
      <c r="I79" s="14"/>
      <c r="J79" s="136"/>
      <c r="K79" s="12"/>
      <c r="L79" s="12"/>
      <c r="M79" s="12"/>
      <c r="N79" s="12"/>
      <c r="O79" s="12"/>
      <c r="P79" s="12"/>
      <c r="Q79" s="12"/>
    </row>
    <row r="80" spans="1:17" ht="33.75" customHeight="1">
      <c r="A80" s="3"/>
      <c r="B80" s="13"/>
      <c r="C80" s="12"/>
      <c r="D80" s="12"/>
      <c r="E80" s="14"/>
      <c r="F80" s="12"/>
      <c r="G80" s="14"/>
      <c r="H80" s="14"/>
      <c r="I80" s="14"/>
      <c r="J80" s="136"/>
      <c r="K80" s="12"/>
      <c r="L80" s="12"/>
      <c r="M80" s="12"/>
      <c r="N80" s="12"/>
      <c r="O80" s="12"/>
      <c r="P80" s="12"/>
      <c r="Q80" s="12"/>
    </row>
    <row r="81" spans="1:17" ht="33.75" customHeight="1">
      <c r="A81" s="3"/>
      <c r="B81" s="13"/>
      <c r="C81" s="12"/>
      <c r="D81" s="12"/>
      <c r="E81" s="14"/>
      <c r="F81" s="12"/>
      <c r="G81" s="14"/>
      <c r="H81" s="14"/>
      <c r="I81" s="14"/>
      <c r="J81" s="136"/>
      <c r="K81" s="12"/>
      <c r="L81" s="12"/>
      <c r="M81" s="12"/>
      <c r="N81" s="12"/>
      <c r="O81" s="12"/>
      <c r="P81" s="12"/>
      <c r="Q81" s="12"/>
    </row>
    <row r="82" spans="1:17" ht="33.75" customHeight="1">
      <c r="A82" s="3"/>
      <c r="B82" s="13"/>
      <c r="C82" s="12"/>
      <c r="D82" s="12"/>
      <c r="E82" s="14"/>
      <c r="F82" s="12"/>
      <c r="G82" s="14"/>
      <c r="H82" s="14"/>
      <c r="I82" s="14"/>
      <c r="J82" s="136"/>
      <c r="K82" s="12"/>
      <c r="L82" s="12"/>
      <c r="M82" s="12"/>
      <c r="N82" s="12"/>
      <c r="O82" s="12"/>
      <c r="P82" s="12"/>
      <c r="Q82" s="12"/>
    </row>
    <row r="83" spans="1:17" ht="33.75" customHeight="1">
      <c r="A83" s="3"/>
      <c r="B83" s="13"/>
      <c r="C83" s="12"/>
      <c r="D83" s="12"/>
      <c r="E83" s="14"/>
      <c r="F83" s="12"/>
      <c r="G83" s="14"/>
      <c r="H83" s="14"/>
      <c r="I83" s="14"/>
      <c r="J83" s="136"/>
      <c r="K83" s="12"/>
      <c r="L83" s="12"/>
      <c r="M83" s="12"/>
      <c r="N83" s="12"/>
      <c r="O83" s="12"/>
      <c r="P83" s="12"/>
      <c r="Q83" s="12"/>
    </row>
    <row r="84" spans="1:17" ht="33.75" customHeight="1">
      <c r="A84" s="3"/>
      <c r="B84" s="13"/>
      <c r="C84" s="12"/>
      <c r="D84" s="12"/>
      <c r="E84" s="14"/>
      <c r="F84" s="12"/>
      <c r="G84" s="14"/>
      <c r="H84" s="14"/>
      <c r="I84" s="14"/>
      <c r="J84" s="136"/>
      <c r="K84" s="12"/>
      <c r="L84" s="12"/>
      <c r="M84" s="12"/>
      <c r="N84" s="12"/>
      <c r="O84" s="12"/>
      <c r="P84" s="12"/>
      <c r="Q84" s="12"/>
    </row>
    <row r="85" spans="1:17" ht="33.75" customHeight="1">
      <c r="A85" s="3"/>
      <c r="B85" s="13"/>
      <c r="C85" s="12"/>
      <c r="D85" s="12"/>
      <c r="E85" s="14"/>
      <c r="F85" s="12"/>
      <c r="G85" s="14"/>
      <c r="H85" s="14"/>
      <c r="I85" s="14"/>
      <c r="J85" s="136"/>
      <c r="K85" s="12"/>
      <c r="L85" s="12"/>
      <c r="M85" s="12"/>
      <c r="N85" s="12"/>
      <c r="O85" s="12"/>
      <c r="P85" s="12"/>
      <c r="Q85" s="12"/>
    </row>
    <row r="86" spans="1:17" ht="33.75" customHeight="1">
      <c r="A86" s="3"/>
      <c r="B86" s="13"/>
      <c r="C86" s="12"/>
      <c r="D86" s="12"/>
      <c r="E86" s="14"/>
      <c r="F86" s="12"/>
      <c r="G86" s="14"/>
      <c r="H86" s="14"/>
      <c r="I86" s="14"/>
      <c r="J86" s="136"/>
      <c r="K86" s="12"/>
      <c r="L86" s="12"/>
      <c r="M86" s="12"/>
      <c r="N86" s="12"/>
      <c r="O86" s="12"/>
      <c r="P86" s="12"/>
      <c r="Q86" s="12"/>
    </row>
    <row r="87" spans="1:17" ht="33.75" customHeight="1">
      <c r="A87" s="3"/>
      <c r="B87" s="13"/>
      <c r="C87" s="12"/>
      <c r="D87" s="12"/>
      <c r="E87" s="14"/>
      <c r="F87" s="12"/>
      <c r="G87" s="14"/>
      <c r="H87" s="14"/>
      <c r="I87" s="14"/>
      <c r="J87" s="136"/>
      <c r="K87" s="12"/>
      <c r="L87" s="12"/>
      <c r="M87" s="12"/>
      <c r="N87" s="12"/>
      <c r="O87" s="12"/>
      <c r="P87" s="12"/>
      <c r="Q87" s="12"/>
    </row>
    <row r="88" spans="1:17" ht="33.75" customHeight="1">
      <c r="A88" s="3"/>
      <c r="B88" s="13"/>
      <c r="C88" s="12"/>
      <c r="D88" s="12"/>
      <c r="E88" s="14"/>
      <c r="F88" s="12"/>
      <c r="G88" s="14"/>
      <c r="H88" s="14"/>
      <c r="I88" s="14"/>
      <c r="J88" s="136"/>
      <c r="K88" s="12"/>
      <c r="L88" s="12"/>
      <c r="M88" s="12"/>
      <c r="N88" s="12"/>
      <c r="O88" s="12"/>
      <c r="P88" s="12"/>
      <c r="Q88" s="12"/>
    </row>
    <row r="89" spans="1:17" ht="33.75" customHeight="1">
      <c r="A89" s="3"/>
      <c r="B89" s="13"/>
      <c r="C89" s="12"/>
      <c r="D89" s="12"/>
      <c r="E89" s="14"/>
      <c r="F89" s="12"/>
      <c r="G89" s="14"/>
      <c r="H89" s="14"/>
      <c r="I89" s="14"/>
      <c r="J89" s="136"/>
      <c r="K89" s="12"/>
      <c r="L89" s="12"/>
      <c r="M89" s="12"/>
      <c r="N89" s="12"/>
      <c r="O89" s="12"/>
      <c r="P89" s="12"/>
      <c r="Q89" s="12"/>
    </row>
    <row r="90" spans="1:17" ht="33.75" customHeight="1">
      <c r="A90" s="3"/>
      <c r="B90" s="13"/>
      <c r="C90" s="12"/>
      <c r="D90" s="12"/>
      <c r="E90" s="14"/>
      <c r="F90" s="12"/>
      <c r="G90" s="14"/>
      <c r="H90" s="14"/>
      <c r="I90" s="14"/>
      <c r="J90" s="136"/>
      <c r="K90" s="12"/>
      <c r="L90" s="12"/>
      <c r="M90" s="12"/>
      <c r="N90" s="12"/>
      <c r="O90" s="12"/>
      <c r="P90" s="12"/>
      <c r="Q90" s="12"/>
    </row>
    <row r="91" spans="1:17" ht="33.75" customHeight="1">
      <c r="A91" s="3"/>
      <c r="B91" s="13"/>
      <c r="C91" s="12"/>
      <c r="D91" s="12"/>
      <c r="E91" s="14"/>
      <c r="F91" s="12"/>
      <c r="G91" s="14"/>
      <c r="H91" s="14"/>
      <c r="I91" s="14"/>
      <c r="J91" s="136"/>
      <c r="K91" s="12"/>
      <c r="L91" s="12"/>
      <c r="M91" s="12"/>
      <c r="N91" s="12"/>
      <c r="O91" s="12"/>
      <c r="P91" s="12"/>
      <c r="Q91" s="12"/>
    </row>
    <row r="92" spans="1:17" ht="33.75" customHeight="1">
      <c r="A92" s="3"/>
      <c r="B92" s="13"/>
      <c r="C92" s="12"/>
      <c r="D92" s="12"/>
      <c r="E92" s="14"/>
      <c r="F92" s="12"/>
      <c r="G92" s="14"/>
      <c r="H92" s="14"/>
      <c r="I92" s="14"/>
      <c r="J92" s="136"/>
      <c r="K92" s="12"/>
      <c r="L92" s="12"/>
      <c r="M92" s="12"/>
      <c r="N92" s="12"/>
      <c r="O92" s="12"/>
      <c r="P92" s="12"/>
      <c r="Q92" s="12"/>
    </row>
    <row r="93" spans="1:17" ht="33.75" customHeight="1">
      <c r="A93" s="3"/>
      <c r="B93" s="13"/>
      <c r="C93" s="12"/>
      <c r="D93" s="12"/>
      <c r="E93" s="14"/>
      <c r="F93" s="12"/>
      <c r="G93" s="14"/>
      <c r="H93" s="14"/>
      <c r="I93" s="14"/>
      <c r="J93" s="136"/>
      <c r="K93" s="12"/>
      <c r="L93" s="12"/>
      <c r="M93" s="12"/>
      <c r="N93" s="12"/>
      <c r="O93" s="12"/>
      <c r="P93" s="12"/>
      <c r="Q93" s="12"/>
    </row>
    <row r="94" spans="1:17" ht="33.75" customHeight="1">
      <c r="A94" s="3"/>
      <c r="B94" s="13"/>
      <c r="C94" s="12"/>
      <c r="D94" s="12"/>
      <c r="E94" s="14"/>
      <c r="F94" s="12"/>
      <c r="G94" s="14"/>
      <c r="H94" s="14"/>
      <c r="I94" s="14"/>
      <c r="J94" s="136"/>
      <c r="K94" s="12"/>
      <c r="L94" s="12"/>
      <c r="M94" s="12"/>
      <c r="N94" s="12"/>
      <c r="O94" s="12"/>
      <c r="P94" s="12"/>
      <c r="Q94" s="12"/>
    </row>
    <row r="95" spans="1:17" ht="33.75" customHeight="1">
      <c r="A95" s="3"/>
      <c r="B95" s="13"/>
      <c r="C95" s="12"/>
      <c r="D95" s="12"/>
      <c r="E95" s="14"/>
      <c r="F95" s="12"/>
      <c r="G95" s="14"/>
      <c r="H95" s="14"/>
      <c r="I95" s="14"/>
      <c r="J95" s="136"/>
      <c r="K95" s="12"/>
      <c r="L95" s="12"/>
      <c r="M95" s="12"/>
      <c r="N95" s="12"/>
      <c r="O95" s="12"/>
      <c r="P95" s="12"/>
      <c r="Q95" s="12"/>
    </row>
    <row r="96" spans="1:17" ht="33.75" customHeight="1">
      <c r="A96" s="3"/>
      <c r="B96" s="13"/>
      <c r="C96" s="12"/>
      <c r="D96" s="12"/>
      <c r="E96" s="14"/>
      <c r="F96" s="12"/>
      <c r="G96" s="14"/>
      <c r="H96" s="14"/>
      <c r="I96" s="14"/>
      <c r="J96" s="136"/>
      <c r="K96" s="12"/>
      <c r="L96" s="12"/>
      <c r="M96" s="12"/>
      <c r="N96" s="12"/>
      <c r="O96" s="12"/>
      <c r="P96" s="12"/>
      <c r="Q96" s="12"/>
    </row>
    <row r="97" spans="1:17" ht="33.75" customHeight="1">
      <c r="A97" s="3"/>
      <c r="B97" s="13"/>
      <c r="C97" s="12"/>
      <c r="D97" s="12"/>
      <c r="E97" s="14"/>
      <c r="F97" s="12"/>
      <c r="G97" s="14"/>
      <c r="H97" s="14"/>
      <c r="I97" s="14"/>
      <c r="J97" s="136"/>
      <c r="K97" s="12"/>
      <c r="L97" s="12"/>
      <c r="M97" s="12"/>
      <c r="N97" s="12"/>
      <c r="O97" s="12"/>
      <c r="P97" s="12"/>
      <c r="Q97" s="12"/>
    </row>
    <row r="98" spans="1:17" ht="33.75" customHeight="1">
      <c r="A98" s="3"/>
      <c r="B98" s="13"/>
      <c r="C98" s="12"/>
      <c r="D98" s="12"/>
      <c r="E98" s="14"/>
      <c r="F98" s="12"/>
      <c r="G98" s="14"/>
      <c r="H98" s="14"/>
      <c r="I98" s="14"/>
      <c r="J98" s="136"/>
      <c r="K98" s="12"/>
      <c r="L98" s="12"/>
      <c r="M98" s="12"/>
      <c r="N98" s="12"/>
      <c r="O98" s="12"/>
      <c r="P98" s="12"/>
      <c r="Q98" s="12"/>
    </row>
    <row r="99" spans="1:17" ht="33.75" customHeight="1">
      <c r="A99" s="3"/>
      <c r="B99" s="13"/>
      <c r="C99" s="12"/>
      <c r="D99" s="12"/>
      <c r="E99" s="14"/>
      <c r="F99" s="12"/>
      <c r="G99" s="14"/>
      <c r="H99" s="14"/>
      <c r="I99" s="14"/>
      <c r="J99" s="136"/>
      <c r="K99" s="12"/>
      <c r="L99" s="12"/>
      <c r="M99" s="12"/>
      <c r="N99" s="12"/>
      <c r="O99" s="12"/>
      <c r="P99" s="12"/>
      <c r="Q99" s="12"/>
    </row>
    <row r="100" spans="1:17" ht="33.75" customHeight="1">
      <c r="A100" s="3"/>
      <c r="B100" s="13"/>
      <c r="C100" s="12"/>
      <c r="D100" s="12"/>
      <c r="E100" s="14"/>
      <c r="F100" s="12"/>
      <c r="G100" s="14"/>
      <c r="H100" s="14"/>
      <c r="I100" s="14"/>
      <c r="J100" s="136"/>
      <c r="K100" s="12"/>
      <c r="L100" s="12"/>
      <c r="M100" s="12"/>
      <c r="N100" s="12"/>
      <c r="O100" s="12"/>
      <c r="P100" s="12"/>
      <c r="Q100" s="12"/>
    </row>
    <row r="101" spans="1:17" ht="33.75" customHeight="1">
      <c r="A101" s="3"/>
      <c r="B101" s="13"/>
      <c r="C101" s="12"/>
      <c r="D101" s="12"/>
      <c r="E101" s="14"/>
      <c r="F101" s="12"/>
      <c r="G101" s="14"/>
      <c r="H101" s="14"/>
      <c r="I101" s="14"/>
      <c r="J101" s="136"/>
      <c r="K101" s="12"/>
      <c r="L101" s="12"/>
      <c r="M101" s="12"/>
      <c r="N101" s="12"/>
      <c r="O101" s="12"/>
      <c r="P101" s="12"/>
      <c r="Q101" s="12"/>
    </row>
    <row r="102" spans="1:17" ht="33.75" customHeight="1">
      <c r="A102" s="3"/>
      <c r="B102" s="13"/>
      <c r="C102" s="12"/>
      <c r="D102" s="12"/>
      <c r="E102" s="14"/>
      <c r="F102" s="12"/>
      <c r="G102" s="14"/>
      <c r="H102" s="14"/>
      <c r="I102" s="14"/>
      <c r="J102" s="136"/>
      <c r="K102" s="12"/>
      <c r="L102" s="12"/>
      <c r="M102" s="12"/>
      <c r="N102" s="12"/>
      <c r="O102" s="12"/>
      <c r="P102" s="12"/>
      <c r="Q102" s="12"/>
    </row>
    <row r="103" spans="1:17" ht="33.75" customHeight="1">
      <c r="A103" s="3"/>
      <c r="B103" s="13"/>
      <c r="C103" s="12"/>
      <c r="D103" s="12"/>
      <c r="E103" s="14"/>
      <c r="F103" s="12"/>
      <c r="G103" s="14"/>
      <c r="H103" s="14"/>
      <c r="I103" s="14"/>
      <c r="J103" s="136"/>
      <c r="K103" s="12"/>
      <c r="L103" s="12"/>
      <c r="M103" s="12"/>
      <c r="N103" s="12"/>
      <c r="O103" s="12"/>
      <c r="P103" s="12"/>
      <c r="Q103" s="12"/>
    </row>
    <row r="104" spans="1:17" ht="33.75" customHeight="1">
      <c r="A104" s="3"/>
      <c r="B104" s="13"/>
      <c r="C104" s="12"/>
      <c r="D104" s="12"/>
      <c r="E104" s="14"/>
      <c r="F104" s="12"/>
      <c r="G104" s="14"/>
      <c r="H104" s="14"/>
      <c r="I104" s="14"/>
      <c r="J104" s="136"/>
      <c r="K104" s="12"/>
      <c r="L104" s="12"/>
      <c r="M104" s="12"/>
      <c r="N104" s="12"/>
      <c r="O104" s="12"/>
      <c r="P104" s="12"/>
      <c r="Q104" s="12"/>
    </row>
    <row r="105" spans="1:17" ht="33.75" customHeight="1">
      <c r="A105" s="3"/>
      <c r="B105" s="13"/>
      <c r="C105" s="12"/>
      <c r="D105" s="12"/>
      <c r="E105" s="14"/>
      <c r="F105" s="12"/>
      <c r="G105" s="14"/>
      <c r="H105" s="14"/>
      <c r="I105" s="14"/>
      <c r="J105" s="136"/>
      <c r="K105" s="12"/>
      <c r="L105" s="12"/>
      <c r="M105" s="12"/>
      <c r="N105" s="12"/>
      <c r="O105" s="12"/>
      <c r="P105" s="12"/>
      <c r="Q105" s="12"/>
    </row>
    <row r="106" spans="1:17" ht="33.75" customHeight="1">
      <c r="A106" s="3"/>
      <c r="B106" s="13"/>
      <c r="C106" s="12"/>
      <c r="D106" s="12"/>
      <c r="E106" s="14"/>
      <c r="F106" s="12"/>
      <c r="G106" s="14"/>
      <c r="H106" s="14"/>
      <c r="I106" s="14"/>
      <c r="J106" s="136"/>
      <c r="K106" s="12"/>
      <c r="L106" s="12"/>
      <c r="M106" s="12"/>
      <c r="N106" s="12"/>
      <c r="O106" s="12"/>
      <c r="P106" s="12"/>
      <c r="Q106" s="12"/>
    </row>
    <row r="107" spans="1:17" ht="33.75" customHeight="1">
      <c r="A107" s="3"/>
      <c r="B107" s="13"/>
      <c r="C107" s="12"/>
      <c r="D107" s="12"/>
      <c r="E107" s="14"/>
      <c r="F107" s="12"/>
      <c r="G107" s="14"/>
      <c r="H107" s="14"/>
      <c r="I107" s="14"/>
      <c r="J107" s="136"/>
      <c r="K107" s="12"/>
      <c r="L107" s="12"/>
      <c r="M107" s="12"/>
      <c r="N107" s="12"/>
      <c r="O107" s="12"/>
      <c r="P107" s="12"/>
      <c r="Q107" s="12"/>
    </row>
    <row r="108" spans="1:17" ht="33.75" customHeight="1">
      <c r="A108" s="3"/>
      <c r="B108" s="13"/>
      <c r="C108" s="12"/>
      <c r="D108" s="12"/>
      <c r="E108" s="14"/>
      <c r="F108" s="12"/>
      <c r="G108" s="14"/>
      <c r="H108" s="14"/>
      <c r="I108" s="14"/>
      <c r="J108" s="136"/>
      <c r="K108" s="12"/>
      <c r="L108" s="12"/>
      <c r="M108" s="12"/>
      <c r="N108" s="12"/>
      <c r="O108" s="12"/>
      <c r="P108" s="12"/>
      <c r="Q108" s="12"/>
    </row>
    <row r="109" spans="1:17" ht="33.75" customHeight="1">
      <c r="A109" s="3"/>
      <c r="B109" s="13"/>
      <c r="C109" s="12"/>
      <c r="D109" s="12"/>
      <c r="E109" s="14"/>
      <c r="F109" s="12"/>
      <c r="G109" s="14"/>
      <c r="H109" s="14"/>
      <c r="I109" s="14"/>
      <c r="J109" s="136"/>
      <c r="K109" s="12"/>
      <c r="L109" s="12"/>
      <c r="M109" s="12"/>
      <c r="N109" s="12"/>
      <c r="O109" s="12"/>
      <c r="P109" s="12"/>
      <c r="Q109" s="12"/>
    </row>
    <row r="110" spans="1:17" ht="33.75" customHeight="1">
      <c r="A110" s="3"/>
      <c r="B110" s="13"/>
      <c r="C110" s="12"/>
      <c r="D110" s="12"/>
      <c r="E110" s="14"/>
      <c r="F110" s="12"/>
      <c r="G110" s="14"/>
      <c r="H110" s="14"/>
      <c r="I110" s="14"/>
      <c r="J110" s="136"/>
      <c r="K110" s="12"/>
      <c r="L110" s="12"/>
      <c r="M110" s="12"/>
      <c r="N110" s="12"/>
      <c r="O110" s="12"/>
      <c r="P110" s="12"/>
      <c r="Q110" s="12"/>
    </row>
    <row r="111" spans="1:17" ht="33.75" customHeight="1">
      <c r="A111" s="3"/>
      <c r="B111" s="13"/>
      <c r="C111" s="12"/>
      <c r="D111" s="12"/>
      <c r="E111" s="14"/>
      <c r="F111" s="12"/>
      <c r="G111" s="14"/>
      <c r="H111" s="14"/>
      <c r="I111" s="14"/>
      <c r="J111" s="136"/>
      <c r="K111" s="12"/>
      <c r="L111" s="12"/>
      <c r="M111" s="12"/>
      <c r="N111" s="12"/>
      <c r="O111" s="12"/>
      <c r="P111" s="12"/>
      <c r="Q111" s="12"/>
    </row>
    <row r="112" spans="1:17" ht="33.75" customHeight="1">
      <c r="A112" s="3"/>
      <c r="B112" s="13"/>
      <c r="C112" s="12"/>
      <c r="D112" s="12"/>
      <c r="E112" s="14"/>
      <c r="F112" s="12"/>
      <c r="G112" s="14"/>
      <c r="H112" s="14"/>
      <c r="I112" s="14"/>
      <c r="J112" s="136"/>
      <c r="K112" s="12"/>
      <c r="L112" s="12"/>
      <c r="M112" s="12"/>
      <c r="N112" s="12"/>
      <c r="O112" s="12"/>
      <c r="P112" s="12"/>
      <c r="Q112" s="12"/>
    </row>
    <row r="113" spans="1:17" ht="33.75" customHeight="1">
      <c r="A113" s="3"/>
      <c r="B113" s="13"/>
      <c r="C113" s="12"/>
      <c r="D113" s="12"/>
      <c r="E113" s="14"/>
      <c r="F113" s="12"/>
      <c r="G113" s="14"/>
      <c r="H113" s="14"/>
      <c r="I113" s="14"/>
      <c r="J113" s="136"/>
      <c r="K113" s="12"/>
      <c r="L113" s="12"/>
      <c r="M113" s="12"/>
      <c r="N113" s="12"/>
      <c r="O113" s="12"/>
      <c r="P113" s="12"/>
      <c r="Q113" s="12"/>
    </row>
    <row r="114" spans="1:17" ht="33.75" customHeight="1">
      <c r="A114" s="3"/>
      <c r="B114" s="13"/>
      <c r="C114" s="12"/>
      <c r="D114" s="12"/>
      <c r="E114" s="14"/>
      <c r="F114" s="12"/>
      <c r="G114" s="14"/>
      <c r="H114" s="14"/>
      <c r="I114" s="14"/>
      <c r="J114" s="136"/>
      <c r="K114" s="12"/>
      <c r="L114" s="12"/>
      <c r="M114" s="12"/>
      <c r="N114" s="12"/>
      <c r="O114" s="12"/>
      <c r="P114" s="12"/>
      <c r="Q114" s="12"/>
    </row>
    <row r="115" spans="1:17" ht="33.75" customHeight="1">
      <c r="A115" s="3"/>
      <c r="B115" s="13"/>
      <c r="C115" s="12"/>
      <c r="D115" s="12"/>
      <c r="E115" s="14"/>
      <c r="F115" s="12"/>
      <c r="G115" s="14"/>
      <c r="H115" s="14"/>
      <c r="I115" s="14"/>
      <c r="J115" s="136"/>
      <c r="K115" s="12"/>
      <c r="L115" s="12"/>
      <c r="M115" s="12"/>
      <c r="N115" s="12"/>
      <c r="O115" s="12"/>
      <c r="P115" s="12"/>
      <c r="Q115" s="12"/>
    </row>
    <row r="116" spans="1:17" ht="33.75" customHeight="1">
      <c r="A116" s="3"/>
      <c r="B116" s="13"/>
      <c r="C116" s="12"/>
      <c r="D116" s="12"/>
      <c r="E116" s="14"/>
      <c r="F116" s="12"/>
      <c r="G116" s="14"/>
      <c r="H116" s="14"/>
      <c r="I116" s="14"/>
      <c r="J116" s="136"/>
      <c r="K116" s="12"/>
      <c r="L116" s="12"/>
      <c r="M116" s="12"/>
      <c r="N116" s="12"/>
      <c r="O116" s="12"/>
      <c r="P116" s="12"/>
      <c r="Q116" s="12"/>
    </row>
    <row r="117" spans="1:17" ht="33.75" customHeight="1">
      <c r="A117" s="3"/>
      <c r="B117" s="13"/>
      <c r="C117" s="12"/>
      <c r="D117" s="12"/>
      <c r="E117" s="14"/>
      <c r="F117" s="12"/>
      <c r="G117" s="14"/>
      <c r="H117" s="14"/>
      <c r="I117" s="14"/>
      <c r="J117" s="136"/>
      <c r="K117" s="12"/>
      <c r="L117" s="12"/>
      <c r="M117" s="12"/>
      <c r="N117" s="12"/>
      <c r="O117" s="12"/>
      <c r="P117" s="12"/>
      <c r="Q117" s="12"/>
    </row>
    <row r="118" spans="1:17" ht="33.75" customHeight="1">
      <c r="A118" s="3"/>
      <c r="B118" s="13"/>
      <c r="C118" s="12"/>
      <c r="D118" s="12"/>
      <c r="E118" s="14"/>
      <c r="F118" s="12"/>
      <c r="G118" s="14"/>
      <c r="H118" s="14"/>
      <c r="I118" s="14"/>
      <c r="J118" s="136"/>
      <c r="K118" s="12"/>
      <c r="L118" s="12"/>
      <c r="M118" s="12"/>
      <c r="N118" s="12"/>
      <c r="O118" s="12"/>
      <c r="P118" s="12"/>
      <c r="Q118" s="12"/>
    </row>
    <row r="119" spans="1:17" ht="33.75" customHeight="1">
      <c r="A119" s="3"/>
      <c r="B119" s="13"/>
      <c r="C119" s="12"/>
      <c r="D119" s="12"/>
      <c r="E119" s="14"/>
      <c r="F119" s="12"/>
      <c r="G119" s="14"/>
      <c r="H119" s="14"/>
      <c r="I119" s="14"/>
      <c r="J119" s="136"/>
      <c r="K119" s="12"/>
      <c r="L119" s="12"/>
      <c r="M119" s="12"/>
      <c r="N119" s="12"/>
      <c r="O119" s="12"/>
      <c r="P119" s="12"/>
      <c r="Q119" s="12"/>
    </row>
    <row r="120" spans="1:17" ht="33.75" customHeight="1">
      <c r="A120" s="3"/>
      <c r="B120" s="13"/>
      <c r="C120" s="12"/>
      <c r="D120" s="12"/>
      <c r="E120" s="14"/>
      <c r="F120" s="12"/>
      <c r="G120" s="14"/>
      <c r="H120" s="14"/>
      <c r="I120" s="14"/>
      <c r="J120" s="136"/>
      <c r="K120" s="12"/>
      <c r="L120" s="12"/>
      <c r="M120" s="12"/>
      <c r="N120" s="12"/>
      <c r="O120" s="12"/>
      <c r="P120" s="12"/>
      <c r="Q120" s="12"/>
    </row>
    <row r="121" spans="1:17" ht="33.75" customHeight="1">
      <c r="A121" s="3"/>
      <c r="B121" s="13"/>
      <c r="C121" s="12"/>
      <c r="D121" s="12"/>
      <c r="E121" s="14"/>
      <c r="F121" s="12"/>
      <c r="G121" s="14"/>
      <c r="H121" s="14"/>
      <c r="I121" s="14"/>
      <c r="J121" s="136"/>
      <c r="K121" s="12"/>
      <c r="L121" s="12"/>
      <c r="M121" s="12"/>
      <c r="N121" s="12"/>
      <c r="O121" s="12"/>
      <c r="P121" s="12"/>
      <c r="Q121" s="12"/>
    </row>
    <row r="122" spans="1:17" ht="33.75" customHeight="1">
      <c r="A122" s="3"/>
      <c r="B122" s="13"/>
      <c r="C122" s="12"/>
      <c r="D122" s="12"/>
      <c r="E122" s="14"/>
      <c r="F122" s="12"/>
      <c r="G122" s="14"/>
      <c r="H122" s="14"/>
      <c r="I122" s="14"/>
      <c r="J122" s="136"/>
      <c r="K122" s="12"/>
      <c r="L122" s="12"/>
      <c r="M122" s="12"/>
      <c r="N122" s="12"/>
      <c r="O122" s="12"/>
      <c r="P122" s="12"/>
      <c r="Q122" s="12"/>
    </row>
    <row r="123" spans="1:17" ht="33.75" customHeight="1">
      <c r="A123" s="3"/>
      <c r="B123" s="13"/>
      <c r="C123" s="12"/>
      <c r="D123" s="12"/>
      <c r="E123" s="14"/>
      <c r="F123" s="12"/>
      <c r="G123" s="14"/>
      <c r="H123" s="14"/>
      <c r="I123" s="14"/>
      <c r="J123" s="136"/>
      <c r="K123" s="12"/>
      <c r="L123" s="12"/>
      <c r="M123" s="12"/>
      <c r="N123" s="12"/>
      <c r="O123" s="12"/>
      <c r="P123" s="12"/>
      <c r="Q123" s="12"/>
    </row>
    <row r="124" spans="1:17" ht="33.75" customHeight="1">
      <c r="A124" s="3"/>
      <c r="B124" s="13"/>
      <c r="C124" s="12"/>
      <c r="D124" s="12"/>
      <c r="E124" s="14"/>
      <c r="F124" s="12"/>
      <c r="G124" s="14"/>
      <c r="H124" s="14"/>
      <c r="I124" s="14"/>
      <c r="J124" s="136"/>
      <c r="K124" s="12"/>
      <c r="L124" s="12"/>
      <c r="M124" s="12"/>
      <c r="N124" s="12"/>
      <c r="O124" s="12"/>
      <c r="P124" s="12"/>
      <c r="Q124" s="12"/>
    </row>
    <row r="125" spans="1:17" ht="33.75" customHeight="1">
      <c r="A125" s="3"/>
      <c r="B125" s="13"/>
      <c r="C125" s="12"/>
      <c r="D125" s="12"/>
      <c r="E125" s="14"/>
      <c r="F125" s="12"/>
      <c r="G125" s="14"/>
      <c r="H125" s="14"/>
      <c r="I125" s="14"/>
      <c r="J125" s="136"/>
      <c r="K125" s="12"/>
      <c r="L125" s="12"/>
      <c r="M125" s="12"/>
      <c r="N125" s="12"/>
      <c r="O125" s="12"/>
      <c r="P125" s="12"/>
      <c r="Q125" s="12"/>
    </row>
    <row r="126" spans="1:17" ht="33.75" customHeight="1">
      <c r="A126" s="3"/>
      <c r="B126" s="13"/>
      <c r="C126" s="12"/>
      <c r="D126" s="12"/>
      <c r="E126" s="14"/>
      <c r="F126" s="12"/>
      <c r="G126" s="14"/>
      <c r="H126" s="14"/>
      <c r="I126" s="14"/>
      <c r="J126" s="136"/>
      <c r="K126" s="12"/>
      <c r="L126" s="12"/>
      <c r="M126" s="12"/>
      <c r="N126" s="12"/>
      <c r="O126" s="12"/>
      <c r="P126" s="12"/>
      <c r="Q126" s="12"/>
    </row>
    <row r="127" spans="1:17" ht="33.75" customHeight="1">
      <c r="A127" s="3"/>
      <c r="B127" s="13"/>
      <c r="C127" s="12"/>
      <c r="D127" s="12"/>
      <c r="E127" s="14"/>
      <c r="F127" s="12"/>
      <c r="G127" s="14"/>
      <c r="H127" s="14"/>
      <c r="I127" s="14"/>
      <c r="J127" s="136"/>
      <c r="K127" s="12"/>
      <c r="L127" s="12"/>
      <c r="M127" s="12"/>
      <c r="N127" s="12"/>
      <c r="O127" s="12"/>
      <c r="P127" s="12"/>
      <c r="Q127" s="12"/>
    </row>
    <row r="128" spans="1:17" ht="33.75" customHeight="1">
      <c r="A128" s="3"/>
      <c r="B128" s="13"/>
      <c r="C128" s="12"/>
      <c r="D128" s="12"/>
      <c r="E128" s="14"/>
      <c r="F128" s="12"/>
      <c r="G128" s="14"/>
      <c r="H128" s="14"/>
      <c r="I128" s="14"/>
      <c r="J128" s="136"/>
      <c r="K128" s="12"/>
      <c r="L128" s="12"/>
      <c r="M128" s="12"/>
      <c r="N128" s="12"/>
      <c r="O128" s="12"/>
      <c r="P128" s="12"/>
      <c r="Q128" s="12"/>
    </row>
    <row r="129" spans="1:17" ht="33.75" customHeight="1">
      <c r="A129" s="3"/>
      <c r="B129" s="13"/>
      <c r="C129" s="12"/>
      <c r="D129" s="12"/>
      <c r="E129" s="14"/>
      <c r="F129" s="12"/>
      <c r="G129" s="14"/>
      <c r="H129" s="14"/>
      <c r="I129" s="14"/>
      <c r="J129" s="136"/>
      <c r="K129" s="12"/>
      <c r="L129" s="12"/>
      <c r="M129" s="12"/>
      <c r="N129" s="12"/>
      <c r="O129" s="12"/>
      <c r="P129" s="12"/>
      <c r="Q129" s="12"/>
    </row>
    <row r="130" spans="1:17" ht="33.75" customHeight="1">
      <c r="A130" s="3"/>
      <c r="B130" s="13"/>
      <c r="C130" s="12"/>
      <c r="D130" s="12"/>
      <c r="E130" s="14"/>
      <c r="F130" s="12"/>
      <c r="G130" s="14"/>
      <c r="H130" s="14"/>
      <c r="I130" s="14"/>
      <c r="J130" s="136"/>
      <c r="K130" s="12"/>
      <c r="L130" s="12"/>
      <c r="M130" s="12"/>
      <c r="N130" s="12"/>
      <c r="O130" s="12"/>
      <c r="P130" s="12"/>
      <c r="Q130" s="12"/>
    </row>
    <row r="131" spans="1:17" ht="33.75" customHeight="1">
      <c r="A131" s="3"/>
      <c r="B131" s="13"/>
      <c r="C131" s="12"/>
      <c r="D131" s="12"/>
      <c r="E131" s="14"/>
      <c r="F131" s="12"/>
      <c r="G131" s="14"/>
      <c r="H131" s="14"/>
      <c r="I131" s="14"/>
      <c r="J131" s="136"/>
      <c r="K131" s="12"/>
      <c r="L131" s="12"/>
      <c r="M131" s="12"/>
      <c r="N131" s="12"/>
      <c r="O131" s="12"/>
      <c r="P131" s="12"/>
      <c r="Q131" s="12"/>
    </row>
    <row r="132" spans="1:17" ht="33.75" customHeight="1">
      <c r="A132" s="3"/>
      <c r="B132" s="13"/>
      <c r="C132" s="12"/>
      <c r="D132" s="12"/>
      <c r="E132" s="14"/>
      <c r="F132" s="12"/>
      <c r="G132" s="14"/>
      <c r="H132" s="14"/>
      <c r="I132" s="14"/>
      <c r="J132" s="136"/>
      <c r="K132" s="12"/>
      <c r="L132" s="12"/>
      <c r="M132" s="12"/>
      <c r="N132" s="12"/>
      <c r="O132" s="12"/>
      <c r="P132" s="12"/>
      <c r="Q132" s="12"/>
    </row>
    <row r="133" spans="1:17" ht="33.75" customHeight="1">
      <c r="A133" s="3"/>
      <c r="B133" s="13"/>
      <c r="C133" s="12"/>
      <c r="D133" s="12"/>
      <c r="E133" s="14"/>
      <c r="F133" s="12"/>
      <c r="G133" s="14"/>
      <c r="H133" s="14"/>
      <c r="I133" s="14"/>
      <c r="J133" s="136"/>
      <c r="K133" s="12"/>
      <c r="L133" s="12"/>
      <c r="M133" s="12"/>
      <c r="N133" s="12"/>
      <c r="O133" s="12"/>
      <c r="P133" s="12"/>
      <c r="Q133" s="12"/>
    </row>
    <row r="134" spans="1:17" ht="33.75" customHeight="1">
      <c r="A134" s="3"/>
      <c r="B134" s="13"/>
      <c r="C134" s="12"/>
      <c r="D134" s="12"/>
      <c r="E134" s="14"/>
      <c r="F134" s="12"/>
      <c r="G134" s="14"/>
      <c r="H134" s="14"/>
      <c r="I134" s="14"/>
      <c r="J134" s="136"/>
      <c r="K134" s="12"/>
      <c r="L134" s="12"/>
      <c r="M134" s="12"/>
      <c r="N134" s="12"/>
      <c r="O134" s="12"/>
      <c r="P134" s="12"/>
      <c r="Q134" s="12"/>
    </row>
    <row r="135" spans="1:17" ht="33.75" customHeight="1">
      <c r="A135" s="3"/>
      <c r="B135" s="13"/>
      <c r="C135" s="12"/>
      <c r="D135" s="12"/>
      <c r="E135" s="14"/>
      <c r="F135" s="12"/>
      <c r="G135" s="14"/>
      <c r="H135" s="14"/>
      <c r="I135" s="14"/>
      <c r="J135" s="136"/>
      <c r="K135" s="12"/>
      <c r="L135" s="12"/>
      <c r="M135" s="12"/>
      <c r="N135" s="12"/>
      <c r="O135" s="12"/>
      <c r="P135" s="12"/>
      <c r="Q135" s="12"/>
    </row>
    <row r="136" spans="1:17" ht="33.75" customHeight="1">
      <c r="A136" s="3"/>
      <c r="B136" s="13"/>
      <c r="C136" s="12"/>
      <c r="D136" s="12"/>
      <c r="E136" s="14"/>
      <c r="F136" s="12"/>
      <c r="G136" s="14"/>
      <c r="H136" s="14"/>
      <c r="I136" s="14"/>
      <c r="J136" s="136"/>
      <c r="K136" s="12"/>
      <c r="L136" s="12"/>
      <c r="M136" s="12"/>
      <c r="N136" s="12"/>
      <c r="O136" s="12"/>
      <c r="P136" s="12"/>
      <c r="Q136" s="12"/>
    </row>
    <row r="137" spans="1:17" ht="33.75" customHeight="1">
      <c r="A137" s="3"/>
      <c r="B137" s="13"/>
      <c r="C137" s="12"/>
      <c r="D137" s="12"/>
      <c r="E137" s="14"/>
      <c r="F137" s="12"/>
      <c r="G137" s="14"/>
      <c r="H137" s="14"/>
      <c r="I137" s="14"/>
      <c r="J137" s="136"/>
      <c r="K137" s="12"/>
      <c r="L137" s="12"/>
      <c r="M137" s="12"/>
      <c r="N137" s="12"/>
      <c r="O137" s="12"/>
      <c r="P137" s="12"/>
      <c r="Q137" s="12"/>
    </row>
    <row r="138" spans="1:17" ht="33.75" customHeight="1">
      <c r="A138" s="3"/>
      <c r="B138" s="13"/>
      <c r="C138" s="12"/>
      <c r="D138" s="12"/>
      <c r="E138" s="14"/>
      <c r="F138" s="12"/>
      <c r="G138" s="14"/>
      <c r="H138" s="14"/>
      <c r="I138" s="14"/>
      <c r="J138" s="136"/>
      <c r="K138" s="12"/>
      <c r="L138" s="12"/>
      <c r="M138" s="12"/>
      <c r="N138" s="12"/>
      <c r="O138" s="12"/>
      <c r="P138" s="12"/>
      <c r="Q138" s="12"/>
    </row>
    <row r="139" spans="1:17" ht="33.75" customHeight="1">
      <c r="A139" s="3"/>
      <c r="B139" s="13"/>
      <c r="C139" s="12"/>
      <c r="D139" s="12"/>
      <c r="E139" s="14"/>
      <c r="F139" s="12"/>
      <c r="G139" s="14"/>
      <c r="H139" s="14"/>
      <c r="I139" s="14"/>
      <c r="J139" s="136"/>
      <c r="K139" s="12"/>
      <c r="L139" s="12"/>
      <c r="M139" s="12"/>
      <c r="N139" s="12"/>
      <c r="O139" s="12"/>
      <c r="P139" s="12"/>
      <c r="Q139" s="12"/>
    </row>
    <row r="140" spans="1:17" ht="33.75" customHeight="1">
      <c r="A140" s="3"/>
      <c r="B140" s="13"/>
      <c r="C140" s="12"/>
      <c r="D140" s="12"/>
      <c r="E140" s="14"/>
      <c r="F140" s="12"/>
      <c r="G140" s="14"/>
      <c r="H140" s="14"/>
      <c r="I140" s="14"/>
      <c r="J140" s="136"/>
      <c r="K140" s="12"/>
      <c r="L140" s="12"/>
      <c r="M140" s="12"/>
      <c r="N140" s="12"/>
      <c r="O140" s="12"/>
      <c r="P140" s="12"/>
      <c r="Q140" s="12"/>
    </row>
    <row r="141" spans="1:17" ht="33.75" customHeight="1">
      <c r="A141" s="3"/>
      <c r="B141" s="13"/>
      <c r="C141" s="12"/>
      <c r="D141" s="12"/>
      <c r="E141" s="14"/>
      <c r="F141" s="12"/>
      <c r="G141" s="14"/>
      <c r="H141" s="14"/>
      <c r="I141" s="14"/>
      <c r="J141" s="136"/>
      <c r="K141" s="12"/>
      <c r="L141" s="12"/>
      <c r="M141" s="12"/>
      <c r="N141" s="12"/>
      <c r="O141" s="12"/>
      <c r="P141" s="12"/>
      <c r="Q141" s="12"/>
    </row>
    <row r="142" spans="1:17" ht="33.75" customHeight="1">
      <c r="A142" s="3"/>
      <c r="B142" s="13"/>
      <c r="C142" s="12"/>
      <c r="D142" s="12"/>
      <c r="E142" s="14"/>
      <c r="F142" s="12"/>
      <c r="G142" s="14"/>
      <c r="H142" s="14"/>
      <c r="I142" s="14"/>
      <c r="J142" s="136"/>
      <c r="K142" s="12"/>
      <c r="L142" s="12"/>
      <c r="M142" s="12"/>
      <c r="N142" s="12"/>
      <c r="O142" s="12"/>
      <c r="P142" s="12"/>
      <c r="Q142" s="12"/>
    </row>
    <row r="143" spans="1:17" ht="33.75" customHeight="1">
      <c r="A143" s="3"/>
      <c r="B143" s="13"/>
      <c r="C143" s="12"/>
      <c r="D143" s="12"/>
      <c r="E143" s="14"/>
      <c r="F143" s="12"/>
      <c r="G143" s="14"/>
      <c r="H143" s="14"/>
      <c r="I143" s="14"/>
      <c r="J143" s="136"/>
      <c r="K143" s="12"/>
      <c r="L143" s="12"/>
      <c r="M143" s="12"/>
      <c r="N143" s="12"/>
      <c r="O143" s="12"/>
      <c r="P143" s="12"/>
      <c r="Q143" s="12"/>
    </row>
    <row r="144" spans="1:17" ht="33.75" customHeight="1">
      <c r="A144" s="3"/>
      <c r="B144" s="13"/>
      <c r="C144" s="12"/>
      <c r="D144" s="12"/>
      <c r="E144" s="14"/>
      <c r="F144" s="12"/>
      <c r="G144" s="14"/>
      <c r="H144" s="14"/>
      <c r="I144" s="14"/>
      <c r="J144" s="136"/>
      <c r="K144" s="12"/>
      <c r="L144" s="12"/>
      <c r="M144" s="12"/>
      <c r="N144" s="12"/>
      <c r="O144" s="12"/>
      <c r="P144" s="12"/>
      <c r="Q144" s="12"/>
    </row>
    <row r="145" spans="1:17" ht="33.75" customHeight="1">
      <c r="A145" s="3"/>
      <c r="B145" s="13"/>
      <c r="C145" s="12"/>
      <c r="D145" s="12"/>
      <c r="E145" s="14"/>
      <c r="F145" s="12"/>
      <c r="G145" s="14"/>
      <c r="H145" s="14"/>
      <c r="I145" s="14"/>
      <c r="J145" s="136"/>
      <c r="K145" s="12"/>
      <c r="L145" s="12"/>
      <c r="M145" s="12"/>
      <c r="N145" s="12"/>
      <c r="O145" s="12"/>
      <c r="P145" s="12"/>
      <c r="Q145" s="12"/>
    </row>
    <row r="146" spans="1:17" ht="33.75" customHeight="1">
      <c r="A146" s="3"/>
      <c r="B146" s="13"/>
      <c r="C146" s="12"/>
      <c r="D146" s="12"/>
      <c r="E146" s="14"/>
      <c r="F146" s="12"/>
      <c r="G146" s="14"/>
      <c r="H146" s="14"/>
      <c r="I146" s="14"/>
      <c r="J146" s="136"/>
      <c r="K146" s="12"/>
      <c r="L146" s="12"/>
      <c r="M146" s="12"/>
      <c r="N146" s="12"/>
      <c r="O146" s="12"/>
      <c r="P146" s="12"/>
      <c r="Q146" s="12"/>
    </row>
    <row r="147" spans="1:17" ht="33.75" customHeight="1">
      <c r="A147" s="3"/>
      <c r="B147" s="13"/>
      <c r="C147" s="12"/>
      <c r="D147" s="12"/>
      <c r="E147" s="14"/>
      <c r="F147" s="12"/>
      <c r="G147" s="14"/>
      <c r="H147" s="14"/>
      <c r="I147" s="14"/>
      <c r="J147" s="136"/>
      <c r="K147" s="12"/>
      <c r="L147" s="12"/>
      <c r="M147" s="12"/>
      <c r="N147" s="12"/>
      <c r="O147" s="12"/>
      <c r="P147" s="12"/>
      <c r="Q147" s="12"/>
    </row>
    <row r="148" spans="1:17" ht="33.75" customHeight="1">
      <c r="A148" s="3"/>
      <c r="B148" s="13"/>
      <c r="C148" s="12"/>
      <c r="D148" s="12"/>
      <c r="E148" s="14"/>
      <c r="F148" s="12"/>
      <c r="G148" s="14"/>
      <c r="H148" s="14"/>
      <c r="I148" s="14"/>
      <c r="J148" s="136"/>
      <c r="K148" s="12"/>
      <c r="L148" s="12"/>
      <c r="M148" s="12"/>
      <c r="N148" s="12"/>
      <c r="O148" s="12"/>
      <c r="P148" s="12"/>
      <c r="Q148" s="12"/>
    </row>
    <row r="149" spans="1:17" ht="33.75" customHeight="1">
      <c r="A149" s="3"/>
      <c r="B149" s="13"/>
      <c r="C149" s="12"/>
      <c r="D149" s="12"/>
      <c r="E149" s="14"/>
      <c r="F149" s="12"/>
      <c r="G149" s="14"/>
      <c r="H149" s="14"/>
      <c r="I149" s="14"/>
      <c r="J149" s="136"/>
      <c r="K149" s="12"/>
      <c r="L149" s="12"/>
      <c r="M149" s="12"/>
      <c r="N149" s="12"/>
      <c r="O149" s="12"/>
      <c r="P149" s="12"/>
      <c r="Q149" s="12"/>
    </row>
    <row r="150" spans="1:17" ht="33.75" customHeight="1">
      <c r="A150" s="3"/>
      <c r="B150" s="13"/>
      <c r="C150" s="12"/>
      <c r="D150" s="12"/>
      <c r="E150" s="14"/>
      <c r="F150" s="12"/>
      <c r="G150" s="14"/>
      <c r="H150" s="14"/>
      <c r="I150" s="14"/>
      <c r="J150" s="136"/>
      <c r="K150" s="12"/>
      <c r="L150" s="12"/>
      <c r="M150" s="12"/>
      <c r="N150" s="12"/>
      <c r="O150" s="12"/>
      <c r="P150" s="12"/>
      <c r="Q150" s="12"/>
    </row>
    <row r="151" spans="1:17" ht="33.75" customHeight="1">
      <c r="A151" s="3"/>
      <c r="B151" s="13"/>
      <c r="C151" s="12"/>
      <c r="D151" s="12"/>
      <c r="E151" s="14"/>
      <c r="F151" s="12"/>
      <c r="G151" s="14"/>
      <c r="H151" s="14"/>
      <c r="I151" s="14"/>
      <c r="J151" s="136"/>
      <c r="K151" s="12"/>
      <c r="L151" s="12"/>
      <c r="M151" s="12"/>
      <c r="N151" s="12"/>
      <c r="O151" s="12"/>
      <c r="P151" s="12"/>
      <c r="Q151" s="12"/>
    </row>
    <row r="152" spans="1:17" ht="33.75" customHeight="1">
      <c r="A152" s="3"/>
      <c r="B152" s="13"/>
      <c r="C152" s="12"/>
      <c r="D152" s="12"/>
      <c r="E152" s="14"/>
      <c r="F152" s="12"/>
      <c r="G152" s="14"/>
      <c r="H152" s="14"/>
      <c r="I152" s="14"/>
      <c r="J152" s="136"/>
      <c r="K152" s="12"/>
      <c r="L152" s="12"/>
      <c r="M152" s="12"/>
      <c r="N152" s="12"/>
      <c r="O152" s="12"/>
      <c r="P152" s="12"/>
      <c r="Q152" s="12"/>
    </row>
    <row r="153" spans="1:17" ht="33.75" customHeight="1">
      <c r="A153" s="3"/>
      <c r="B153" s="13"/>
      <c r="C153" s="12"/>
      <c r="D153" s="12"/>
      <c r="E153" s="14"/>
      <c r="F153" s="12"/>
      <c r="G153" s="14"/>
      <c r="H153" s="14"/>
      <c r="I153" s="14"/>
      <c r="J153" s="136"/>
      <c r="K153" s="12"/>
      <c r="L153" s="12"/>
      <c r="M153" s="12"/>
      <c r="N153" s="12"/>
      <c r="O153" s="12"/>
      <c r="P153" s="12"/>
      <c r="Q153" s="12"/>
    </row>
    <row r="154" spans="1:17" ht="33.75" customHeight="1">
      <c r="A154" s="3"/>
      <c r="B154" s="13"/>
      <c r="C154" s="12"/>
      <c r="D154" s="12"/>
      <c r="E154" s="14"/>
      <c r="F154" s="12"/>
      <c r="G154" s="14"/>
      <c r="H154" s="14"/>
      <c r="I154" s="14"/>
      <c r="J154" s="136"/>
      <c r="K154" s="12"/>
      <c r="L154" s="12"/>
      <c r="M154" s="12"/>
      <c r="N154" s="12"/>
      <c r="O154" s="12"/>
      <c r="P154" s="12"/>
      <c r="Q154" s="12"/>
    </row>
    <row r="155" spans="1:17" ht="33.75" customHeight="1">
      <c r="A155" s="3"/>
      <c r="B155" s="13"/>
      <c r="C155" s="12"/>
      <c r="D155" s="12"/>
      <c r="E155" s="14"/>
      <c r="F155" s="12"/>
      <c r="G155" s="14"/>
      <c r="H155" s="14"/>
      <c r="I155" s="14"/>
      <c r="J155" s="136"/>
      <c r="K155" s="12"/>
      <c r="L155" s="12"/>
      <c r="M155" s="12"/>
      <c r="N155" s="12"/>
      <c r="O155" s="12"/>
      <c r="P155" s="12"/>
      <c r="Q155" s="12"/>
    </row>
    <row r="156" spans="1:17" ht="33.75" customHeight="1">
      <c r="A156" s="3"/>
      <c r="B156" s="13"/>
      <c r="C156" s="12"/>
      <c r="D156" s="12"/>
      <c r="E156" s="14"/>
      <c r="F156" s="12"/>
      <c r="G156" s="14"/>
      <c r="H156" s="14"/>
      <c r="I156" s="14"/>
      <c r="J156" s="136"/>
      <c r="K156" s="12"/>
      <c r="L156" s="12"/>
      <c r="M156" s="12"/>
      <c r="N156" s="12"/>
      <c r="O156" s="12"/>
      <c r="P156" s="12"/>
      <c r="Q156" s="12"/>
    </row>
    <row r="157" spans="1:17" ht="33.75" customHeight="1">
      <c r="A157" s="3"/>
      <c r="B157" s="13"/>
      <c r="C157" s="12"/>
      <c r="D157" s="12"/>
      <c r="E157" s="14"/>
      <c r="F157" s="12"/>
      <c r="G157" s="14"/>
      <c r="H157" s="14"/>
      <c r="I157" s="14"/>
      <c r="J157" s="136"/>
      <c r="K157" s="12"/>
      <c r="L157" s="12"/>
      <c r="M157" s="12"/>
      <c r="N157" s="12"/>
      <c r="O157" s="12"/>
      <c r="P157" s="12"/>
      <c r="Q157" s="12"/>
    </row>
    <row r="158" spans="1:17" ht="33.75" customHeight="1">
      <c r="A158" s="3"/>
      <c r="B158" s="13"/>
      <c r="C158" s="12"/>
      <c r="D158" s="12"/>
      <c r="E158" s="14"/>
      <c r="F158" s="12"/>
      <c r="G158" s="14"/>
      <c r="H158" s="14"/>
      <c r="I158" s="14"/>
      <c r="J158" s="136"/>
      <c r="K158" s="12"/>
      <c r="L158" s="12"/>
      <c r="M158" s="12"/>
      <c r="N158" s="12"/>
      <c r="O158" s="12"/>
      <c r="P158" s="12"/>
      <c r="Q158" s="12"/>
    </row>
    <row r="159" spans="1:17" ht="33.75" customHeight="1">
      <c r="A159" s="3"/>
      <c r="B159" s="13"/>
      <c r="C159" s="12"/>
      <c r="D159" s="12"/>
      <c r="E159" s="14"/>
      <c r="F159" s="12"/>
      <c r="G159" s="14"/>
      <c r="H159" s="14"/>
      <c r="I159" s="14"/>
      <c r="J159" s="136"/>
      <c r="K159" s="12"/>
      <c r="L159" s="12"/>
      <c r="M159" s="12"/>
      <c r="N159" s="12"/>
      <c r="O159" s="12"/>
      <c r="P159" s="12"/>
      <c r="Q159" s="12"/>
    </row>
    <row r="160" spans="1:17" ht="33.75" customHeight="1">
      <c r="A160" s="3"/>
      <c r="B160" s="13"/>
      <c r="C160" s="12"/>
      <c r="D160" s="12"/>
      <c r="E160" s="14"/>
      <c r="F160" s="12"/>
      <c r="G160" s="14"/>
      <c r="H160" s="14"/>
      <c r="I160" s="14"/>
      <c r="J160" s="136"/>
      <c r="K160" s="12"/>
      <c r="L160" s="12"/>
      <c r="M160" s="12"/>
      <c r="N160" s="12"/>
      <c r="O160" s="12"/>
      <c r="P160" s="12"/>
      <c r="Q160" s="12"/>
    </row>
    <row r="161" spans="1:17" ht="33.75" customHeight="1">
      <c r="A161" s="3"/>
      <c r="B161" s="13"/>
      <c r="C161" s="12"/>
      <c r="D161" s="12"/>
      <c r="E161" s="14"/>
      <c r="F161" s="12"/>
      <c r="G161" s="14"/>
      <c r="H161" s="14"/>
      <c r="I161" s="14"/>
      <c r="J161" s="136"/>
      <c r="K161" s="12"/>
      <c r="L161" s="12"/>
      <c r="M161" s="12"/>
      <c r="N161" s="12"/>
      <c r="O161" s="12"/>
      <c r="P161" s="12"/>
      <c r="Q161" s="12"/>
    </row>
    <row r="162" spans="1:17" ht="33.75" customHeight="1">
      <c r="A162" s="3"/>
      <c r="B162" s="13"/>
      <c r="C162" s="12"/>
      <c r="D162" s="12"/>
      <c r="E162" s="14"/>
      <c r="F162" s="12"/>
      <c r="G162" s="14"/>
      <c r="H162" s="14"/>
      <c r="I162" s="14"/>
      <c r="J162" s="136"/>
      <c r="K162" s="12"/>
      <c r="L162" s="12"/>
      <c r="M162" s="12"/>
      <c r="N162" s="12"/>
      <c r="O162" s="12"/>
      <c r="P162" s="12"/>
      <c r="Q162" s="12"/>
    </row>
    <row r="163" spans="1:17" ht="33.75" customHeight="1">
      <c r="A163" s="3"/>
      <c r="B163" s="13"/>
      <c r="C163" s="12"/>
      <c r="D163" s="12"/>
      <c r="E163" s="14"/>
      <c r="F163" s="12"/>
      <c r="G163" s="14"/>
      <c r="H163" s="14"/>
      <c r="I163" s="14"/>
      <c r="J163" s="136"/>
      <c r="K163" s="12"/>
      <c r="L163" s="12"/>
      <c r="M163" s="12"/>
      <c r="N163" s="12"/>
      <c r="O163" s="12"/>
      <c r="P163" s="12"/>
      <c r="Q163" s="12"/>
    </row>
    <row r="164" spans="1:17" ht="33.75" customHeight="1">
      <c r="A164" s="3"/>
      <c r="B164" s="13"/>
      <c r="C164" s="12"/>
      <c r="D164" s="12"/>
      <c r="E164" s="14"/>
      <c r="F164" s="12"/>
      <c r="G164" s="14"/>
      <c r="H164" s="14"/>
      <c r="I164" s="14"/>
      <c r="J164" s="136"/>
      <c r="K164" s="12"/>
      <c r="L164" s="12"/>
      <c r="M164" s="12"/>
      <c r="N164" s="12"/>
      <c r="O164" s="12"/>
      <c r="P164" s="12"/>
      <c r="Q164" s="12"/>
    </row>
    <row r="165" spans="1:17" ht="33.75" customHeight="1">
      <c r="A165" s="3"/>
      <c r="B165" s="13"/>
      <c r="C165" s="12"/>
      <c r="D165" s="12"/>
      <c r="E165" s="14"/>
      <c r="F165" s="12"/>
      <c r="G165" s="14"/>
      <c r="H165" s="14"/>
      <c r="I165" s="14"/>
      <c r="J165" s="136"/>
      <c r="K165" s="12"/>
      <c r="L165" s="12"/>
      <c r="M165" s="12"/>
      <c r="N165" s="12"/>
      <c r="O165" s="12"/>
      <c r="P165" s="12"/>
      <c r="Q165" s="12"/>
    </row>
    <row r="166" spans="1:17" ht="33.75" customHeight="1">
      <c r="A166" s="3"/>
      <c r="B166" s="13"/>
      <c r="C166" s="12"/>
      <c r="D166" s="12"/>
      <c r="E166" s="14"/>
      <c r="F166" s="12"/>
      <c r="G166" s="14"/>
      <c r="H166" s="14"/>
      <c r="I166" s="14"/>
      <c r="J166" s="136"/>
      <c r="K166" s="12"/>
      <c r="L166" s="12"/>
      <c r="M166" s="12"/>
      <c r="N166" s="12"/>
      <c r="O166" s="12"/>
      <c r="P166" s="12"/>
      <c r="Q166" s="12"/>
    </row>
    <row r="167" spans="1:17" ht="33.75" customHeight="1">
      <c r="A167" s="3"/>
      <c r="B167" s="13"/>
      <c r="C167" s="12"/>
      <c r="D167" s="12"/>
      <c r="E167" s="14"/>
      <c r="F167" s="12"/>
      <c r="G167" s="14"/>
      <c r="H167" s="14"/>
      <c r="I167" s="14"/>
      <c r="J167" s="136"/>
      <c r="K167" s="12"/>
      <c r="L167" s="12"/>
      <c r="M167" s="12"/>
      <c r="N167" s="12"/>
      <c r="O167" s="12"/>
      <c r="P167" s="12"/>
      <c r="Q167" s="12"/>
    </row>
    <row r="168" spans="1:17" ht="33.75" customHeight="1">
      <c r="A168" s="3"/>
      <c r="B168" s="13"/>
      <c r="C168" s="12"/>
      <c r="D168" s="12"/>
      <c r="E168" s="14"/>
      <c r="F168" s="12"/>
      <c r="G168" s="14"/>
      <c r="H168" s="14"/>
      <c r="I168" s="14"/>
      <c r="J168" s="136"/>
      <c r="K168" s="12"/>
      <c r="L168" s="12"/>
      <c r="M168" s="12"/>
      <c r="N168" s="12"/>
      <c r="O168" s="12"/>
      <c r="P168" s="12"/>
      <c r="Q168" s="12"/>
    </row>
    <row r="169" spans="1:17" ht="33.75" customHeight="1">
      <c r="A169" s="3"/>
      <c r="B169" s="13"/>
      <c r="C169" s="12"/>
      <c r="D169" s="12"/>
      <c r="E169" s="14"/>
      <c r="F169" s="12"/>
      <c r="G169" s="14"/>
      <c r="H169" s="14"/>
      <c r="I169" s="14"/>
      <c r="J169" s="136"/>
      <c r="K169" s="12"/>
      <c r="L169" s="12"/>
      <c r="M169" s="12"/>
      <c r="N169" s="12"/>
      <c r="O169" s="12"/>
      <c r="P169" s="12"/>
      <c r="Q169" s="12"/>
    </row>
    <row r="170" spans="1:17" ht="33.75" customHeight="1">
      <c r="A170" s="3"/>
      <c r="B170" s="13"/>
      <c r="C170" s="12"/>
      <c r="D170" s="12"/>
      <c r="E170" s="14"/>
      <c r="F170" s="12"/>
      <c r="G170" s="14"/>
      <c r="H170" s="14"/>
      <c r="I170" s="14"/>
      <c r="J170" s="136"/>
      <c r="K170" s="12"/>
      <c r="L170" s="12"/>
      <c r="M170" s="12"/>
      <c r="N170" s="12"/>
      <c r="O170" s="12"/>
      <c r="P170" s="12"/>
      <c r="Q170" s="12"/>
    </row>
    <row r="171" spans="1:17" ht="33.75" customHeight="1">
      <c r="A171" s="3"/>
      <c r="B171" s="13"/>
      <c r="C171" s="12"/>
      <c r="D171" s="12"/>
      <c r="E171" s="14"/>
      <c r="F171" s="12"/>
      <c r="G171" s="14"/>
      <c r="H171" s="14"/>
      <c r="I171" s="14"/>
      <c r="J171" s="136"/>
      <c r="K171" s="12"/>
      <c r="L171" s="12"/>
      <c r="M171" s="12"/>
      <c r="N171" s="12"/>
      <c r="O171" s="12"/>
      <c r="P171" s="12"/>
      <c r="Q171" s="12"/>
    </row>
    <row r="172" spans="1:17" ht="33.75" customHeight="1">
      <c r="A172" s="3"/>
      <c r="B172" s="13"/>
      <c r="C172" s="12"/>
      <c r="D172" s="12"/>
      <c r="E172" s="14"/>
      <c r="F172" s="12"/>
      <c r="G172" s="14"/>
      <c r="H172" s="14"/>
      <c r="I172" s="14"/>
      <c r="J172" s="136"/>
      <c r="K172" s="12"/>
      <c r="L172" s="12"/>
      <c r="M172" s="12"/>
      <c r="N172" s="12"/>
      <c r="O172" s="12"/>
      <c r="P172" s="12"/>
      <c r="Q172" s="12"/>
    </row>
    <row r="173" spans="1:17" ht="33.75" customHeight="1">
      <c r="A173" s="3"/>
      <c r="B173" s="13"/>
      <c r="C173" s="12"/>
      <c r="D173" s="12"/>
      <c r="E173" s="14"/>
      <c r="F173" s="12"/>
      <c r="G173" s="14"/>
      <c r="H173" s="14"/>
      <c r="I173" s="14"/>
      <c r="J173" s="136"/>
      <c r="K173" s="12"/>
      <c r="L173" s="12"/>
      <c r="M173" s="12"/>
      <c r="N173" s="12"/>
      <c r="O173" s="12"/>
      <c r="P173" s="12"/>
      <c r="Q173" s="12"/>
    </row>
    <row r="174" spans="1:17" ht="33.75" customHeight="1">
      <c r="A174" s="3"/>
      <c r="B174" s="13"/>
      <c r="C174" s="12"/>
      <c r="D174" s="12"/>
      <c r="E174" s="14"/>
      <c r="F174" s="12"/>
      <c r="G174" s="14"/>
      <c r="H174" s="14"/>
      <c r="I174" s="14"/>
      <c r="J174" s="136"/>
      <c r="K174" s="12"/>
      <c r="L174" s="12"/>
      <c r="M174" s="12"/>
      <c r="N174" s="12"/>
      <c r="O174" s="12"/>
      <c r="P174" s="12"/>
      <c r="Q174" s="12"/>
    </row>
    <row r="175" spans="1:17" ht="33.75" customHeight="1">
      <c r="A175" s="3"/>
      <c r="B175" s="13"/>
      <c r="C175" s="12"/>
      <c r="D175" s="12"/>
      <c r="E175" s="14"/>
      <c r="F175" s="12"/>
      <c r="G175" s="14"/>
      <c r="H175" s="14"/>
      <c r="I175" s="14"/>
      <c r="J175" s="136"/>
      <c r="K175" s="12"/>
      <c r="L175" s="12"/>
      <c r="M175" s="12"/>
      <c r="N175" s="12"/>
      <c r="O175" s="12"/>
      <c r="P175" s="12"/>
      <c r="Q175" s="12"/>
    </row>
    <row r="176" spans="1:17" ht="33.75" customHeight="1">
      <c r="A176" s="3"/>
      <c r="B176" s="13"/>
      <c r="C176" s="12"/>
      <c r="D176" s="12"/>
      <c r="E176" s="14"/>
      <c r="F176" s="12"/>
      <c r="G176" s="14"/>
      <c r="H176" s="14"/>
      <c r="I176" s="14"/>
      <c r="J176" s="136"/>
      <c r="K176" s="12"/>
      <c r="L176" s="12"/>
      <c r="M176" s="12"/>
      <c r="N176" s="12"/>
      <c r="O176" s="12"/>
      <c r="P176" s="12"/>
      <c r="Q176" s="12"/>
    </row>
    <row r="177" spans="1:17" ht="33.75" customHeight="1">
      <c r="A177" s="3"/>
      <c r="B177" s="13"/>
      <c r="C177" s="12"/>
      <c r="D177" s="12"/>
      <c r="E177" s="14"/>
      <c r="F177" s="12"/>
      <c r="G177" s="14"/>
      <c r="H177" s="14"/>
      <c r="I177" s="14"/>
      <c r="J177" s="136"/>
      <c r="K177" s="12"/>
      <c r="L177" s="12"/>
      <c r="M177" s="12"/>
      <c r="N177" s="12"/>
      <c r="O177" s="12"/>
      <c r="P177" s="12"/>
      <c r="Q177" s="12"/>
    </row>
    <row r="178" spans="1:17" ht="33.75" customHeight="1">
      <c r="A178" s="3"/>
      <c r="B178" s="13"/>
      <c r="C178" s="12"/>
      <c r="D178" s="12"/>
      <c r="E178" s="14"/>
      <c r="F178" s="12"/>
      <c r="G178" s="14"/>
      <c r="H178" s="14"/>
      <c r="I178" s="14"/>
      <c r="J178" s="136"/>
      <c r="K178" s="12"/>
      <c r="L178" s="12"/>
      <c r="M178" s="12"/>
      <c r="N178" s="12"/>
      <c r="O178" s="12"/>
      <c r="P178" s="12"/>
      <c r="Q178" s="12"/>
    </row>
    <row r="179" spans="1:17" ht="33.75" customHeight="1">
      <c r="A179" s="3"/>
      <c r="B179" s="13"/>
      <c r="C179" s="12"/>
      <c r="D179" s="12"/>
      <c r="E179" s="14"/>
      <c r="F179" s="12"/>
      <c r="G179" s="14"/>
      <c r="H179" s="14"/>
      <c r="I179" s="14"/>
      <c r="J179" s="136"/>
      <c r="K179" s="12"/>
      <c r="L179" s="12"/>
      <c r="M179" s="12"/>
      <c r="N179" s="12"/>
      <c r="O179" s="12"/>
      <c r="P179" s="12"/>
      <c r="Q179" s="12"/>
    </row>
    <row r="180" spans="1:17" ht="33.75" customHeight="1">
      <c r="A180" s="3"/>
      <c r="B180" s="13"/>
      <c r="C180" s="12"/>
      <c r="D180" s="12"/>
      <c r="E180" s="14"/>
      <c r="F180" s="12"/>
      <c r="G180" s="14"/>
      <c r="H180" s="14"/>
      <c r="I180" s="14"/>
      <c r="J180" s="136"/>
      <c r="K180" s="12"/>
      <c r="L180" s="12"/>
      <c r="M180" s="12"/>
      <c r="N180" s="12"/>
      <c r="O180" s="12"/>
      <c r="P180" s="12"/>
      <c r="Q180" s="12"/>
    </row>
    <row r="181" spans="1:17" ht="33.75" customHeight="1">
      <c r="A181" s="3"/>
      <c r="B181" s="13"/>
      <c r="C181" s="12"/>
      <c r="D181" s="12"/>
      <c r="E181" s="14"/>
      <c r="F181" s="12"/>
      <c r="G181" s="14"/>
      <c r="H181" s="14"/>
      <c r="I181" s="14"/>
      <c r="J181" s="136"/>
      <c r="K181" s="12"/>
      <c r="L181" s="12"/>
      <c r="M181" s="12"/>
      <c r="N181" s="12"/>
      <c r="O181" s="12"/>
      <c r="P181" s="12"/>
      <c r="Q181" s="12"/>
    </row>
    <row r="182" spans="1:17" ht="33.75" customHeight="1">
      <c r="A182" s="3"/>
      <c r="B182" s="13"/>
      <c r="C182" s="12"/>
      <c r="D182" s="12"/>
      <c r="E182" s="14"/>
      <c r="F182" s="12"/>
      <c r="G182" s="14"/>
      <c r="H182" s="14"/>
      <c r="I182" s="14"/>
      <c r="J182" s="136"/>
      <c r="K182" s="12"/>
      <c r="L182" s="12"/>
      <c r="M182" s="12"/>
      <c r="N182" s="12"/>
      <c r="O182" s="12"/>
      <c r="P182" s="12"/>
      <c r="Q182" s="12"/>
    </row>
    <row r="183" spans="1:17" ht="33.75" customHeight="1">
      <c r="A183" s="3"/>
      <c r="B183" s="13"/>
      <c r="C183" s="12"/>
      <c r="D183" s="12"/>
      <c r="E183" s="14"/>
      <c r="F183" s="12"/>
      <c r="G183" s="14"/>
      <c r="H183" s="14"/>
      <c r="I183" s="14"/>
      <c r="J183" s="136"/>
      <c r="K183" s="12"/>
      <c r="L183" s="12"/>
      <c r="M183" s="12"/>
      <c r="N183" s="12"/>
      <c r="O183" s="12"/>
      <c r="P183" s="12"/>
      <c r="Q183" s="12"/>
    </row>
    <row r="184" spans="1:17" ht="33.75" customHeight="1">
      <c r="A184" s="3"/>
      <c r="B184" s="13"/>
      <c r="C184" s="12"/>
      <c r="D184" s="12"/>
      <c r="E184" s="14"/>
      <c r="F184" s="12"/>
      <c r="G184" s="14"/>
      <c r="H184" s="14"/>
      <c r="I184" s="14"/>
      <c r="J184" s="136"/>
      <c r="K184" s="12"/>
      <c r="L184" s="12"/>
      <c r="M184" s="12"/>
      <c r="N184" s="12"/>
      <c r="O184" s="12"/>
      <c r="P184" s="12"/>
      <c r="Q184" s="12"/>
    </row>
    <row r="185" spans="1:17" ht="33.75" customHeight="1">
      <c r="A185" s="3"/>
      <c r="B185" s="13"/>
      <c r="C185" s="12"/>
      <c r="D185" s="12"/>
      <c r="E185" s="14"/>
      <c r="F185" s="12"/>
      <c r="G185" s="14"/>
      <c r="H185" s="14"/>
      <c r="I185" s="14"/>
      <c r="J185" s="136"/>
      <c r="K185" s="12"/>
      <c r="L185" s="12"/>
      <c r="M185" s="12"/>
      <c r="N185" s="12"/>
      <c r="O185" s="12"/>
      <c r="P185" s="12"/>
      <c r="Q185" s="12"/>
    </row>
    <row r="186" spans="1:17" ht="33.75" customHeight="1">
      <c r="A186" s="3"/>
      <c r="B186" s="13"/>
      <c r="C186" s="12"/>
      <c r="D186" s="12"/>
      <c r="E186" s="14"/>
      <c r="F186" s="12"/>
      <c r="G186" s="14"/>
      <c r="H186" s="14"/>
      <c r="I186" s="14"/>
      <c r="J186" s="136"/>
      <c r="K186" s="12"/>
      <c r="L186" s="12"/>
      <c r="M186" s="12"/>
      <c r="N186" s="12"/>
      <c r="O186" s="12"/>
      <c r="P186" s="12"/>
      <c r="Q186" s="12"/>
    </row>
    <row r="187" spans="1:17" ht="33.75" customHeight="1">
      <c r="A187" s="3"/>
      <c r="B187" s="13"/>
      <c r="C187" s="12"/>
      <c r="D187" s="12"/>
      <c r="E187" s="14"/>
      <c r="F187" s="12"/>
      <c r="G187" s="14"/>
      <c r="H187" s="14"/>
      <c r="I187" s="14"/>
      <c r="J187" s="136"/>
      <c r="K187" s="12"/>
      <c r="L187" s="12"/>
      <c r="M187" s="12"/>
      <c r="N187" s="12"/>
      <c r="O187" s="12"/>
      <c r="P187" s="12"/>
      <c r="Q187" s="12"/>
    </row>
    <row r="188" spans="1:17" ht="33.75" customHeight="1">
      <c r="A188" s="3"/>
      <c r="B188" s="13"/>
      <c r="C188" s="12"/>
      <c r="D188" s="12"/>
      <c r="E188" s="14"/>
      <c r="F188" s="12"/>
      <c r="G188" s="14"/>
      <c r="H188" s="14"/>
      <c r="I188" s="14"/>
      <c r="J188" s="136"/>
      <c r="K188" s="12"/>
      <c r="L188" s="12"/>
      <c r="M188" s="12"/>
      <c r="N188" s="12"/>
      <c r="O188" s="12"/>
      <c r="P188" s="12"/>
      <c r="Q188" s="12"/>
    </row>
    <row r="189" spans="1:17" ht="33.75" customHeight="1">
      <c r="A189" s="3"/>
      <c r="B189" s="13"/>
      <c r="C189" s="12"/>
      <c r="D189" s="12"/>
      <c r="E189" s="14"/>
      <c r="F189" s="12"/>
      <c r="G189" s="14"/>
      <c r="H189" s="14"/>
      <c r="I189" s="14"/>
      <c r="J189" s="136"/>
      <c r="K189" s="12"/>
      <c r="L189" s="12"/>
      <c r="M189" s="12"/>
      <c r="N189" s="12"/>
      <c r="O189" s="12"/>
      <c r="P189" s="12"/>
      <c r="Q189" s="12"/>
    </row>
    <row r="190" spans="1:17" ht="33.75" customHeight="1">
      <c r="A190" s="3"/>
      <c r="B190" s="13"/>
      <c r="C190" s="12"/>
      <c r="D190" s="12"/>
      <c r="E190" s="14"/>
      <c r="F190" s="12"/>
      <c r="G190" s="14"/>
      <c r="H190" s="14"/>
      <c r="I190" s="14"/>
      <c r="J190" s="136"/>
      <c r="K190" s="12"/>
      <c r="L190" s="12"/>
      <c r="M190" s="12"/>
      <c r="N190" s="12"/>
      <c r="O190" s="12"/>
      <c r="P190" s="12"/>
      <c r="Q190" s="12"/>
    </row>
    <row r="191" spans="1:17" ht="33.75" customHeight="1">
      <c r="A191" s="3"/>
      <c r="B191" s="13"/>
      <c r="C191" s="12"/>
      <c r="D191" s="12"/>
      <c r="E191" s="14"/>
      <c r="F191" s="12"/>
      <c r="G191" s="14"/>
      <c r="H191" s="14"/>
      <c r="I191" s="14"/>
      <c r="J191" s="136"/>
      <c r="K191" s="12"/>
      <c r="L191" s="12"/>
      <c r="M191" s="12"/>
      <c r="N191" s="12"/>
      <c r="O191" s="12"/>
      <c r="P191" s="12"/>
      <c r="Q191" s="12"/>
    </row>
    <row r="192" spans="1:17" ht="33.75" customHeight="1">
      <c r="A192" s="3"/>
      <c r="B192" s="13"/>
      <c r="C192" s="12"/>
      <c r="D192" s="12"/>
      <c r="E192" s="14"/>
      <c r="F192" s="12"/>
      <c r="G192" s="14"/>
      <c r="H192" s="14"/>
      <c r="I192" s="14"/>
      <c r="J192" s="136"/>
      <c r="K192" s="12"/>
      <c r="L192" s="12"/>
      <c r="M192" s="12"/>
      <c r="N192" s="12"/>
      <c r="O192" s="12"/>
      <c r="P192" s="12"/>
      <c r="Q192" s="12"/>
    </row>
    <row r="193" spans="1:17" ht="33.75" customHeight="1">
      <c r="A193" s="3"/>
      <c r="B193" s="13"/>
      <c r="C193" s="12"/>
      <c r="D193" s="12"/>
      <c r="E193" s="14"/>
      <c r="F193" s="12"/>
      <c r="G193" s="14"/>
      <c r="H193" s="14"/>
      <c r="I193" s="14"/>
      <c r="J193" s="136"/>
      <c r="K193" s="12"/>
      <c r="L193" s="12"/>
      <c r="M193" s="12"/>
      <c r="N193" s="12"/>
      <c r="O193" s="12"/>
      <c r="P193" s="12"/>
      <c r="Q193" s="12"/>
    </row>
    <row r="194" spans="1:17" ht="33.75" customHeight="1">
      <c r="A194" s="3"/>
      <c r="B194" s="13"/>
      <c r="C194" s="12"/>
      <c r="D194" s="12"/>
      <c r="E194" s="14"/>
      <c r="F194" s="12"/>
      <c r="G194" s="14"/>
      <c r="H194" s="14"/>
      <c r="I194" s="14"/>
      <c r="J194" s="136"/>
      <c r="K194" s="12"/>
      <c r="L194" s="12"/>
      <c r="M194" s="12"/>
      <c r="N194" s="12"/>
      <c r="O194" s="12"/>
      <c r="P194" s="12"/>
      <c r="Q194" s="12"/>
    </row>
    <row r="195" spans="1:17" ht="33.75" customHeight="1">
      <c r="A195" s="3"/>
      <c r="B195" s="13"/>
      <c r="C195" s="12"/>
      <c r="D195" s="12"/>
      <c r="E195" s="14"/>
      <c r="F195" s="12"/>
      <c r="G195" s="14"/>
      <c r="H195" s="14"/>
      <c r="I195" s="14"/>
      <c r="J195" s="136"/>
      <c r="K195" s="12"/>
      <c r="L195" s="12"/>
      <c r="M195" s="12"/>
      <c r="N195" s="12"/>
      <c r="O195" s="12"/>
      <c r="P195" s="12"/>
      <c r="Q195" s="12"/>
    </row>
    <row r="196" spans="1:17" ht="33.75" customHeight="1">
      <c r="A196" s="3"/>
      <c r="B196" s="13"/>
      <c r="C196" s="12"/>
      <c r="D196" s="12"/>
      <c r="E196" s="14"/>
      <c r="F196" s="12"/>
      <c r="G196" s="14"/>
      <c r="H196" s="14"/>
      <c r="I196" s="14"/>
      <c r="J196" s="136"/>
      <c r="K196" s="12"/>
      <c r="L196" s="12"/>
      <c r="M196" s="12"/>
      <c r="N196" s="12"/>
      <c r="O196" s="12"/>
      <c r="P196" s="12"/>
      <c r="Q196" s="12"/>
    </row>
    <row r="197" spans="1:17" ht="33.75" customHeight="1">
      <c r="A197" s="3"/>
      <c r="B197" s="13"/>
      <c r="C197" s="12"/>
      <c r="D197" s="12"/>
      <c r="E197" s="14"/>
      <c r="F197" s="12"/>
      <c r="G197" s="14"/>
      <c r="H197" s="14"/>
      <c r="I197" s="14"/>
      <c r="J197" s="136"/>
      <c r="K197" s="12"/>
      <c r="L197" s="12"/>
      <c r="M197" s="12"/>
      <c r="N197" s="12"/>
      <c r="O197" s="12"/>
      <c r="P197" s="12"/>
      <c r="Q197" s="12"/>
    </row>
    <row r="198" spans="1:17" ht="33.75" customHeight="1">
      <c r="A198" s="3"/>
      <c r="B198" s="13"/>
      <c r="C198" s="12"/>
      <c r="D198" s="12"/>
      <c r="E198" s="14"/>
      <c r="F198" s="12"/>
      <c r="G198" s="14"/>
      <c r="H198" s="14"/>
      <c r="I198" s="14"/>
      <c r="J198" s="136"/>
      <c r="K198" s="12"/>
      <c r="L198" s="12"/>
      <c r="M198" s="12"/>
      <c r="N198" s="12"/>
      <c r="O198" s="12"/>
      <c r="P198" s="12"/>
      <c r="Q198" s="12"/>
    </row>
    <row r="199" spans="1:17" ht="33.75" customHeight="1">
      <c r="A199" s="3"/>
      <c r="B199" s="13"/>
      <c r="C199" s="12"/>
      <c r="D199" s="12"/>
      <c r="E199" s="14"/>
      <c r="F199" s="12"/>
      <c r="G199" s="14"/>
      <c r="H199" s="14"/>
      <c r="I199" s="14"/>
      <c r="J199" s="136"/>
      <c r="K199" s="12"/>
      <c r="L199" s="12"/>
      <c r="M199" s="12"/>
      <c r="N199" s="12"/>
      <c r="O199" s="12"/>
      <c r="P199" s="12"/>
      <c r="Q199" s="12"/>
    </row>
    <row r="200" spans="1:17" ht="33.75" customHeight="1">
      <c r="A200" s="3"/>
      <c r="B200" s="13"/>
      <c r="C200" s="12"/>
      <c r="D200" s="12"/>
      <c r="E200" s="14"/>
      <c r="F200" s="12"/>
      <c r="G200" s="14"/>
      <c r="H200" s="14"/>
      <c r="I200" s="14"/>
      <c r="J200" s="136"/>
      <c r="K200" s="12"/>
      <c r="L200" s="12"/>
      <c r="M200" s="12"/>
      <c r="N200" s="12"/>
      <c r="O200" s="12"/>
      <c r="P200" s="12"/>
      <c r="Q200" s="12"/>
    </row>
    <row r="201" spans="1:17" ht="33.75" customHeight="1">
      <c r="A201" s="3"/>
      <c r="B201" s="13"/>
      <c r="C201" s="12"/>
      <c r="D201" s="12"/>
      <c r="E201" s="14"/>
      <c r="F201" s="12"/>
      <c r="G201" s="14"/>
      <c r="H201" s="14"/>
      <c r="I201" s="14"/>
      <c r="J201" s="136"/>
      <c r="K201" s="12"/>
      <c r="L201" s="12"/>
      <c r="M201" s="12"/>
      <c r="N201" s="12"/>
      <c r="O201" s="12"/>
      <c r="P201" s="12"/>
      <c r="Q201" s="12"/>
    </row>
    <row r="202" spans="1:17" ht="33.75" customHeight="1">
      <c r="A202" s="3"/>
      <c r="B202" s="13"/>
      <c r="C202" s="12"/>
      <c r="D202" s="12"/>
      <c r="E202" s="14"/>
      <c r="F202" s="12"/>
      <c r="G202" s="14"/>
      <c r="H202" s="14"/>
      <c r="I202" s="14"/>
      <c r="J202" s="136"/>
      <c r="K202" s="12"/>
      <c r="L202" s="12"/>
      <c r="M202" s="12"/>
      <c r="N202" s="12"/>
      <c r="O202" s="12"/>
      <c r="P202" s="12"/>
      <c r="Q202" s="12"/>
    </row>
    <row r="203" spans="1:17" ht="33.75" customHeight="1">
      <c r="A203" s="3"/>
      <c r="B203" s="13"/>
      <c r="C203" s="12"/>
      <c r="D203" s="12"/>
      <c r="E203" s="14"/>
      <c r="F203" s="12"/>
      <c r="G203" s="14"/>
      <c r="H203" s="14"/>
      <c r="I203" s="14"/>
      <c r="J203" s="136"/>
      <c r="K203" s="12"/>
      <c r="L203" s="12"/>
      <c r="M203" s="12"/>
      <c r="N203" s="12"/>
      <c r="O203" s="12"/>
      <c r="P203" s="12"/>
      <c r="Q203" s="12"/>
    </row>
    <row r="204" spans="1:17" ht="33.75" customHeight="1">
      <c r="A204" s="3"/>
      <c r="B204" s="13"/>
      <c r="C204" s="12"/>
      <c r="D204" s="12"/>
      <c r="E204" s="14"/>
      <c r="F204" s="12"/>
      <c r="G204" s="14"/>
      <c r="H204" s="14"/>
      <c r="I204" s="14"/>
      <c r="J204" s="136"/>
      <c r="K204" s="12"/>
      <c r="L204" s="12"/>
      <c r="M204" s="12"/>
      <c r="N204" s="12"/>
      <c r="O204" s="12"/>
      <c r="P204" s="12"/>
      <c r="Q204" s="12"/>
    </row>
    <row r="205" spans="1:17" ht="33.75" customHeight="1">
      <c r="A205" s="3"/>
      <c r="B205" s="13"/>
      <c r="C205" s="12"/>
      <c r="D205" s="12"/>
      <c r="E205" s="14"/>
      <c r="F205" s="12"/>
      <c r="G205" s="14"/>
      <c r="H205" s="14"/>
      <c r="I205" s="14"/>
      <c r="J205" s="136"/>
      <c r="K205" s="12"/>
      <c r="L205" s="12"/>
      <c r="M205" s="12"/>
      <c r="N205" s="12"/>
      <c r="O205" s="12"/>
      <c r="P205" s="12"/>
      <c r="Q205" s="12"/>
    </row>
    <row r="206" spans="1:17" ht="33.75" customHeight="1">
      <c r="A206" s="3"/>
      <c r="B206" s="13"/>
      <c r="C206" s="12"/>
      <c r="D206" s="12"/>
      <c r="E206" s="14"/>
      <c r="F206" s="12"/>
      <c r="G206" s="14"/>
      <c r="H206" s="14"/>
      <c r="I206" s="14"/>
      <c r="J206" s="136"/>
      <c r="K206" s="12"/>
      <c r="L206" s="12"/>
      <c r="M206" s="12"/>
      <c r="N206" s="12"/>
      <c r="O206" s="12"/>
      <c r="P206" s="12"/>
      <c r="Q206" s="12"/>
    </row>
    <row r="207" spans="1:17" ht="33.75" customHeight="1">
      <c r="A207" s="3"/>
      <c r="B207" s="13"/>
      <c r="C207" s="12"/>
      <c r="D207" s="12"/>
      <c r="E207" s="14"/>
      <c r="F207" s="12"/>
      <c r="G207" s="14"/>
      <c r="H207" s="14"/>
      <c r="I207" s="14"/>
      <c r="J207" s="136"/>
      <c r="K207" s="12"/>
      <c r="L207" s="12"/>
      <c r="M207" s="12"/>
      <c r="N207" s="12"/>
      <c r="O207" s="12"/>
      <c r="P207" s="12"/>
      <c r="Q207" s="12"/>
    </row>
    <row r="208" spans="1:17" ht="33.75" customHeight="1">
      <c r="A208" s="3"/>
      <c r="B208" s="13"/>
      <c r="C208" s="12"/>
      <c r="D208" s="12"/>
      <c r="E208" s="14"/>
      <c r="F208" s="12"/>
      <c r="G208" s="14"/>
      <c r="H208" s="14"/>
      <c r="I208" s="14"/>
      <c r="J208" s="136"/>
      <c r="K208" s="12"/>
      <c r="L208" s="12"/>
      <c r="M208" s="12"/>
      <c r="N208" s="12"/>
      <c r="O208" s="12"/>
      <c r="P208" s="12"/>
      <c r="Q208" s="12"/>
    </row>
    <row r="209" spans="1:17" ht="33.75" customHeight="1">
      <c r="A209" s="3"/>
      <c r="B209" s="13"/>
      <c r="C209" s="12"/>
      <c r="D209" s="12"/>
      <c r="E209" s="14"/>
      <c r="F209" s="12"/>
      <c r="G209" s="14"/>
      <c r="H209" s="14"/>
      <c r="I209" s="14"/>
      <c r="J209" s="136"/>
      <c r="K209" s="12"/>
      <c r="L209" s="12"/>
      <c r="M209" s="12"/>
      <c r="N209" s="12"/>
      <c r="O209" s="12"/>
      <c r="P209" s="12"/>
      <c r="Q209" s="12"/>
    </row>
    <row r="210" spans="1:17" ht="33.75" customHeight="1">
      <c r="A210" s="3"/>
      <c r="B210" s="13"/>
      <c r="C210" s="12"/>
      <c r="D210" s="12"/>
      <c r="E210" s="14"/>
      <c r="F210" s="12"/>
      <c r="G210" s="14"/>
      <c r="H210" s="14"/>
      <c r="I210" s="14"/>
      <c r="J210" s="136"/>
      <c r="K210" s="12"/>
      <c r="L210" s="12"/>
      <c r="M210" s="12"/>
      <c r="N210" s="12"/>
      <c r="O210" s="12"/>
      <c r="P210" s="12"/>
      <c r="Q210" s="12"/>
    </row>
    <row r="211" spans="1:17" ht="33.75" customHeight="1">
      <c r="A211" s="3"/>
      <c r="B211" s="13"/>
      <c r="C211" s="12"/>
      <c r="D211" s="12"/>
      <c r="E211" s="14"/>
      <c r="F211" s="12"/>
      <c r="G211" s="14"/>
      <c r="H211" s="14"/>
      <c r="I211" s="14"/>
      <c r="J211" s="136"/>
      <c r="K211" s="12"/>
      <c r="L211" s="12"/>
      <c r="M211" s="12"/>
      <c r="N211" s="12"/>
      <c r="O211" s="12"/>
      <c r="P211" s="12"/>
      <c r="Q211" s="12"/>
    </row>
    <row r="212" spans="1:17" ht="33.75" customHeight="1">
      <c r="A212" s="3"/>
      <c r="B212" s="13"/>
      <c r="C212" s="12"/>
      <c r="D212" s="12"/>
      <c r="E212" s="14"/>
      <c r="F212" s="12"/>
      <c r="G212" s="14"/>
      <c r="H212" s="14"/>
      <c r="I212" s="14"/>
      <c r="J212" s="136"/>
      <c r="K212" s="12"/>
      <c r="L212" s="12"/>
      <c r="M212" s="12"/>
      <c r="N212" s="12"/>
      <c r="O212" s="12"/>
      <c r="P212" s="12"/>
      <c r="Q212" s="12"/>
    </row>
    <row r="213" spans="1:17" ht="33.75" customHeight="1">
      <c r="A213" s="3"/>
      <c r="B213" s="13"/>
      <c r="C213" s="12"/>
      <c r="D213" s="12"/>
      <c r="E213" s="14"/>
      <c r="F213" s="12"/>
      <c r="G213" s="14"/>
      <c r="H213" s="14"/>
      <c r="I213" s="14"/>
      <c r="J213" s="136"/>
      <c r="K213" s="12"/>
      <c r="L213" s="12"/>
      <c r="M213" s="12"/>
      <c r="N213" s="12"/>
      <c r="O213" s="12"/>
      <c r="P213" s="12"/>
      <c r="Q213" s="12"/>
    </row>
    <row r="214" spans="1:17" ht="33.75" customHeight="1">
      <c r="A214" s="3"/>
      <c r="B214" s="13"/>
      <c r="C214" s="12"/>
      <c r="D214" s="12"/>
      <c r="E214" s="14"/>
      <c r="F214" s="12"/>
      <c r="G214" s="14"/>
      <c r="H214" s="14"/>
      <c r="I214" s="14"/>
      <c r="J214" s="136"/>
      <c r="K214" s="12"/>
      <c r="L214" s="12"/>
      <c r="M214" s="12"/>
      <c r="N214" s="12"/>
      <c r="O214" s="12"/>
      <c r="P214" s="12"/>
      <c r="Q214" s="12"/>
    </row>
    <row r="215" spans="1:17" ht="33.75" customHeight="1">
      <c r="A215" s="3"/>
      <c r="B215" s="13"/>
      <c r="C215" s="12"/>
      <c r="D215" s="12"/>
      <c r="E215" s="14"/>
      <c r="F215" s="12"/>
      <c r="G215" s="14"/>
      <c r="H215" s="14"/>
      <c r="I215" s="14"/>
      <c r="J215" s="136"/>
      <c r="K215" s="12"/>
      <c r="L215" s="12"/>
      <c r="M215" s="12"/>
      <c r="N215" s="12"/>
      <c r="O215" s="12"/>
      <c r="P215" s="12"/>
      <c r="Q215" s="12"/>
    </row>
    <row r="216" spans="1:17" ht="33.75" customHeight="1">
      <c r="A216" s="3"/>
      <c r="B216" s="13"/>
      <c r="C216" s="12"/>
      <c r="D216" s="12"/>
      <c r="E216" s="14"/>
      <c r="F216" s="12"/>
      <c r="G216" s="14"/>
      <c r="H216" s="14"/>
      <c r="I216" s="14"/>
      <c r="J216" s="136"/>
      <c r="K216" s="12"/>
      <c r="L216" s="12"/>
      <c r="M216" s="12"/>
      <c r="N216" s="12"/>
      <c r="O216" s="12"/>
      <c r="P216" s="12"/>
      <c r="Q216" s="12"/>
    </row>
    <row r="217" spans="1:17" ht="33.75" customHeight="1">
      <c r="A217" s="3"/>
      <c r="B217" s="13"/>
      <c r="C217" s="12"/>
      <c r="D217" s="12"/>
      <c r="E217" s="14"/>
      <c r="F217" s="12"/>
      <c r="G217" s="14"/>
      <c r="H217" s="14"/>
      <c r="I217" s="14"/>
      <c r="J217" s="136"/>
      <c r="K217" s="12"/>
      <c r="L217" s="12"/>
      <c r="M217" s="12"/>
      <c r="N217" s="12"/>
      <c r="O217" s="12"/>
      <c r="P217" s="12"/>
      <c r="Q217" s="12"/>
    </row>
    <row r="218" spans="1:17" ht="33.75" customHeight="1">
      <c r="A218" s="3"/>
      <c r="B218" s="13"/>
      <c r="C218" s="12"/>
      <c r="D218" s="12"/>
      <c r="E218" s="14"/>
      <c r="F218" s="12"/>
      <c r="G218" s="14"/>
      <c r="H218" s="14"/>
      <c r="I218" s="14"/>
      <c r="J218" s="136"/>
      <c r="K218" s="12"/>
      <c r="L218" s="12"/>
      <c r="M218" s="12"/>
      <c r="N218" s="12"/>
      <c r="O218" s="12"/>
      <c r="P218" s="12"/>
      <c r="Q218" s="12"/>
    </row>
    <row r="219" spans="1:17" ht="33.75" customHeight="1">
      <c r="A219" s="3"/>
      <c r="B219" s="13"/>
      <c r="C219" s="12"/>
      <c r="D219" s="12"/>
      <c r="E219" s="14"/>
      <c r="F219" s="12"/>
      <c r="G219" s="14"/>
      <c r="H219" s="14"/>
      <c r="I219" s="14"/>
      <c r="J219" s="136"/>
      <c r="K219" s="12"/>
      <c r="L219" s="12"/>
      <c r="M219" s="12"/>
      <c r="N219" s="12"/>
      <c r="O219" s="12"/>
      <c r="P219" s="12"/>
      <c r="Q219" s="12"/>
    </row>
    <row r="220" spans="1:17" ht="33.75" customHeight="1">
      <c r="A220" s="3"/>
      <c r="B220" s="13"/>
      <c r="C220" s="12"/>
      <c r="D220" s="12"/>
      <c r="E220" s="14"/>
      <c r="F220" s="12"/>
      <c r="G220" s="14"/>
      <c r="H220" s="14"/>
      <c r="I220" s="14"/>
      <c r="J220" s="136"/>
      <c r="K220" s="12"/>
      <c r="L220" s="12"/>
      <c r="M220" s="12"/>
      <c r="N220" s="12"/>
      <c r="O220" s="12"/>
      <c r="P220" s="12"/>
      <c r="Q220" s="12"/>
    </row>
    <row r="221" spans="1:17" ht="33.75" customHeight="1">
      <c r="A221" s="3"/>
      <c r="B221" s="13"/>
      <c r="C221" s="12"/>
      <c r="D221" s="12"/>
      <c r="E221" s="14"/>
      <c r="F221" s="12"/>
      <c r="G221" s="14"/>
      <c r="H221" s="14"/>
      <c r="I221" s="14"/>
      <c r="J221" s="136"/>
      <c r="K221" s="12"/>
      <c r="L221" s="12"/>
      <c r="M221" s="12"/>
      <c r="N221" s="12"/>
      <c r="O221" s="12"/>
      <c r="P221" s="12"/>
      <c r="Q221" s="12"/>
    </row>
    <row r="222" spans="1:17" ht="33.75" customHeight="1">
      <c r="A222" s="3"/>
      <c r="B222" s="13"/>
      <c r="C222" s="12"/>
      <c r="D222" s="12"/>
      <c r="E222" s="14"/>
      <c r="F222" s="12"/>
      <c r="G222" s="14"/>
      <c r="H222" s="14"/>
      <c r="I222" s="14"/>
      <c r="J222" s="136"/>
      <c r="K222" s="12"/>
      <c r="L222" s="12"/>
      <c r="M222" s="12"/>
      <c r="N222" s="12"/>
      <c r="O222" s="12"/>
      <c r="P222" s="12"/>
      <c r="Q222" s="12"/>
    </row>
    <row r="223" spans="1:17" ht="33.75" customHeight="1">
      <c r="A223" s="3"/>
      <c r="B223" s="13"/>
      <c r="C223" s="12"/>
      <c r="D223" s="12"/>
      <c r="E223" s="14"/>
      <c r="F223" s="12"/>
      <c r="G223" s="14"/>
      <c r="H223" s="14"/>
      <c r="I223" s="14"/>
      <c r="J223" s="136"/>
      <c r="K223" s="12"/>
      <c r="L223" s="12"/>
      <c r="M223" s="12"/>
      <c r="N223" s="12"/>
      <c r="O223" s="12"/>
      <c r="P223" s="12"/>
      <c r="Q223" s="12"/>
    </row>
    <row r="224" spans="1:17" ht="33.75" customHeight="1">
      <c r="A224" s="3"/>
      <c r="B224" s="13"/>
      <c r="C224" s="12"/>
      <c r="D224" s="12"/>
      <c r="E224" s="14"/>
      <c r="F224" s="12"/>
      <c r="G224" s="14"/>
      <c r="H224" s="14"/>
      <c r="I224" s="14"/>
      <c r="J224" s="136"/>
      <c r="K224" s="12"/>
      <c r="L224" s="12"/>
      <c r="M224" s="12"/>
      <c r="N224" s="12"/>
      <c r="O224" s="12"/>
      <c r="P224" s="12"/>
      <c r="Q224" s="12"/>
    </row>
    <row r="225" spans="1:17" ht="33.75" customHeight="1">
      <c r="A225" s="3"/>
      <c r="B225" s="13"/>
      <c r="C225" s="12"/>
      <c r="D225" s="12"/>
      <c r="E225" s="14"/>
      <c r="F225" s="12"/>
      <c r="G225" s="14"/>
      <c r="H225" s="14"/>
      <c r="I225" s="14"/>
      <c r="J225" s="136"/>
      <c r="K225" s="12"/>
      <c r="L225" s="12"/>
      <c r="M225" s="12"/>
      <c r="N225" s="12"/>
      <c r="O225" s="12"/>
      <c r="P225" s="12"/>
      <c r="Q225" s="12"/>
    </row>
    <row r="226" spans="1:17" ht="33.75" customHeight="1">
      <c r="A226" s="3"/>
      <c r="B226" s="13"/>
      <c r="C226" s="12"/>
      <c r="D226" s="12"/>
      <c r="E226" s="14"/>
      <c r="F226" s="12"/>
      <c r="G226" s="14"/>
      <c r="H226" s="14"/>
      <c r="I226" s="14"/>
      <c r="J226" s="136"/>
      <c r="K226" s="12"/>
      <c r="L226" s="12"/>
      <c r="M226" s="12"/>
      <c r="N226" s="12"/>
      <c r="O226" s="12"/>
      <c r="P226" s="12"/>
      <c r="Q226" s="12"/>
    </row>
    <row r="227" spans="1:17" ht="33.75" customHeight="1">
      <c r="A227" s="3"/>
      <c r="B227" s="13"/>
      <c r="C227" s="12"/>
      <c r="D227" s="12"/>
      <c r="E227" s="14"/>
      <c r="F227" s="12"/>
      <c r="G227" s="14"/>
      <c r="H227" s="14"/>
      <c r="I227" s="14"/>
      <c r="J227" s="136"/>
      <c r="K227" s="12"/>
      <c r="L227" s="12"/>
      <c r="M227" s="12"/>
      <c r="N227" s="12"/>
      <c r="O227" s="12"/>
      <c r="P227" s="12"/>
      <c r="Q227" s="12"/>
    </row>
    <row r="228" spans="1:17" ht="33.75" customHeight="1">
      <c r="A228" s="3"/>
      <c r="B228" s="13"/>
      <c r="C228" s="12"/>
      <c r="D228" s="12"/>
      <c r="E228" s="14"/>
      <c r="F228" s="12"/>
      <c r="G228" s="14"/>
      <c r="H228" s="14"/>
      <c r="I228" s="14"/>
      <c r="J228" s="136"/>
      <c r="K228" s="12"/>
      <c r="L228" s="12"/>
      <c r="M228" s="12"/>
      <c r="N228" s="12"/>
      <c r="O228" s="12"/>
      <c r="P228" s="12"/>
      <c r="Q228" s="12"/>
    </row>
    <row r="229" spans="1:17" ht="33.75" customHeight="1">
      <c r="A229" s="3"/>
      <c r="B229" s="13"/>
      <c r="C229" s="12"/>
      <c r="D229" s="12"/>
      <c r="E229" s="14"/>
      <c r="F229" s="12"/>
      <c r="G229" s="14"/>
      <c r="H229" s="14"/>
      <c r="I229" s="14"/>
      <c r="J229" s="136"/>
      <c r="K229" s="12"/>
      <c r="L229" s="12"/>
      <c r="M229" s="12"/>
      <c r="N229" s="12"/>
      <c r="O229" s="12"/>
      <c r="P229" s="12"/>
      <c r="Q229" s="12"/>
    </row>
    <row r="230" spans="1:17" ht="33.75" customHeight="1">
      <c r="A230" s="3"/>
      <c r="B230" s="13"/>
      <c r="C230" s="12"/>
      <c r="D230" s="12"/>
      <c r="E230" s="14"/>
      <c r="F230" s="12"/>
      <c r="G230" s="14"/>
      <c r="H230" s="14"/>
      <c r="I230" s="14"/>
      <c r="J230" s="136"/>
      <c r="K230" s="12"/>
      <c r="L230" s="12"/>
      <c r="M230" s="12"/>
      <c r="N230" s="12"/>
      <c r="O230" s="12"/>
      <c r="P230" s="12"/>
      <c r="Q230" s="12"/>
    </row>
    <row r="231" spans="1:17" ht="33.75" customHeight="1">
      <c r="A231" s="3"/>
      <c r="B231" s="13"/>
      <c r="C231" s="12"/>
      <c r="D231" s="12"/>
      <c r="E231" s="14"/>
      <c r="F231" s="12"/>
      <c r="G231" s="14"/>
      <c r="H231" s="14"/>
      <c r="I231" s="14"/>
      <c r="J231" s="136"/>
      <c r="K231" s="12"/>
      <c r="L231" s="12"/>
      <c r="M231" s="12"/>
      <c r="N231" s="12"/>
      <c r="O231" s="12"/>
      <c r="P231" s="12"/>
      <c r="Q231" s="12"/>
    </row>
    <row r="232" spans="1:17" ht="33.75" customHeight="1">
      <c r="A232" s="3"/>
      <c r="B232" s="13"/>
      <c r="C232" s="12"/>
      <c r="D232" s="12"/>
      <c r="E232" s="14"/>
      <c r="F232" s="12"/>
      <c r="G232" s="14"/>
      <c r="H232" s="14"/>
      <c r="I232" s="14"/>
      <c r="J232" s="136"/>
      <c r="K232" s="12"/>
      <c r="L232" s="12"/>
      <c r="M232" s="12"/>
      <c r="N232" s="12"/>
      <c r="O232" s="12"/>
      <c r="P232" s="12"/>
      <c r="Q232" s="12"/>
    </row>
    <row r="233" spans="1:17" ht="33.75" customHeight="1">
      <c r="A233" s="3"/>
      <c r="B233" s="13"/>
      <c r="C233" s="12"/>
      <c r="D233" s="12"/>
      <c r="E233" s="14"/>
      <c r="F233" s="12"/>
      <c r="G233" s="14"/>
      <c r="H233" s="14"/>
      <c r="I233" s="14"/>
      <c r="J233" s="136"/>
      <c r="K233" s="12"/>
      <c r="L233" s="12"/>
      <c r="M233" s="12"/>
      <c r="N233" s="12"/>
      <c r="O233" s="12"/>
      <c r="P233" s="12"/>
      <c r="Q233" s="12"/>
    </row>
    <row r="234" spans="1:17" ht="33.75" customHeight="1">
      <c r="A234" s="3"/>
      <c r="B234" s="13"/>
      <c r="C234" s="12"/>
      <c r="D234" s="12"/>
      <c r="E234" s="14"/>
      <c r="F234" s="12"/>
      <c r="G234" s="14"/>
      <c r="H234" s="14"/>
      <c r="I234" s="14"/>
      <c r="J234" s="136"/>
      <c r="K234" s="12"/>
      <c r="L234" s="12"/>
      <c r="M234" s="12"/>
      <c r="N234" s="12"/>
      <c r="O234" s="12"/>
      <c r="P234" s="12"/>
      <c r="Q234" s="12"/>
    </row>
    <row r="235" spans="1:17" ht="33.75" customHeight="1">
      <c r="A235" s="3"/>
      <c r="B235" s="13"/>
      <c r="C235" s="12"/>
      <c r="D235" s="12"/>
      <c r="E235" s="14"/>
      <c r="F235" s="12"/>
      <c r="G235" s="14"/>
      <c r="H235" s="14"/>
      <c r="I235" s="14"/>
      <c r="J235" s="136"/>
      <c r="K235" s="12"/>
      <c r="L235" s="12"/>
      <c r="M235" s="12"/>
      <c r="N235" s="12"/>
      <c r="O235" s="12"/>
      <c r="P235" s="12"/>
      <c r="Q235" s="12"/>
    </row>
    <row r="236" spans="1:17" ht="33.75" customHeight="1">
      <c r="A236" s="3"/>
      <c r="B236" s="13"/>
      <c r="C236" s="12"/>
      <c r="D236" s="12"/>
      <c r="E236" s="14"/>
      <c r="F236" s="12"/>
      <c r="G236" s="14"/>
      <c r="H236" s="14"/>
      <c r="I236" s="14"/>
      <c r="J236" s="136"/>
      <c r="K236" s="12"/>
      <c r="L236" s="12"/>
      <c r="M236" s="12"/>
      <c r="N236" s="12"/>
      <c r="O236" s="12"/>
      <c r="P236" s="12"/>
      <c r="Q236" s="12"/>
    </row>
    <row r="237" spans="1:17" ht="33.75" customHeight="1">
      <c r="A237" s="3"/>
      <c r="B237" s="13"/>
      <c r="C237" s="12"/>
      <c r="D237" s="12"/>
      <c r="E237" s="14"/>
      <c r="F237" s="12"/>
      <c r="G237" s="14"/>
      <c r="H237" s="14"/>
      <c r="I237" s="14"/>
      <c r="J237" s="136"/>
      <c r="K237" s="12"/>
      <c r="L237" s="12"/>
      <c r="M237" s="12"/>
      <c r="N237" s="12"/>
      <c r="O237" s="12"/>
      <c r="P237" s="12"/>
      <c r="Q237" s="12"/>
    </row>
    <row r="238" spans="1:17" ht="33.75" customHeight="1">
      <c r="A238" s="3"/>
      <c r="B238" s="13"/>
      <c r="C238" s="12"/>
      <c r="D238" s="12"/>
      <c r="E238" s="14"/>
      <c r="F238" s="12"/>
      <c r="G238" s="14"/>
      <c r="H238" s="14"/>
      <c r="I238" s="14"/>
      <c r="J238" s="136"/>
      <c r="K238" s="12"/>
      <c r="L238" s="12"/>
      <c r="M238" s="12"/>
      <c r="N238" s="12"/>
      <c r="O238" s="12"/>
      <c r="P238" s="12"/>
      <c r="Q238" s="12"/>
    </row>
    <row r="239" spans="1:17" ht="33.75" customHeight="1">
      <c r="A239" s="3"/>
      <c r="B239" s="13"/>
      <c r="C239" s="12"/>
      <c r="D239" s="12"/>
      <c r="E239" s="14"/>
      <c r="F239" s="12"/>
      <c r="G239" s="14"/>
      <c r="H239" s="14"/>
      <c r="I239" s="14"/>
      <c r="J239" s="136"/>
      <c r="K239" s="12"/>
      <c r="L239" s="12"/>
      <c r="M239" s="12"/>
      <c r="N239" s="12"/>
      <c r="O239" s="12"/>
      <c r="P239" s="12"/>
      <c r="Q239" s="12"/>
    </row>
    <row r="240" spans="1:17" ht="33.75" customHeight="1">
      <c r="A240" s="3"/>
      <c r="B240" s="13"/>
      <c r="C240" s="12"/>
      <c r="D240" s="12"/>
      <c r="E240" s="14"/>
      <c r="F240" s="12"/>
      <c r="G240" s="14"/>
      <c r="H240" s="14"/>
      <c r="I240" s="14"/>
      <c r="J240" s="136"/>
      <c r="K240" s="12"/>
      <c r="L240" s="12"/>
      <c r="M240" s="12"/>
      <c r="N240" s="12"/>
      <c r="O240" s="12"/>
      <c r="P240" s="12"/>
      <c r="Q240" s="12"/>
    </row>
    <row r="241" spans="1:17" ht="33.75" customHeight="1">
      <c r="A241" s="3"/>
      <c r="B241" s="13"/>
      <c r="C241" s="12"/>
      <c r="D241" s="12"/>
      <c r="E241" s="14"/>
      <c r="F241" s="12"/>
      <c r="G241" s="14"/>
      <c r="H241" s="14"/>
      <c r="I241" s="14"/>
      <c r="J241" s="136"/>
      <c r="K241" s="12"/>
      <c r="L241" s="12"/>
      <c r="M241" s="12"/>
      <c r="N241" s="12"/>
      <c r="O241" s="12"/>
      <c r="P241" s="12"/>
      <c r="Q241" s="12"/>
    </row>
    <row r="242" spans="1:17" ht="33.75" customHeight="1">
      <c r="A242" s="3"/>
      <c r="B242" s="13"/>
      <c r="C242" s="12"/>
      <c r="D242" s="12"/>
      <c r="E242" s="14"/>
      <c r="F242" s="12"/>
      <c r="G242" s="14"/>
      <c r="H242" s="14"/>
      <c r="I242" s="14"/>
      <c r="J242" s="136"/>
      <c r="K242" s="12"/>
      <c r="L242" s="12"/>
      <c r="M242" s="12"/>
      <c r="N242" s="12"/>
      <c r="O242" s="12"/>
      <c r="P242" s="12"/>
      <c r="Q242" s="12"/>
    </row>
    <row r="243" spans="1:17" ht="33.75" customHeight="1">
      <c r="A243" s="3"/>
      <c r="B243" s="13"/>
      <c r="C243" s="12"/>
      <c r="D243" s="12"/>
      <c r="E243" s="14"/>
      <c r="F243" s="12"/>
      <c r="G243" s="14"/>
      <c r="H243" s="14"/>
      <c r="I243" s="14"/>
      <c r="J243" s="136"/>
      <c r="K243" s="12"/>
      <c r="L243" s="12"/>
      <c r="M243" s="12"/>
      <c r="N243" s="12"/>
      <c r="O243" s="12"/>
      <c r="P243" s="12"/>
      <c r="Q243" s="12"/>
    </row>
    <row r="244" spans="1:17" ht="33.75" customHeight="1">
      <c r="A244" s="3"/>
      <c r="B244" s="13"/>
      <c r="C244" s="12"/>
      <c r="D244" s="12"/>
      <c r="E244" s="14"/>
      <c r="F244" s="12"/>
      <c r="G244" s="14"/>
      <c r="H244" s="14"/>
      <c r="I244" s="14"/>
      <c r="J244" s="136"/>
      <c r="K244" s="12"/>
      <c r="L244" s="12"/>
      <c r="M244" s="12"/>
      <c r="N244" s="12"/>
      <c r="O244" s="12"/>
      <c r="P244" s="12"/>
      <c r="Q244" s="12"/>
    </row>
    <row r="245" spans="1:17" ht="33.75" customHeight="1">
      <c r="A245" s="3"/>
      <c r="B245" s="13"/>
      <c r="C245" s="12"/>
      <c r="D245" s="12"/>
      <c r="E245" s="14"/>
      <c r="F245" s="12"/>
      <c r="G245" s="14"/>
      <c r="H245" s="14"/>
      <c r="I245" s="14"/>
      <c r="J245" s="136"/>
      <c r="K245" s="12"/>
      <c r="L245" s="12"/>
      <c r="M245" s="12"/>
      <c r="N245" s="12"/>
      <c r="O245" s="12"/>
      <c r="P245" s="12"/>
      <c r="Q245" s="12"/>
    </row>
    <row r="246" spans="1:17" ht="33.75" customHeight="1">
      <c r="A246" s="3"/>
      <c r="B246" s="13"/>
      <c r="C246" s="12"/>
      <c r="D246" s="12"/>
      <c r="E246" s="14"/>
      <c r="F246" s="12"/>
      <c r="G246" s="14"/>
      <c r="H246" s="14"/>
      <c r="I246" s="14"/>
      <c r="J246" s="136"/>
      <c r="K246" s="12"/>
      <c r="L246" s="12"/>
      <c r="M246" s="12"/>
      <c r="N246" s="12"/>
      <c r="O246" s="12"/>
      <c r="P246" s="12"/>
      <c r="Q246" s="12"/>
    </row>
    <row r="247" spans="1:17" ht="33.75" customHeight="1">
      <c r="A247" s="3"/>
      <c r="B247" s="13"/>
      <c r="C247" s="12"/>
      <c r="D247" s="12"/>
      <c r="E247" s="14"/>
      <c r="F247" s="12"/>
      <c r="G247" s="14"/>
      <c r="H247" s="14"/>
      <c r="I247" s="14"/>
      <c r="J247" s="136"/>
      <c r="K247" s="12"/>
      <c r="L247" s="12"/>
      <c r="M247" s="12"/>
      <c r="N247" s="12"/>
      <c r="O247" s="12"/>
      <c r="P247" s="12"/>
      <c r="Q247" s="12"/>
    </row>
    <row r="248" spans="1:17" ht="33.75" customHeight="1">
      <c r="A248" s="3"/>
      <c r="B248" s="13"/>
      <c r="C248" s="12"/>
      <c r="D248" s="12"/>
      <c r="E248" s="14"/>
      <c r="F248" s="12"/>
      <c r="G248" s="14"/>
      <c r="H248" s="14"/>
      <c r="I248" s="14"/>
      <c r="J248" s="136"/>
      <c r="K248" s="12"/>
      <c r="L248" s="12"/>
      <c r="M248" s="12"/>
      <c r="N248" s="12"/>
      <c r="O248" s="12"/>
      <c r="P248" s="12"/>
      <c r="Q248" s="12"/>
    </row>
    <row r="249" spans="1:17" ht="33.75" customHeight="1">
      <c r="A249" s="3"/>
      <c r="B249" s="13"/>
      <c r="C249" s="12"/>
      <c r="D249" s="12"/>
      <c r="E249" s="14"/>
      <c r="F249" s="12"/>
      <c r="G249" s="14"/>
      <c r="H249" s="14"/>
      <c r="I249" s="14"/>
      <c r="J249" s="136"/>
      <c r="K249" s="12"/>
      <c r="L249" s="12"/>
      <c r="M249" s="12"/>
      <c r="N249" s="12"/>
      <c r="O249" s="12"/>
      <c r="P249" s="12"/>
      <c r="Q249" s="12"/>
    </row>
    <row r="250" spans="1:17" ht="33.75" customHeight="1">
      <c r="A250" s="3"/>
      <c r="B250" s="13"/>
      <c r="C250" s="12"/>
      <c r="D250" s="12"/>
      <c r="E250" s="14"/>
      <c r="F250" s="12"/>
      <c r="G250" s="14"/>
      <c r="H250" s="14"/>
      <c r="I250" s="14"/>
      <c r="J250" s="136"/>
      <c r="K250" s="12"/>
      <c r="L250" s="12"/>
      <c r="M250" s="12"/>
      <c r="N250" s="12"/>
      <c r="O250" s="12"/>
      <c r="P250" s="12"/>
      <c r="Q250" s="12"/>
    </row>
    <row r="251" spans="1:17" ht="33.75" customHeight="1">
      <c r="A251" s="3"/>
      <c r="B251" s="13"/>
      <c r="C251" s="12"/>
      <c r="D251" s="12"/>
      <c r="E251" s="14"/>
      <c r="F251" s="12"/>
      <c r="G251" s="14"/>
      <c r="H251" s="14"/>
      <c r="I251" s="14"/>
      <c r="J251" s="136"/>
      <c r="K251" s="12"/>
      <c r="L251" s="12"/>
      <c r="M251" s="12"/>
      <c r="N251" s="12"/>
      <c r="O251" s="12"/>
      <c r="P251" s="12"/>
      <c r="Q251" s="12"/>
    </row>
    <row r="252" spans="1:17" ht="33.75" customHeight="1">
      <c r="A252" s="3"/>
      <c r="B252" s="13"/>
      <c r="C252" s="12"/>
      <c r="D252" s="12"/>
      <c r="E252" s="14"/>
      <c r="F252" s="12"/>
      <c r="G252" s="14"/>
      <c r="H252" s="14"/>
      <c r="I252" s="14"/>
      <c r="J252" s="136"/>
      <c r="K252" s="12"/>
      <c r="L252" s="12"/>
      <c r="M252" s="12"/>
      <c r="N252" s="12"/>
      <c r="O252" s="12"/>
      <c r="P252" s="12"/>
      <c r="Q252" s="12"/>
    </row>
    <row r="253" spans="1:17" ht="33.75" customHeight="1">
      <c r="A253" s="3"/>
      <c r="B253" s="13"/>
      <c r="C253" s="12"/>
      <c r="D253" s="12"/>
      <c r="E253" s="14"/>
      <c r="F253" s="12"/>
      <c r="G253" s="14"/>
      <c r="H253" s="14"/>
      <c r="I253" s="14"/>
      <c r="J253" s="136"/>
      <c r="K253" s="12"/>
      <c r="L253" s="12"/>
      <c r="M253" s="12"/>
      <c r="N253" s="12"/>
      <c r="O253" s="12"/>
      <c r="P253" s="12"/>
      <c r="Q253" s="12"/>
    </row>
    <row r="254" spans="1:17" ht="33.75" customHeight="1">
      <c r="A254" s="3"/>
      <c r="B254" s="13"/>
      <c r="C254" s="12"/>
      <c r="D254" s="12"/>
      <c r="E254" s="14"/>
      <c r="F254" s="12"/>
      <c r="G254" s="14"/>
      <c r="H254" s="14"/>
      <c r="I254" s="14"/>
      <c r="J254" s="136"/>
      <c r="K254" s="12"/>
      <c r="L254" s="12"/>
      <c r="M254" s="12"/>
      <c r="N254" s="12"/>
      <c r="O254" s="12"/>
      <c r="P254" s="12"/>
      <c r="Q254" s="12"/>
    </row>
    <row r="255" spans="1:17" ht="33.75" customHeight="1">
      <c r="A255" s="3"/>
      <c r="B255" s="13"/>
      <c r="C255" s="12"/>
      <c r="D255" s="12"/>
      <c r="E255" s="14"/>
      <c r="F255" s="12"/>
      <c r="G255" s="14"/>
      <c r="H255" s="14"/>
      <c r="I255" s="14"/>
      <c r="J255" s="136"/>
      <c r="K255" s="12"/>
      <c r="L255" s="12"/>
      <c r="M255" s="12"/>
      <c r="N255" s="12"/>
      <c r="O255" s="12"/>
      <c r="P255" s="12"/>
      <c r="Q255" s="12"/>
    </row>
    <row r="256" spans="1:17" ht="33.75" customHeight="1">
      <c r="A256" s="3"/>
      <c r="B256" s="13"/>
      <c r="C256" s="12"/>
      <c r="D256" s="12"/>
      <c r="E256" s="14"/>
      <c r="F256" s="12"/>
      <c r="G256" s="14"/>
      <c r="H256" s="14"/>
      <c r="I256" s="14"/>
      <c r="J256" s="136"/>
      <c r="K256" s="12"/>
      <c r="L256" s="12"/>
      <c r="M256" s="12"/>
      <c r="N256" s="12"/>
      <c r="O256" s="12"/>
      <c r="P256" s="12"/>
      <c r="Q256" s="12"/>
    </row>
    <row r="257" spans="1:17" ht="33.75" customHeight="1">
      <c r="A257" s="3"/>
      <c r="B257" s="13"/>
      <c r="C257" s="12"/>
      <c r="D257" s="12"/>
      <c r="E257" s="14"/>
      <c r="F257" s="12"/>
      <c r="G257" s="14"/>
      <c r="H257" s="14"/>
      <c r="I257" s="14"/>
      <c r="J257" s="136"/>
      <c r="K257" s="12"/>
      <c r="L257" s="12"/>
      <c r="M257" s="12"/>
      <c r="N257" s="12"/>
      <c r="O257" s="12"/>
      <c r="P257" s="12"/>
      <c r="Q257" s="12"/>
    </row>
    <row r="258" spans="1:17" ht="33.75" customHeight="1">
      <c r="A258" s="3"/>
      <c r="B258" s="13"/>
      <c r="C258" s="12"/>
      <c r="D258" s="12"/>
      <c r="E258" s="14"/>
      <c r="F258" s="12"/>
      <c r="G258" s="14"/>
      <c r="H258" s="14"/>
      <c r="I258" s="14"/>
      <c r="J258" s="136"/>
      <c r="K258" s="12"/>
      <c r="L258" s="12"/>
      <c r="M258" s="12"/>
      <c r="N258" s="12"/>
      <c r="O258" s="12"/>
      <c r="P258" s="12"/>
      <c r="Q258" s="12"/>
    </row>
    <row r="259" spans="1:17" ht="33.75" customHeight="1">
      <c r="A259" s="3"/>
      <c r="B259" s="13"/>
      <c r="C259" s="12"/>
      <c r="D259" s="12"/>
      <c r="E259" s="14"/>
      <c r="F259" s="12"/>
      <c r="G259" s="14"/>
      <c r="H259" s="14"/>
      <c r="I259" s="14"/>
      <c r="J259" s="136"/>
      <c r="K259" s="12"/>
      <c r="L259" s="12"/>
      <c r="M259" s="12"/>
      <c r="N259" s="12"/>
      <c r="O259" s="12"/>
      <c r="P259" s="12"/>
      <c r="Q259" s="12"/>
    </row>
    <row r="260" spans="1:17" ht="33.75" customHeight="1">
      <c r="A260" s="3"/>
      <c r="B260" s="13"/>
      <c r="C260" s="12"/>
      <c r="D260" s="12"/>
      <c r="E260" s="14"/>
      <c r="F260" s="12"/>
      <c r="G260" s="14"/>
      <c r="H260" s="14"/>
      <c r="I260" s="14"/>
      <c r="J260" s="136"/>
      <c r="K260" s="12"/>
      <c r="L260" s="12"/>
      <c r="M260" s="12"/>
      <c r="N260" s="12"/>
      <c r="O260" s="12"/>
      <c r="P260" s="12"/>
      <c r="Q260" s="12"/>
    </row>
    <row r="261" spans="1:17" ht="33.75" customHeight="1">
      <c r="A261" s="3"/>
      <c r="B261" s="13"/>
      <c r="C261" s="12"/>
      <c r="D261" s="12"/>
      <c r="E261" s="14"/>
      <c r="F261" s="12"/>
      <c r="G261" s="14"/>
      <c r="H261" s="14"/>
      <c r="I261" s="14"/>
      <c r="J261" s="136"/>
      <c r="K261" s="12"/>
      <c r="L261" s="12"/>
      <c r="M261" s="12"/>
      <c r="N261" s="12"/>
      <c r="O261" s="12"/>
      <c r="P261" s="12"/>
      <c r="Q261" s="12"/>
    </row>
    <row r="262" spans="1:17" ht="33.75" customHeight="1">
      <c r="A262" s="3"/>
      <c r="B262" s="13"/>
      <c r="C262" s="12"/>
      <c r="D262" s="12"/>
      <c r="E262" s="14"/>
      <c r="F262" s="12"/>
      <c r="G262" s="14"/>
      <c r="H262" s="14"/>
      <c r="I262" s="14"/>
      <c r="J262" s="136"/>
      <c r="K262" s="12"/>
      <c r="L262" s="12"/>
      <c r="M262" s="12"/>
      <c r="N262" s="12"/>
      <c r="O262" s="12"/>
      <c r="P262" s="12"/>
      <c r="Q262" s="12"/>
    </row>
    <row r="263" spans="1:17" ht="33.75" customHeight="1">
      <c r="A263" s="3"/>
      <c r="B263" s="13"/>
      <c r="C263" s="12"/>
      <c r="D263" s="12"/>
      <c r="E263" s="14"/>
      <c r="F263" s="12"/>
      <c r="G263" s="14"/>
      <c r="H263" s="14"/>
      <c r="I263" s="14"/>
      <c r="J263" s="136"/>
      <c r="K263" s="12"/>
      <c r="L263" s="12"/>
      <c r="M263" s="12"/>
      <c r="N263" s="12"/>
      <c r="O263" s="12"/>
      <c r="P263" s="12"/>
      <c r="Q263" s="12"/>
    </row>
    <row r="264" spans="1:17" ht="33.75" customHeight="1">
      <c r="A264" s="3"/>
      <c r="B264" s="13"/>
      <c r="C264" s="12"/>
      <c r="D264" s="12"/>
      <c r="E264" s="14"/>
      <c r="F264" s="12"/>
      <c r="G264" s="14"/>
      <c r="H264" s="14"/>
      <c r="I264" s="14"/>
      <c r="J264" s="136"/>
      <c r="K264" s="12"/>
      <c r="L264" s="12"/>
      <c r="M264" s="12"/>
      <c r="N264" s="12"/>
      <c r="O264" s="12"/>
      <c r="P264" s="12"/>
      <c r="Q264" s="12"/>
    </row>
    <row r="265" spans="1:17" ht="33.75" customHeight="1">
      <c r="A265" s="3"/>
      <c r="B265" s="13"/>
      <c r="C265" s="12"/>
      <c r="D265" s="12"/>
      <c r="E265" s="14"/>
      <c r="F265" s="12"/>
      <c r="G265" s="14"/>
      <c r="H265" s="14"/>
      <c r="I265" s="14"/>
      <c r="J265" s="136"/>
      <c r="K265" s="12"/>
      <c r="L265" s="12"/>
      <c r="M265" s="12"/>
      <c r="N265" s="12"/>
      <c r="O265" s="12"/>
      <c r="P265" s="12"/>
      <c r="Q265" s="12"/>
    </row>
    <row r="266" spans="1:17" ht="33.75" customHeight="1">
      <c r="A266" s="3"/>
      <c r="B266" s="13"/>
      <c r="C266" s="12"/>
      <c r="D266" s="12"/>
      <c r="E266" s="14"/>
      <c r="F266" s="12"/>
      <c r="G266" s="14"/>
      <c r="H266" s="14"/>
      <c r="I266" s="14"/>
      <c r="J266" s="136"/>
      <c r="K266" s="12"/>
      <c r="L266" s="12"/>
      <c r="M266" s="12"/>
      <c r="N266" s="12"/>
      <c r="O266" s="12"/>
      <c r="P266" s="12"/>
      <c r="Q266" s="12"/>
    </row>
    <row r="267" spans="1:17" ht="33.75" customHeight="1">
      <c r="A267" s="3"/>
      <c r="B267" s="13"/>
      <c r="C267" s="12"/>
      <c r="D267" s="12"/>
      <c r="E267" s="14"/>
      <c r="F267" s="12"/>
      <c r="G267" s="14"/>
      <c r="H267" s="14"/>
      <c r="I267" s="14"/>
      <c r="J267" s="136"/>
      <c r="K267" s="12"/>
      <c r="L267" s="12"/>
      <c r="M267" s="12"/>
      <c r="N267" s="12"/>
      <c r="O267" s="12"/>
      <c r="P267" s="12"/>
      <c r="Q267" s="12"/>
    </row>
    <row r="268" spans="1:17" ht="33.75" customHeight="1">
      <c r="A268" s="3"/>
      <c r="B268" s="13"/>
      <c r="C268" s="12"/>
      <c r="D268" s="12"/>
      <c r="E268" s="14"/>
      <c r="F268" s="12"/>
      <c r="G268" s="14"/>
      <c r="H268" s="14"/>
      <c r="I268" s="14"/>
      <c r="J268" s="136"/>
      <c r="K268" s="12"/>
      <c r="L268" s="12"/>
      <c r="M268" s="12"/>
      <c r="N268" s="12"/>
      <c r="O268" s="12"/>
      <c r="P268" s="12"/>
      <c r="Q268" s="12"/>
    </row>
    <row r="269" spans="1:17" ht="33.75" customHeight="1">
      <c r="A269" s="3"/>
      <c r="B269" s="13"/>
      <c r="C269" s="12"/>
      <c r="D269" s="12"/>
      <c r="E269" s="14"/>
      <c r="F269" s="12"/>
      <c r="G269" s="14"/>
      <c r="H269" s="14"/>
      <c r="I269" s="14"/>
      <c r="J269" s="136"/>
      <c r="K269" s="12"/>
      <c r="L269" s="12"/>
      <c r="M269" s="12"/>
      <c r="N269" s="12"/>
      <c r="O269" s="12"/>
      <c r="P269" s="12"/>
      <c r="Q269" s="12"/>
    </row>
    <row r="270" spans="1:17" ht="33.75" customHeight="1">
      <c r="A270" s="3"/>
      <c r="B270" s="13"/>
      <c r="C270" s="12"/>
      <c r="D270" s="12"/>
      <c r="E270" s="14"/>
      <c r="F270" s="12"/>
      <c r="G270" s="14"/>
      <c r="H270" s="14"/>
      <c r="I270" s="14"/>
      <c r="J270" s="136"/>
      <c r="K270" s="12"/>
      <c r="L270" s="12"/>
      <c r="M270" s="12"/>
      <c r="N270" s="12"/>
      <c r="O270" s="12"/>
      <c r="P270" s="12"/>
      <c r="Q270" s="12"/>
    </row>
    <row r="271" spans="1:17" ht="33.75" customHeight="1">
      <c r="A271" s="3"/>
      <c r="B271" s="13"/>
      <c r="C271" s="12"/>
      <c r="D271" s="12"/>
      <c r="E271" s="14"/>
      <c r="F271" s="12"/>
      <c r="G271" s="14"/>
      <c r="H271" s="14"/>
      <c r="I271" s="14"/>
      <c r="J271" s="136"/>
      <c r="K271" s="12"/>
      <c r="L271" s="12"/>
      <c r="M271" s="12"/>
      <c r="N271" s="12"/>
      <c r="O271" s="12"/>
      <c r="P271" s="12"/>
      <c r="Q271" s="12"/>
    </row>
    <row r="272" spans="1:17" ht="33.75" customHeight="1">
      <c r="A272" s="3"/>
      <c r="B272" s="13"/>
      <c r="C272" s="12"/>
      <c r="D272" s="12"/>
      <c r="E272" s="14"/>
      <c r="F272" s="12"/>
      <c r="G272" s="14"/>
      <c r="H272" s="14"/>
      <c r="I272" s="14"/>
      <c r="J272" s="136"/>
      <c r="K272" s="12"/>
      <c r="L272" s="12"/>
      <c r="M272" s="12"/>
      <c r="N272" s="12"/>
      <c r="O272" s="12"/>
      <c r="P272" s="12"/>
      <c r="Q272" s="12"/>
    </row>
    <row r="273" spans="1:17" ht="33.75" customHeight="1">
      <c r="A273" s="3"/>
      <c r="B273" s="13"/>
      <c r="C273" s="12"/>
      <c r="D273" s="12"/>
      <c r="E273" s="14"/>
      <c r="F273" s="12"/>
      <c r="G273" s="14"/>
      <c r="H273" s="14"/>
      <c r="I273" s="14"/>
      <c r="J273" s="136"/>
      <c r="K273" s="12"/>
      <c r="L273" s="12"/>
      <c r="M273" s="12"/>
      <c r="N273" s="12"/>
      <c r="O273" s="12"/>
      <c r="P273" s="12"/>
      <c r="Q273" s="12"/>
    </row>
    <row r="274" spans="1:17" ht="33.75" customHeight="1">
      <c r="A274" s="3"/>
      <c r="B274" s="13"/>
      <c r="C274" s="12"/>
      <c r="D274" s="12"/>
      <c r="E274" s="14"/>
      <c r="F274" s="12"/>
      <c r="G274" s="14"/>
      <c r="H274" s="14"/>
      <c r="I274" s="14"/>
      <c r="J274" s="136"/>
      <c r="K274" s="12"/>
      <c r="L274" s="12"/>
      <c r="M274" s="12"/>
      <c r="N274" s="12"/>
      <c r="O274" s="12"/>
      <c r="P274" s="12"/>
      <c r="Q274" s="12"/>
    </row>
    <row r="275" spans="1:17" ht="33.75" customHeight="1">
      <c r="A275" s="3"/>
      <c r="B275" s="13"/>
      <c r="C275" s="12"/>
      <c r="D275" s="12"/>
      <c r="E275" s="14"/>
      <c r="F275" s="12"/>
      <c r="G275" s="14"/>
      <c r="H275" s="14"/>
      <c r="I275" s="14"/>
      <c r="J275" s="136"/>
      <c r="K275" s="12"/>
      <c r="L275" s="12"/>
      <c r="M275" s="12"/>
      <c r="N275" s="12"/>
      <c r="O275" s="12"/>
      <c r="P275" s="12"/>
      <c r="Q275" s="12"/>
    </row>
    <row r="276" spans="1:17" ht="33.75" customHeight="1">
      <c r="A276" s="3"/>
      <c r="B276" s="13"/>
      <c r="C276" s="12"/>
      <c r="D276" s="12"/>
      <c r="E276" s="14"/>
      <c r="F276" s="12"/>
      <c r="G276" s="14"/>
      <c r="H276" s="14"/>
      <c r="I276" s="14"/>
      <c r="J276" s="136"/>
      <c r="K276" s="12"/>
      <c r="L276" s="12"/>
      <c r="M276" s="12"/>
      <c r="N276" s="12"/>
      <c r="O276" s="12"/>
      <c r="P276" s="12"/>
      <c r="Q276" s="12"/>
    </row>
    <row r="277" spans="1:17" ht="33.75" customHeight="1">
      <c r="A277" s="3"/>
      <c r="B277" s="13"/>
      <c r="C277" s="12"/>
      <c r="D277" s="12"/>
      <c r="E277" s="14"/>
      <c r="F277" s="12"/>
      <c r="G277" s="14"/>
      <c r="H277" s="14"/>
      <c r="I277" s="14"/>
      <c r="J277" s="136"/>
      <c r="K277" s="12"/>
      <c r="L277" s="12"/>
      <c r="M277" s="12"/>
      <c r="N277" s="12"/>
      <c r="O277" s="12"/>
      <c r="P277" s="12"/>
      <c r="Q277" s="12"/>
    </row>
    <row r="278" spans="1:17" ht="33.75" customHeight="1">
      <c r="A278" s="3"/>
      <c r="B278" s="13"/>
      <c r="C278" s="12"/>
      <c r="D278" s="12"/>
      <c r="E278" s="14"/>
      <c r="F278" s="12"/>
      <c r="G278" s="14"/>
      <c r="H278" s="14"/>
      <c r="I278" s="14"/>
      <c r="J278" s="136"/>
      <c r="K278" s="12"/>
      <c r="L278" s="12"/>
      <c r="M278" s="12"/>
      <c r="N278" s="12"/>
      <c r="O278" s="12"/>
      <c r="P278" s="12"/>
      <c r="Q278" s="12"/>
    </row>
    <row r="279" spans="1:17" ht="33.75" customHeight="1">
      <c r="A279" s="3"/>
      <c r="B279" s="13"/>
      <c r="C279" s="12"/>
      <c r="D279" s="12"/>
      <c r="E279" s="14"/>
      <c r="F279" s="12"/>
      <c r="G279" s="14"/>
      <c r="H279" s="14"/>
      <c r="I279" s="14"/>
      <c r="J279" s="136"/>
      <c r="K279" s="12"/>
      <c r="L279" s="12"/>
      <c r="M279" s="12"/>
      <c r="N279" s="12"/>
      <c r="O279" s="12"/>
      <c r="P279" s="12"/>
      <c r="Q279" s="12"/>
    </row>
    <row r="280" spans="1:17" ht="33.75" customHeight="1">
      <c r="A280" s="3"/>
      <c r="B280" s="13"/>
      <c r="C280" s="12"/>
      <c r="D280" s="12"/>
      <c r="E280" s="14"/>
      <c r="F280" s="12"/>
      <c r="G280" s="14"/>
      <c r="H280" s="14"/>
      <c r="I280" s="14"/>
      <c r="J280" s="136"/>
      <c r="K280" s="12"/>
      <c r="L280" s="12"/>
      <c r="M280" s="12"/>
      <c r="N280" s="12"/>
      <c r="O280" s="12"/>
      <c r="P280" s="12"/>
      <c r="Q280" s="12"/>
    </row>
    <row r="281" spans="1:17" ht="33.75" customHeight="1">
      <c r="A281" s="3"/>
      <c r="B281" s="13"/>
      <c r="C281" s="12"/>
      <c r="D281" s="12"/>
      <c r="E281" s="14"/>
      <c r="F281" s="12"/>
      <c r="G281" s="14"/>
      <c r="H281" s="14"/>
      <c r="I281" s="14"/>
      <c r="J281" s="136"/>
      <c r="K281" s="12"/>
      <c r="L281" s="12"/>
      <c r="M281" s="12"/>
      <c r="N281" s="12"/>
      <c r="O281" s="12"/>
      <c r="P281" s="12"/>
      <c r="Q281" s="12"/>
    </row>
    <row r="282" spans="1:17" ht="33.75" customHeight="1">
      <c r="A282" s="3"/>
      <c r="B282" s="13"/>
      <c r="C282" s="12"/>
      <c r="D282" s="12"/>
      <c r="E282" s="14"/>
      <c r="F282" s="12"/>
      <c r="G282" s="14"/>
      <c r="H282" s="14"/>
      <c r="I282" s="14"/>
      <c r="J282" s="136"/>
      <c r="K282" s="12"/>
      <c r="L282" s="12"/>
      <c r="M282" s="12"/>
      <c r="N282" s="12"/>
      <c r="O282" s="12"/>
      <c r="P282" s="12"/>
      <c r="Q282" s="12"/>
    </row>
    <row r="283" spans="1:17" ht="33.75" customHeight="1">
      <c r="A283" s="3"/>
      <c r="B283" s="13"/>
      <c r="C283" s="12"/>
      <c r="D283" s="12"/>
      <c r="E283" s="14"/>
      <c r="F283" s="12"/>
      <c r="G283" s="14"/>
      <c r="H283" s="14"/>
      <c r="I283" s="14"/>
      <c r="J283" s="136"/>
      <c r="K283" s="12"/>
      <c r="L283" s="12"/>
      <c r="M283" s="12"/>
      <c r="N283" s="12"/>
      <c r="O283" s="12"/>
      <c r="P283" s="12"/>
      <c r="Q283" s="12"/>
    </row>
    <row r="284" spans="1:17" ht="33.75" customHeight="1">
      <c r="A284" s="3"/>
      <c r="B284" s="13"/>
      <c r="C284" s="12"/>
      <c r="D284" s="12"/>
      <c r="E284" s="14"/>
      <c r="F284" s="12"/>
      <c r="G284" s="14"/>
      <c r="H284" s="14"/>
      <c r="I284" s="14"/>
      <c r="J284" s="136"/>
      <c r="K284" s="12"/>
      <c r="L284" s="12"/>
      <c r="M284" s="12"/>
      <c r="N284" s="12"/>
      <c r="O284" s="12"/>
      <c r="P284" s="12"/>
      <c r="Q284" s="12"/>
    </row>
    <row r="285" spans="1:17" ht="33.75" customHeight="1">
      <c r="A285" s="3"/>
      <c r="B285" s="13"/>
      <c r="C285" s="12"/>
      <c r="D285" s="12"/>
      <c r="E285" s="14"/>
      <c r="F285" s="12"/>
      <c r="G285" s="14"/>
      <c r="H285" s="14"/>
      <c r="I285" s="14"/>
      <c r="J285" s="136"/>
      <c r="K285" s="12"/>
      <c r="L285" s="12"/>
      <c r="M285" s="12"/>
      <c r="N285" s="12"/>
      <c r="O285" s="12"/>
      <c r="P285" s="12"/>
      <c r="Q285" s="12"/>
    </row>
    <row r="286" spans="1:17" ht="33.75" customHeight="1">
      <c r="A286" s="3"/>
      <c r="B286" s="13"/>
      <c r="C286" s="12"/>
      <c r="D286" s="12"/>
      <c r="E286" s="14"/>
      <c r="F286" s="12"/>
      <c r="G286" s="14"/>
      <c r="H286" s="14"/>
      <c r="I286" s="14"/>
      <c r="J286" s="136"/>
      <c r="K286" s="12"/>
      <c r="L286" s="12"/>
      <c r="M286" s="12"/>
      <c r="N286" s="12"/>
      <c r="O286" s="12"/>
      <c r="P286" s="12"/>
      <c r="Q286" s="12"/>
    </row>
    <row r="287" spans="1:17" ht="33.75" customHeight="1">
      <c r="A287" s="3"/>
      <c r="B287" s="13"/>
      <c r="C287" s="12"/>
      <c r="D287" s="12"/>
      <c r="E287" s="14"/>
      <c r="F287" s="12"/>
      <c r="G287" s="14"/>
      <c r="H287" s="14"/>
      <c r="I287" s="14"/>
      <c r="J287" s="136"/>
      <c r="K287" s="12"/>
      <c r="L287" s="12"/>
      <c r="M287" s="12"/>
      <c r="N287" s="12"/>
      <c r="O287" s="12"/>
      <c r="P287" s="12"/>
      <c r="Q287" s="12"/>
    </row>
    <row r="288" spans="1:17" ht="33.75" customHeight="1">
      <c r="A288" s="3"/>
      <c r="B288" s="13"/>
      <c r="C288" s="12"/>
      <c r="D288" s="12"/>
      <c r="E288" s="14"/>
      <c r="F288" s="12"/>
      <c r="G288" s="14"/>
      <c r="H288" s="14"/>
      <c r="I288" s="14"/>
      <c r="J288" s="136"/>
      <c r="K288" s="12"/>
      <c r="L288" s="12"/>
      <c r="M288" s="12"/>
      <c r="N288" s="12"/>
      <c r="O288" s="12"/>
      <c r="P288" s="12"/>
      <c r="Q288" s="12"/>
    </row>
    <row r="289" spans="1:17" ht="33.75" customHeight="1">
      <c r="A289" s="3"/>
      <c r="B289" s="13"/>
      <c r="C289" s="12"/>
      <c r="D289" s="12"/>
      <c r="E289" s="14"/>
      <c r="F289" s="12"/>
      <c r="G289" s="14"/>
      <c r="H289" s="14"/>
      <c r="I289" s="14"/>
      <c r="J289" s="136"/>
      <c r="K289" s="12"/>
      <c r="L289" s="12"/>
      <c r="M289" s="12"/>
      <c r="N289" s="12"/>
      <c r="O289" s="12"/>
      <c r="P289" s="12"/>
      <c r="Q289" s="12"/>
    </row>
    <row r="290" spans="1:17" ht="33.75" customHeight="1">
      <c r="A290" s="3"/>
      <c r="B290" s="13"/>
      <c r="C290" s="12"/>
      <c r="D290" s="12"/>
      <c r="E290" s="14"/>
      <c r="F290" s="12"/>
      <c r="G290" s="14"/>
      <c r="H290" s="14"/>
      <c r="I290" s="14"/>
      <c r="J290" s="136"/>
      <c r="K290" s="12"/>
      <c r="L290" s="12"/>
      <c r="M290" s="12"/>
      <c r="N290" s="12"/>
      <c r="O290" s="12"/>
      <c r="P290" s="12"/>
      <c r="Q290" s="12"/>
    </row>
    <row r="291" spans="1:17" ht="33.75" customHeight="1">
      <c r="A291" s="3"/>
      <c r="B291" s="13"/>
      <c r="C291" s="12"/>
      <c r="D291" s="12"/>
      <c r="E291" s="14"/>
      <c r="F291" s="12"/>
      <c r="G291" s="14"/>
      <c r="H291" s="14"/>
      <c r="I291" s="14"/>
      <c r="J291" s="136"/>
      <c r="K291" s="12"/>
      <c r="L291" s="12"/>
      <c r="M291" s="12"/>
      <c r="N291" s="12"/>
      <c r="O291" s="12"/>
      <c r="P291" s="12"/>
      <c r="Q291" s="12"/>
    </row>
    <row r="292" spans="1:17" ht="33.75" customHeight="1">
      <c r="A292" s="3"/>
      <c r="B292" s="13"/>
      <c r="C292" s="12"/>
      <c r="D292" s="12"/>
      <c r="E292" s="14"/>
      <c r="F292" s="12"/>
      <c r="G292" s="14"/>
      <c r="H292" s="14"/>
      <c r="I292" s="14"/>
      <c r="J292" s="136"/>
      <c r="K292" s="12"/>
      <c r="L292" s="12"/>
      <c r="M292" s="12"/>
      <c r="N292" s="12"/>
      <c r="O292" s="12"/>
      <c r="P292" s="12"/>
      <c r="Q292" s="12"/>
    </row>
    <row r="293" spans="1:17" ht="33.75" customHeight="1">
      <c r="A293" s="3"/>
      <c r="B293" s="13"/>
      <c r="C293" s="12"/>
      <c r="D293" s="12"/>
      <c r="E293" s="14"/>
      <c r="F293" s="12"/>
      <c r="G293" s="14"/>
      <c r="H293" s="14"/>
      <c r="I293" s="14"/>
      <c r="J293" s="136"/>
      <c r="K293" s="12"/>
      <c r="L293" s="12"/>
      <c r="M293" s="12"/>
      <c r="N293" s="12"/>
      <c r="O293" s="12"/>
      <c r="P293" s="12"/>
      <c r="Q293" s="12"/>
    </row>
    <row r="294" spans="1:17" ht="33.75" customHeight="1">
      <c r="A294" s="3"/>
      <c r="B294" s="13"/>
      <c r="C294" s="12"/>
      <c r="D294" s="12"/>
      <c r="E294" s="14"/>
      <c r="F294" s="12"/>
      <c r="G294" s="14"/>
      <c r="H294" s="14"/>
      <c r="I294" s="14"/>
      <c r="J294" s="136"/>
      <c r="K294" s="12"/>
      <c r="L294" s="12"/>
      <c r="M294" s="12"/>
      <c r="N294" s="12"/>
      <c r="O294" s="12"/>
      <c r="P294" s="12"/>
      <c r="Q294" s="12"/>
    </row>
    <row r="295" spans="1:17" ht="33.75" customHeight="1">
      <c r="A295" s="3"/>
      <c r="B295" s="13"/>
      <c r="C295" s="12"/>
      <c r="D295" s="12"/>
      <c r="E295" s="14"/>
      <c r="F295" s="12"/>
      <c r="G295" s="14"/>
      <c r="H295" s="14"/>
      <c r="I295" s="14"/>
      <c r="J295" s="136"/>
      <c r="K295" s="12"/>
      <c r="L295" s="12"/>
      <c r="M295" s="12"/>
      <c r="N295" s="12"/>
      <c r="O295" s="12"/>
      <c r="P295" s="12"/>
      <c r="Q295" s="12"/>
    </row>
    <row r="296" spans="1:17" ht="33.75" customHeight="1">
      <c r="A296" s="3"/>
      <c r="B296" s="13"/>
      <c r="C296" s="12"/>
      <c r="D296" s="12"/>
      <c r="E296" s="14"/>
      <c r="F296" s="12"/>
      <c r="G296" s="14"/>
      <c r="H296" s="14"/>
      <c r="I296" s="14"/>
      <c r="J296" s="136"/>
      <c r="K296" s="12"/>
      <c r="L296" s="12"/>
      <c r="M296" s="12"/>
      <c r="N296" s="12"/>
      <c r="O296" s="12"/>
      <c r="P296" s="12"/>
      <c r="Q296" s="12"/>
    </row>
    <row r="297" spans="1:17" ht="33.75" customHeight="1">
      <c r="A297" s="3"/>
      <c r="B297" s="13"/>
      <c r="C297" s="12"/>
      <c r="D297" s="12"/>
      <c r="E297" s="14"/>
      <c r="F297" s="12"/>
      <c r="G297" s="14"/>
      <c r="H297" s="14"/>
      <c r="I297" s="14"/>
      <c r="J297" s="136"/>
      <c r="K297" s="12"/>
      <c r="L297" s="12"/>
      <c r="M297" s="12"/>
      <c r="N297" s="12"/>
      <c r="O297" s="12"/>
      <c r="P297" s="12"/>
      <c r="Q297" s="12"/>
    </row>
    <row r="298" spans="1:17" ht="33.75" customHeight="1">
      <c r="A298" s="3"/>
      <c r="B298" s="13"/>
      <c r="C298" s="12"/>
      <c r="D298" s="12"/>
      <c r="E298" s="14"/>
      <c r="F298" s="12"/>
      <c r="G298" s="14"/>
      <c r="H298" s="14"/>
      <c r="I298" s="14"/>
      <c r="J298" s="136"/>
      <c r="K298" s="12"/>
      <c r="L298" s="12"/>
      <c r="M298" s="12"/>
      <c r="N298" s="12"/>
      <c r="O298" s="12"/>
      <c r="P298" s="12"/>
      <c r="Q298" s="12"/>
    </row>
    <row r="299" spans="1:17" ht="33.75" customHeight="1">
      <c r="A299" s="3"/>
      <c r="B299" s="13"/>
      <c r="C299" s="12"/>
      <c r="D299" s="12"/>
      <c r="E299" s="14"/>
      <c r="F299" s="12"/>
      <c r="G299" s="14"/>
      <c r="H299" s="14"/>
      <c r="I299" s="14"/>
      <c r="J299" s="136"/>
      <c r="K299" s="12"/>
      <c r="L299" s="12"/>
      <c r="M299" s="12"/>
      <c r="N299" s="12"/>
      <c r="O299" s="12"/>
      <c r="P299" s="12"/>
      <c r="Q299" s="12"/>
    </row>
    <row r="300" spans="1:17" ht="33.75" customHeight="1">
      <c r="A300" s="3"/>
      <c r="B300" s="13"/>
      <c r="C300" s="12"/>
      <c r="D300" s="12"/>
      <c r="E300" s="14"/>
      <c r="F300" s="12"/>
      <c r="G300" s="14"/>
      <c r="H300" s="14"/>
      <c r="I300" s="14"/>
      <c r="J300" s="136"/>
      <c r="K300" s="12"/>
      <c r="L300" s="12"/>
      <c r="M300" s="12"/>
      <c r="N300" s="12"/>
      <c r="O300" s="12"/>
      <c r="P300" s="12"/>
      <c r="Q300" s="12"/>
    </row>
    <row r="301" spans="1:17" ht="33.75" customHeight="1">
      <c r="A301" s="3"/>
      <c r="B301" s="13"/>
      <c r="C301" s="12"/>
      <c r="D301" s="12"/>
      <c r="E301" s="14"/>
      <c r="F301" s="12"/>
      <c r="G301" s="14"/>
      <c r="H301" s="14"/>
      <c r="I301" s="14"/>
      <c r="J301" s="136"/>
      <c r="K301" s="12"/>
      <c r="L301" s="12"/>
      <c r="M301" s="12"/>
      <c r="N301" s="12"/>
      <c r="O301" s="12"/>
      <c r="P301" s="12"/>
      <c r="Q301" s="12"/>
    </row>
    <row r="302" spans="1:17" ht="33.75" customHeight="1">
      <c r="A302" s="3"/>
      <c r="B302" s="13"/>
      <c r="C302" s="12"/>
      <c r="D302" s="12"/>
      <c r="E302" s="14"/>
      <c r="F302" s="12"/>
      <c r="G302" s="14"/>
      <c r="H302" s="14"/>
      <c r="I302" s="14"/>
      <c r="J302" s="136"/>
      <c r="K302" s="12"/>
      <c r="L302" s="12"/>
      <c r="M302" s="12"/>
      <c r="N302" s="12"/>
      <c r="O302" s="12"/>
      <c r="P302" s="12"/>
      <c r="Q302" s="12"/>
    </row>
    <row r="303" spans="1:17" ht="33.75" customHeight="1">
      <c r="A303" s="3"/>
      <c r="B303" s="13"/>
      <c r="C303" s="12"/>
      <c r="D303" s="12"/>
      <c r="E303" s="14"/>
      <c r="F303" s="12"/>
      <c r="G303" s="14"/>
      <c r="H303" s="14"/>
      <c r="I303" s="14"/>
      <c r="J303" s="136"/>
      <c r="K303" s="12"/>
      <c r="L303" s="12"/>
      <c r="M303" s="12"/>
      <c r="N303" s="12"/>
      <c r="O303" s="12"/>
      <c r="P303" s="12"/>
      <c r="Q303" s="12"/>
    </row>
    <row r="304" spans="1:17" ht="33.75" customHeight="1">
      <c r="A304" s="3"/>
      <c r="B304" s="13"/>
      <c r="C304" s="12"/>
      <c r="D304" s="12"/>
      <c r="E304" s="14"/>
      <c r="F304" s="12"/>
      <c r="G304" s="14"/>
      <c r="H304" s="14"/>
      <c r="I304" s="14"/>
      <c r="J304" s="136"/>
      <c r="K304" s="12"/>
      <c r="L304" s="12"/>
      <c r="M304" s="12"/>
      <c r="N304" s="12"/>
      <c r="O304" s="12"/>
      <c r="P304" s="12"/>
      <c r="Q304" s="12"/>
    </row>
    <row r="305" spans="1:17" ht="33.75" customHeight="1">
      <c r="A305" s="3"/>
      <c r="B305" s="13"/>
      <c r="C305" s="12"/>
      <c r="D305" s="12"/>
      <c r="E305" s="14"/>
      <c r="F305" s="12"/>
      <c r="G305" s="14"/>
      <c r="H305" s="14"/>
      <c r="I305" s="14"/>
      <c r="J305" s="136"/>
      <c r="K305" s="12"/>
      <c r="L305" s="12"/>
      <c r="M305" s="12"/>
      <c r="N305" s="12"/>
      <c r="O305" s="12"/>
      <c r="P305" s="12"/>
      <c r="Q305" s="12"/>
    </row>
    <row r="306" spans="1:17" ht="33.75" customHeight="1">
      <c r="A306" s="3"/>
      <c r="B306" s="13"/>
      <c r="C306" s="12"/>
      <c r="D306" s="12"/>
      <c r="E306" s="14"/>
      <c r="F306" s="12"/>
      <c r="G306" s="14"/>
      <c r="H306" s="14"/>
      <c r="I306" s="14"/>
      <c r="J306" s="136"/>
      <c r="K306" s="12"/>
      <c r="L306" s="12"/>
      <c r="M306" s="12"/>
      <c r="N306" s="12"/>
      <c r="O306" s="12"/>
      <c r="P306" s="12"/>
      <c r="Q306" s="12"/>
    </row>
    <row r="307" spans="1:17" ht="33.75" customHeight="1">
      <c r="A307" s="3"/>
      <c r="B307" s="13"/>
      <c r="C307" s="12"/>
      <c r="D307" s="12"/>
      <c r="E307" s="14"/>
      <c r="F307" s="12"/>
      <c r="G307" s="14"/>
      <c r="H307" s="14"/>
      <c r="I307" s="14"/>
      <c r="J307" s="136"/>
      <c r="K307" s="12"/>
      <c r="L307" s="12"/>
      <c r="M307" s="12"/>
      <c r="N307" s="12"/>
      <c r="O307" s="12"/>
      <c r="P307" s="12"/>
      <c r="Q307" s="12"/>
    </row>
    <row r="308" spans="1:17" ht="33.75" customHeight="1">
      <c r="A308" s="3"/>
      <c r="B308" s="13"/>
      <c r="C308" s="12"/>
      <c r="D308" s="12"/>
      <c r="E308" s="14"/>
      <c r="F308" s="12"/>
      <c r="G308" s="14"/>
      <c r="H308" s="14"/>
      <c r="I308" s="14"/>
      <c r="J308" s="136"/>
      <c r="K308" s="12"/>
      <c r="L308" s="12"/>
      <c r="M308" s="12"/>
      <c r="N308" s="12"/>
      <c r="O308" s="12"/>
      <c r="P308" s="12"/>
      <c r="Q308" s="12"/>
    </row>
    <row r="309" spans="1:17" ht="33.75" customHeight="1">
      <c r="A309" s="3"/>
      <c r="B309" s="13"/>
      <c r="C309" s="12"/>
      <c r="D309" s="12"/>
      <c r="E309" s="14"/>
      <c r="F309" s="12"/>
      <c r="G309" s="14"/>
      <c r="H309" s="14"/>
      <c r="I309" s="14"/>
      <c r="J309" s="136"/>
      <c r="K309" s="12"/>
      <c r="L309" s="12"/>
      <c r="M309" s="12"/>
      <c r="N309" s="12"/>
      <c r="O309" s="12"/>
      <c r="P309" s="12"/>
      <c r="Q309" s="12"/>
    </row>
    <row r="310" spans="1:17" ht="33.75" customHeight="1">
      <c r="A310" s="3"/>
      <c r="B310" s="13"/>
      <c r="C310" s="12"/>
      <c r="D310" s="12"/>
      <c r="E310" s="14"/>
      <c r="F310" s="12"/>
      <c r="G310" s="14"/>
      <c r="H310" s="14"/>
      <c r="I310" s="14"/>
      <c r="J310" s="136"/>
      <c r="K310" s="12"/>
      <c r="L310" s="12"/>
      <c r="M310" s="12"/>
      <c r="N310" s="12"/>
      <c r="O310" s="12"/>
      <c r="P310" s="12"/>
      <c r="Q310" s="12"/>
    </row>
    <row r="311" spans="1:17" ht="33.75" customHeight="1">
      <c r="A311" s="3"/>
      <c r="B311" s="13"/>
      <c r="C311" s="12"/>
      <c r="D311" s="12"/>
      <c r="E311" s="14"/>
      <c r="F311" s="12"/>
      <c r="G311" s="14"/>
      <c r="H311" s="14"/>
      <c r="I311" s="14"/>
      <c r="J311" s="136"/>
      <c r="K311" s="12"/>
      <c r="L311" s="12"/>
      <c r="M311" s="12"/>
      <c r="N311" s="12"/>
      <c r="O311" s="12"/>
      <c r="P311" s="12"/>
      <c r="Q311" s="12"/>
    </row>
    <row r="312" spans="1:17" ht="33.75" customHeight="1">
      <c r="A312" s="3"/>
      <c r="B312" s="13"/>
      <c r="C312" s="12"/>
      <c r="D312" s="12"/>
      <c r="E312" s="14"/>
      <c r="F312" s="12"/>
      <c r="G312" s="14"/>
      <c r="H312" s="14"/>
      <c r="I312" s="14"/>
      <c r="J312" s="136"/>
      <c r="K312" s="12"/>
      <c r="L312" s="12"/>
      <c r="M312" s="12"/>
      <c r="N312" s="12"/>
      <c r="O312" s="12"/>
      <c r="P312" s="12"/>
      <c r="Q312" s="12"/>
    </row>
    <row r="313" spans="1:17" ht="33.75" customHeight="1">
      <c r="A313" s="3"/>
      <c r="B313" s="13"/>
      <c r="C313" s="12"/>
      <c r="D313" s="12"/>
      <c r="E313" s="14"/>
      <c r="F313" s="12"/>
      <c r="G313" s="14"/>
      <c r="H313" s="14"/>
      <c r="I313" s="14"/>
      <c r="J313" s="136"/>
      <c r="K313" s="12"/>
      <c r="L313" s="12"/>
      <c r="M313" s="12"/>
      <c r="N313" s="12"/>
      <c r="O313" s="12"/>
      <c r="P313" s="12"/>
      <c r="Q313" s="12"/>
    </row>
    <row r="314" spans="1:17" ht="33.75" customHeight="1">
      <c r="A314" s="3"/>
      <c r="B314" s="13"/>
      <c r="C314" s="12"/>
      <c r="D314" s="12"/>
      <c r="E314" s="14"/>
      <c r="F314" s="12"/>
      <c r="G314" s="14"/>
      <c r="H314" s="14"/>
      <c r="I314" s="14"/>
      <c r="J314" s="136"/>
      <c r="K314" s="12"/>
      <c r="L314" s="12"/>
      <c r="M314" s="12"/>
      <c r="N314" s="12"/>
      <c r="O314" s="12"/>
      <c r="P314" s="12"/>
      <c r="Q314" s="12"/>
    </row>
    <row r="315" spans="1:17" ht="33.75" customHeight="1">
      <c r="A315" s="3"/>
      <c r="B315" s="13"/>
      <c r="C315" s="12"/>
      <c r="D315" s="12"/>
      <c r="E315" s="14"/>
      <c r="F315" s="12"/>
      <c r="G315" s="14"/>
      <c r="H315" s="14"/>
      <c r="I315" s="14"/>
      <c r="J315" s="136"/>
      <c r="K315" s="12"/>
      <c r="L315" s="12"/>
      <c r="M315" s="12"/>
      <c r="N315" s="12"/>
      <c r="O315" s="12"/>
      <c r="P315" s="12"/>
      <c r="Q315" s="12"/>
    </row>
    <row r="316" spans="1:17" ht="33.75" customHeight="1">
      <c r="A316" s="3"/>
      <c r="B316" s="13"/>
      <c r="C316" s="12"/>
      <c r="D316" s="12"/>
      <c r="E316" s="14"/>
      <c r="F316" s="12"/>
      <c r="G316" s="14"/>
      <c r="H316" s="14"/>
      <c r="I316" s="14"/>
      <c r="J316" s="136"/>
      <c r="K316" s="12"/>
      <c r="L316" s="12"/>
      <c r="M316" s="12"/>
      <c r="N316" s="12"/>
      <c r="O316" s="12"/>
      <c r="P316" s="12"/>
      <c r="Q316" s="12"/>
    </row>
    <row r="317" spans="1:17" ht="33.75" customHeight="1">
      <c r="A317" s="3"/>
      <c r="B317" s="13"/>
      <c r="C317" s="12"/>
      <c r="D317" s="12"/>
      <c r="E317" s="14"/>
      <c r="F317" s="12"/>
      <c r="G317" s="14"/>
      <c r="H317" s="14"/>
      <c r="I317" s="14"/>
      <c r="J317" s="136"/>
      <c r="K317" s="12"/>
      <c r="L317" s="12"/>
      <c r="M317" s="12"/>
      <c r="N317" s="12"/>
      <c r="O317" s="12"/>
      <c r="P317" s="12"/>
      <c r="Q317" s="12"/>
    </row>
    <row r="318" spans="1:17" ht="33.75" customHeight="1">
      <c r="A318" s="3"/>
      <c r="B318" s="13"/>
      <c r="C318" s="12"/>
      <c r="D318" s="12"/>
      <c r="E318" s="14"/>
      <c r="F318" s="12"/>
      <c r="G318" s="14"/>
      <c r="H318" s="14"/>
      <c r="I318" s="14"/>
      <c r="J318" s="136"/>
      <c r="K318" s="12"/>
      <c r="L318" s="12"/>
      <c r="M318" s="12"/>
      <c r="N318" s="12"/>
      <c r="O318" s="12"/>
      <c r="P318" s="12"/>
      <c r="Q318" s="12"/>
    </row>
    <row r="319" spans="1:17" ht="33.75" customHeight="1">
      <c r="A319" s="3"/>
      <c r="B319" s="13"/>
      <c r="C319" s="12"/>
      <c r="D319" s="12"/>
      <c r="E319" s="14"/>
      <c r="F319" s="12"/>
      <c r="G319" s="14"/>
      <c r="H319" s="14"/>
      <c r="I319" s="14"/>
      <c r="J319" s="136"/>
      <c r="K319" s="12"/>
      <c r="L319" s="12"/>
      <c r="M319" s="12"/>
      <c r="N319" s="12"/>
      <c r="O319" s="12"/>
      <c r="P319" s="12"/>
      <c r="Q319" s="12"/>
    </row>
    <row r="320" spans="1:17" ht="33.75" customHeight="1">
      <c r="A320" s="3"/>
      <c r="B320" s="13"/>
      <c r="C320" s="12"/>
      <c r="D320" s="12"/>
      <c r="E320" s="14"/>
      <c r="F320" s="12"/>
      <c r="G320" s="14"/>
      <c r="H320" s="14"/>
      <c r="I320" s="14"/>
      <c r="J320" s="136"/>
      <c r="K320" s="12"/>
      <c r="L320" s="12"/>
      <c r="M320" s="12"/>
      <c r="N320" s="12"/>
      <c r="O320" s="12"/>
      <c r="P320" s="12"/>
      <c r="Q320" s="12"/>
    </row>
    <row r="321" spans="1:17" ht="33.75" customHeight="1">
      <c r="A321" s="3"/>
      <c r="B321" s="13"/>
      <c r="C321" s="12"/>
      <c r="D321" s="12"/>
      <c r="E321" s="14"/>
      <c r="F321" s="12"/>
      <c r="G321" s="14"/>
      <c r="H321" s="14"/>
      <c r="I321" s="14"/>
      <c r="J321" s="136"/>
      <c r="K321" s="12"/>
      <c r="L321" s="12"/>
      <c r="M321" s="12"/>
      <c r="N321" s="12"/>
      <c r="O321" s="12"/>
      <c r="P321" s="12"/>
      <c r="Q321" s="12"/>
    </row>
    <row r="322" spans="1:17" ht="33.75" customHeight="1">
      <c r="A322" s="3"/>
      <c r="B322" s="13"/>
      <c r="C322" s="12"/>
      <c r="D322" s="12"/>
      <c r="E322" s="14"/>
      <c r="F322" s="12"/>
      <c r="G322" s="14"/>
      <c r="H322" s="14"/>
      <c r="I322" s="14"/>
      <c r="J322" s="136"/>
      <c r="K322" s="12"/>
      <c r="L322" s="12"/>
      <c r="M322" s="12"/>
      <c r="N322" s="12"/>
      <c r="O322" s="12"/>
      <c r="P322" s="12"/>
      <c r="Q322" s="12"/>
    </row>
    <row r="323" spans="1:17" ht="33.75" customHeight="1">
      <c r="A323" s="3"/>
      <c r="B323" s="13"/>
      <c r="C323" s="12"/>
      <c r="D323" s="12"/>
      <c r="E323" s="14"/>
      <c r="F323" s="12"/>
      <c r="G323" s="14"/>
      <c r="H323" s="14"/>
      <c r="I323" s="14"/>
      <c r="J323" s="136"/>
      <c r="K323" s="12"/>
      <c r="L323" s="12"/>
      <c r="M323" s="12"/>
      <c r="N323" s="12"/>
      <c r="O323" s="12"/>
      <c r="P323" s="12"/>
      <c r="Q323" s="12"/>
    </row>
    <row r="324" spans="1:17" ht="33.75" customHeight="1">
      <c r="A324" s="3"/>
      <c r="B324" s="13"/>
      <c r="C324" s="12"/>
      <c r="D324" s="12"/>
      <c r="E324" s="14"/>
      <c r="F324" s="12"/>
      <c r="G324" s="14"/>
      <c r="H324" s="14"/>
      <c r="I324" s="14"/>
      <c r="J324" s="136"/>
      <c r="K324" s="12"/>
      <c r="L324" s="12"/>
      <c r="M324" s="12"/>
      <c r="N324" s="12"/>
      <c r="O324" s="12"/>
      <c r="P324" s="12"/>
      <c r="Q324" s="12"/>
    </row>
    <row r="325" spans="1:17" ht="33.75" customHeight="1">
      <c r="A325" s="3"/>
      <c r="B325" s="13"/>
      <c r="C325" s="12"/>
      <c r="D325" s="12"/>
      <c r="E325" s="14"/>
      <c r="F325" s="12"/>
      <c r="G325" s="14"/>
      <c r="H325" s="14"/>
      <c r="I325" s="14"/>
      <c r="J325" s="136"/>
      <c r="K325" s="12"/>
      <c r="L325" s="12"/>
      <c r="M325" s="12"/>
      <c r="N325" s="12"/>
      <c r="O325" s="12"/>
      <c r="P325" s="12"/>
      <c r="Q325" s="12"/>
    </row>
    <row r="326" spans="1:17" ht="33.75" customHeight="1">
      <c r="A326" s="3"/>
      <c r="B326" s="13"/>
      <c r="C326" s="12"/>
      <c r="D326" s="12"/>
      <c r="E326" s="14"/>
      <c r="F326" s="12"/>
      <c r="G326" s="14"/>
      <c r="H326" s="14"/>
      <c r="I326" s="14"/>
      <c r="J326" s="136"/>
      <c r="K326" s="12"/>
      <c r="L326" s="12"/>
      <c r="M326" s="12"/>
      <c r="N326" s="12"/>
      <c r="O326" s="12"/>
      <c r="P326" s="12"/>
      <c r="Q326" s="12"/>
    </row>
    <row r="327" spans="1:17" ht="33.75" customHeight="1">
      <c r="A327" s="3"/>
      <c r="B327" s="13"/>
      <c r="C327" s="12"/>
      <c r="D327" s="12"/>
      <c r="E327" s="14"/>
      <c r="F327" s="12"/>
      <c r="G327" s="14"/>
      <c r="H327" s="14"/>
      <c r="I327" s="14"/>
      <c r="J327" s="136"/>
      <c r="K327" s="12"/>
      <c r="L327" s="12"/>
      <c r="M327" s="12"/>
      <c r="N327" s="12"/>
      <c r="O327" s="12"/>
      <c r="P327" s="12"/>
      <c r="Q327" s="12"/>
    </row>
    <row r="328" spans="1:17" ht="33.75" customHeight="1">
      <c r="A328" s="3"/>
      <c r="B328" s="13"/>
      <c r="C328" s="12"/>
      <c r="D328" s="12"/>
      <c r="E328" s="14"/>
      <c r="F328" s="12"/>
      <c r="G328" s="14"/>
      <c r="H328" s="14"/>
      <c r="I328" s="14"/>
      <c r="J328" s="136"/>
      <c r="K328" s="12"/>
      <c r="L328" s="12"/>
      <c r="M328" s="12"/>
      <c r="N328" s="12"/>
      <c r="O328" s="12"/>
      <c r="P328" s="12"/>
      <c r="Q328" s="12"/>
    </row>
    <row r="329" spans="1:17" ht="33.75" customHeight="1">
      <c r="A329" s="3"/>
      <c r="B329" s="13"/>
      <c r="C329" s="12"/>
      <c r="D329" s="12"/>
      <c r="E329" s="14"/>
      <c r="F329" s="12"/>
      <c r="G329" s="14"/>
      <c r="H329" s="14"/>
      <c r="I329" s="14"/>
      <c r="J329" s="136"/>
      <c r="K329" s="12"/>
      <c r="L329" s="12"/>
      <c r="M329" s="12"/>
      <c r="N329" s="12"/>
      <c r="O329" s="12"/>
      <c r="P329" s="12"/>
      <c r="Q329" s="12"/>
    </row>
    <row r="330" spans="1:17" ht="33.75" customHeight="1">
      <c r="A330" s="3"/>
      <c r="B330" s="13"/>
      <c r="C330" s="12"/>
      <c r="D330" s="12"/>
      <c r="E330" s="14"/>
      <c r="F330" s="12"/>
      <c r="G330" s="14"/>
      <c r="H330" s="14"/>
      <c r="I330" s="14"/>
      <c r="J330" s="136"/>
      <c r="K330" s="12"/>
      <c r="L330" s="12"/>
      <c r="M330" s="12"/>
      <c r="N330" s="12"/>
      <c r="O330" s="12"/>
      <c r="P330" s="12"/>
      <c r="Q330" s="12"/>
    </row>
    <row r="331" spans="1:17" ht="33.75" customHeight="1">
      <c r="A331" s="3"/>
      <c r="B331" s="13"/>
      <c r="C331" s="12"/>
      <c r="D331" s="12"/>
      <c r="E331" s="14"/>
      <c r="F331" s="12"/>
      <c r="G331" s="14"/>
      <c r="H331" s="14"/>
      <c r="I331" s="14"/>
      <c r="J331" s="136"/>
      <c r="K331" s="12"/>
      <c r="L331" s="12"/>
      <c r="M331" s="12"/>
      <c r="N331" s="12"/>
      <c r="O331" s="12"/>
      <c r="P331" s="12"/>
      <c r="Q331" s="12"/>
    </row>
    <row r="332" spans="1:17" ht="33.75" customHeight="1">
      <c r="A332" s="3"/>
      <c r="B332" s="13"/>
      <c r="C332" s="12"/>
      <c r="D332" s="12"/>
      <c r="E332" s="14"/>
      <c r="F332" s="12"/>
      <c r="G332" s="14"/>
      <c r="H332" s="14"/>
      <c r="I332" s="14"/>
      <c r="J332" s="136"/>
      <c r="K332" s="12"/>
      <c r="L332" s="12"/>
      <c r="M332" s="12"/>
      <c r="N332" s="12"/>
      <c r="O332" s="12"/>
      <c r="P332" s="12"/>
      <c r="Q332" s="12"/>
    </row>
    <row r="333" spans="1:17" ht="33.75" customHeight="1">
      <c r="A333" s="3"/>
      <c r="B333" s="13"/>
      <c r="C333" s="12"/>
      <c r="D333" s="12"/>
      <c r="E333" s="14"/>
      <c r="F333" s="12"/>
      <c r="G333" s="14"/>
      <c r="H333" s="14"/>
      <c r="I333" s="14"/>
      <c r="J333" s="136"/>
      <c r="K333" s="12"/>
      <c r="L333" s="12"/>
      <c r="M333" s="12"/>
      <c r="N333" s="12"/>
      <c r="O333" s="12"/>
      <c r="P333" s="12"/>
      <c r="Q333" s="12"/>
    </row>
    <row r="334" spans="1:17" ht="33.75" customHeight="1">
      <c r="A334" s="3"/>
      <c r="B334" s="13"/>
      <c r="C334" s="12"/>
      <c r="D334" s="12"/>
      <c r="E334" s="14"/>
      <c r="F334" s="12"/>
      <c r="G334" s="14"/>
      <c r="H334" s="14"/>
      <c r="I334" s="14"/>
      <c r="J334" s="136"/>
      <c r="K334" s="12"/>
      <c r="L334" s="12"/>
      <c r="M334" s="12"/>
      <c r="N334" s="12"/>
      <c r="O334" s="12"/>
      <c r="P334" s="12"/>
      <c r="Q334" s="12"/>
    </row>
    <row r="335" spans="1:17" ht="33.75" customHeight="1">
      <c r="A335" s="3"/>
      <c r="B335" s="13"/>
      <c r="C335" s="12"/>
      <c r="D335" s="12"/>
      <c r="E335" s="14"/>
      <c r="F335" s="12"/>
      <c r="G335" s="14"/>
      <c r="H335" s="14"/>
      <c r="I335" s="14"/>
      <c r="J335" s="136"/>
      <c r="K335" s="12"/>
      <c r="L335" s="12"/>
      <c r="M335" s="12"/>
      <c r="N335" s="12"/>
      <c r="O335" s="12"/>
      <c r="P335" s="12"/>
      <c r="Q335" s="12"/>
    </row>
    <row r="336" spans="1:17" ht="33.75" customHeight="1">
      <c r="A336" s="3"/>
      <c r="B336" s="13"/>
      <c r="C336" s="12"/>
      <c r="D336" s="12"/>
      <c r="E336" s="14"/>
      <c r="F336" s="12"/>
      <c r="G336" s="14"/>
      <c r="H336" s="14"/>
      <c r="I336" s="14"/>
      <c r="J336" s="136"/>
      <c r="K336" s="12"/>
      <c r="L336" s="12"/>
      <c r="M336" s="12"/>
      <c r="N336" s="12"/>
      <c r="O336" s="12"/>
      <c r="P336" s="12"/>
      <c r="Q336" s="12"/>
    </row>
    <row r="337" spans="1:17" ht="33.75" customHeight="1">
      <c r="A337" s="3"/>
      <c r="B337" s="13"/>
      <c r="C337" s="12"/>
      <c r="D337" s="12"/>
      <c r="E337" s="14"/>
      <c r="F337" s="12"/>
      <c r="G337" s="14"/>
      <c r="H337" s="14"/>
      <c r="I337" s="14"/>
      <c r="J337" s="136"/>
      <c r="K337" s="12"/>
      <c r="L337" s="12"/>
      <c r="M337" s="12"/>
      <c r="N337" s="12"/>
      <c r="O337" s="12"/>
      <c r="P337" s="12"/>
      <c r="Q337" s="12"/>
    </row>
    <row r="338" spans="1:17" ht="33.75" customHeight="1">
      <c r="A338" s="3"/>
      <c r="B338" s="13"/>
      <c r="C338" s="12"/>
      <c r="D338" s="12"/>
      <c r="E338" s="14"/>
      <c r="F338" s="12"/>
      <c r="G338" s="14"/>
      <c r="H338" s="14"/>
      <c r="I338" s="14"/>
      <c r="J338" s="136"/>
      <c r="K338" s="12"/>
      <c r="L338" s="12"/>
      <c r="M338" s="12"/>
      <c r="N338" s="12"/>
      <c r="O338" s="12"/>
      <c r="P338" s="12"/>
      <c r="Q338" s="12"/>
    </row>
    <row r="339" spans="1:17" ht="33.75" customHeight="1">
      <c r="A339" s="3"/>
      <c r="B339" s="13"/>
      <c r="C339" s="12"/>
      <c r="D339" s="12"/>
      <c r="E339" s="14"/>
      <c r="F339" s="12"/>
      <c r="G339" s="14"/>
      <c r="H339" s="14"/>
      <c r="I339" s="14"/>
      <c r="J339" s="136"/>
      <c r="K339" s="12"/>
      <c r="L339" s="12"/>
      <c r="M339" s="12"/>
      <c r="N339" s="12"/>
      <c r="O339" s="12"/>
      <c r="P339" s="12"/>
      <c r="Q339" s="12"/>
    </row>
    <row r="340" spans="1:17" ht="33.75" customHeight="1">
      <c r="A340" s="3"/>
      <c r="B340" s="13"/>
      <c r="C340" s="12"/>
      <c r="D340" s="12"/>
      <c r="E340" s="14"/>
      <c r="F340" s="12"/>
      <c r="G340" s="14"/>
      <c r="H340" s="14"/>
      <c r="I340" s="14"/>
      <c r="J340" s="136"/>
      <c r="K340" s="12"/>
      <c r="L340" s="12"/>
      <c r="M340" s="12"/>
      <c r="N340" s="12"/>
      <c r="O340" s="12"/>
      <c r="P340" s="12"/>
      <c r="Q340" s="12"/>
    </row>
    <row r="341" spans="1:17" ht="33.75" customHeight="1">
      <c r="A341" s="3"/>
      <c r="B341" s="13"/>
      <c r="C341" s="12"/>
      <c r="D341" s="12"/>
      <c r="E341" s="14"/>
      <c r="F341" s="12"/>
      <c r="G341" s="14"/>
      <c r="H341" s="14"/>
      <c r="I341" s="14"/>
      <c r="J341" s="136"/>
      <c r="K341" s="12"/>
      <c r="L341" s="12"/>
      <c r="M341" s="12"/>
      <c r="N341" s="12"/>
      <c r="O341" s="12"/>
      <c r="P341" s="12"/>
      <c r="Q341" s="12"/>
    </row>
    <row r="342" spans="1:17" ht="33.75" customHeight="1">
      <c r="A342" s="3"/>
      <c r="B342" s="13"/>
      <c r="C342" s="12"/>
      <c r="D342" s="12"/>
      <c r="E342" s="14"/>
      <c r="F342" s="12"/>
      <c r="G342" s="14"/>
      <c r="H342" s="14"/>
      <c r="I342" s="14"/>
      <c r="J342" s="136"/>
      <c r="K342" s="12"/>
      <c r="L342" s="12"/>
      <c r="M342" s="12"/>
      <c r="N342" s="12"/>
      <c r="O342" s="12"/>
      <c r="P342" s="12"/>
      <c r="Q342" s="12"/>
    </row>
    <row r="343" spans="1:17" ht="33.75" customHeight="1">
      <c r="A343" s="3"/>
      <c r="B343" s="13"/>
      <c r="C343" s="12"/>
      <c r="D343" s="12"/>
      <c r="E343" s="14"/>
      <c r="F343" s="12"/>
      <c r="G343" s="14"/>
      <c r="H343" s="14"/>
      <c r="I343" s="14"/>
      <c r="J343" s="136"/>
      <c r="K343" s="12"/>
      <c r="L343" s="12"/>
      <c r="M343" s="12"/>
      <c r="N343" s="12"/>
      <c r="O343" s="12"/>
      <c r="P343" s="12"/>
      <c r="Q343" s="12"/>
    </row>
    <row r="344" spans="1:17" ht="33.75" customHeight="1">
      <c r="A344" s="3"/>
      <c r="B344" s="13"/>
      <c r="C344" s="12"/>
      <c r="D344" s="12"/>
      <c r="E344" s="14"/>
      <c r="F344" s="12"/>
      <c r="G344" s="14"/>
      <c r="H344" s="14"/>
      <c r="I344" s="14"/>
      <c r="J344" s="136"/>
      <c r="K344" s="12"/>
      <c r="L344" s="12"/>
      <c r="M344" s="12"/>
      <c r="N344" s="12"/>
      <c r="O344" s="12"/>
      <c r="P344" s="12"/>
      <c r="Q344" s="12"/>
    </row>
    <row r="345" spans="1:17" ht="33.75" customHeight="1">
      <c r="A345" s="3"/>
      <c r="B345" s="13"/>
      <c r="C345" s="12"/>
      <c r="D345" s="12"/>
      <c r="E345" s="14"/>
      <c r="F345" s="12"/>
      <c r="G345" s="14"/>
      <c r="H345" s="14"/>
      <c r="I345" s="14"/>
      <c r="J345" s="136"/>
      <c r="K345" s="12"/>
      <c r="L345" s="12"/>
      <c r="M345" s="12"/>
      <c r="N345" s="12"/>
      <c r="O345" s="12"/>
      <c r="P345" s="12"/>
      <c r="Q345" s="12"/>
    </row>
    <row r="346" spans="1:17" ht="33.75" customHeight="1">
      <c r="A346" s="3"/>
      <c r="B346" s="13"/>
      <c r="C346" s="12"/>
      <c r="D346" s="12"/>
      <c r="E346" s="14"/>
      <c r="F346" s="12"/>
      <c r="G346" s="14"/>
      <c r="H346" s="14"/>
      <c r="I346" s="14"/>
      <c r="J346" s="136"/>
      <c r="K346" s="12"/>
      <c r="L346" s="12"/>
      <c r="M346" s="12"/>
      <c r="N346" s="12"/>
      <c r="O346" s="12"/>
      <c r="P346" s="12"/>
      <c r="Q346" s="12"/>
    </row>
    <row r="347" spans="1:17" ht="33.75" customHeight="1">
      <c r="A347" s="3"/>
      <c r="B347" s="13"/>
      <c r="C347" s="12"/>
      <c r="D347" s="12"/>
      <c r="E347" s="14"/>
      <c r="F347" s="12"/>
      <c r="G347" s="14"/>
      <c r="H347" s="14"/>
      <c r="I347" s="14"/>
      <c r="J347" s="136"/>
      <c r="K347" s="12"/>
      <c r="L347" s="12"/>
      <c r="M347" s="12"/>
      <c r="N347" s="12"/>
      <c r="O347" s="12"/>
      <c r="P347" s="12"/>
      <c r="Q347" s="12"/>
    </row>
    <row r="348" spans="1:17" ht="33.75" customHeight="1">
      <c r="A348" s="3"/>
      <c r="B348" s="13"/>
      <c r="C348" s="12"/>
      <c r="D348" s="12"/>
      <c r="E348" s="14"/>
      <c r="F348" s="12"/>
      <c r="G348" s="14"/>
      <c r="H348" s="14"/>
      <c r="I348" s="14"/>
      <c r="J348" s="136"/>
      <c r="K348" s="12"/>
      <c r="L348" s="12"/>
      <c r="M348" s="12"/>
      <c r="N348" s="12"/>
      <c r="O348" s="12"/>
      <c r="P348" s="12"/>
      <c r="Q348" s="12"/>
    </row>
    <row r="349" spans="1:17" ht="33.75" customHeight="1">
      <c r="A349" s="3"/>
      <c r="B349" s="13"/>
      <c r="C349" s="12"/>
      <c r="D349" s="12"/>
      <c r="E349" s="14"/>
      <c r="F349" s="12"/>
      <c r="G349" s="14"/>
      <c r="H349" s="14"/>
      <c r="I349" s="14"/>
      <c r="J349" s="136"/>
      <c r="K349" s="12"/>
      <c r="L349" s="12"/>
      <c r="M349" s="12"/>
      <c r="N349" s="12"/>
      <c r="O349" s="12"/>
      <c r="P349" s="12"/>
      <c r="Q349" s="12"/>
    </row>
    <row r="350" spans="1:17" ht="33.75" customHeight="1">
      <c r="A350" s="3"/>
      <c r="B350" s="13"/>
      <c r="C350" s="12"/>
      <c r="D350" s="12"/>
      <c r="E350" s="14"/>
      <c r="F350" s="12"/>
      <c r="G350" s="14"/>
      <c r="H350" s="14"/>
      <c r="I350" s="14"/>
      <c r="J350" s="136"/>
      <c r="K350" s="12"/>
      <c r="L350" s="12"/>
      <c r="M350" s="12"/>
      <c r="N350" s="12"/>
      <c r="O350" s="12"/>
      <c r="P350" s="12"/>
      <c r="Q350" s="12"/>
    </row>
    <row r="351" spans="1:17" ht="33.75" customHeight="1">
      <c r="A351" s="3"/>
      <c r="B351" s="13"/>
      <c r="C351" s="12"/>
      <c r="D351" s="12"/>
      <c r="E351" s="14"/>
      <c r="F351" s="12"/>
      <c r="G351" s="14"/>
      <c r="H351" s="14"/>
      <c r="I351" s="14"/>
      <c r="J351" s="136"/>
      <c r="K351" s="12"/>
      <c r="L351" s="12"/>
      <c r="M351" s="12"/>
      <c r="N351" s="12"/>
      <c r="O351" s="12"/>
      <c r="P351" s="12"/>
      <c r="Q351" s="12"/>
    </row>
    <row r="352" spans="1:17" ht="33.75" customHeight="1">
      <c r="A352" s="3"/>
      <c r="B352" s="13"/>
      <c r="C352" s="12"/>
      <c r="D352" s="12"/>
      <c r="E352" s="14"/>
      <c r="F352" s="12"/>
      <c r="G352" s="14"/>
      <c r="H352" s="14"/>
      <c r="I352" s="14"/>
      <c r="J352" s="136"/>
      <c r="K352" s="12"/>
      <c r="L352" s="12"/>
      <c r="M352" s="12"/>
      <c r="N352" s="12"/>
      <c r="O352" s="12"/>
      <c r="P352" s="12"/>
      <c r="Q352" s="12"/>
    </row>
    <row r="353" spans="1:17" ht="33.75" customHeight="1">
      <c r="A353" s="3"/>
      <c r="B353" s="13"/>
      <c r="C353" s="12"/>
      <c r="D353" s="12"/>
      <c r="E353" s="14"/>
      <c r="F353" s="12"/>
      <c r="G353" s="14"/>
      <c r="H353" s="14"/>
      <c r="I353" s="14"/>
      <c r="J353" s="136"/>
      <c r="K353" s="12"/>
      <c r="L353" s="12"/>
      <c r="M353" s="12"/>
      <c r="N353" s="12"/>
      <c r="O353" s="12"/>
      <c r="P353" s="12"/>
      <c r="Q353" s="12"/>
    </row>
    <row r="354" spans="1:17" ht="33.75" customHeight="1">
      <c r="A354" s="3"/>
      <c r="B354" s="13"/>
      <c r="C354" s="12"/>
      <c r="D354" s="12"/>
      <c r="E354" s="14"/>
      <c r="F354" s="12"/>
      <c r="G354" s="14"/>
      <c r="H354" s="14"/>
      <c r="I354" s="14"/>
      <c r="J354" s="136"/>
      <c r="K354" s="12"/>
      <c r="L354" s="12"/>
      <c r="M354" s="12"/>
      <c r="N354" s="12"/>
      <c r="O354" s="12"/>
      <c r="P354" s="12"/>
      <c r="Q354" s="12"/>
    </row>
    <row r="355" spans="1:17" ht="33.75" customHeight="1">
      <c r="A355" s="3"/>
      <c r="B355" s="13"/>
      <c r="C355" s="12"/>
      <c r="D355" s="12"/>
      <c r="E355" s="14"/>
      <c r="F355" s="12"/>
      <c r="G355" s="14"/>
      <c r="H355" s="14"/>
      <c r="I355" s="14"/>
      <c r="J355" s="136"/>
      <c r="K355" s="12"/>
      <c r="L355" s="12"/>
      <c r="M355" s="12"/>
      <c r="N355" s="12"/>
      <c r="O355" s="12"/>
      <c r="P355" s="12"/>
      <c r="Q355" s="12"/>
    </row>
    <row r="356" spans="1:17" ht="33.75" customHeight="1">
      <c r="A356" s="3"/>
      <c r="B356" s="13"/>
      <c r="C356" s="12"/>
      <c r="D356" s="12"/>
      <c r="E356" s="14"/>
      <c r="F356" s="12"/>
      <c r="G356" s="14"/>
      <c r="H356" s="14"/>
      <c r="I356" s="14"/>
      <c r="J356" s="136"/>
      <c r="K356" s="12"/>
      <c r="L356" s="12"/>
      <c r="M356" s="12"/>
      <c r="N356" s="12"/>
      <c r="O356" s="12"/>
      <c r="P356" s="12"/>
      <c r="Q356" s="12"/>
    </row>
    <row r="357" spans="1:17" ht="33.75" customHeight="1">
      <c r="A357" s="3"/>
      <c r="B357" s="13"/>
      <c r="C357" s="12"/>
      <c r="D357" s="12"/>
      <c r="E357" s="14"/>
      <c r="F357" s="12"/>
      <c r="G357" s="14"/>
      <c r="H357" s="14"/>
      <c r="I357" s="14"/>
      <c r="J357" s="136"/>
      <c r="K357" s="12"/>
      <c r="L357" s="12"/>
      <c r="M357" s="12"/>
      <c r="N357" s="12"/>
      <c r="O357" s="12"/>
      <c r="P357" s="12"/>
      <c r="Q357" s="12"/>
    </row>
    <row r="358" spans="1:17" ht="33.75" customHeight="1">
      <c r="A358" s="3"/>
      <c r="B358" s="13"/>
      <c r="C358" s="12"/>
      <c r="D358" s="12"/>
      <c r="E358" s="14"/>
      <c r="F358" s="12"/>
      <c r="G358" s="14"/>
      <c r="H358" s="14"/>
      <c r="I358" s="14"/>
      <c r="J358" s="136"/>
      <c r="K358" s="12"/>
      <c r="L358" s="12"/>
      <c r="M358" s="12"/>
      <c r="N358" s="12"/>
      <c r="O358" s="12"/>
      <c r="P358" s="12"/>
      <c r="Q358" s="12"/>
    </row>
    <row r="359" spans="1:17" ht="33.75" customHeight="1">
      <c r="A359" s="3"/>
      <c r="B359" s="13"/>
      <c r="C359" s="12"/>
      <c r="D359" s="12"/>
      <c r="E359" s="14"/>
      <c r="F359" s="12"/>
      <c r="G359" s="14"/>
      <c r="H359" s="14"/>
      <c r="I359" s="14"/>
      <c r="J359" s="136"/>
      <c r="K359" s="12"/>
      <c r="L359" s="12"/>
      <c r="M359" s="12"/>
      <c r="N359" s="12"/>
      <c r="O359" s="12"/>
      <c r="P359" s="12"/>
      <c r="Q359" s="12"/>
    </row>
    <row r="360" spans="1:17" ht="33.75" customHeight="1">
      <c r="A360" s="3"/>
      <c r="B360" s="13"/>
      <c r="C360" s="12"/>
      <c r="D360" s="12"/>
      <c r="E360" s="14"/>
      <c r="F360" s="12"/>
      <c r="G360" s="14"/>
      <c r="H360" s="14"/>
      <c r="I360" s="14"/>
      <c r="J360" s="136"/>
      <c r="K360" s="12"/>
      <c r="L360" s="12"/>
      <c r="M360" s="12"/>
      <c r="N360" s="12"/>
      <c r="O360" s="12"/>
      <c r="P360" s="12"/>
      <c r="Q360" s="12"/>
    </row>
    <row r="361" spans="1:17" ht="33.75" customHeight="1">
      <c r="A361" s="3"/>
      <c r="B361" s="13"/>
      <c r="C361" s="12"/>
      <c r="D361" s="12"/>
      <c r="E361" s="14"/>
      <c r="F361" s="12"/>
      <c r="G361" s="14"/>
      <c r="H361" s="14"/>
      <c r="I361" s="14"/>
      <c r="J361" s="136"/>
      <c r="K361" s="12"/>
      <c r="L361" s="12"/>
      <c r="M361" s="12"/>
      <c r="N361" s="12"/>
      <c r="O361" s="12"/>
      <c r="P361" s="12"/>
      <c r="Q361" s="12"/>
    </row>
    <row r="362" spans="1:17" ht="33.75" customHeight="1">
      <c r="A362" s="3"/>
      <c r="B362" s="13"/>
      <c r="C362" s="12"/>
      <c r="D362" s="12"/>
      <c r="E362" s="14"/>
      <c r="F362" s="12"/>
      <c r="G362" s="14"/>
      <c r="H362" s="14"/>
      <c r="I362" s="14"/>
      <c r="J362" s="136"/>
      <c r="K362" s="12"/>
      <c r="L362" s="12"/>
      <c r="M362" s="12"/>
      <c r="N362" s="12"/>
      <c r="O362" s="12"/>
      <c r="P362" s="12"/>
      <c r="Q362" s="12"/>
    </row>
    <row r="363" spans="1:17" ht="33.75" customHeight="1">
      <c r="A363" s="3"/>
      <c r="B363" s="13"/>
      <c r="C363" s="12"/>
      <c r="D363" s="12"/>
      <c r="E363" s="14"/>
      <c r="F363" s="12"/>
      <c r="G363" s="14"/>
      <c r="H363" s="14"/>
      <c r="I363" s="14"/>
      <c r="J363" s="136"/>
      <c r="K363" s="12"/>
      <c r="L363" s="12"/>
      <c r="M363" s="12"/>
      <c r="N363" s="12"/>
      <c r="O363" s="12"/>
      <c r="P363" s="12"/>
      <c r="Q363" s="12"/>
    </row>
    <row r="364" spans="1:17" ht="33.75" customHeight="1">
      <c r="A364" s="3"/>
      <c r="B364" s="13"/>
      <c r="C364" s="12"/>
      <c r="D364" s="12"/>
      <c r="E364" s="14"/>
      <c r="F364" s="12"/>
      <c r="G364" s="14"/>
      <c r="H364" s="14"/>
      <c r="I364" s="14"/>
      <c r="J364" s="136"/>
      <c r="K364" s="12"/>
      <c r="L364" s="12"/>
      <c r="M364" s="12"/>
      <c r="N364" s="12"/>
      <c r="O364" s="12"/>
      <c r="P364" s="12"/>
      <c r="Q364" s="12"/>
    </row>
    <row r="365" spans="1:17" ht="33.75" customHeight="1">
      <c r="A365" s="3"/>
      <c r="B365" s="13"/>
      <c r="C365" s="12"/>
      <c r="D365" s="12"/>
      <c r="E365" s="14"/>
      <c r="F365" s="12"/>
      <c r="G365" s="14"/>
      <c r="H365" s="14"/>
      <c r="I365" s="14"/>
      <c r="J365" s="136"/>
      <c r="K365" s="12"/>
      <c r="L365" s="12"/>
      <c r="M365" s="12"/>
      <c r="N365" s="12"/>
      <c r="O365" s="12"/>
      <c r="P365" s="12"/>
      <c r="Q365" s="12"/>
    </row>
    <row r="366" spans="1:17" ht="33.75" customHeight="1">
      <c r="A366" s="3"/>
      <c r="B366" s="13"/>
      <c r="C366" s="12"/>
      <c r="D366" s="12"/>
      <c r="E366" s="14"/>
      <c r="F366" s="12"/>
      <c r="G366" s="14"/>
      <c r="H366" s="14"/>
      <c r="I366" s="14"/>
      <c r="J366" s="136"/>
      <c r="K366" s="12"/>
      <c r="L366" s="12"/>
      <c r="M366" s="12"/>
      <c r="N366" s="12"/>
      <c r="O366" s="12"/>
      <c r="P366" s="12"/>
      <c r="Q366" s="12"/>
    </row>
    <row r="367" spans="1:17" ht="33.75" customHeight="1">
      <c r="A367" s="3"/>
      <c r="B367" s="13"/>
      <c r="C367" s="12"/>
      <c r="D367" s="12"/>
      <c r="E367" s="14"/>
      <c r="F367" s="12"/>
      <c r="G367" s="14"/>
      <c r="H367" s="14"/>
      <c r="I367" s="14"/>
      <c r="J367" s="136"/>
      <c r="K367" s="12"/>
      <c r="L367" s="12"/>
      <c r="M367" s="12"/>
      <c r="N367" s="12"/>
      <c r="O367" s="12"/>
      <c r="P367" s="12"/>
      <c r="Q367" s="12"/>
    </row>
    <row r="368" spans="1:17" ht="33.75" customHeight="1">
      <c r="A368" s="3"/>
      <c r="B368" s="13"/>
      <c r="C368" s="12"/>
      <c r="D368" s="12"/>
      <c r="E368" s="14"/>
      <c r="F368" s="12"/>
      <c r="G368" s="14"/>
      <c r="H368" s="14"/>
      <c r="I368" s="14"/>
      <c r="J368" s="136"/>
      <c r="K368" s="12"/>
      <c r="L368" s="12"/>
      <c r="M368" s="12"/>
      <c r="N368" s="12"/>
      <c r="O368" s="12"/>
      <c r="P368" s="12"/>
      <c r="Q368" s="12"/>
    </row>
    <row r="369" spans="1:17" ht="33.75" customHeight="1">
      <c r="A369" s="3"/>
      <c r="B369" s="13"/>
      <c r="C369" s="12"/>
      <c r="D369" s="12"/>
      <c r="E369" s="14"/>
      <c r="F369" s="12"/>
      <c r="G369" s="14"/>
      <c r="H369" s="14"/>
      <c r="I369" s="14"/>
      <c r="J369" s="136"/>
      <c r="K369" s="12"/>
      <c r="L369" s="12"/>
      <c r="M369" s="12"/>
      <c r="N369" s="12"/>
      <c r="O369" s="12"/>
      <c r="P369" s="12"/>
      <c r="Q369" s="12"/>
    </row>
    <row r="370" spans="1:17" ht="33.75" customHeight="1">
      <c r="A370" s="3"/>
      <c r="B370" s="13"/>
      <c r="C370" s="12"/>
      <c r="D370" s="12"/>
      <c r="E370" s="14"/>
      <c r="F370" s="12"/>
      <c r="G370" s="14"/>
      <c r="H370" s="14"/>
      <c r="I370" s="14"/>
      <c r="J370" s="136"/>
      <c r="K370" s="12"/>
      <c r="L370" s="12"/>
      <c r="M370" s="12"/>
      <c r="N370" s="12"/>
      <c r="O370" s="12"/>
      <c r="P370" s="12"/>
      <c r="Q370" s="12"/>
    </row>
    <row r="371" spans="1:17" ht="33.75" customHeight="1">
      <c r="A371" s="3"/>
      <c r="B371" s="13"/>
      <c r="C371" s="12"/>
      <c r="D371" s="12"/>
      <c r="E371" s="14"/>
      <c r="F371" s="12"/>
      <c r="G371" s="14"/>
      <c r="H371" s="14"/>
      <c r="I371" s="14"/>
      <c r="J371" s="136"/>
      <c r="K371" s="12"/>
      <c r="L371" s="12"/>
      <c r="M371" s="12"/>
      <c r="N371" s="12"/>
      <c r="O371" s="12"/>
      <c r="P371" s="12"/>
      <c r="Q371" s="12"/>
    </row>
    <row r="372" spans="1:17" ht="33.75" customHeight="1">
      <c r="A372" s="3"/>
      <c r="B372" s="13"/>
      <c r="C372" s="12"/>
      <c r="D372" s="12"/>
      <c r="E372" s="14"/>
      <c r="F372" s="12"/>
      <c r="G372" s="14"/>
      <c r="H372" s="14"/>
      <c r="I372" s="14"/>
      <c r="J372" s="136"/>
      <c r="K372" s="12"/>
      <c r="L372" s="12"/>
      <c r="M372" s="12"/>
      <c r="N372" s="12"/>
      <c r="O372" s="12"/>
      <c r="P372" s="12"/>
      <c r="Q372" s="12"/>
    </row>
    <row r="373" spans="1:17" ht="33.75" customHeight="1">
      <c r="A373" s="3"/>
      <c r="B373" s="13"/>
      <c r="C373" s="12"/>
      <c r="D373" s="12"/>
      <c r="E373" s="14"/>
      <c r="F373" s="12"/>
      <c r="G373" s="14"/>
      <c r="H373" s="14"/>
      <c r="I373" s="14"/>
      <c r="J373" s="136"/>
      <c r="K373" s="12"/>
      <c r="L373" s="12"/>
      <c r="M373" s="12"/>
      <c r="N373" s="12"/>
      <c r="O373" s="12"/>
      <c r="P373" s="12"/>
      <c r="Q373" s="12"/>
    </row>
    <row r="374" spans="1:17" ht="33.75" customHeight="1">
      <c r="A374" s="3"/>
      <c r="B374" s="13"/>
      <c r="C374" s="12"/>
      <c r="D374" s="12"/>
      <c r="E374" s="14"/>
      <c r="F374" s="12"/>
      <c r="G374" s="14"/>
      <c r="H374" s="14"/>
      <c r="I374" s="14"/>
      <c r="J374" s="136"/>
      <c r="K374" s="12"/>
      <c r="L374" s="12"/>
      <c r="M374" s="12"/>
      <c r="N374" s="12"/>
      <c r="O374" s="12"/>
      <c r="P374" s="12"/>
      <c r="Q374" s="12"/>
    </row>
    <row r="375" spans="1:17" ht="33.75" customHeight="1">
      <c r="A375" s="3"/>
      <c r="B375" s="13"/>
      <c r="C375" s="12"/>
      <c r="D375" s="12"/>
      <c r="E375" s="14"/>
      <c r="F375" s="12"/>
      <c r="G375" s="14"/>
      <c r="H375" s="14"/>
      <c r="I375" s="14"/>
      <c r="J375" s="136"/>
      <c r="K375" s="12"/>
      <c r="L375" s="12"/>
      <c r="M375" s="12"/>
      <c r="N375" s="12"/>
      <c r="O375" s="12"/>
      <c r="P375" s="12"/>
      <c r="Q375" s="12"/>
    </row>
    <row r="376" spans="1:17" ht="33.75" customHeight="1">
      <c r="A376" s="3"/>
      <c r="B376" s="13"/>
      <c r="C376" s="12"/>
      <c r="D376" s="12"/>
      <c r="E376" s="14"/>
      <c r="F376" s="12"/>
      <c r="G376" s="14"/>
      <c r="H376" s="14"/>
      <c r="I376" s="14"/>
      <c r="J376" s="136"/>
      <c r="K376" s="12"/>
      <c r="L376" s="12"/>
      <c r="M376" s="12"/>
      <c r="N376" s="12"/>
      <c r="O376" s="12"/>
      <c r="P376" s="12"/>
      <c r="Q376" s="12"/>
    </row>
    <row r="377" spans="1:17" ht="33.75" customHeight="1">
      <c r="A377" s="3"/>
      <c r="B377" s="13"/>
      <c r="C377" s="12"/>
      <c r="D377" s="12"/>
      <c r="E377" s="14"/>
      <c r="F377" s="12"/>
      <c r="G377" s="14"/>
      <c r="H377" s="14"/>
      <c r="I377" s="14"/>
      <c r="J377" s="136"/>
      <c r="K377" s="12"/>
      <c r="L377" s="12"/>
      <c r="M377" s="12"/>
      <c r="N377" s="12"/>
      <c r="O377" s="12"/>
      <c r="P377" s="12"/>
      <c r="Q377" s="12"/>
    </row>
    <row r="378" spans="1:17" ht="33.75" customHeight="1">
      <c r="A378" s="3"/>
      <c r="B378" s="13"/>
      <c r="C378" s="12"/>
      <c r="D378" s="12"/>
      <c r="E378" s="14"/>
      <c r="F378" s="12"/>
      <c r="G378" s="14"/>
      <c r="H378" s="14"/>
      <c r="I378" s="14"/>
      <c r="J378" s="136"/>
      <c r="K378" s="12"/>
      <c r="L378" s="12"/>
      <c r="M378" s="12"/>
      <c r="N378" s="12"/>
      <c r="O378" s="12"/>
      <c r="P378" s="12"/>
      <c r="Q378" s="12"/>
    </row>
    <row r="379" spans="1:17" ht="33.75" customHeight="1">
      <c r="A379" s="3"/>
      <c r="B379" s="13"/>
      <c r="C379" s="12"/>
      <c r="D379" s="12"/>
      <c r="E379" s="14"/>
      <c r="F379" s="12"/>
      <c r="G379" s="14"/>
      <c r="H379" s="14"/>
      <c r="I379" s="14"/>
      <c r="J379" s="136"/>
      <c r="K379" s="12"/>
      <c r="L379" s="12"/>
      <c r="M379" s="12"/>
      <c r="N379" s="12"/>
      <c r="O379" s="12"/>
      <c r="P379" s="12"/>
      <c r="Q379" s="12"/>
    </row>
    <row r="380" spans="1:17" ht="33.75" customHeight="1">
      <c r="A380" s="3"/>
      <c r="B380" s="13"/>
      <c r="C380" s="12"/>
      <c r="D380" s="12"/>
      <c r="E380" s="14"/>
      <c r="F380" s="12"/>
      <c r="G380" s="14"/>
      <c r="H380" s="14"/>
      <c r="I380" s="14"/>
      <c r="J380" s="136"/>
      <c r="K380" s="12"/>
      <c r="L380" s="12"/>
      <c r="M380" s="12"/>
      <c r="N380" s="12"/>
      <c r="O380" s="12"/>
      <c r="P380" s="12"/>
      <c r="Q380" s="12"/>
    </row>
    <row r="381" spans="1:17" ht="33.75" customHeight="1">
      <c r="A381" s="3"/>
      <c r="B381" s="13"/>
      <c r="C381" s="12"/>
      <c r="D381" s="12"/>
      <c r="E381" s="14"/>
      <c r="F381" s="12"/>
      <c r="G381" s="14"/>
      <c r="H381" s="14"/>
      <c r="I381" s="14"/>
      <c r="J381" s="136"/>
      <c r="K381" s="12"/>
      <c r="L381" s="12"/>
      <c r="M381" s="12"/>
      <c r="N381" s="12"/>
      <c r="O381" s="12"/>
      <c r="P381" s="12"/>
      <c r="Q381" s="12"/>
    </row>
    <row r="382" spans="1:17" ht="33.75" customHeight="1">
      <c r="A382" s="3"/>
      <c r="B382" s="13"/>
      <c r="C382" s="12"/>
      <c r="D382" s="12"/>
      <c r="E382" s="14"/>
      <c r="F382" s="12"/>
      <c r="G382" s="14"/>
      <c r="H382" s="14"/>
      <c r="I382" s="14"/>
      <c r="J382" s="136"/>
      <c r="K382" s="12"/>
      <c r="L382" s="12"/>
      <c r="M382" s="12"/>
      <c r="N382" s="12"/>
      <c r="O382" s="12"/>
      <c r="P382" s="12"/>
      <c r="Q382" s="12"/>
    </row>
    <row r="383" spans="1:17" ht="33.75" customHeight="1">
      <c r="A383" s="3"/>
      <c r="B383" s="13"/>
      <c r="C383" s="12"/>
      <c r="D383" s="12"/>
      <c r="E383" s="14"/>
      <c r="F383" s="12"/>
      <c r="G383" s="14"/>
      <c r="H383" s="14"/>
      <c r="I383" s="14"/>
      <c r="J383" s="136"/>
      <c r="K383" s="12"/>
      <c r="L383" s="12"/>
      <c r="M383" s="12"/>
      <c r="N383" s="12"/>
      <c r="O383" s="12"/>
      <c r="P383" s="12"/>
      <c r="Q383" s="12"/>
    </row>
    <row r="384" spans="1:17" ht="33.75" customHeight="1">
      <c r="A384" s="3"/>
      <c r="B384" s="13"/>
      <c r="C384" s="12"/>
      <c r="D384" s="12"/>
      <c r="E384" s="14"/>
      <c r="F384" s="12"/>
      <c r="G384" s="14"/>
      <c r="H384" s="14"/>
      <c r="I384" s="14"/>
      <c r="J384" s="136"/>
      <c r="K384" s="12"/>
      <c r="L384" s="12"/>
      <c r="M384" s="12"/>
      <c r="N384" s="12"/>
      <c r="O384" s="12"/>
      <c r="P384" s="12"/>
      <c r="Q384" s="12"/>
    </row>
    <row r="385" spans="1:17" ht="33.75" customHeight="1">
      <c r="A385" s="3"/>
      <c r="B385" s="13"/>
      <c r="C385" s="12"/>
      <c r="D385" s="12"/>
      <c r="E385" s="14"/>
      <c r="F385" s="12"/>
      <c r="G385" s="14"/>
      <c r="H385" s="14"/>
      <c r="I385" s="14"/>
      <c r="J385" s="136"/>
      <c r="K385" s="12"/>
      <c r="L385" s="12"/>
      <c r="M385" s="12"/>
      <c r="N385" s="12"/>
      <c r="O385" s="12"/>
      <c r="P385" s="12"/>
      <c r="Q385" s="12"/>
    </row>
    <row r="386" spans="1:17" ht="33.75" customHeight="1">
      <c r="A386" s="3"/>
      <c r="B386" s="13"/>
      <c r="C386" s="12"/>
      <c r="D386" s="12"/>
      <c r="E386" s="14"/>
      <c r="F386" s="12"/>
      <c r="G386" s="14"/>
      <c r="H386" s="14"/>
      <c r="I386" s="14"/>
      <c r="J386" s="136"/>
      <c r="K386" s="12"/>
      <c r="L386" s="12"/>
      <c r="M386" s="12"/>
      <c r="N386" s="12"/>
      <c r="O386" s="12"/>
      <c r="P386" s="12"/>
      <c r="Q386" s="12"/>
    </row>
    <row r="387" spans="1:17" ht="33.75" customHeight="1">
      <c r="A387" s="3"/>
      <c r="B387" s="13"/>
      <c r="C387" s="12"/>
      <c r="D387" s="12"/>
      <c r="E387" s="14"/>
      <c r="F387" s="12"/>
      <c r="G387" s="14"/>
      <c r="H387" s="14"/>
      <c r="I387" s="14"/>
      <c r="J387" s="136"/>
      <c r="K387" s="12"/>
      <c r="L387" s="12"/>
      <c r="M387" s="12"/>
      <c r="N387" s="12"/>
      <c r="O387" s="12"/>
      <c r="P387" s="12"/>
      <c r="Q387" s="12"/>
    </row>
    <row r="388" spans="1:17" ht="33.75" customHeight="1">
      <c r="A388" s="3"/>
      <c r="B388" s="13"/>
      <c r="C388" s="12"/>
      <c r="D388" s="12"/>
      <c r="E388" s="14"/>
      <c r="F388" s="12"/>
      <c r="G388" s="14"/>
      <c r="H388" s="14"/>
      <c r="I388" s="14"/>
      <c r="J388" s="136"/>
      <c r="K388" s="12"/>
      <c r="L388" s="12"/>
      <c r="M388" s="12"/>
      <c r="N388" s="12"/>
      <c r="O388" s="12"/>
      <c r="P388" s="12"/>
      <c r="Q388" s="12"/>
    </row>
    <row r="389" spans="1:17" ht="33.75" customHeight="1">
      <c r="A389" s="3"/>
      <c r="B389" s="13"/>
      <c r="C389" s="12"/>
      <c r="D389" s="12"/>
      <c r="E389" s="14"/>
      <c r="F389" s="12"/>
      <c r="G389" s="14"/>
      <c r="H389" s="14"/>
      <c r="I389" s="14"/>
      <c r="J389" s="136"/>
      <c r="K389" s="12"/>
      <c r="L389" s="12"/>
      <c r="M389" s="12"/>
      <c r="N389" s="12"/>
      <c r="O389" s="12"/>
      <c r="P389" s="12"/>
      <c r="Q389" s="12"/>
    </row>
    <row r="390" spans="1:17" ht="33.75" customHeight="1">
      <c r="A390" s="3"/>
      <c r="B390" s="13"/>
      <c r="C390" s="12"/>
      <c r="D390" s="12"/>
      <c r="E390" s="14"/>
      <c r="F390" s="12"/>
      <c r="G390" s="14"/>
      <c r="H390" s="14"/>
      <c r="I390" s="14"/>
      <c r="J390" s="136"/>
      <c r="K390" s="12"/>
      <c r="L390" s="12"/>
      <c r="M390" s="12"/>
      <c r="N390" s="12"/>
      <c r="O390" s="12"/>
      <c r="P390" s="12"/>
      <c r="Q390" s="12"/>
    </row>
    <row r="391" spans="1:17" ht="33.75" customHeight="1">
      <c r="A391" s="3"/>
      <c r="B391" s="13"/>
      <c r="C391" s="12"/>
      <c r="D391" s="12"/>
      <c r="E391" s="14"/>
      <c r="F391" s="12"/>
      <c r="G391" s="14"/>
      <c r="H391" s="14"/>
      <c r="I391" s="14"/>
      <c r="J391" s="136"/>
      <c r="K391" s="12"/>
      <c r="L391" s="12"/>
      <c r="M391" s="12"/>
      <c r="N391" s="12"/>
      <c r="O391" s="12"/>
      <c r="P391" s="12"/>
      <c r="Q391" s="12"/>
    </row>
    <row r="392" spans="1:17" ht="33.75" customHeight="1">
      <c r="A392" s="3"/>
      <c r="B392" s="13"/>
      <c r="C392" s="12"/>
      <c r="D392" s="12"/>
      <c r="E392" s="14"/>
      <c r="F392" s="12"/>
      <c r="G392" s="14"/>
      <c r="H392" s="14"/>
      <c r="I392" s="14"/>
      <c r="J392" s="136"/>
      <c r="K392" s="12"/>
      <c r="L392" s="12"/>
      <c r="M392" s="12"/>
      <c r="N392" s="12"/>
      <c r="O392" s="12"/>
      <c r="P392" s="12"/>
      <c r="Q392" s="12"/>
    </row>
    <row r="393" spans="1:17" ht="33.75" customHeight="1">
      <c r="A393" s="3"/>
      <c r="B393" s="13"/>
      <c r="C393" s="12"/>
      <c r="D393" s="12"/>
      <c r="E393" s="14"/>
      <c r="F393" s="12"/>
      <c r="G393" s="14"/>
      <c r="H393" s="14"/>
      <c r="I393" s="14"/>
      <c r="J393" s="136"/>
      <c r="K393" s="12"/>
      <c r="L393" s="12"/>
      <c r="M393" s="12"/>
      <c r="N393" s="12"/>
      <c r="O393" s="12"/>
      <c r="P393" s="12"/>
      <c r="Q393" s="12"/>
    </row>
    <row r="394" spans="1:17" ht="33.75" customHeight="1">
      <c r="A394" s="3"/>
      <c r="B394" s="13"/>
      <c r="C394" s="12"/>
      <c r="D394" s="12"/>
      <c r="E394" s="14"/>
      <c r="F394" s="12"/>
      <c r="G394" s="14"/>
      <c r="H394" s="14"/>
      <c r="I394" s="14"/>
      <c r="J394" s="136"/>
      <c r="K394" s="12"/>
      <c r="L394" s="12"/>
      <c r="M394" s="12"/>
      <c r="N394" s="12"/>
      <c r="O394" s="12"/>
      <c r="P394" s="12"/>
      <c r="Q394" s="12"/>
    </row>
    <row r="395" spans="1:17" ht="33.75" customHeight="1">
      <c r="A395" s="3"/>
      <c r="B395" s="13"/>
      <c r="C395" s="12"/>
      <c r="D395" s="12"/>
      <c r="E395" s="14"/>
      <c r="F395" s="12"/>
      <c r="G395" s="14"/>
      <c r="H395" s="14"/>
      <c r="I395" s="14"/>
      <c r="J395" s="136"/>
      <c r="K395" s="12"/>
      <c r="L395" s="12"/>
      <c r="M395" s="12"/>
      <c r="N395" s="12"/>
      <c r="O395" s="12"/>
      <c r="P395" s="12"/>
      <c r="Q395" s="12"/>
    </row>
    <row r="396" spans="1:17" ht="33.75" customHeight="1">
      <c r="A396" s="3"/>
      <c r="B396" s="13"/>
      <c r="C396" s="12"/>
      <c r="D396" s="12"/>
      <c r="E396" s="14"/>
      <c r="F396" s="12"/>
      <c r="G396" s="14"/>
      <c r="H396" s="14"/>
      <c r="I396" s="14"/>
      <c r="J396" s="136"/>
      <c r="K396" s="12"/>
      <c r="L396" s="12"/>
      <c r="M396" s="12"/>
      <c r="N396" s="12"/>
      <c r="O396" s="12"/>
      <c r="P396" s="12"/>
      <c r="Q396" s="12"/>
    </row>
    <row r="397" spans="1:17" ht="33.75" customHeight="1">
      <c r="A397" s="3"/>
      <c r="B397" s="13"/>
      <c r="C397" s="12"/>
      <c r="D397" s="12"/>
      <c r="E397" s="14"/>
      <c r="F397" s="12"/>
      <c r="G397" s="14"/>
      <c r="H397" s="14"/>
      <c r="I397" s="14"/>
      <c r="J397" s="136"/>
      <c r="K397" s="12"/>
      <c r="L397" s="12"/>
      <c r="M397" s="12"/>
      <c r="N397" s="12"/>
      <c r="O397" s="12"/>
      <c r="P397" s="12"/>
      <c r="Q397" s="12"/>
    </row>
    <row r="398" spans="1:17" ht="33.75" customHeight="1">
      <c r="A398" s="3"/>
      <c r="B398" s="13"/>
      <c r="C398" s="12"/>
      <c r="D398" s="12"/>
      <c r="E398" s="14"/>
      <c r="F398" s="12"/>
      <c r="G398" s="14"/>
      <c r="H398" s="14"/>
      <c r="I398" s="14"/>
      <c r="J398" s="136"/>
      <c r="K398" s="12"/>
      <c r="L398" s="12"/>
      <c r="M398" s="12"/>
      <c r="N398" s="12"/>
      <c r="O398" s="12"/>
      <c r="P398" s="12"/>
      <c r="Q398" s="12"/>
    </row>
    <row r="399" spans="1:17" ht="33.75" customHeight="1">
      <c r="A399" s="3"/>
      <c r="B399" s="13"/>
      <c r="C399" s="12"/>
      <c r="D399" s="12"/>
      <c r="E399" s="14"/>
      <c r="F399" s="12"/>
      <c r="G399" s="14"/>
      <c r="H399" s="14"/>
      <c r="I399" s="14"/>
      <c r="J399" s="136"/>
      <c r="K399" s="12"/>
      <c r="L399" s="12"/>
      <c r="M399" s="12"/>
      <c r="N399" s="12"/>
      <c r="O399" s="12"/>
      <c r="P399" s="12"/>
      <c r="Q399" s="12"/>
    </row>
    <row r="400" spans="1:17" ht="33.75" customHeight="1">
      <c r="A400" s="3"/>
      <c r="B400" s="13"/>
      <c r="C400" s="12"/>
      <c r="D400" s="12"/>
      <c r="E400" s="14"/>
      <c r="F400" s="12"/>
      <c r="G400" s="14"/>
      <c r="H400" s="14"/>
      <c r="I400" s="14"/>
      <c r="J400" s="136"/>
      <c r="K400" s="12"/>
      <c r="L400" s="12"/>
      <c r="M400" s="12"/>
      <c r="N400" s="12"/>
      <c r="O400" s="12"/>
      <c r="P400" s="12"/>
      <c r="Q400" s="12"/>
    </row>
    <row r="401" spans="1:17" ht="33.75" customHeight="1">
      <c r="A401" s="3"/>
      <c r="B401" s="13"/>
      <c r="C401" s="12"/>
      <c r="D401" s="12"/>
      <c r="E401" s="14"/>
      <c r="F401" s="12"/>
      <c r="G401" s="14"/>
      <c r="H401" s="14"/>
      <c r="I401" s="14"/>
      <c r="J401" s="136"/>
      <c r="K401" s="12"/>
      <c r="L401" s="12"/>
      <c r="M401" s="12"/>
      <c r="N401" s="12"/>
      <c r="O401" s="12"/>
      <c r="P401" s="12"/>
      <c r="Q401" s="12"/>
    </row>
    <row r="402" spans="1:17" ht="33.75" customHeight="1">
      <c r="A402" s="3"/>
      <c r="B402" s="13"/>
      <c r="C402" s="12"/>
      <c r="D402" s="12"/>
      <c r="E402" s="14"/>
      <c r="F402" s="12"/>
      <c r="G402" s="14"/>
      <c r="H402" s="14"/>
      <c r="I402" s="14"/>
      <c r="J402" s="136"/>
      <c r="K402" s="12"/>
      <c r="L402" s="12"/>
      <c r="M402" s="12"/>
      <c r="N402" s="12"/>
      <c r="O402" s="12"/>
      <c r="P402" s="12"/>
      <c r="Q402" s="12"/>
    </row>
    <row r="403" spans="1:17" ht="33.75" customHeight="1">
      <c r="A403" s="3"/>
      <c r="B403" s="13"/>
      <c r="C403" s="12"/>
      <c r="D403" s="12"/>
      <c r="E403" s="14"/>
      <c r="F403" s="12"/>
      <c r="G403" s="14"/>
      <c r="H403" s="14"/>
      <c r="I403" s="14"/>
      <c r="J403" s="136"/>
      <c r="K403" s="12"/>
      <c r="L403" s="12"/>
      <c r="M403" s="12"/>
      <c r="N403" s="12"/>
      <c r="O403" s="12"/>
      <c r="P403" s="12"/>
      <c r="Q403" s="12"/>
    </row>
    <row r="404" spans="1:17" ht="33.75" customHeight="1">
      <c r="A404" s="3"/>
      <c r="B404" s="13"/>
      <c r="C404" s="12"/>
      <c r="D404" s="12"/>
      <c r="E404" s="14"/>
      <c r="F404" s="12"/>
      <c r="G404" s="14"/>
      <c r="H404" s="14"/>
      <c r="I404" s="14"/>
      <c r="J404" s="136"/>
      <c r="K404" s="12"/>
      <c r="L404" s="12"/>
      <c r="M404" s="12"/>
      <c r="N404" s="12"/>
      <c r="O404" s="12"/>
      <c r="P404" s="12"/>
      <c r="Q404" s="12"/>
    </row>
    <row r="405" spans="1:17" ht="33.75" customHeight="1">
      <c r="A405" s="3"/>
      <c r="B405" s="13"/>
      <c r="C405" s="12"/>
      <c r="D405" s="12"/>
      <c r="E405" s="14"/>
      <c r="F405" s="12"/>
      <c r="G405" s="14"/>
      <c r="H405" s="14"/>
      <c r="I405" s="14"/>
      <c r="J405" s="136"/>
      <c r="K405" s="12"/>
      <c r="L405" s="12"/>
      <c r="M405" s="12"/>
      <c r="N405" s="12"/>
      <c r="O405" s="12"/>
      <c r="P405" s="12"/>
      <c r="Q405" s="12"/>
    </row>
    <row r="406" spans="1:17" ht="33.75" customHeight="1">
      <c r="A406" s="3"/>
      <c r="B406" s="13"/>
      <c r="C406" s="12"/>
      <c r="D406" s="12"/>
      <c r="E406" s="14"/>
      <c r="F406" s="12"/>
      <c r="G406" s="14"/>
      <c r="H406" s="14"/>
      <c r="I406" s="14"/>
      <c r="J406" s="136"/>
      <c r="K406" s="12"/>
      <c r="L406" s="12"/>
      <c r="M406" s="12"/>
      <c r="N406" s="12"/>
      <c r="O406" s="12"/>
      <c r="P406" s="12"/>
      <c r="Q406" s="12"/>
    </row>
    <row r="407" spans="1:17" ht="33.75" customHeight="1">
      <c r="A407" s="3"/>
      <c r="B407" s="13"/>
      <c r="C407" s="12"/>
      <c r="D407" s="12"/>
      <c r="E407" s="14"/>
      <c r="F407" s="12"/>
      <c r="G407" s="14"/>
      <c r="H407" s="14"/>
      <c r="I407" s="14"/>
      <c r="J407" s="136"/>
      <c r="K407" s="12"/>
      <c r="L407" s="12"/>
      <c r="M407" s="12"/>
      <c r="N407" s="12"/>
      <c r="O407" s="12"/>
      <c r="P407" s="12"/>
      <c r="Q407" s="12"/>
    </row>
    <row r="408" spans="1:17" ht="33.75" customHeight="1">
      <c r="A408" s="3"/>
      <c r="B408" s="13"/>
      <c r="C408" s="12"/>
      <c r="D408" s="12"/>
      <c r="E408" s="14"/>
      <c r="F408" s="12"/>
      <c r="G408" s="14"/>
      <c r="H408" s="14"/>
      <c r="I408" s="14"/>
      <c r="J408" s="136"/>
      <c r="K408" s="12"/>
      <c r="L408" s="12"/>
      <c r="M408" s="12"/>
      <c r="N408" s="12"/>
      <c r="O408" s="12"/>
      <c r="P408" s="12"/>
      <c r="Q408" s="12"/>
    </row>
    <row r="409" spans="1:17" ht="33.75" customHeight="1">
      <c r="A409" s="3"/>
      <c r="B409" s="13"/>
      <c r="C409" s="12"/>
      <c r="D409" s="12"/>
      <c r="E409" s="14"/>
      <c r="F409" s="12"/>
      <c r="G409" s="14"/>
      <c r="H409" s="14"/>
      <c r="I409" s="14"/>
      <c r="J409" s="136"/>
      <c r="K409" s="12"/>
      <c r="L409" s="12"/>
      <c r="M409" s="12"/>
      <c r="N409" s="12"/>
      <c r="O409" s="12"/>
      <c r="P409" s="12"/>
      <c r="Q409" s="12"/>
    </row>
    <row r="410" spans="1:17" ht="33.75" customHeight="1">
      <c r="A410" s="3"/>
      <c r="B410" s="13"/>
      <c r="C410" s="12"/>
      <c r="D410" s="12"/>
      <c r="E410" s="14"/>
      <c r="F410" s="12"/>
      <c r="G410" s="14"/>
      <c r="H410" s="14"/>
      <c r="I410" s="14"/>
      <c r="J410" s="136"/>
      <c r="K410" s="12"/>
      <c r="L410" s="12"/>
      <c r="M410" s="12"/>
      <c r="N410" s="12"/>
      <c r="O410" s="12"/>
      <c r="P410" s="12"/>
      <c r="Q410" s="12"/>
    </row>
    <row r="411" spans="1:17" ht="33.75" customHeight="1">
      <c r="A411" s="3"/>
      <c r="B411" s="13"/>
      <c r="C411" s="12"/>
      <c r="D411" s="12"/>
      <c r="E411" s="14"/>
      <c r="F411" s="12"/>
      <c r="G411" s="14"/>
      <c r="H411" s="14"/>
      <c r="I411" s="14"/>
      <c r="J411" s="136"/>
      <c r="K411" s="12"/>
      <c r="L411" s="12"/>
      <c r="M411" s="12"/>
      <c r="N411" s="12"/>
      <c r="O411" s="12"/>
      <c r="P411" s="12"/>
      <c r="Q411" s="12"/>
    </row>
    <row r="412" spans="1:17" ht="33.75" customHeight="1">
      <c r="A412" s="3"/>
      <c r="B412" s="13"/>
      <c r="C412" s="12"/>
      <c r="D412" s="12"/>
      <c r="E412" s="14"/>
      <c r="F412" s="12"/>
      <c r="G412" s="14"/>
      <c r="H412" s="14"/>
      <c r="I412" s="14"/>
      <c r="J412" s="136"/>
      <c r="K412" s="12"/>
      <c r="L412" s="12"/>
      <c r="M412" s="12"/>
      <c r="N412" s="12"/>
      <c r="O412" s="12"/>
      <c r="P412" s="12"/>
      <c r="Q412" s="12"/>
    </row>
    <row r="413" spans="1:17" ht="33.75" customHeight="1">
      <c r="A413" s="3"/>
      <c r="B413" s="13"/>
      <c r="C413" s="12"/>
      <c r="D413" s="12"/>
      <c r="E413" s="14"/>
      <c r="F413" s="12"/>
      <c r="G413" s="14"/>
      <c r="H413" s="14"/>
      <c r="I413" s="14"/>
      <c r="J413" s="136"/>
      <c r="K413" s="12"/>
      <c r="L413" s="12"/>
      <c r="M413" s="12"/>
      <c r="N413" s="12"/>
      <c r="O413" s="12"/>
      <c r="P413" s="12"/>
      <c r="Q413" s="12"/>
    </row>
    <row r="414" spans="1:17" ht="33.75" customHeight="1">
      <c r="A414" s="3"/>
      <c r="B414" s="13"/>
      <c r="C414" s="12"/>
      <c r="D414" s="12"/>
      <c r="E414" s="14"/>
      <c r="F414" s="12"/>
      <c r="G414" s="14"/>
      <c r="H414" s="14"/>
      <c r="I414" s="14"/>
      <c r="J414" s="136"/>
      <c r="K414" s="12"/>
      <c r="L414" s="12"/>
      <c r="M414" s="12"/>
      <c r="N414" s="12"/>
      <c r="O414" s="12"/>
      <c r="P414" s="12"/>
      <c r="Q414" s="12"/>
    </row>
    <row r="415" spans="1:17" ht="33.75" customHeight="1">
      <c r="A415" s="3"/>
      <c r="B415" s="13"/>
      <c r="C415" s="12"/>
      <c r="D415" s="12"/>
      <c r="E415" s="14"/>
      <c r="F415" s="12"/>
      <c r="G415" s="14"/>
      <c r="H415" s="14"/>
      <c r="I415" s="14"/>
      <c r="J415" s="136"/>
      <c r="K415" s="12"/>
      <c r="L415" s="12"/>
      <c r="M415" s="12"/>
      <c r="N415" s="12"/>
      <c r="O415" s="12"/>
      <c r="P415" s="12"/>
      <c r="Q415" s="12"/>
    </row>
    <row r="416" spans="1:17" ht="33.75" customHeight="1">
      <c r="A416" s="3"/>
      <c r="B416" s="13"/>
      <c r="C416" s="12"/>
      <c r="D416" s="12"/>
      <c r="E416" s="14"/>
      <c r="F416" s="12"/>
      <c r="G416" s="14"/>
      <c r="H416" s="14"/>
      <c r="I416" s="14"/>
      <c r="J416" s="136"/>
      <c r="K416" s="12"/>
      <c r="L416" s="12"/>
      <c r="M416" s="12"/>
      <c r="N416" s="12"/>
      <c r="O416" s="12"/>
      <c r="P416" s="12"/>
      <c r="Q416" s="12"/>
    </row>
    <row r="417" spans="1:17" ht="33.75" customHeight="1">
      <c r="A417" s="3"/>
      <c r="B417" s="13"/>
      <c r="C417" s="12"/>
      <c r="D417" s="12"/>
      <c r="E417" s="14"/>
      <c r="F417" s="12"/>
      <c r="G417" s="14"/>
      <c r="H417" s="14"/>
      <c r="I417" s="14"/>
      <c r="J417" s="136"/>
      <c r="K417" s="12"/>
      <c r="L417" s="12"/>
      <c r="M417" s="12"/>
      <c r="N417" s="12"/>
      <c r="O417" s="12"/>
      <c r="P417" s="12"/>
      <c r="Q417" s="12"/>
    </row>
    <row r="418" spans="1:17" ht="33.75" customHeight="1">
      <c r="A418" s="3"/>
      <c r="B418" s="13"/>
      <c r="C418" s="12"/>
      <c r="D418" s="12"/>
      <c r="E418" s="14"/>
      <c r="F418" s="12"/>
      <c r="G418" s="14"/>
      <c r="H418" s="14"/>
      <c r="I418" s="14"/>
      <c r="J418" s="136"/>
      <c r="K418" s="12"/>
      <c r="L418" s="12"/>
      <c r="M418" s="12"/>
      <c r="N418" s="12"/>
      <c r="O418" s="12"/>
      <c r="P418" s="12"/>
      <c r="Q418" s="12"/>
    </row>
    <row r="419" spans="1:17" ht="33.75" customHeight="1">
      <c r="A419" s="3"/>
      <c r="B419" s="13"/>
      <c r="C419" s="12"/>
      <c r="D419" s="12"/>
      <c r="E419" s="14"/>
      <c r="F419" s="12"/>
      <c r="G419" s="14"/>
      <c r="H419" s="14"/>
      <c r="I419" s="14"/>
      <c r="J419" s="136"/>
      <c r="K419" s="12"/>
      <c r="L419" s="12"/>
      <c r="M419" s="12"/>
      <c r="N419" s="12"/>
      <c r="O419" s="12"/>
      <c r="P419" s="12"/>
      <c r="Q419" s="12"/>
    </row>
    <row r="420" spans="1:17" ht="33.75" customHeight="1">
      <c r="A420" s="3"/>
      <c r="B420" s="13"/>
      <c r="C420" s="12"/>
      <c r="D420" s="12"/>
      <c r="E420" s="14"/>
      <c r="F420" s="12"/>
      <c r="G420" s="14"/>
      <c r="H420" s="14"/>
      <c r="I420" s="14"/>
      <c r="J420" s="136"/>
      <c r="K420" s="12"/>
      <c r="L420" s="12"/>
      <c r="M420" s="12"/>
      <c r="N420" s="12"/>
      <c r="O420" s="12"/>
      <c r="P420" s="12"/>
      <c r="Q420" s="12"/>
    </row>
    <row r="421" spans="1:17" ht="33.75" customHeight="1">
      <c r="A421" s="3"/>
      <c r="B421" s="13"/>
      <c r="C421" s="12"/>
      <c r="D421" s="12"/>
      <c r="E421" s="14"/>
      <c r="F421" s="12"/>
      <c r="G421" s="14"/>
      <c r="H421" s="14"/>
      <c r="I421" s="14"/>
      <c r="J421" s="136"/>
      <c r="K421" s="12"/>
      <c r="L421" s="12"/>
      <c r="M421" s="12"/>
      <c r="N421" s="12"/>
      <c r="O421" s="12"/>
      <c r="P421" s="12"/>
      <c r="Q421" s="12"/>
    </row>
    <row r="422" spans="1:17" ht="33.75" customHeight="1">
      <c r="A422" s="3"/>
      <c r="B422" s="13"/>
      <c r="C422" s="12"/>
      <c r="D422" s="12"/>
      <c r="E422" s="14"/>
      <c r="F422" s="12"/>
      <c r="G422" s="14"/>
      <c r="H422" s="14"/>
      <c r="I422" s="14"/>
      <c r="J422" s="136"/>
      <c r="K422" s="12"/>
      <c r="L422" s="12"/>
      <c r="M422" s="12"/>
      <c r="N422" s="12"/>
      <c r="O422" s="12"/>
      <c r="P422" s="12"/>
      <c r="Q422" s="12"/>
    </row>
    <row r="423" spans="1:17" ht="33.75" customHeight="1">
      <c r="A423" s="3"/>
      <c r="B423" s="13"/>
      <c r="C423" s="12"/>
      <c r="D423" s="12"/>
      <c r="E423" s="14"/>
      <c r="F423" s="12"/>
      <c r="G423" s="14"/>
      <c r="H423" s="14"/>
      <c r="I423" s="14"/>
      <c r="J423" s="136"/>
      <c r="K423" s="12"/>
      <c r="L423" s="12"/>
      <c r="M423" s="12"/>
      <c r="N423" s="12"/>
      <c r="O423" s="12"/>
      <c r="P423" s="12"/>
      <c r="Q423" s="12"/>
    </row>
    <row r="424" spans="1:17" ht="33.75" customHeight="1">
      <c r="A424" s="3"/>
      <c r="B424" s="13"/>
      <c r="C424" s="12"/>
      <c r="D424" s="12"/>
      <c r="E424" s="14"/>
      <c r="F424" s="12"/>
      <c r="G424" s="14"/>
      <c r="H424" s="14"/>
      <c r="I424" s="14"/>
      <c r="J424" s="136"/>
      <c r="K424" s="12"/>
      <c r="L424" s="12"/>
      <c r="M424" s="12"/>
      <c r="N424" s="12"/>
      <c r="O424" s="12"/>
      <c r="P424" s="12"/>
      <c r="Q424" s="12"/>
    </row>
    <row r="425" spans="1:17" ht="33.75" customHeight="1">
      <c r="A425" s="3"/>
      <c r="B425" s="13"/>
      <c r="C425" s="12"/>
      <c r="D425" s="12"/>
      <c r="E425" s="14"/>
      <c r="F425" s="12"/>
      <c r="G425" s="14"/>
      <c r="H425" s="14"/>
      <c r="I425" s="14"/>
      <c r="J425" s="136"/>
      <c r="K425" s="12"/>
      <c r="L425" s="12"/>
      <c r="M425" s="12"/>
      <c r="N425" s="12"/>
      <c r="O425" s="12"/>
      <c r="P425" s="12"/>
      <c r="Q425" s="12"/>
    </row>
    <row r="426" spans="1:17" ht="33.75" customHeight="1">
      <c r="A426" s="3"/>
      <c r="B426" s="13"/>
      <c r="C426" s="12"/>
      <c r="D426" s="12"/>
      <c r="E426" s="14"/>
      <c r="F426" s="12"/>
      <c r="G426" s="14"/>
      <c r="H426" s="14"/>
      <c r="I426" s="14"/>
      <c r="J426" s="136"/>
      <c r="K426" s="12"/>
      <c r="L426" s="12"/>
      <c r="M426" s="12"/>
      <c r="N426" s="12"/>
      <c r="O426" s="12"/>
      <c r="P426" s="12"/>
      <c r="Q426" s="12"/>
    </row>
    <row r="427" spans="1:17" ht="33.75" customHeight="1">
      <c r="A427" s="3"/>
      <c r="B427" s="13"/>
      <c r="C427" s="12"/>
      <c r="D427" s="12"/>
      <c r="E427" s="14"/>
      <c r="F427" s="12"/>
      <c r="G427" s="14"/>
      <c r="H427" s="14"/>
      <c r="I427" s="14"/>
      <c r="J427" s="136"/>
      <c r="K427" s="12"/>
      <c r="L427" s="12"/>
      <c r="M427" s="12"/>
      <c r="N427" s="12"/>
      <c r="O427" s="12"/>
      <c r="P427" s="12"/>
      <c r="Q427" s="12"/>
    </row>
    <row r="428" spans="1:17" ht="33.75" customHeight="1">
      <c r="A428" s="3"/>
      <c r="B428" s="13"/>
      <c r="C428" s="12"/>
      <c r="D428" s="12"/>
      <c r="E428" s="14"/>
      <c r="F428" s="12"/>
      <c r="G428" s="14"/>
      <c r="H428" s="14"/>
      <c r="I428" s="14"/>
      <c r="J428" s="136"/>
      <c r="K428" s="12"/>
      <c r="L428" s="12"/>
      <c r="M428" s="12"/>
      <c r="N428" s="12"/>
      <c r="O428" s="12"/>
      <c r="P428" s="12"/>
      <c r="Q428" s="12"/>
    </row>
    <row r="429" spans="1:17" ht="33.75" customHeight="1">
      <c r="A429" s="3"/>
      <c r="B429" s="13"/>
      <c r="C429" s="12"/>
      <c r="D429" s="12"/>
      <c r="E429" s="14"/>
      <c r="F429" s="12"/>
      <c r="G429" s="14"/>
      <c r="H429" s="14"/>
      <c r="I429" s="14"/>
      <c r="J429" s="136"/>
      <c r="K429" s="12"/>
      <c r="L429" s="12"/>
      <c r="M429" s="12"/>
      <c r="N429" s="12"/>
      <c r="O429" s="12"/>
      <c r="P429" s="12"/>
      <c r="Q429" s="12"/>
    </row>
    <row r="430" spans="1:17" ht="33.75" customHeight="1">
      <c r="A430" s="3"/>
      <c r="B430" s="13"/>
      <c r="C430" s="12"/>
      <c r="D430" s="12"/>
      <c r="E430" s="14"/>
      <c r="F430" s="12"/>
      <c r="G430" s="14"/>
      <c r="H430" s="14"/>
      <c r="I430" s="14"/>
      <c r="J430" s="136"/>
      <c r="K430" s="12"/>
      <c r="L430" s="12"/>
      <c r="M430" s="12"/>
      <c r="N430" s="12"/>
      <c r="O430" s="12"/>
      <c r="P430" s="12"/>
      <c r="Q430" s="12"/>
    </row>
    <row r="431" spans="1:17" ht="33.75" customHeight="1">
      <c r="A431" s="3"/>
      <c r="B431" s="13"/>
      <c r="C431" s="12"/>
      <c r="D431" s="12"/>
      <c r="E431" s="14"/>
      <c r="F431" s="12"/>
      <c r="G431" s="14"/>
      <c r="H431" s="14"/>
      <c r="I431" s="14"/>
      <c r="J431" s="136"/>
      <c r="K431" s="12"/>
      <c r="L431" s="12"/>
      <c r="M431" s="12"/>
      <c r="N431" s="12"/>
      <c r="O431" s="12"/>
      <c r="P431" s="12"/>
      <c r="Q431" s="12"/>
    </row>
    <row r="432" spans="1:17" ht="33.75" customHeight="1">
      <c r="A432" s="3"/>
      <c r="B432" s="13"/>
      <c r="C432" s="12"/>
      <c r="D432" s="12"/>
      <c r="E432" s="14"/>
      <c r="F432" s="12"/>
      <c r="G432" s="14"/>
      <c r="H432" s="14"/>
      <c r="I432" s="14"/>
      <c r="J432" s="136"/>
      <c r="K432" s="12"/>
      <c r="L432" s="12"/>
      <c r="M432" s="12"/>
      <c r="N432" s="12"/>
      <c r="O432" s="12"/>
      <c r="P432" s="12"/>
      <c r="Q432" s="12"/>
    </row>
    <row r="433" spans="1:17" ht="33.75" customHeight="1">
      <c r="A433" s="3"/>
      <c r="B433" s="13"/>
      <c r="C433" s="12"/>
      <c r="D433" s="12"/>
      <c r="E433" s="14"/>
      <c r="F433" s="12"/>
      <c r="G433" s="14"/>
      <c r="H433" s="14"/>
      <c r="I433" s="14"/>
      <c r="J433" s="136"/>
      <c r="K433" s="12"/>
      <c r="L433" s="12"/>
      <c r="M433" s="12"/>
      <c r="N433" s="12"/>
      <c r="O433" s="12"/>
      <c r="P433" s="12"/>
      <c r="Q433" s="12"/>
    </row>
    <row r="434" spans="1:17" ht="33.75" customHeight="1">
      <c r="A434" s="3"/>
      <c r="B434" s="13"/>
      <c r="C434" s="12"/>
      <c r="D434" s="12"/>
      <c r="E434" s="14"/>
      <c r="F434" s="12"/>
      <c r="G434" s="14"/>
      <c r="H434" s="14"/>
      <c r="I434" s="14"/>
      <c r="J434" s="136"/>
      <c r="K434" s="12"/>
      <c r="L434" s="12"/>
      <c r="M434" s="12"/>
      <c r="N434" s="12"/>
      <c r="O434" s="12"/>
      <c r="P434" s="12"/>
      <c r="Q434" s="12"/>
    </row>
    <row r="435" spans="1:17" ht="33.75" customHeight="1">
      <c r="A435" s="3"/>
      <c r="B435" s="13"/>
      <c r="C435" s="12"/>
      <c r="D435" s="12"/>
      <c r="E435" s="14"/>
      <c r="F435" s="12"/>
      <c r="G435" s="14"/>
      <c r="H435" s="14"/>
      <c r="I435" s="14"/>
      <c r="J435" s="136"/>
      <c r="K435" s="12"/>
      <c r="L435" s="12"/>
      <c r="M435" s="12"/>
      <c r="N435" s="12"/>
      <c r="O435" s="12"/>
      <c r="P435" s="12"/>
      <c r="Q435" s="12"/>
    </row>
    <row r="436" spans="1:17" ht="33.75" customHeight="1">
      <c r="A436" s="3"/>
      <c r="B436" s="13"/>
      <c r="C436" s="12"/>
      <c r="D436" s="12"/>
      <c r="E436" s="14"/>
      <c r="F436" s="12"/>
      <c r="G436" s="14"/>
      <c r="H436" s="14"/>
      <c r="I436" s="14"/>
      <c r="J436" s="136"/>
      <c r="K436" s="12"/>
      <c r="L436" s="12"/>
      <c r="M436" s="12"/>
      <c r="N436" s="12"/>
      <c r="O436" s="12"/>
      <c r="P436" s="12"/>
      <c r="Q436" s="12"/>
    </row>
    <row r="437" spans="1:17" ht="33.75" customHeight="1">
      <c r="A437" s="3"/>
      <c r="B437" s="13"/>
      <c r="C437" s="12"/>
      <c r="D437" s="12"/>
      <c r="E437" s="14"/>
      <c r="F437" s="12"/>
      <c r="G437" s="14"/>
      <c r="H437" s="14"/>
      <c r="I437" s="14"/>
      <c r="J437" s="136"/>
      <c r="K437" s="12"/>
      <c r="L437" s="12"/>
      <c r="M437" s="12"/>
      <c r="N437" s="12"/>
      <c r="O437" s="12"/>
      <c r="P437" s="12"/>
      <c r="Q437" s="12"/>
    </row>
    <row r="438" spans="1:17" ht="33.75" customHeight="1">
      <c r="A438" s="3"/>
      <c r="B438" s="13"/>
      <c r="C438" s="12"/>
      <c r="D438" s="12"/>
      <c r="E438" s="14"/>
      <c r="F438" s="12"/>
      <c r="G438" s="14"/>
      <c r="H438" s="14"/>
      <c r="I438" s="14"/>
      <c r="J438" s="136"/>
      <c r="K438" s="12"/>
      <c r="L438" s="12"/>
      <c r="M438" s="12"/>
      <c r="N438" s="12"/>
      <c r="O438" s="12"/>
      <c r="P438" s="12"/>
      <c r="Q438" s="12"/>
    </row>
    <row r="439" spans="1:17" ht="33.75" customHeight="1">
      <c r="A439" s="3"/>
      <c r="B439" s="13"/>
      <c r="C439" s="12"/>
      <c r="D439" s="12"/>
      <c r="E439" s="14"/>
      <c r="F439" s="12"/>
      <c r="G439" s="14"/>
      <c r="H439" s="14"/>
      <c r="I439" s="14"/>
      <c r="J439" s="136"/>
      <c r="K439" s="12"/>
      <c r="L439" s="12"/>
      <c r="M439" s="12"/>
      <c r="N439" s="12"/>
      <c r="O439" s="12"/>
      <c r="P439" s="12"/>
      <c r="Q439" s="12"/>
    </row>
    <row r="440" spans="1:17" ht="33.75" customHeight="1">
      <c r="A440" s="3"/>
      <c r="B440" s="13"/>
      <c r="C440" s="12"/>
      <c r="D440" s="12"/>
      <c r="E440" s="14"/>
      <c r="F440" s="12"/>
      <c r="G440" s="14"/>
      <c r="H440" s="14"/>
      <c r="I440" s="14"/>
      <c r="J440" s="136"/>
      <c r="K440" s="12"/>
      <c r="L440" s="12"/>
      <c r="M440" s="12"/>
      <c r="N440" s="12"/>
      <c r="O440" s="12"/>
      <c r="P440" s="12"/>
      <c r="Q440" s="12"/>
    </row>
    <row r="441" spans="1:17" ht="33.75" customHeight="1">
      <c r="A441" s="3"/>
      <c r="B441" s="13"/>
      <c r="C441" s="12"/>
      <c r="D441" s="12"/>
      <c r="E441" s="14"/>
      <c r="F441" s="12"/>
      <c r="G441" s="14"/>
      <c r="H441" s="14"/>
      <c r="I441" s="14"/>
      <c r="J441" s="136"/>
      <c r="K441" s="12"/>
      <c r="L441" s="12"/>
      <c r="M441" s="12"/>
      <c r="N441" s="12"/>
      <c r="O441" s="12"/>
      <c r="P441" s="12"/>
      <c r="Q441" s="12"/>
    </row>
    <row r="442" spans="1:17" ht="33.75" customHeight="1">
      <c r="A442" s="3"/>
      <c r="B442" s="13"/>
      <c r="C442" s="12"/>
      <c r="D442" s="12"/>
      <c r="E442" s="14"/>
      <c r="F442" s="12"/>
      <c r="G442" s="14"/>
      <c r="H442" s="14"/>
      <c r="I442" s="14"/>
      <c r="J442" s="136"/>
      <c r="K442" s="12"/>
      <c r="L442" s="12"/>
      <c r="M442" s="12"/>
      <c r="N442" s="12"/>
      <c r="O442" s="12"/>
      <c r="P442" s="12"/>
      <c r="Q442" s="12"/>
    </row>
    <row r="443" spans="1:17" ht="33.75" customHeight="1">
      <c r="A443" s="3"/>
      <c r="B443" s="13"/>
      <c r="C443" s="12"/>
      <c r="D443" s="12"/>
      <c r="E443" s="14"/>
      <c r="F443" s="12"/>
      <c r="G443" s="14"/>
      <c r="H443" s="14"/>
      <c r="I443" s="14"/>
      <c r="J443" s="136"/>
      <c r="K443" s="12"/>
      <c r="L443" s="12"/>
      <c r="M443" s="12"/>
      <c r="N443" s="12"/>
      <c r="O443" s="12"/>
      <c r="P443" s="12"/>
      <c r="Q443" s="12"/>
    </row>
    <row r="444" spans="1:17" ht="33.75" customHeight="1">
      <c r="A444" s="3"/>
      <c r="B444" s="13"/>
      <c r="C444" s="12"/>
      <c r="D444" s="12"/>
      <c r="E444" s="14"/>
      <c r="F444" s="12"/>
      <c r="G444" s="14"/>
      <c r="H444" s="14"/>
      <c r="I444" s="14"/>
      <c r="J444" s="136"/>
      <c r="K444" s="12"/>
      <c r="L444" s="12"/>
      <c r="M444" s="12"/>
      <c r="N444" s="12"/>
      <c r="O444" s="12"/>
      <c r="P444" s="12"/>
      <c r="Q444" s="12"/>
    </row>
    <row r="445" spans="1:17" ht="33.75" customHeight="1">
      <c r="A445" s="3"/>
      <c r="B445" s="13"/>
      <c r="C445" s="12"/>
      <c r="D445" s="12"/>
      <c r="E445" s="14"/>
      <c r="F445" s="12"/>
      <c r="G445" s="14"/>
      <c r="H445" s="14"/>
      <c r="I445" s="14"/>
      <c r="J445" s="136"/>
      <c r="K445" s="12"/>
      <c r="L445" s="12"/>
      <c r="M445" s="12"/>
      <c r="N445" s="12"/>
      <c r="O445" s="12"/>
      <c r="P445" s="12"/>
      <c r="Q445" s="12"/>
    </row>
    <row r="446" spans="1:17" ht="33.75" customHeight="1">
      <c r="A446" s="3"/>
      <c r="B446" s="13"/>
      <c r="C446" s="12"/>
      <c r="D446" s="12"/>
      <c r="E446" s="14"/>
      <c r="F446" s="12"/>
      <c r="G446" s="14"/>
      <c r="H446" s="14"/>
      <c r="I446" s="14"/>
      <c r="J446" s="136"/>
      <c r="K446" s="12"/>
      <c r="L446" s="12"/>
      <c r="M446" s="12"/>
      <c r="N446" s="12"/>
      <c r="O446" s="12"/>
      <c r="P446" s="12"/>
      <c r="Q446" s="12"/>
    </row>
    <row r="447" spans="1:17" ht="33.75" customHeight="1">
      <c r="A447" s="3"/>
      <c r="B447" s="13"/>
      <c r="C447" s="12"/>
      <c r="D447" s="12"/>
      <c r="E447" s="14"/>
      <c r="F447" s="12"/>
      <c r="G447" s="14"/>
      <c r="H447" s="14"/>
      <c r="I447" s="14"/>
      <c r="J447" s="136"/>
      <c r="K447" s="12"/>
      <c r="L447" s="12"/>
      <c r="M447" s="12"/>
      <c r="N447" s="12"/>
      <c r="O447" s="12"/>
      <c r="P447" s="12"/>
      <c r="Q447" s="12"/>
    </row>
    <row r="448" spans="1:17" ht="33.75" customHeight="1">
      <c r="A448" s="3"/>
      <c r="B448" s="13"/>
      <c r="C448" s="12"/>
      <c r="D448" s="12"/>
      <c r="E448" s="14"/>
      <c r="F448" s="12"/>
      <c r="G448" s="14"/>
      <c r="H448" s="14"/>
      <c r="I448" s="14"/>
      <c r="J448" s="136"/>
      <c r="K448" s="12"/>
      <c r="L448" s="12"/>
      <c r="M448" s="12"/>
      <c r="N448" s="12"/>
      <c r="O448" s="12"/>
      <c r="P448" s="12"/>
      <c r="Q448" s="12"/>
    </row>
    <row r="449" spans="1:17" ht="33.75" customHeight="1">
      <c r="A449" s="3"/>
      <c r="B449" s="13"/>
      <c r="C449" s="12"/>
      <c r="D449" s="12"/>
      <c r="E449" s="14"/>
      <c r="F449" s="12"/>
      <c r="G449" s="14"/>
      <c r="H449" s="14"/>
      <c r="I449" s="14"/>
      <c r="J449" s="136"/>
      <c r="K449" s="12"/>
      <c r="L449" s="12"/>
      <c r="M449" s="12"/>
      <c r="N449" s="12"/>
      <c r="O449" s="12"/>
      <c r="P449" s="12"/>
      <c r="Q449" s="12"/>
    </row>
    <row r="450" spans="1:17" ht="33.75" customHeight="1">
      <c r="A450" s="3"/>
      <c r="B450" s="13"/>
      <c r="C450" s="12"/>
      <c r="D450" s="12"/>
      <c r="E450" s="14"/>
      <c r="F450" s="12"/>
      <c r="G450" s="14"/>
      <c r="H450" s="14"/>
      <c r="I450" s="14"/>
      <c r="J450" s="136"/>
      <c r="K450" s="12"/>
      <c r="L450" s="12"/>
      <c r="M450" s="12"/>
      <c r="N450" s="12"/>
      <c r="O450" s="12"/>
      <c r="P450" s="12"/>
      <c r="Q450" s="12"/>
    </row>
    <row r="451" spans="1:17" ht="33.75" customHeight="1">
      <c r="A451" s="3"/>
      <c r="B451" s="13"/>
      <c r="C451" s="12"/>
      <c r="D451" s="12"/>
      <c r="E451" s="14"/>
      <c r="F451" s="12"/>
      <c r="G451" s="14"/>
      <c r="H451" s="14"/>
      <c r="I451" s="14"/>
      <c r="J451" s="136"/>
      <c r="K451" s="12"/>
      <c r="L451" s="12"/>
      <c r="M451" s="12"/>
      <c r="N451" s="12"/>
      <c r="O451" s="12"/>
      <c r="P451" s="12"/>
      <c r="Q451" s="12"/>
    </row>
    <row r="452" spans="1:17" ht="33.75" customHeight="1">
      <c r="A452" s="3"/>
      <c r="B452" s="13"/>
      <c r="C452" s="12"/>
      <c r="D452" s="12"/>
      <c r="E452" s="14"/>
      <c r="F452" s="12"/>
      <c r="G452" s="14"/>
      <c r="H452" s="14"/>
      <c r="I452" s="14"/>
      <c r="J452" s="136"/>
      <c r="K452" s="12"/>
      <c r="L452" s="12"/>
      <c r="M452" s="12"/>
      <c r="N452" s="12"/>
      <c r="O452" s="12"/>
      <c r="P452" s="12"/>
      <c r="Q452" s="12"/>
    </row>
    <row r="453" spans="1:17" ht="33.75" customHeight="1">
      <c r="A453" s="3"/>
      <c r="B453" s="13"/>
      <c r="C453" s="12"/>
      <c r="D453" s="12"/>
      <c r="E453" s="14"/>
      <c r="F453" s="12"/>
      <c r="G453" s="14"/>
      <c r="H453" s="14"/>
      <c r="I453" s="14"/>
      <c r="J453" s="136"/>
      <c r="K453" s="12"/>
      <c r="L453" s="12"/>
      <c r="M453" s="12"/>
      <c r="N453" s="12"/>
      <c r="O453" s="12"/>
      <c r="P453" s="12"/>
      <c r="Q453" s="12"/>
    </row>
    <row r="454" spans="1:17" ht="33.75" customHeight="1">
      <c r="A454" s="3"/>
      <c r="B454" s="13"/>
      <c r="C454" s="12"/>
      <c r="D454" s="12"/>
      <c r="E454" s="14"/>
      <c r="F454" s="12"/>
      <c r="G454" s="14"/>
      <c r="H454" s="14"/>
      <c r="I454" s="14"/>
      <c r="J454" s="136"/>
      <c r="K454" s="12"/>
      <c r="L454" s="12"/>
      <c r="M454" s="12"/>
      <c r="N454" s="12"/>
      <c r="O454" s="12"/>
      <c r="P454" s="12"/>
      <c r="Q454" s="12"/>
    </row>
    <row r="455" spans="1:17" ht="33.75" customHeight="1">
      <c r="A455" s="3"/>
      <c r="B455" s="13"/>
      <c r="C455" s="12"/>
      <c r="D455" s="12"/>
      <c r="E455" s="14"/>
      <c r="F455" s="12"/>
      <c r="G455" s="14"/>
      <c r="H455" s="14"/>
      <c r="I455" s="14"/>
      <c r="J455" s="136"/>
      <c r="K455" s="12"/>
      <c r="L455" s="12"/>
      <c r="M455" s="12"/>
      <c r="N455" s="12"/>
      <c r="O455" s="12"/>
      <c r="P455" s="12"/>
      <c r="Q455" s="12"/>
    </row>
    <row r="456" spans="1:17" ht="33.75" customHeight="1">
      <c r="A456" s="3"/>
      <c r="B456" s="13"/>
      <c r="C456" s="12"/>
      <c r="D456" s="12"/>
      <c r="E456" s="14"/>
      <c r="F456" s="12"/>
      <c r="G456" s="14"/>
      <c r="H456" s="14"/>
      <c r="I456" s="14"/>
      <c r="J456" s="136"/>
      <c r="K456" s="12"/>
      <c r="L456" s="12"/>
      <c r="M456" s="12"/>
      <c r="N456" s="12"/>
      <c r="O456" s="12"/>
      <c r="P456" s="12"/>
      <c r="Q456" s="12"/>
    </row>
    <row r="457" spans="1:17" ht="33.75" customHeight="1">
      <c r="A457" s="3"/>
      <c r="B457" s="13"/>
      <c r="C457" s="12"/>
      <c r="D457" s="12"/>
      <c r="E457" s="14"/>
      <c r="F457" s="12"/>
      <c r="G457" s="14"/>
      <c r="H457" s="14"/>
      <c r="I457" s="14"/>
      <c r="J457" s="136"/>
      <c r="K457" s="12"/>
      <c r="L457" s="12"/>
      <c r="M457" s="12"/>
      <c r="N457" s="12"/>
      <c r="O457" s="12"/>
      <c r="P457" s="12"/>
      <c r="Q457" s="12"/>
    </row>
    <row r="458" spans="1:17" ht="33.75" customHeight="1">
      <c r="A458" s="3"/>
      <c r="B458" s="13"/>
      <c r="C458" s="12"/>
      <c r="D458" s="12"/>
      <c r="E458" s="14"/>
      <c r="F458" s="12"/>
      <c r="G458" s="14"/>
      <c r="H458" s="14"/>
      <c r="I458" s="14"/>
      <c r="J458" s="136"/>
      <c r="K458" s="12"/>
      <c r="L458" s="12"/>
      <c r="M458" s="12"/>
      <c r="N458" s="12"/>
      <c r="O458" s="12"/>
      <c r="P458" s="12"/>
      <c r="Q458" s="12"/>
    </row>
    <row r="459" spans="1:17" ht="33.75" customHeight="1">
      <c r="A459" s="3"/>
      <c r="B459" s="13"/>
      <c r="C459" s="12"/>
      <c r="D459" s="12"/>
      <c r="E459" s="14"/>
      <c r="F459" s="12"/>
      <c r="G459" s="14"/>
      <c r="H459" s="14"/>
      <c r="I459" s="14"/>
      <c r="J459" s="136"/>
      <c r="K459" s="12"/>
      <c r="L459" s="12"/>
      <c r="M459" s="12"/>
      <c r="N459" s="12"/>
      <c r="O459" s="12"/>
      <c r="P459" s="12"/>
      <c r="Q459" s="12"/>
    </row>
    <row r="460" spans="1:17" ht="33.75" customHeight="1">
      <c r="A460" s="3"/>
      <c r="B460" s="13"/>
      <c r="C460" s="12"/>
      <c r="D460" s="12"/>
      <c r="E460" s="14"/>
      <c r="F460" s="12"/>
      <c r="G460" s="14"/>
      <c r="H460" s="14"/>
      <c r="I460" s="14"/>
      <c r="J460" s="136"/>
      <c r="K460" s="12"/>
      <c r="L460" s="12"/>
      <c r="M460" s="12"/>
      <c r="N460" s="12"/>
      <c r="O460" s="12"/>
      <c r="P460" s="12"/>
      <c r="Q460" s="12"/>
    </row>
    <row r="461" spans="1:17" ht="33.75" customHeight="1">
      <c r="A461" s="3"/>
      <c r="B461" s="13"/>
      <c r="C461" s="12"/>
      <c r="D461" s="12"/>
      <c r="E461" s="14"/>
      <c r="F461" s="12"/>
      <c r="G461" s="14"/>
      <c r="H461" s="14"/>
      <c r="I461" s="14"/>
      <c r="J461" s="136"/>
      <c r="K461" s="12"/>
      <c r="L461" s="12"/>
      <c r="M461" s="12"/>
      <c r="N461" s="12"/>
      <c r="O461" s="12"/>
      <c r="P461" s="12"/>
      <c r="Q461" s="12"/>
    </row>
    <row r="462" spans="1:17" ht="33.75" customHeight="1">
      <c r="A462" s="3"/>
      <c r="B462" s="13"/>
      <c r="C462" s="12"/>
      <c r="D462" s="12"/>
      <c r="E462" s="14"/>
      <c r="F462" s="12"/>
      <c r="G462" s="14"/>
      <c r="H462" s="14"/>
      <c r="I462" s="14"/>
      <c r="J462" s="136"/>
      <c r="K462" s="12"/>
      <c r="L462" s="12"/>
      <c r="M462" s="12"/>
      <c r="N462" s="12"/>
      <c r="O462" s="12"/>
      <c r="P462" s="12"/>
      <c r="Q462" s="12"/>
    </row>
    <row r="463" spans="1:17" ht="33.75" customHeight="1">
      <c r="A463" s="3"/>
      <c r="B463" s="13"/>
      <c r="C463" s="12"/>
      <c r="D463" s="12"/>
      <c r="E463" s="14"/>
      <c r="F463" s="12"/>
      <c r="G463" s="14"/>
      <c r="H463" s="14"/>
      <c r="I463" s="14"/>
      <c r="J463" s="136"/>
      <c r="K463" s="12"/>
      <c r="L463" s="12"/>
      <c r="M463" s="12"/>
      <c r="N463" s="12"/>
      <c r="O463" s="12"/>
      <c r="P463" s="12"/>
      <c r="Q463" s="12"/>
    </row>
    <row r="464" spans="1:17" ht="33.75" customHeight="1">
      <c r="A464" s="3"/>
      <c r="B464" s="13"/>
      <c r="C464" s="12"/>
      <c r="D464" s="12"/>
      <c r="E464" s="14"/>
      <c r="F464" s="12"/>
      <c r="G464" s="14"/>
      <c r="H464" s="14"/>
      <c r="I464" s="14"/>
      <c r="J464" s="136"/>
      <c r="K464" s="12"/>
      <c r="L464" s="12"/>
      <c r="M464" s="12"/>
      <c r="N464" s="12"/>
      <c r="O464" s="12"/>
      <c r="P464" s="12"/>
      <c r="Q464" s="12"/>
    </row>
    <row r="465" spans="1:17" ht="33.75" customHeight="1">
      <c r="A465" s="3"/>
      <c r="B465" s="13"/>
      <c r="C465" s="12"/>
      <c r="D465" s="12"/>
      <c r="E465" s="14"/>
      <c r="F465" s="12"/>
      <c r="G465" s="14"/>
      <c r="H465" s="14"/>
      <c r="I465" s="14"/>
      <c r="J465" s="136"/>
      <c r="K465" s="12"/>
      <c r="L465" s="12"/>
      <c r="M465" s="12"/>
      <c r="N465" s="12"/>
      <c r="O465" s="12"/>
      <c r="P465" s="12"/>
      <c r="Q465" s="12"/>
    </row>
    <row r="466" spans="1:17" ht="33.75" customHeight="1">
      <c r="A466" s="3"/>
      <c r="B466" s="13"/>
      <c r="C466" s="12"/>
      <c r="D466" s="12"/>
      <c r="E466" s="14"/>
      <c r="F466" s="12"/>
      <c r="G466" s="14"/>
      <c r="H466" s="14"/>
      <c r="I466" s="14"/>
      <c r="J466" s="136"/>
      <c r="K466" s="12"/>
      <c r="L466" s="12"/>
      <c r="M466" s="12"/>
      <c r="N466" s="12"/>
      <c r="O466" s="12"/>
      <c r="P466" s="12"/>
      <c r="Q466" s="12"/>
    </row>
    <row r="467" spans="1:17" ht="33.75" customHeight="1">
      <c r="A467" s="3"/>
      <c r="B467" s="13"/>
      <c r="C467" s="12"/>
      <c r="D467" s="12"/>
      <c r="E467" s="14"/>
      <c r="F467" s="12"/>
      <c r="G467" s="14"/>
      <c r="H467" s="14"/>
      <c r="I467" s="14"/>
      <c r="J467" s="136"/>
      <c r="K467" s="12"/>
      <c r="L467" s="12"/>
      <c r="M467" s="12"/>
      <c r="N467" s="12"/>
      <c r="O467" s="12"/>
      <c r="P467" s="12"/>
      <c r="Q467" s="12"/>
    </row>
    <row r="468" spans="1:17" ht="33.75" customHeight="1">
      <c r="A468" s="3"/>
      <c r="B468" s="13"/>
      <c r="C468" s="12"/>
      <c r="D468" s="12"/>
      <c r="E468" s="14"/>
      <c r="F468" s="12"/>
      <c r="G468" s="14"/>
      <c r="H468" s="14"/>
      <c r="I468" s="14"/>
      <c r="J468" s="136"/>
      <c r="K468" s="12"/>
      <c r="L468" s="12"/>
      <c r="M468" s="12"/>
      <c r="N468" s="12"/>
      <c r="O468" s="12"/>
      <c r="P468" s="12"/>
      <c r="Q468" s="12"/>
    </row>
    <row r="469" spans="1:17" ht="33.75" customHeight="1">
      <c r="A469" s="3"/>
      <c r="B469" s="13"/>
      <c r="C469" s="12"/>
      <c r="D469" s="12"/>
      <c r="E469" s="14"/>
      <c r="F469" s="12"/>
      <c r="G469" s="14"/>
      <c r="H469" s="14"/>
      <c r="I469" s="14"/>
      <c r="J469" s="136"/>
      <c r="K469" s="12"/>
      <c r="L469" s="12"/>
      <c r="M469" s="12"/>
      <c r="N469" s="12"/>
      <c r="O469" s="12"/>
      <c r="P469" s="12"/>
      <c r="Q469" s="12"/>
    </row>
    <row r="470" spans="1:17" ht="33.75" customHeight="1">
      <c r="A470" s="3"/>
      <c r="B470" s="13"/>
      <c r="C470" s="12"/>
      <c r="D470" s="12"/>
      <c r="E470" s="14"/>
      <c r="F470" s="12"/>
      <c r="G470" s="14"/>
      <c r="H470" s="14"/>
      <c r="I470" s="14"/>
      <c r="J470" s="136"/>
      <c r="K470" s="12"/>
      <c r="L470" s="12"/>
      <c r="M470" s="12"/>
      <c r="N470" s="12"/>
      <c r="O470" s="12"/>
      <c r="P470" s="12"/>
      <c r="Q470" s="12"/>
    </row>
    <row r="471" spans="1:17" ht="33.75" customHeight="1">
      <c r="A471" s="3"/>
      <c r="B471" s="13"/>
      <c r="C471" s="12"/>
      <c r="D471" s="12"/>
      <c r="E471" s="14"/>
      <c r="F471" s="12"/>
      <c r="G471" s="14"/>
      <c r="H471" s="14"/>
      <c r="I471" s="14"/>
      <c r="J471" s="136"/>
      <c r="K471" s="12"/>
      <c r="L471" s="12"/>
      <c r="M471" s="12"/>
      <c r="N471" s="12"/>
      <c r="O471" s="12"/>
      <c r="P471" s="12"/>
      <c r="Q471" s="12"/>
    </row>
    <row r="472" spans="1:17" ht="33.75" customHeight="1">
      <c r="A472" s="3"/>
      <c r="B472" s="13"/>
      <c r="C472" s="12"/>
      <c r="D472" s="12"/>
      <c r="E472" s="14"/>
      <c r="F472" s="12"/>
      <c r="G472" s="14"/>
      <c r="H472" s="14"/>
      <c r="I472" s="14"/>
      <c r="J472" s="136"/>
      <c r="K472" s="12"/>
      <c r="L472" s="12"/>
      <c r="M472" s="12"/>
      <c r="N472" s="12"/>
      <c r="O472" s="12"/>
      <c r="P472" s="12"/>
      <c r="Q472" s="12"/>
    </row>
    <row r="473" spans="1:17" ht="33.75" customHeight="1">
      <c r="A473" s="3"/>
      <c r="B473" s="13"/>
      <c r="C473" s="12"/>
      <c r="D473" s="12"/>
      <c r="E473" s="14"/>
      <c r="F473" s="12"/>
      <c r="G473" s="14"/>
      <c r="H473" s="14"/>
      <c r="I473" s="14"/>
      <c r="J473" s="136"/>
      <c r="K473" s="12"/>
      <c r="L473" s="12"/>
      <c r="M473" s="12"/>
      <c r="N473" s="12"/>
      <c r="O473" s="12"/>
      <c r="P473" s="12"/>
      <c r="Q473" s="12"/>
    </row>
    <row r="474" spans="1:17" ht="33.75" customHeight="1">
      <c r="A474" s="3"/>
      <c r="B474" s="13"/>
      <c r="C474" s="12"/>
      <c r="D474" s="12"/>
      <c r="E474" s="14"/>
      <c r="F474" s="12"/>
      <c r="G474" s="14"/>
      <c r="H474" s="14"/>
      <c r="I474" s="14"/>
      <c r="J474" s="136"/>
      <c r="K474" s="12"/>
      <c r="L474" s="12"/>
      <c r="M474" s="12"/>
      <c r="N474" s="12"/>
      <c r="O474" s="12"/>
      <c r="P474" s="12"/>
      <c r="Q474" s="12"/>
    </row>
    <row r="475" spans="1:17" ht="33.75" customHeight="1">
      <c r="A475" s="3"/>
      <c r="B475" s="13"/>
      <c r="C475" s="12"/>
      <c r="D475" s="12"/>
      <c r="E475" s="14"/>
      <c r="F475" s="12"/>
      <c r="G475" s="14"/>
      <c r="H475" s="14"/>
      <c r="I475" s="14"/>
      <c r="J475" s="136"/>
      <c r="K475" s="12"/>
      <c r="L475" s="12"/>
      <c r="M475" s="12"/>
      <c r="N475" s="12"/>
      <c r="O475" s="12"/>
      <c r="P475" s="12"/>
      <c r="Q475" s="12"/>
    </row>
    <row r="476" spans="1:17" ht="33.75" customHeight="1">
      <c r="A476" s="3"/>
      <c r="B476" s="13"/>
      <c r="C476" s="12"/>
      <c r="D476" s="12"/>
      <c r="E476" s="14"/>
      <c r="F476" s="12"/>
      <c r="G476" s="14"/>
      <c r="H476" s="14"/>
      <c r="I476" s="14"/>
      <c r="J476" s="136"/>
      <c r="K476" s="12"/>
      <c r="L476" s="12"/>
      <c r="M476" s="12"/>
      <c r="N476" s="12"/>
      <c r="O476" s="12"/>
      <c r="P476" s="12"/>
      <c r="Q476" s="12"/>
    </row>
    <row r="477" spans="1:17" ht="33.75" customHeight="1">
      <c r="A477" s="3"/>
      <c r="B477" s="13"/>
      <c r="C477" s="12"/>
      <c r="D477" s="12"/>
      <c r="E477" s="14"/>
      <c r="F477" s="12"/>
      <c r="G477" s="14"/>
      <c r="H477" s="14"/>
      <c r="I477" s="14"/>
      <c r="J477" s="136"/>
      <c r="K477" s="12"/>
      <c r="L477" s="12"/>
      <c r="M477" s="12"/>
      <c r="N477" s="12"/>
      <c r="O477" s="12"/>
      <c r="P477" s="12"/>
      <c r="Q477" s="12"/>
    </row>
    <row r="478" spans="1:17" ht="33.75" customHeight="1">
      <c r="A478" s="3"/>
      <c r="B478" s="13"/>
      <c r="C478" s="12"/>
      <c r="D478" s="12"/>
      <c r="E478" s="14"/>
      <c r="F478" s="12"/>
      <c r="G478" s="14"/>
      <c r="H478" s="14"/>
      <c r="I478" s="14"/>
      <c r="J478" s="136"/>
      <c r="K478" s="12"/>
      <c r="L478" s="12"/>
      <c r="M478" s="12"/>
      <c r="N478" s="12"/>
      <c r="O478" s="12"/>
      <c r="P478" s="12"/>
      <c r="Q478" s="12"/>
    </row>
    <row r="479" spans="1:17" ht="33.75" customHeight="1">
      <c r="A479" s="3"/>
      <c r="B479" s="13"/>
      <c r="C479" s="12"/>
      <c r="D479" s="12"/>
      <c r="E479" s="14"/>
      <c r="F479" s="12"/>
      <c r="G479" s="14"/>
      <c r="H479" s="14"/>
      <c r="I479" s="14"/>
      <c r="J479" s="136"/>
      <c r="K479" s="12"/>
      <c r="L479" s="12"/>
      <c r="M479" s="12"/>
      <c r="N479" s="12"/>
      <c r="O479" s="12"/>
      <c r="P479" s="12"/>
      <c r="Q479" s="12"/>
    </row>
    <row r="480" spans="1:17" ht="33.75" customHeight="1">
      <c r="A480" s="3"/>
      <c r="B480" s="13"/>
      <c r="C480" s="12"/>
      <c r="D480" s="12"/>
      <c r="E480" s="14"/>
      <c r="F480" s="12"/>
      <c r="G480" s="14"/>
      <c r="H480" s="14"/>
      <c r="I480" s="14"/>
      <c r="J480" s="136"/>
      <c r="K480" s="12"/>
      <c r="L480" s="12"/>
      <c r="M480" s="12"/>
      <c r="N480" s="12"/>
      <c r="O480" s="12"/>
      <c r="P480" s="12"/>
      <c r="Q480" s="12"/>
    </row>
    <row r="481" spans="1:17" ht="33.75" customHeight="1">
      <c r="A481" s="3"/>
      <c r="B481" s="13"/>
      <c r="C481" s="12"/>
      <c r="D481" s="12"/>
      <c r="E481" s="14"/>
      <c r="F481" s="12"/>
      <c r="G481" s="14"/>
      <c r="H481" s="14"/>
      <c r="I481" s="14"/>
      <c r="J481" s="136"/>
      <c r="K481" s="12"/>
      <c r="L481" s="12"/>
      <c r="M481" s="12"/>
      <c r="N481" s="12"/>
      <c r="O481" s="12"/>
      <c r="P481" s="12"/>
      <c r="Q481" s="12"/>
    </row>
    <row r="482" spans="1:17" ht="33.75" customHeight="1">
      <c r="A482" s="3"/>
      <c r="B482" s="13"/>
      <c r="C482" s="12"/>
      <c r="D482" s="12"/>
      <c r="E482" s="14"/>
      <c r="F482" s="12"/>
      <c r="G482" s="14"/>
      <c r="H482" s="14"/>
      <c r="I482" s="14"/>
      <c r="J482" s="136"/>
      <c r="K482" s="12"/>
      <c r="L482" s="12"/>
      <c r="M482" s="12"/>
      <c r="N482" s="12"/>
      <c r="O482" s="12"/>
      <c r="P482" s="12"/>
      <c r="Q482" s="12"/>
    </row>
    <row r="483" spans="1:17" ht="33.75" customHeight="1">
      <c r="A483" s="3"/>
      <c r="B483" s="13"/>
      <c r="C483" s="12"/>
      <c r="D483" s="12"/>
      <c r="E483" s="14"/>
      <c r="F483" s="12"/>
      <c r="G483" s="14"/>
      <c r="H483" s="14"/>
      <c r="I483" s="14"/>
      <c r="J483" s="136"/>
      <c r="K483" s="12"/>
      <c r="L483" s="12"/>
      <c r="M483" s="12"/>
      <c r="N483" s="12"/>
      <c r="O483" s="12"/>
      <c r="P483" s="12"/>
      <c r="Q483" s="12"/>
    </row>
    <row r="484" spans="1:17" ht="33.75" customHeight="1">
      <c r="A484" s="3"/>
      <c r="B484" s="13"/>
      <c r="C484" s="12"/>
      <c r="D484" s="12"/>
      <c r="E484" s="14"/>
      <c r="F484" s="12"/>
      <c r="G484" s="14"/>
      <c r="H484" s="14"/>
      <c r="I484" s="14"/>
      <c r="J484" s="136"/>
      <c r="K484" s="12"/>
      <c r="L484" s="12"/>
      <c r="M484" s="12"/>
      <c r="N484" s="12"/>
      <c r="O484" s="12"/>
      <c r="P484" s="12"/>
      <c r="Q484" s="12"/>
    </row>
    <row r="485" spans="1:17" ht="33.75" customHeight="1">
      <c r="A485" s="3"/>
      <c r="B485" s="13"/>
      <c r="C485" s="12"/>
      <c r="D485" s="12"/>
      <c r="E485" s="14"/>
      <c r="F485" s="12"/>
      <c r="G485" s="14"/>
      <c r="H485" s="14"/>
      <c r="I485" s="14"/>
      <c r="J485" s="136"/>
      <c r="K485" s="12"/>
      <c r="L485" s="12"/>
      <c r="M485" s="12"/>
      <c r="N485" s="12"/>
      <c r="O485" s="12"/>
      <c r="P485" s="12"/>
      <c r="Q485" s="12"/>
    </row>
    <row r="486" spans="1:17" ht="33.75" customHeight="1">
      <c r="A486" s="3"/>
      <c r="B486" s="13"/>
      <c r="C486" s="12"/>
      <c r="D486" s="12"/>
      <c r="E486" s="14"/>
      <c r="F486" s="12"/>
      <c r="G486" s="14"/>
      <c r="H486" s="14"/>
      <c r="I486" s="14"/>
      <c r="J486" s="136"/>
      <c r="K486" s="12"/>
      <c r="L486" s="12"/>
      <c r="M486" s="12"/>
      <c r="N486" s="12"/>
      <c r="O486" s="12"/>
      <c r="P486" s="12"/>
      <c r="Q486" s="12"/>
    </row>
    <row r="487" spans="1:17" ht="33.75" customHeight="1">
      <c r="A487" s="3"/>
      <c r="B487" s="13"/>
      <c r="C487" s="12"/>
      <c r="D487" s="12"/>
      <c r="E487" s="14"/>
      <c r="F487" s="12"/>
      <c r="G487" s="14"/>
      <c r="H487" s="14"/>
      <c r="I487" s="14"/>
      <c r="J487" s="136"/>
      <c r="K487" s="12"/>
      <c r="L487" s="12"/>
      <c r="M487" s="12"/>
      <c r="N487" s="12"/>
      <c r="O487" s="12"/>
      <c r="P487" s="12"/>
      <c r="Q487" s="12"/>
    </row>
    <row r="488" spans="1:17" ht="33.75" customHeight="1">
      <c r="A488" s="3"/>
      <c r="B488" s="13"/>
      <c r="C488" s="12"/>
      <c r="D488" s="12"/>
      <c r="E488" s="14"/>
      <c r="F488" s="12"/>
      <c r="G488" s="14"/>
      <c r="H488" s="14"/>
      <c r="I488" s="14"/>
      <c r="J488" s="136"/>
      <c r="K488" s="12"/>
      <c r="L488" s="12"/>
      <c r="M488" s="12"/>
      <c r="N488" s="12"/>
      <c r="O488" s="12"/>
      <c r="P488" s="12"/>
      <c r="Q488" s="12"/>
    </row>
    <row r="489" spans="1:17" ht="33.75" customHeight="1">
      <c r="A489" s="3"/>
      <c r="B489" s="13"/>
      <c r="C489" s="12"/>
      <c r="D489" s="12"/>
      <c r="E489" s="14"/>
      <c r="F489" s="12"/>
      <c r="G489" s="14"/>
      <c r="H489" s="14"/>
      <c r="I489" s="14"/>
      <c r="J489" s="136"/>
      <c r="K489" s="12"/>
      <c r="L489" s="12"/>
      <c r="M489" s="12"/>
      <c r="N489" s="12"/>
      <c r="O489" s="12"/>
      <c r="P489" s="12"/>
      <c r="Q489" s="12"/>
    </row>
    <row r="490" spans="1:17" ht="33.75" customHeight="1">
      <c r="A490" s="3"/>
      <c r="B490" s="13"/>
      <c r="C490" s="12"/>
      <c r="D490" s="12"/>
      <c r="E490" s="14"/>
      <c r="F490" s="12"/>
      <c r="G490" s="14"/>
      <c r="H490" s="14"/>
      <c r="I490" s="14"/>
      <c r="J490" s="136"/>
      <c r="K490" s="12"/>
      <c r="L490" s="12"/>
      <c r="M490" s="12"/>
      <c r="N490" s="12"/>
      <c r="O490" s="12"/>
      <c r="P490" s="12"/>
      <c r="Q490" s="12"/>
    </row>
    <row r="491" spans="1:17" ht="33.75" customHeight="1">
      <c r="A491" s="3"/>
      <c r="B491" s="13"/>
      <c r="C491" s="12"/>
      <c r="D491" s="12"/>
      <c r="E491" s="14"/>
      <c r="F491" s="12"/>
      <c r="G491" s="14"/>
      <c r="H491" s="14"/>
      <c r="I491" s="14"/>
      <c r="J491" s="136"/>
      <c r="K491" s="12"/>
      <c r="L491" s="12"/>
      <c r="M491" s="12"/>
      <c r="N491" s="12"/>
      <c r="O491" s="12"/>
      <c r="P491" s="12"/>
      <c r="Q491" s="12"/>
    </row>
    <row r="492" spans="1:17" ht="33.75" customHeight="1">
      <c r="A492" s="3"/>
      <c r="B492" s="13"/>
      <c r="C492" s="12"/>
      <c r="D492" s="12"/>
      <c r="E492" s="14"/>
      <c r="F492" s="12"/>
      <c r="G492" s="14"/>
      <c r="H492" s="14"/>
      <c r="I492" s="14"/>
      <c r="J492" s="136"/>
      <c r="K492" s="12"/>
      <c r="L492" s="12"/>
      <c r="M492" s="12"/>
      <c r="N492" s="12"/>
      <c r="O492" s="12"/>
      <c r="P492" s="12"/>
      <c r="Q492" s="12"/>
    </row>
    <row r="493" spans="1:17" ht="33.75" customHeight="1">
      <c r="A493" s="3"/>
      <c r="B493" s="13"/>
      <c r="C493" s="12"/>
      <c r="D493" s="12"/>
      <c r="E493" s="14"/>
      <c r="F493" s="12"/>
      <c r="G493" s="14"/>
      <c r="H493" s="14"/>
      <c r="I493" s="14"/>
      <c r="J493" s="136"/>
      <c r="K493" s="12"/>
      <c r="L493" s="12"/>
      <c r="M493" s="12"/>
      <c r="N493" s="12"/>
      <c r="O493" s="12"/>
      <c r="P493" s="12"/>
      <c r="Q493" s="12"/>
    </row>
    <row r="494" spans="1:17" ht="33.75" customHeight="1">
      <c r="A494" s="3"/>
      <c r="B494" s="13"/>
      <c r="C494" s="12"/>
      <c r="D494" s="12"/>
      <c r="E494" s="14"/>
      <c r="F494" s="12"/>
      <c r="G494" s="14"/>
      <c r="H494" s="14"/>
      <c r="I494" s="14"/>
      <c r="J494" s="136"/>
      <c r="K494" s="12"/>
      <c r="L494" s="12"/>
      <c r="M494" s="12"/>
      <c r="N494" s="12"/>
      <c r="O494" s="12"/>
      <c r="P494" s="12"/>
      <c r="Q494" s="12"/>
    </row>
    <row r="495" spans="1:17" ht="33.75" customHeight="1">
      <c r="A495" s="3"/>
      <c r="B495" s="13"/>
      <c r="C495" s="12"/>
      <c r="D495" s="12"/>
      <c r="E495" s="14"/>
      <c r="F495" s="12"/>
      <c r="G495" s="14"/>
      <c r="H495" s="14"/>
      <c r="I495" s="14"/>
      <c r="J495" s="136"/>
      <c r="K495" s="12"/>
      <c r="L495" s="12"/>
      <c r="M495" s="12"/>
      <c r="N495" s="12"/>
      <c r="O495" s="12"/>
      <c r="P495" s="12"/>
      <c r="Q495" s="12"/>
    </row>
    <row r="496" spans="1:17" ht="33.75" customHeight="1">
      <c r="A496" s="3"/>
      <c r="B496" s="13"/>
      <c r="C496" s="12"/>
      <c r="D496" s="12"/>
      <c r="E496" s="14"/>
      <c r="F496" s="12"/>
      <c r="G496" s="14"/>
      <c r="H496" s="14"/>
      <c r="I496" s="14"/>
      <c r="J496" s="136"/>
      <c r="K496" s="12"/>
      <c r="L496" s="12"/>
      <c r="M496" s="12"/>
      <c r="N496" s="12"/>
      <c r="O496" s="12"/>
      <c r="P496" s="12"/>
      <c r="Q496" s="12"/>
    </row>
    <row r="497" spans="1:17" ht="33.75" customHeight="1">
      <c r="A497" s="3"/>
      <c r="B497" s="13"/>
      <c r="C497" s="12"/>
      <c r="D497" s="12"/>
      <c r="E497" s="14"/>
      <c r="F497" s="12"/>
      <c r="G497" s="14"/>
      <c r="H497" s="14"/>
      <c r="I497" s="14"/>
      <c r="J497" s="136"/>
      <c r="K497" s="12"/>
      <c r="L497" s="12"/>
      <c r="M497" s="12"/>
      <c r="N497" s="12"/>
      <c r="O497" s="12"/>
      <c r="P497" s="12"/>
      <c r="Q497" s="12"/>
    </row>
    <row r="498" spans="1:17" ht="33.75" customHeight="1">
      <c r="A498" s="3"/>
      <c r="B498" s="13"/>
      <c r="C498" s="12"/>
      <c r="D498" s="12"/>
      <c r="E498" s="14"/>
      <c r="F498" s="12"/>
      <c r="G498" s="14"/>
      <c r="H498" s="14"/>
      <c r="I498" s="14"/>
      <c r="J498" s="136"/>
      <c r="K498" s="12"/>
      <c r="L498" s="12"/>
      <c r="M498" s="12"/>
      <c r="N498" s="12"/>
      <c r="O498" s="12"/>
      <c r="P498" s="12"/>
      <c r="Q498" s="12"/>
    </row>
    <row r="499" spans="1:17" ht="33.75" customHeight="1">
      <c r="A499" s="3"/>
      <c r="B499" s="13"/>
      <c r="C499" s="12"/>
      <c r="D499" s="12"/>
      <c r="E499" s="14"/>
      <c r="F499" s="12"/>
      <c r="G499" s="14"/>
      <c r="H499" s="14"/>
      <c r="I499" s="14"/>
      <c r="J499" s="136"/>
      <c r="K499" s="12"/>
      <c r="L499" s="12"/>
      <c r="M499" s="12"/>
      <c r="N499" s="12"/>
      <c r="O499" s="12"/>
      <c r="P499" s="12"/>
      <c r="Q499" s="12"/>
    </row>
    <row r="500" spans="1:17" ht="33.75" customHeight="1">
      <c r="A500" s="3"/>
      <c r="B500" s="13"/>
      <c r="C500" s="12"/>
      <c r="D500" s="12"/>
      <c r="E500" s="14"/>
      <c r="F500" s="12"/>
      <c r="G500" s="14"/>
      <c r="H500" s="14"/>
      <c r="I500" s="14"/>
      <c r="J500" s="136"/>
      <c r="K500" s="12"/>
      <c r="L500" s="12"/>
      <c r="M500" s="12"/>
      <c r="N500" s="12"/>
      <c r="O500" s="12"/>
      <c r="P500" s="12"/>
      <c r="Q500" s="12"/>
    </row>
    <row r="501" spans="1:17" ht="33.75" customHeight="1">
      <c r="A501" s="3"/>
      <c r="B501" s="13"/>
      <c r="C501" s="12"/>
      <c r="D501" s="12"/>
      <c r="E501" s="14"/>
      <c r="F501" s="12"/>
      <c r="G501" s="14"/>
      <c r="H501" s="14"/>
      <c r="I501" s="14"/>
      <c r="J501" s="136"/>
      <c r="K501" s="12"/>
      <c r="L501" s="12"/>
      <c r="M501" s="12"/>
      <c r="N501" s="12"/>
      <c r="O501" s="12"/>
      <c r="P501" s="12"/>
      <c r="Q501" s="12"/>
    </row>
    <row r="502" spans="1:17" ht="33.75" customHeight="1">
      <c r="A502" s="3"/>
      <c r="B502" s="13"/>
      <c r="C502" s="12"/>
      <c r="D502" s="12"/>
      <c r="E502" s="14"/>
      <c r="F502" s="12"/>
      <c r="G502" s="14"/>
      <c r="H502" s="14"/>
      <c r="I502" s="14"/>
      <c r="J502" s="136"/>
      <c r="K502" s="12"/>
      <c r="L502" s="12"/>
      <c r="M502" s="12"/>
      <c r="N502" s="12"/>
      <c r="O502" s="12"/>
      <c r="P502" s="12"/>
      <c r="Q502" s="12"/>
    </row>
    <row r="503" spans="1:17" ht="33.75" customHeight="1">
      <c r="A503" s="3"/>
      <c r="B503" s="13"/>
      <c r="C503" s="12"/>
      <c r="D503" s="12"/>
      <c r="E503" s="14"/>
      <c r="F503" s="12"/>
      <c r="G503" s="14"/>
      <c r="H503" s="14"/>
      <c r="I503" s="14"/>
      <c r="J503" s="136"/>
      <c r="K503" s="12"/>
      <c r="L503" s="12"/>
      <c r="M503" s="12"/>
      <c r="N503" s="12"/>
      <c r="O503" s="12"/>
      <c r="P503" s="12"/>
      <c r="Q503" s="12"/>
    </row>
    <row r="504" spans="1:17" ht="33.75" customHeight="1">
      <c r="A504" s="3"/>
      <c r="B504" s="13"/>
      <c r="C504" s="12"/>
      <c r="D504" s="12"/>
      <c r="E504" s="14"/>
      <c r="F504" s="12"/>
      <c r="G504" s="14"/>
      <c r="H504" s="14"/>
      <c r="I504" s="14"/>
      <c r="J504" s="136"/>
      <c r="K504" s="12"/>
      <c r="L504" s="12"/>
      <c r="M504" s="12"/>
      <c r="N504" s="12"/>
      <c r="O504" s="12"/>
      <c r="P504" s="12"/>
      <c r="Q504" s="12"/>
    </row>
    <row r="505" spans="1:17" ht="33.75" customHeight="1">
      <c r="A505" s="3"/>
      <c r="B505" s="13"/>
      <c r="C505" s="12"/>
      <c r="D505" s="12"/>
      <c r="E505" s="14"/>
      <c r="F505" s="12"/>
      <c r="G505" s="14"/>
      <c r="H505" s="14"/>
      <c r="I505" s="14"/>
      <c r="J505" s="136"/>
      <c r="K505" s="12"/>
      <c r="L505" s="12"/>
      <c r="M505" s="12"/>
      <c r="N505" s="12"/>
      <c r="O505" s="12"/>
      <c r="P505" s="12"/>
      <c r="Q505" s="12"/>
    </row>
    <row r="506" spans="1:17" ht="33.75" customHeight="1">
      <c r="A506" s="3"/>
      <c r="B506" s="13"/>
      <c r="C506" s="12"/>
      <c r="D506" s="12"/>
      <c r="E506" s="14"/>
      <c r="F506" s="12"/>
      <c r="G506" s="14"/>
      <c r="H506" s="14"/>
      <c r="I506" s="14"/>
      <c r="J506" s="136"/>
      <c r="K506" s="12"/>
      <c r="L506" s="12"/>
      <c r="M506" s="12"/>
      <c r="N506" s="12"/>
      <c r="O506" s="12"/>
      <c r="P506" s="12"/>
      <c r="Q506" s="12"/>
    </row>
    <row r="507" spans="1:17" ht="33.75" customHeight="1">
      <c r="A507" s="3"/>
      <c r="B507" s="13"/>
      <c r="C507" s="12"/>
      <c r="D507" s="12"/>
      <c r="E507" s="14"/>
      <c r="F507" s="12"/>
      <c r="G507" s="14"/>
      <c r="H507" s="14"/>
      <c r="I507" s="14"/>
      <c r="J507" s="136"/>
      <c r="K507" s="12"/>
      <c r="L507" s="12"/>
      <c r="M507" s="12"/>
      <c r="N507" s="12"/>
      <c r="O507" s="12"/>
      <c r="P507" s="12"/>
      <c r="Q507" s="12"/>
    </row>
    <row r="508" spans="1:17" ht="33.75" customHeight="1">
      <c r="A508" s="3"/>
      <c r="B508" s="13"/>
      <c r="C508" s="12"/>
      <c r="D508" s="12"/>
      <c r="E508" s="14"/>
      <c r="F508" s="12"/>
      <c r="G508" s="14"/>
      <c r="H508" s="14"/>
      <c r="I508" s="14"/>
      <c r="J508" s="136"/>
      <c r="K508" s="12"/>
      <c r="L508" s="12"/>
      <c r="M508" s="12"/>
      <c r="N508" s="12"/>
      <c r="O508" s="12"/>
      <c r="P508" s="12"/>
      <c r="Q508" s="12"/>
    </row>
    <row r="509" spans="1:17" ht="33.75" customHeight="1">
      <c r="A509" s="3"/>
      <c r="B509" s="13"/>
      <c r="C509" s="12"/>
      <c r="D509" s="12"/>
      <c r="E509" s="14"/>
      <c r="F509" s="12"/>
      <c r="G509" s="14"/>
      <c r="H509" s="14"/>
      <c r="I509" s="14"/>
      <c r="J509" s="136"/>
      <c r="K509" s="12"/>
      <c r="L509" s="12"/>
      <c r="M509" s="12"/>
      <c r="N509" s="12"/>
      <c r="O509" s="12"/>
      <c r="P509" s="12"/>
      <c r="Q509" s="12"/>
    </row>
    <row r="510" spans="1:17" ht="33.75" customHeight="1">
      <c r="A510" s="3"/>
      <c r="B510" s="13"/>
      <c r="C510" s="12"/>
      <c r="D510" s="12"/>
      <c r="E510" s="14"/>
      <c r="F510" s="12"/>
      <c r="G510" s="14"/>
      <c r="H510" s="14"/>
      <c r="I510" s="14"/>
      <c r="J510" s="136"/>
      <c r="K510" s="12"/>
      <c r="L510" s="12"/>
      <c r="M510" s="12"/>
      <c r="N510" s="12"/>
      <c r="O510" s="12"/>
      <c r="P510" s="12"/>
      <c r="Q510" s="12"/>
    </row>
    <row r="511" spans="1:17" ht="33.75" customHeight="1">
      <c r="A511" s="3"/>
      <c r="B511" s="13"/>
      <c r="C511" s="12"/>
      <c r="D511" s="12"/>
      <c r="E511" s="14"/>
      <c r="F511" s="12"/>
      <c r="G511" s="14"/>
      <c r="H511" s="14"/>
      <c r="I511" s="14"/>
      <c r="J511" s="136"/>
      <c r="K511" s="12"/>
      <c r="L511" s="12"/>
      <c r="M511" s="12"/>
      <c r="N511" s="12"/>
      <c r="O511" s="12"/>
      <c r="P511" s="12"/>
      <c r="Q511" s="12"/>
    </row>
    <row r="512" spans="1:17" ht="33.75" customHeight="1">
      <c r="A512" s="3"/>
      <c r="B512" s="13"/>
      <c r="C512" s="12"/>
      <c r="D512" s="12"/>
      <c r="E512" s="14"/>
      <c r="F512" s="12"/>
      <c r="G512" s="14"/>
      <c r="H512" s="14"/>
      <c r="I512" s="14"/>
      <c r="J512" s="136"/>
      <c r="K512" s="12"/>
      <c r="L512" s="12"/>
      <c r="M512" s="12"/>
      <c r="N512" s="12"/>
      <c r="O512" s="12"/>
      <c r="P512" s="12"/>
      <c r="Q512" s="12"/>
    </row>
    <row r="513" spans="1:17" ht="33.75" customHeight="1">
      <c r="A513" s="3"/>
      <c r="B513" s="13"/>
      <c r="C513" s="12"/>
      <c r="D513" s="12"/>
      <c r="E513" s="14"/>
      <c r="F513" s="12"/>
      <c r="G513" s="14"/>
      <c r="H513" s="14"/>
      <c r="I513" s="14"/>
      <c r="J513" s="136"/>
      <c r="K513" s="12"/>
      <c r="L513" s="12"/>
      <c r="M513" s="12"/>
      <c r="N513" s="12"/>
      <c r="O513" s="12"/>
      <c r="P513" s="12"/>
      <c r="Q513" s="12"/>
    </row>
    <row r="514" spans="1:17" ht="33.75" customHeight="1">
      <c r="A514" s="3"/>
      <c r="B514" s="13"/>
      <c r="C514" s="12"/>
      <c r="D514" s="12"/>
      <c r="E514" s="14"/>
      <c r="F514" s="12"/>
      <c r="G514" s="14"/>
      <c r="H514" s="14"/>
      <c r="I514" s="14"/>
      <c r="J514" s="136"/>
      <c r="K514" s="12"/>
      <c r="L514" s="12"/>
      <c r="M514" s="12"/>
      <c r="N514" s="12"/>
      <c r="O514" s="12"/>
      <c r="P514" s="12"/>
      <c r="Q514" s="12"/>
    </row>
    <row r="515" spans="1:17" ht="33.75" customHeight="1">
      <c r="A515" s="3"/>
      <c r="B515" s="13"/>
      <c r="C515" s="12"/>
      <c r="D515" s="12"/>
      <c r="E515" s="14"/>
      <c r="F515" s="12"/>
      <c r="G515" s="14"/>
      <c r="H515" s="14"/>
      <c r="I515" s="14"/>
      <c r="J515" s="136"/>
      <c r="K515" s="12"/>
      <c r="L515" s="12"/>
      <c r="M515" s="12"/>
      <c r="N515" s="12"/>
      <c r="O515" s="12"/>
      <c r="P515" s="12"/>
      <c r="Q515" s="12"/>
    </row>
    <row r="516" spans="1:17" ht="33.75" customHeight="1">
      <c r="A516" s="3"/>
      <c r="B516" s="13"/>
      <c r="C516" s="12"/>
      <c r="D516" s="12"/>
      <c r="E516" s="14"/>
      <c r="F516" s="12"/>
      <c r="G516" s="14"/>
      <c r="H516" s="14"/>
      <c r="I516" s="14"/>
      <c r="J516" s="136"/>
      <c r="K516" s="12"/>
      <c r="L516" s="12"/>
      <c r="M516" s="12"/>
      <c r="N516" s="12"/>
      <c r="O516" s="12"/>
      <c r="P516" s="12"/>
      <c r="Q516" s="12"/>
    </row>
    <row r="517" spans="1:17" ht="33.75" customHeight="1">
      <c r="A517" s="3"/>
      <c r="B517" s="13"/>
      <c r="C517" s="12"/>
      <c r="D517" s="12"/>
      <c r="E517" s="14"/>
      <c r="F517" s="12"/>
      <c r="G517" s="14"/>
      <c r="H517" s="14"/>
      <c r="I517" s="14"/>
      <c r="J517" s="136"/>
      <c r="K517" s="12"/>
      <c r="L517" s="12"/>
      <c r="M517" s="12"/>
      <c r="N517" s="12"/>
      <c r="O517" s="12"/>
      <c r="P517" s="12"/>
      <c r="Q517" s="12"/>
    </row>
    <row r="518" spans="1:17" ht="33.75" customHeight="1">
      <c r="A518" s="3"/>
      <c r="B518" s="13"/>
      <c r="C518" s="12"/>
      <c r="D518" s="12"/>
      <c r="E518" s="14"/>
      <c r="F518" s="12"/>
      <c r="G518" s="14"/>
      <c r="H518" s="14"/>
      <c r="I518" s="14"/>
      <c r="J518" s="136"/>
      <c r="K518" s="12"/>
      <c r="L518" s="12"/>
      <c r="M518" s="12"/>
      <c r="N518" s="12"/>
      <c r="O518" s="12"/>
      <c r="P518" s="12"/>
      <c r="Q518" s="12"/>
    </row>
    <row r="519" spans="1:17" ht="33.75" customHeight="1">
      <c r="A519" s="3"/>
      <c r="B519" s="13"/>
      <c r="C519" s="12"/>
      <c r="D519" s="12"/>
      <c r="E519" s="14"/>
      <c r="F519" s="12"/>
      <c r="G519" s="14"/>
      <c r="H519" s="14"/>
      <c r="I519" s="14"/>
      <c r="J519" s="136"/>
      <c r="K519" s="12"/>
      <c r="L519" s="12"/>
      <c r="M519" s="12"/>
      <c r="N519" s="12"/>
      <c r="O519" s="12"/>
      <c r="P519" s="12"/>
      <c r="Q519" s="12"/>
    </row>
    <row r="520" spans="1:17" ht="33.75" customHeight="1">
      <c r="A520" s="3"/>
      <c r="B520" s="13"/>
      <c r="C520" s="12"/>
      <c r="D520" s="12"/>
      <c r="E520" s="14"/>
      <c r="F520" s="12"/>
      <c r="G520" s="14"/>
      <c r="H520" s="14"/>
      <c r="I520" s="14"/>
      <c r="J520" s="136"/>
      <c r="K520" s="12"/>
      <c r="L520" s="12"/>
      <c r="M520" s="12"/>
      <c r="N520" s="12"/>
      <c r="O520" s="12"/>
      <c r="P520" s="12"/>
      <c r="Q520" s="12"/>
    </row>
    <row r="521" spans="1:17" ht="33.75" customHeight="1">
      <c r="A521" s="3"/>
      <c r="B521" s="13"/>
      <c r="C521" s="12"/>
      <c r="D521" s="12"/>
      <c r="E521" s="14"/>
      <c r="F521" s="12"/>
      <c r="G521" s="14"/>
      <c r="H521" s="14"/>
      <c r="I521" s="14"/>
      <c r="J521" s="136"/>
      <c r="K521" s="12"/>
      <c r="L521" s="12"/>
      <c r="M521" s="12"/>
      <c r="N521" s="12"/>
      <c r="O521" s="12"/>
      <c r="P521" s="12"/>
      <c r="Q521" s="12"/>
    </row>
    <row r="522" spans="1:17" ht="33.75" customHeight="1">
      <c r="A522" s="3"/>
      <c r="B522" s="13"/>
      <c r="C522" s="12"/>
      <c r="D522" s="12"/>
      <c r="E522" s="14"/>
      <c r="F522" s="12"/>
      <c r="G522" s="14"/>
      <c r="H522" s="14"/>
      <c r="I522" s="14"/>
      <c r="J522" s="136"/>
      <c r="K522" s="12"/>
      <c r="L522" s="12"/>
      <c r="M522" s="12"/>
      <c r="N522" s="12"/>
      <c r="O522" s="12"/>
      <c r="P522" s="12"/>
      <c r="Q522" s="12"/>
    </row>
    <row r="523" spans="1:17" ht="33.75" customHeight="1">
      <c r="A523" s="3"/>
      <c r="B523" s="13"/>
      <c r="C523" s="12"/>
      <c r="D523" s="12"/>
      <c r="E523" s="14"/>
      <c r="F523" s="12"/>
      <c r="G523" s="14"/>
      <c r="H523" s="14"/>
      <c r="I523" s="14"/>
      <c r="J523" s="136"/>
      <c r="K523" s="12"/>
      <c r="L523" s="12"/>
      <c r="M523" s="12"/>
      <c r="N523" s="12"/>
      <c r="O523" s="12"/>
      <c r="P523" s="12"/>
      <c r="Q523" s="12"/>
    </row>
    <row r="524" spans="1:17" ht="33.75" customHeight="1">
      <c r="A524" s="3"/>
      <c r="B524" s="13"/>
      <c r="C524" s="12"/>
      <c r="D524" s="12"/>
      <c r="E524" s="14"/>
      <c r="F524" s="12"/>
      <c r="G524" s="14"/>
      <c r="H524" s="14"/>
      <c r="I524" s="14"/>
      <c r="J524" s="136"/>
      <c r="K524" s="12"/>
      <c r="L524" s="12"/>
      <c r="M524" s="12"/>
      <c r="N524" s="12"/>
      <c r="O524" s="12"/>
      <c r="P524" s="12"/>
      <c r="Q524" s="12"/>
    </row>
    <row r="525" spans="1:17" ht="33.75" customHeight="1">
      <c r="A525" s="3"/>
      <c r="B525" s="13"/>
      <c r="C525" s="12"/>
      <c r="D525" s="12"/>
      <c r="E525" s="14"/>
      <c r="F525" s="12"/>
      <c r="G525" s="14"/>
      <c r="H525" s="14"/>
      <c r="I525" s="14"/>
      <c r="J525" s="136"/>
      <c r="K525" s="12"/>
      <c r="L525" s="12"/>
      <c r="M525" s="12"/>
      <c r="N525" s="12"/>
      <c r="O525" s="12"/>
      <c r="P525" s="12"/>
      <c r="Q525" s="12"/>
    </row>
    <row r="526" spans="1:17" ht="33.75" customHeight="1">
      <c r="A526" s="3"/>
      <c r="B526" s="13"/>
      <c r="C526" s="12"/>
      <c r="D526" s="12"/>
      <c r="E526" s="14"/>
      <c r="F526" s="12"/>
      <c r="G526" s="14"/>
      <c r="H526" s="14"/>
      <c r="I526" s="14"/>
      <c r="J526" s="136"/>
      <c r="K526" s="12"/>
      <c r="L526" s="12"/>
      <c r="M526" s="12"/>
      <c r="N526" s="12"/>
      <c r="O526" s="12"/>
      <c r="P526" s="12"/>
      <c r="Q526" s="12"/>
    </row>
    <row r="527" spans="1:17" ht="33.75" customHeight="1">
      <c r="A527" s="3"/>
      <c r="B527" s="13"/>
      <c r="C527" s="12"/>
      <c r="D527" s="12"/>
      <c r="E527" s="14"/>
      <c r="F527" s="12"/>
      <c r="G527" s="14"/>
      <c r="H527" s="14"/>
      <c r="I527" s="14"/>
      <c r="J527" s="136"/>
      <c r="K527" s="12"/>
      <c r="L527" s="12"/>
      <c r="M527" s="12"/>
      <c r="N527" s="12"/>
      <c r="O527" s="12"/>
      <c r="P527" s="12"/>
      <c r="Q527" s="12"/>
    </row>
    <row r="528" spans="1:17" ht="33.75" customHeight="1">
      <c r="A528" s="3"/>
      <c r="B528" s="13"/>
      <c r="C528" s="12"/>
      <c r="D528" s="12"/>
      <c r="E528" s="14"/>
      <c r="F528" s="12"/>
      <c r="G528" s="14"/>
      <c r="H528" s="14"/>
      <c r="I528" s="14"/>
      <c r="J528" s="136"/>
      <c r="K528" s="12"/>
      <c r="L528" s="12"/>
      <c r="M528" s="12"/>
      <c r="N528" s="12"/>
      <c r="O528" s="12"/>
      <c r="P528" s="12"/>
      <c r="Q528" s="12"/>
    </row>
    <row r="529" spans="1:17" ht="33.75" customHeight="1">
      <c r="A529" s="3"/>
      <c r="B529" s="13"/>
      <c r="C529" s="12"/>
      <c r="D529" s="12"/>
      <c r="E529" s="14"/>
      <c r="F529" s="12"/>
      <c r="G529" s="14"/>
      <c r="H529" s="14"/>
      <c r="I529" s="14"/>
      <c r="J529" s="136"/>
      <c r="K529" s="12"/>
      <c r="L529" s="12"/>
      <c r="M529" s="12"/>
      <c r="N529" s="12"/>
      <c r="O529" s="12"/>
      <c r="P529" s="12"/>
      <c r="Q529" s="12"/>
    </row>
    <row r="530" spans="1:17" ht="33.75" customHeight="1">
      <c r="A530" s="3"/>
      <c r="B530" s="13"/>
      <c r="C530" s="12"/>
      <c r="D530" s="12"/>
      <c r="E530" s="14"/>
      <c r="F530" s="12"/>
      <c r="G530" s="14"/>
      <c r="H530" s="14"/>
      <c r="I530" s="14"/>
      <c r="J530" s="136"/>
      <c r="K530" s="12"/>
      <c r="L530" s="12"/>
      <c r="M530" s="12"/>
      <c r="N530" s="12"/>
      <c r="O530" s="12"/>
      <c r="P530" s="12"/>
      <c r="Q530" s="12"/>
    </row>
    <row r="531" spans="1:17" ht="33.75" customHeight="1">
      <c r="A531" s="3"/>
      <c r="B531" s="13"/>
      <c r="C531" s="12"/>
      <c r="D531" s="12"/>
      <c r="E531" s="14"/>
      <c r="F531" s="12"/>
      <c r="G531" s="14"/>
      <c r="H531" s="14"/>
      <c r="I531" s="14"/>
      <c r="J531" s="136"/>
      <c r="K531" s="12"/>
      <c r="L531" s="12"/>
      <c r="M531" s="12"/>
      <c r="N531" s="12"/>
      <c r="O531" s="12"/>
      <c r="P531" s="12"/>
      <c r="Q531" s="12"/>
    </row>
    <row r="532" spans="1:17" ht="33.75" customHeight="1">
      <c r="A532" s="3"/>
      <c r="B532" s="13"/>
      <c r="C532" s="12"/>
      <c r="D532" s="12"/>
      <c r="E532" s="14"/>
      <c r="F532" s="12"/>
      <c r="G532" s="14"/>
      <c r="H532" s="14"/>
      <c r="I532" s="14"/>
      <c r="J532" s="136"/>
      <c r="K532" s="12"/>
      <c r="L532" s="12"/>
      <c r="M532" s="12"/>
      <c r="N532" s="12"/>
      <c r="O532" s="12"/>
      <c r="P532" s="12"/>
      <c r="Q532" s="12"/>
    </row>
    <row r="533" spans="1:17" ht="33.75" customHeight="1">
      <c r="A533" s="3"/>
      <c r="B533" s="13"/>
      <c r="C533" s="12"/>
      <c r="D533" s="12"/>
      <c r="E533" s="14"/>
      <c r="F533" s="12"/>
      <c r="G533" s="14"/>
      <c r="H533" s="14"/>
      <c r="I533" s="14"/>
      <c r="J533" s="136"/>
      <c r="K533" s="12"/>
      <c r="L533" s="12"/>
      <c r="M533" s="12"/>
      <c r="N533" s="12"/>
      <c r="O533" s="12"/>
      <c r="P533" s="12"/>
      <c r="Q533" s="12"/>
    </row>
    <row r="534" spans="1:17" ht="33.75" customHeight="1">
      <c r="A534" s="3"/>
      <c r="B534" s="13"/>
      <c r="C534" s="12"/>
      <c r="D534" s="12"/>
      <c r="E534" s="14"/>
      <c r="F534" s="12"/>
      <c r="G534" s="14"/>
      <c r="H534" s="14"/>
      <c r="I534" s="14"/>
      <c r="J534" s="136"/>
      <c r="K534" s="12"/>
      <c r="L534" s="12"/>
      <c r="M534" s="12"/>
      <c r="N534" s="12"/>
      <c r="O534" s="12"/>
      <c r="P534" s="12"/>
      <c r="Q534" s="12"/>
    </row>
    <row r="535" spans="1:17" ht="33.75" customHeight="1">
      <c r="A535" s="3"/>
      <c r="B535" s="13"/>
      <c r="C535" s="12"/>
      <c r="D535" s="12"/>
      <c r="E535" s="14"/>
      <c r="F535" s="12"/>
      <c r="G535" s="14"/>
      <c r="H535" s="14"/>
      <c r="I535" s="14"/>
      <c r="J535" s="136"/>
      <c r="K535" s="12"/>
      <c r="L535" s="12"/>
      <c r="M535" s="12"/>
      <c r="N535" s="12"/>
      <c r="O535" s="12"/>
      <c r="P535" s="12"/>
      <c r="Q535" s="12"/>
    </row>
    <row r="536" spans="1:17" ht="33.75" customHeight="1">
      <c r="A536" s="3"/>
      <c r="B536" s="13"/>
      <c r="C536" s="12"/>
      <c r="D536" s="12"/>
      <c r="E536" s="14"/>
      <c r="F536" s="12"/>
      <c r="G536" s="14"/>
      <c r="H536" s="14"/>
      <c r="I536" s="14"/>
      <c r="J536" s="136"/>
      <c r="K536" s="12"/>
      <c r="L536" s="12"/>
      <c r="M536" s="12"/>
      <c r="N536" s="12"/>
      <c r="O536" s="12"/>
      <c r="P536" s="12"/>
      <c r="Q536" s="12"/>
    </row>
    <row r="537" spans="1:17" ht="33.75" customHeight="1">
      <c r="A537" s="3"/>
      <c r="B537" s="13"/>
      <c r="C537" s="12"/>
      <c r="D537" s="12"/>
      <c r="E537" s="14"/>
      <c r="F537" s="12"/>
      <c r="G537" s="14"/>
      <c r="H537" s="14"/>
      <c r="I537" s="14"/>
      <c r="J537" s="136"/>
      <c r="K537" s="12"/>
      <c r="L537" s="12"/>
      <c r="M537" s="12"/>
      <c r="N537" s="12"/>
      <c r="O537" s="12"/>
      <c r="P537" s="12"/>
      <c r="Q537" s="12"/>
    </row>
    <row r="538" spans="1:17" ht="33.75" customHeight="1">
      <c r="A538" s="3"/>
      <c r="B538" s="13"/>
      <c r="C538" s="12"/>
      <c r="D538" s="12"/>
      <c r="E538" s="14"/>
      <c r="F538" s="12"/>
      <c r="G538" s="14"/>
      <c r="H538" s="14"/>
      <c r="I538" s="14"/>
      <c r="J538" s="136"/>
      <c r="K538" s="12"/>
      <c r="L538" s="12"/>
      <c r="M538" s="12"/>
      <c r="N538" s="12"/>
      <c r="O538" s="12"/>
      <c r="P538" s="12"/>
      <c r="Q538" s="12"/>
    </row>
    <row r="539" spans="1:17" ht="33.75" customHeight="1">
      <c r="A539" s="3"/>
      <c r="B539" s="13"/>
      <c r="C539" s="12"/>
      <c r="D539" s="12"/>
      <c r="E539" s="14"/>
      <c r="F539" s="12"/>
      <c r="G539" s="14"/>
      <c r="H539" s="14"/>
      <c r="I539" s="14"/>
      <c r="J539" s="136"/>
      <c r="K539" s="12"/>
      <c r="L539" s="12"/>
      <c r="M539" s="12"/>
      <c r="N539" s="12"/>
      <c r="O539" s="12"/>
      <c r="P539" s="12"/>
      <c r="Q539" s="12"/>
    </row>
    <row r="540" spans="1:17" ht="33.75" customHeight="1">
      <c r="A540" s="3"/>
      <c r="B540" s="13"/>
      <c r="C540" s="12"/>
      <c r="D540" s="12"/>
      <c r="E540" s="14"/>
      <c r="F540" s="12"/>
      <c r="G540" s="14"/>
      <c r="H540" s="14"/>
      <c r="I540" s="14"/>
      <c r="J540" s="136"/>
      <c r="K540" s="12"/>
      <c r="L540" s="12"/>
      <c r="M540" s="12"/>
      <c r="N540" s="12"/>
      <c r="O540" s="12"/>
      <c r="P540" s="12"/>
      <c r="Q540" s="12"/>
    </row>
    <row r="541" spans="1:17" ht="33.75" customHeight="1">
      <c r="A541" s="3"/>
      <c r="B541" s="13"/>
      <c r="C541" s="12"/>
      <c r="D541" s="12"/>
      <c r="E541" s="14"/>
      <c r="F541" s="12"/>
      <c r="G541" s="14"/>
      <c r="H541" s="14"/>
      <c r="I541" s="14"/>
      <c r="J541" s="136"/>
      <c r="K541" s="12"/>
      <c r="L541" s="12"/>
      <c r="M541" s="12"/>
      <c r="N541" s="12"/>
      <c r="O541" s="12"/>
      <c r="P541" s="12"/>
      <c r="Q541" s="12"/>
    </row>
    <row r="542" spans="1:17" ht="33.75" customHeight="1">
      <c r="A542" s="3"/>
      <c r="B542" s="13"/>
      <c r="C542" s="12"/>
      <c r="D542" s="12"/>
      <c r="E542" s="14"/>
      <c r="F542" s="12"/>
      <c r="G542" s="14"/>
      <c r="H542" s="14"/>
      <c r="I542" s="14"/>
      <c r="J542" s="136"/>
      <c r="K542" s="12"/>
      <c r="L542" s="12"/>
      <c r="M542" s="12"/>
      <c r="N542" s="12"/>
      <c r="O542" s="12"/>
      <c r="P542" s="12"/>
      <c r="Q542" s="12"/>
    </row>
    <row r="543" spans="1:17" ht="33.75" customHeight="1">
      <c r="A543" s="3"/>
      <c r="B543" s="13"/>
      <c r="C543" s="12"/>
      <c r="D543" s="12"/>
      <c r="E543" s="14"/>
      <c r="F543" s="12"/>
      <c r="G543" s="14"/>
      <c r="H543" s="14"/>
      <c r="I543" s="14"/>
      <c r="J543" s="136"/>
      <c r="K543" s="12"/>
      <c r="L543" s="12"/>
      <c r="M543" s="12"/>
      <c r="N543" s="12"/>
      <c r="O543" s="12"/>
      <c r="P543" s="12"/>
      <c r="Q543" s="12"/>
    </row>
    <row r="544" spans="1:17" ht="33.75" customHeight="1">
      <c r="A544" s="3"/>
      <c r="B544" s="13"/>
      <c r="C544" s="12"/>
      <c r="D544" s="12"/>
      <c r="E544" s="14"/>
      <c r="F544" s="12"/>
      <c r="G544" s="14"/>
      <c r="H544" s="14"/>
      <c r="I544" s="14"/>
      <c r="J544" s="136"/>
      <c r="K544" s="12"/>
      <c r="L544" s="12"/>
      <c r="M544" s="12"/>
      <c r="N544" s="12"/>
      <c r="O544" s="12"/>
      <c r="P544" s="12"/>
      <c r="Q544" s="12"/>
    </row>
    <row r="545" spans="1:17" ht="33.75" customHeight="1">
      <c r="A545" s="3"/>
      <c r="B545" s="13"/>
      <c r="C545" s="12"/>
      <c r="D545" s="12"/>
      <c r="E545" s="14"/>
      <c r="F545" s="12"/>
      <c r="G545" s="14"/>
      <c r="H545" s="14"/>
      <c r="I545" s="14"/>
      <c r="J545" s="136"/>
      <c r="K545" s="12"/>
      <c r="L545" s="12"/>
      <c r="M545" s="12"/>
      <c r="N545" s="12"/>
      <c r="O545" s="12"/>
      <c r="P545" s="12"/>
      <c r="Q545" s="12"/>
    </row>
    <row r="546" spans="1:17" ht="33.75" customHeight="1">
      <c r="A546" s="3"/>
      <c r="B546" s="13"/>
      <c r="C546" s="12"/>
      <c r="D546" s="12"/>
      <c r="E546" s="14"/>
      <c r="F546" s="12"/>
      <c r="G546" s="14"/>
      <c r="H546" s="14"/>
      <c r="I546" s="14"/>
      <c r="J546" s="136"/>
      <c r="K546" s="12"/>
      <c r="L546" s="12"/>
      <c r="M546" s="12"/>
      <c r="N546" s="12"/>
      <c r="O546" s="12"/>
      <c r="P546" s="12"/>
      <c r="Q546" s="12"/>
    </row>
    <row r="547" spans="1:17" ht="33.75" customHeight="1">
      <c r="A547" s="3"/>
      <c r="B547" s="13"/>
      <c r="C547" s="12"/>
      <c r="D547" s="12"/>
      <c r="E547" s="14"/>
      <c r="F547" s="12"/>
      <c r="G547" s="14"/>
      <c r="H547" s="14"/>
      <c r="I547" s="14"/>
      <c r="J547" s="136"/>
      <c r="K547" s="12"/>
      <c r="L547" s="12"/>
      <c r="M547" s="12"/>
      <c r="N547" s="12"/>
      <c r="O547" s="12"/>
      <c r="P547" s="12"/>
      <c r="Q547" s="12"/>
    </row>
    <row r="548" spans="1:17" ht="33.75" customHeight="1">
      <c r="A548" s="3"/>
      <c r="B548" s="13"/>
      <c r="C548" s="12"/>
      <c r="D548" s="12"/>
      <c r="E548" s="14"/>
      <c r="F548" s="12"/>
      <c r="G548" s="14"/>
      <c r="H548" s="14"/>
      <c r="I548" s="14"/>
      <c r="J548" s="136"/>
      <c r="K548" s="12"/>
      <c r="L548" s="12"/>
      <c r="M548" s="12"/>
      <c r="N548" s="12"/>
      <c r="O548" s="12"/>
      <c r="P548" s="12"/>
      <c r="Q548" s="12"/>
    </row>
    <row r="549" spans="1:17" ht="33.75" customHeight="1">
      <c r="A549" s="3"/>
      <c r="B549" s="13"/>
      <c r="C549" s="12"/>
      <c r="D549" s="12"/>
      <c r="E549" s="14"/>
      <c r="F549" s="12"/>
      <c r="G549" s="14"/>
      <c r="H549" s="14"/>
      <c r="I549" s="14"/>
      <c r="J549" s="136"/>
      <c r="K549" s="12"/>
      <c r="L549" s="12"/>
      <c r="M549" s="12"/>
      <c r="N549" s="12"/>
      <c r="O549" s="12"/>
      <c r="P549" s="12"/>
      <c r="Q549" s="12"/>
    </row>
    <row r="550" spans="1:17" ht="33.75" customHeight="1">
      <c r="A550" s="3"/>
      <c r="B550" s="13"/>
      <c r="C550" s="12"/>
      <c r="D550" s="12"/>
      <c r="E550" s="14"/>
      <c r="F550" s="12"/>
      <c r="G550" s="14"/>
      <c r="H550" s="14"/>
      <c r="I550" s="14"/>
      <c r="J550" s="136"/>
      <c r="K550" s="12"/>
      <c r="L550" s="12"/>
      <c r="M550" s="12"/>
      <c r="N550" s="12"/>
      <c r="O550" s="12"/>
      <c r="P550" s="12"/>
      <c r="Q550" s="12"/>
    </row>
    <row r="551" spans="1:17" ht="33.75" customHeight="1">
      <c r="A551" s="3"/>
      <c r="B551" s="13"/>
      <c r="C551" s="12"/>
      <c r="D551" s="12"/>
      <c r="E551" s="14"/>
      <c r="F551" s="12"/>
      <c r="G551" s="14"/>
      <c r="H551" s="14"/>
      <c r="I551" s="14"/>
      <c r="J551" s="136"/>
      <c r="K551" s="12"/>
      <c r="L551" s="12"/>
      <c r="M551" s="12"/>
      <c r="N551" s="12"/>
      <c r="O551" s="12"/>
      <c r="P551" s="12"/>
      <c r="Q551" s="12"/>
    </row>
    <row r="552" spans="1:17" ht="33.75" customHeight="1">
      <c r="A552" s="3"/>
      <c r="B552" s="13"/>
      <c r="C552" s="12"/>
      <c r="D552" s="12"/>
      <c r="E552" s="14"/>
      <c r="F552" s="12"/>
      <c r="G552" s="14"/>
      <c r="H552" s="14"/>
      <c r="I552" s="14"/>
      <c r="J552" s="136"/>
      <c r="K552" s="12"/>
      <c r="L552" s="12"/>
      <c r="M552" s="12"/>
      <c r="N552" s="12"/>
      <c r="O552" s="12"/>
      <c r="P552" s="12"/>
      <c r="Q552" s="12"/>
    </row>
    <row r="553" spans="1:17" ht="33.75" customHeight="1">
      <c r="A553" s="3"/>
      <c r="B553" s="13"/>
      <c r="C553" s="12"/>
      <c r="D553" s="12"/>
      <c r="E553" s="14"/>
      <c r="F553" s="12"/>
      <c r="G553" s="14"/>
      <c r="H553" s="14"/>
      <c r="I553" s="14"/>
      <c r="J553" s="136"/>
      <c r="K553" s="12"/>
      <c r="L553" s="12"/>
      <c r="M553" s="12"/>
      <c r="N553" s="12"/>
      <c r="O553" s="12"/>
      <c r="P553" s="12"/>
      <c r="Q553" s="12"/>
    </row>
    <row r="554" spans="1:17" ht="33.75" customHeight="1">
      <c r="A554" s="3"/>
      <c r="B554" s="13"/>
      <c r="C554" s="12"/>
      <c r="D554" s="12"/>
      <c r="E554" s="14"/>
      <c r="F554" s="12"/>
      <c r="G554" s="14"/>
      <c r="H554" s="14"/>
      <c r="I554" s="14"/>
      <c r="J554" s="136"/>
      <c r="K554" s="12"/>
      <c r="L554" s="12"/>
      <c r="M554" s="12"/>
      <c r="N554" s="12"/>
      <c r="O554" s="12"/>
      <c r="P554" s="12"/>
      <c r="Q554" s="12"/>
    </row>
    <row r="555" spans="1:17" ht="33.75" customHeight="1">
      <c r="A555" s="3"/>
      <c r="B555" s="13"/>
      <c r="C555" s="12"/>
      <c r="D555" s="12"/>
      <c r="E555" s="14"/>
      <c r="F555" s="12"/>
      <c r="G555" s="14"/>
      <c r="H555" s="14"/>
      <c r="I555" s="14"/>
      <c r="J555" s="136"/>
      <c r="K555" s="12"/>
      <c r="L555" s="12"/>
      <c r="M555" s="12"/>
      <c r="N555" s="12"/>
      <c r="O555" s="12"/>
      <c r="P555" s="12"/>
      <c r="Q555" s="12"/>
    </row>
    <row r="556" spans="1:17" ht="33.75" customHeight="1">
      <c r="A556" s="3"/>
      <c r="B556" s="13"/>
      <c r="C556" s="12"/>
      <c r="D556" s="12"/>
      <c r="E556" s="14"/>
      <c r="F556" s="12"/>
      <c r="G556" s="14"/>
      <c r="H556" s="14"/>
      <c r="I556" s="14"/>
      <c r="J556" s="136"/>
      <c r="K556" s="12"/>
      <c r="L556" s="12"/>
      <c r="M556" s="12"/>
      <c r="N556" s="12"/>
      <c r="O556" s="12"/>
      <c r="P556" s="12"/>
      <c r="Q556" s="12"/>
    </row>
    <row r="557" spans="1:17" ht="33.75" customHeight="1">
      <c r="A557" s="3"/>
      <c r="B557" s="13"/>
      <c r="C557" s="12"/>
      <c r="D557" s="12"/>
      <c r="E557" s="14"/>
      <c r="F557" s="12"/>
      <c r="G557" s="14"/>
      <c r="H557" s="14"/>
      <c r="I557" s="14"/>
      <c r="J557" s="136"/>
      <c r="K557" s="12"/>
      <c r="L557" s="12"/>
      <c r="M557" s="12"/>
      <c r="N557" s="12"/>
      <c r="O557" s="12"/>
      <c r="P557" s="12"/>
      <c r="Q557" s="12"/>
    </row>
    <row r="558" spans="1:17" ht="33.75" customHeight="1">
      <c r="A558" s="3"/>
      <c r="B558" s="13"/>
      <c r="C558" s="12"/>
      <c r="D558" s="12"/>
      <c r="E558" s="14"/>
      <c r="F558" s="12"/>
      <c r="G558" s="14"/>
      <c r="H558" s="14"/>
      <c r="I558" s="14"/>
      <c r="J558" s="136"/>
      <c r="K558" s="12"/>
      <c r="L558" s="12"/>
      <c r="M558" s="12"/>
      <c r="N558" s="12"/>
      <c r="O558" s="12"/>
      <c r="P558" s="12"/>
      <c r="Q558" s="12"/>
    </row>
    <row r="559" spans="1:17" ht="33.75" customHeight="1">
      <c r="A559" s="3"/>
      <c r="B559" s="13"/>
      <c r="C559" s="12"/>
      <c r="D559" s="12"/>
      <c r="E559" s="14"/>
      <c r="F559" s="12"/>
      <c r="G559" s="14"/>
      <c r="H559" s="14"/>
      <c r="I559" s="14"/>
      <c r="J559" s="136"/>
      <c r="K559" s="12"/>
      <c r="L559" s="12"/>
      <c r="M559" s="12"/>
      <c r="N559" s="12"/>
      <c r="O559" s="12"/>
      <c r="P559" s="12"/>
      <c r="Q559" s="12"/>
    </row>
    <row r="560" spans="1:17" ht="33.75" customHeight="1">
      <c r="A560" s="3"/>
      <c r="B560" s="13"/>
      <c r="C560" s="12"/>
      <c r="D560" s="12"/>
      <c r="E560" s="14"/>
      <c r="F560" s="12"/>
      <c r="G560" s="14"/>
      <c r="H560" s="14"/>
      <c r="I560" s="14"/>
      <c r="J560" s="136"/>
      <c r="K560" s="12"/>
      <c r="L560" s="12"/>
      <c r="M560" s="12"/>
      <c r="N560" s="12"/>
      <c r="O560" s="12"/>
      <c r="P560" s="12"/>
      <c r="Q560" s="12"/>
    </row>
    <row r="561" spans="1:17" ht="33.75" customHeight="1">
      <c r="A561" s="3"/>
      <c r="B561" s="13"/>
      <c r="C561" s="12"/>
      <c r="D561" s="12"/>
      <c r="E561" s="14"/>
      <c r="F561" s="12"/>
      <c r="G561" s="14"/>
      <c r="H561" s="14"/>
      <c r="I561" s="14"/>
      <c r="J561" s="136"/>
      <c r="K561" s="12"/>
      <c r="L561" s="12"/>
      <c r="M561" s="12"/>
      <c r="N561" s="12"/>
      <c r="O561" s="12"/>
      <c r="P561" s="12"/>
      <c r="Q561" s="12"/>
    </row>
    <row r="562" spans="1:17" ht="33.75" customHeight="1">
      <c r="A562" s="3"/>
      <c r="B562" s="13"/>
      <c r="C562" s="12"/>
      <c r="D562" s="12"/>
      <c r="E562" s="14"/>
      <c r="F562" s="12"/>
      <c r="G562" s="14"/>
      <c r="H562" s="14"/>
      <c r="I562" s="14"/>
      <c r="J562" s="136"/>
      <c r="K562" s="12"/>
      <c r="L562" s="12"/>
      <c r="M562" s="12"/>
      <c r="N562" s="12"/>
      <c r="O562" s="12"/>
      <c r="P562" s="12"/>
      <c r="Q562" s="12"/>
    </row>
    <row r="563" spans="1:17" ht="33.75" customHeight="1">
      <c r="A563" s="3"/>
      <c r="B563" s="13"/>
      <c r="C563" s="12"/>
      <c r="D563" s="12"/>
      <c r="E563" s="14"/>
      <c r="F563" s="12"/>
      <c r="G563" s="14"/>
      <c r="H563" s="14"/>
      <c r="I563" s="14"/>
      <c r="J563" s="136"/>
      <c r="K563" s="12"/>
      <c r="L563" s="12"/>
      <c r="M563" s="12"/>
      <c r="N563" s="12"/>
      <c r="O563" s="12"/>
      <c r="P563" s="12"/>
      <c r="Q563" s="12"/>
    </row>
    <row r="564" spans="1:17" ht="33.75" customHeight="1">
      <c r="A564" s="3"/>
      <c r="B564" s="13"/>
      <c r="C564" s="12"/>
      <c r="D564" s="12"/>
      <c r="E564" s="14"/>
      <c r="F564" s="12"/>
      <c r="G564" s="14"/>
      <c r="H564" s="14"/>
      <c r="I564" s="14"/>
      <c r="J564" s="136"/>
      <c r="K564" s="12"/>
      <c r="L564" s="12"/>
      <c r="M564" s="12"/>
      <c r="N564" s="12"/>
      <c r="O564" s="12"/>
      <c r="P564" s="12"/>
      <c r="Q564" s="12"/>
    </row>
    <row r="565" spans="1:17" ht="33.75" customHeight="1">
      <c r="A565" s="3"/>
      <c r="B565" s="13"/>
      <c r="C565" s="12"/>
      <c r="D565" s="12"/>
      <c r="E565" s="14"/>
      <c r="F565" s="12"/>
      <c r="G565" s="14"/>
      <c r="H565" s="14"/>
      <c r="I565" s="14"/>
      <c r="J565" s="136"/>
      <c r="K565" s="12"/>
      <c r="L565" s="12"/>
      <c r="M565" s="12"/>
      <c r="N565" s="12"/>
      <c r="O565" s="12"/>
      <c r="P565" s="12"/>
      <c r="Q565" s="12"/>
    </row>
    <row r="566" spans="1:17" ht="33.75" customHeight="1">
      <c r="A566" s="3"/>
      <c r="B566" s="13"/>
      <c r="C566" s="12"/>
      <c r="D566" s="12"/>
      <c r="E566" s="14"/>
      <c r="F566" s="12"/>
      <c r="G566" s="14"/>
      <c r="H566" s="14"/>
      <c r="I566" s="14"/>
      <c r="J566" s="136"/>
      <c r="K566" s="12"/>
      <c r="L566" s="12"/>
      <c r="M566" s="12"/>
      <c r="N566" s="12"/>
      <c r="O566" s="12"/>
      <c r="P566" s="12"/>
      <c r="Q566" s="12"/>
    </row>
    <row r="567" spans="1:17" ht="33.75" customHeight="1">
      <c r="A567" s="3"/>
      <c r="B567" s="13"/>
      <c r="C567" s="12"/>
      <c r="D567" s="12"/>
      <c r="E567" s="14"/>
      <c r="F567" s="12"/>
      <c r="G567" s="14"/>
      <c r="H567" s="14"/>
      <c r="I567" s="14"/>
      <c r="J567" s="136"/>
      <c r="K567" s="12"/>
      <c r="L567" s="12"/>
      <c r="M567" s="12"/>
      <c r="N567" s="12"/>
      <c r="O567" s="12"/>
      <c r="P567" s="12"/>
      <c r="Q567" s="12"/>
    </row>
    <row r="568" spans="1:17" ht="33.75" customHeight="1">
      <c r="A568" s="3"/>
      <c r="B568" s="13"/>
      <c r="C568" s="12"/>
      <c r="D568" s="12"/>
      <c r="E568" s="14"/>
      <c r="F568" s="12"/>
      <c r="G568" s="14"/>
      <c r="H568" s="14"/>
      <c r="I568" s="14"/>
      <c r="J568" s="136"/>
      <c r="K568" s="12"/>
      <c r="L568" s="12"/>
      <c r="M568" s="12"/>
      <c r="N568" s="12"/>
      <c r="O568" s="12"/>
      <c r="P568" s="12"/>
      <c r="Q568" s="12"/>
    </row>
    <row r="569" spans="1:17" ht="33.75" customHeight="1">
      <c r="A569" s="3"/>
      <c r="B569" s="13"/>
      <c r="C569" s="12"/>
      <c r="D569" s="12"/>
      <c r="E569" s="14"/>
      <c r="F569" s="12"/>
      <c r="G569" s="14"/>
      <c r="H569" s="14"/>
      <c r="I569" s="14"/>
      <c r="J569" s="136"/>
      <c r="K569" s="12"/>
      <c r="L569" s="12"/>
      <c r="M569" s="12"/>
      <c r="N569" s="12"/>
      <c r="O569" s="12"/>
      <c r="P569" s="12"/>
      <c r="Q569" s="12"/>
    </row>
    <row r="570" spans="1:17" ht="33.75" customHeight="1">
      <c r="A570" s="3"/>
      <c r="B570" s="13"/>
      <c r="C570" s="12"/>
      <c r="D570" s="12"/>
      <c r="E570" s="14"/>
      <c r="F570" s="12"/>
      <c r="G570" s="14"/>
      <c r="H570" s="14"/>
      <c r="I570" s="14"/>
      <c r="J570" s="136"/>
      <c r="K570" s="12"/>
      <c r="L570" s="12"/>
      <c r="M570" s="12"/>
      <c r="N570" s="12"/>
      <c r="O570" s="12"/>
      <c r="P570" s="12"/>
      <c r="Q570" s="12"/>
    </row>
    <row r="571" spans="1:17" ht="33.75" customHeight="1">
      <c r="A571" s="3"/>
      <c r="B571" s="13"/>
      <c r="C571" s="12"/>
      <c r="D571" s="12"/>
      <c r="E571" s="14"/>
      <c r="F571" s="12"/>
      <c r="G571" s="14"/>
      <c r="H571" s="14"/>
      <c r="I571" s="14"/>
      <c r="J571" s="136"/>
      <c r="K571" s="12"/>
      <c r="L571" s="12"/>
      <c r="M571" s="12"/>
      <c r="N571" s="12"/>
      <c r="O571" s="12"/>
      <c r="P571" s="12"/>
      <c r="Q571" s="12"/>
    </row>
    <row r="572" spans="1:17" ht="33.75" customHeight="1">
      <c r="A572" s="3"/>
      <c r="B572" s="13"/>
      <c r="C572" s="12"/>
      <c r="D572" s="12"/>
      <c r="E572" s="14"/>
      <c r="F572" s="12"/>
      <c r="G572" s="14"/>
      <c r="H572" s="14"/>
      <c r="I572" s="14"/>
      <c r="J572" s="136"/>
      <c r="K572" s="12"/>
      <c r="L572" s="12"/>
      <c r="M572" s="12"/>
      <c r="N572" s="12"/>
      <c r="O572" s="12"/>
      <c r="P572" s="12"/>
      <c r="Q572" s="12"/>
    </row>
    <row r="573" spans="1:17" ht="33.75" customHeight="1">
      <c r="A573" s="3"/>
      <c r="B573" s="13"/>
      <c r="C573" s="12"/>
      <c r="D573" s="12"/>
      <c r="E573" s="14"/>
      <c r="F573" s="12"/>
      <c r="G573" s="14"/>
      <c r="H573" s="14"/>
      <c r="I573" s="14"/>
      <c r="J573" s="136"/>
      <c r="K573" s="12"/>
      <c r="L573" s="12"/>
      <c r="M573" s="12"/>
      <c r="N573" s="12"/>
      <c r="O573" s="12"/>
      <c r="P573" s="12"/>
      <c r="Q573" s="12"/>
    </row>
    <row r="574" spans="1:17" ht="33.75" customHeight="1">
      <c r="A574" s="3"/>
      <c r="B574" s="13"/>
      <c r="C574" s="12"/>
      <c r="D574" s="12"/>
      <c r="E574" s="14"/>
      <c r="F574" s="12"/>
      <c r="G574" s="14"/>
      <c r="H574" s="14"/>
      <c r="I574" s="14"/>
      <c r="J574" s="136"/>
      <c r="K574" s="12"/>
      <c r="L574" s="12"/>
      <c r="M574" s="12"/>
      <c r="N574" s="12"/>
      <c r="O574" s="12"/>
      <c r="P574" s="12"/>
      <c r="Q574" s="12"/>
    </row>
    <row r="575" spans="1:17" ht="33.75" customHeight="1">
      <c r="A575" s="3"/>
      <c r="B575" s="13"/>
      <c r="C575" s="12"/>
      <c r="D575" s="12"/>
      <c r="E575" s="14"/>
      <c r="F575" s="12"/>
      <c r="G575" s="14"/>
      <c r="H575" s="14"/>
      <c r="I575" s="14"/>
      <c r="J575" s="136"/>
      <c r="K575" s="12"/>
      <c r="L575" s="12"/>
      <c r="M575" s="12"/>
      <c r="N575" s="12"/>
      <c r="O575" s="12"/>
      <c r="P575" s="12"/>
      <c r="Q575" s="12"/>
    </row>
    <row r="576" spans="1:17" ht="33.75" customHeight="1">
      <c r="A576" s="3"/>
      <c r="B576" s="13"/>
      <c r="C576" s="12"/>
      <c r="D576" s="12"/>
      <c r="E576" s="14"/>
      <c r="F576" s="12"/>
      <c r="G576" s="14"/>
      <c r="H576" s="14"/>
      <c r="I576" s="14"/>
      <c r="J576" s="136"/>
      <c r="K576" s="12"/>
      <c r="L576" s="12"/>
      <c r="M576" s="12"/>
      <c r="N576" s="12"/>
      <c r="O576" s="12"/>
      <c r="P576" s="12"/>
      <c r="Q576" s="12"/>
    </row>
    <row r="577" spans="1:17" ht="33.75" customHeight="1">
      <c r="A577" s="3"/>
      <c r="B577" s="13"/>
      <c r="C577" s="12"/>
      <c r="D577" s="12"/>
      <c r="E577" s="14"/>
      <c r="F577" s="12"/>
      <c r="G577" s="14"/>
      <c r="H577" s="14"/>
      <c r="I577" s="14"/>
      <c r="J577" s="136"/>
      <c r="K577" s="12"/>
      <c r="L577" s="12"/>
      <c r="M577" s="12"/>
      <c r="N577" s="12"/>
      <c r="O577" s="12"/>
      <c r="P577" s="12"/>
      <c r="Q577" s="12"/>
    </row>
    <row r="578" spans="1:17" ht="33.75" customHeight="1">
      <c r="A578" s="3"/>
      <c r="B578" s="13"/>
      <c r="C578" s="12"/>
      <c r="D578" s="12"/>
      <c r="E578" s="14"/>
      <c r="F578" s="12"/>
      <c r="G578" s="14"/>
      <c r="H578" s="14"/>
      <c r="I578" s="14"/>
      <c r="J578" s="136"/>
      <c r="K578" s="12"/>
      <c r="L578" s="12"/>
      <c r="M578" s="12"/>
      <c r="N578" s="12"/>
      <c r="O578" s="12"/>
      <c r="P578" s="12"/>
      <c r="Q578" s="12"/>
    </row>
    <row r="579" spans="1:17" ht="33.75" customHeight="1">
      <c r="A579" s="3"/>
      <c r="B579" s="13"/>
      <c r="C579" s="12"/>
      <c r="D579" s="12"/>
      <c r="E579" s="14"/>
      <c r="F579" s="12"/>
      <c r="G579" s="14"/>
      <c r="H579" s="14"/>
      <c r="I579" s="14"/>
      <c r="J579" s="136"/>
      <c r="K579" s="12"/>
      <c r="L579" s="12"/>
      <c r="M579" s="12"/>
      <c r="N579" s="12"/>
      <c r="O579" s="12"/>
      <c r="P579" s="12"/>
      <c r="Q579" s="12"/>
    </row>
    <row r="580" spans="1:17" ht="33.75" customHeight="1">
      <c r="A580" s="3"/>
      <c r="B580" s="13"/>
      <c r="C580" s="12"/>
      <c r="D580" s="12"/>
      <c r="E580" s="14"/>
      <c r="F580" s="12"/>
      <c r="G580" s="14"/>
      <c r="H580" s="14"/>
      <c r="I580" s="14"/>
      <c r="J580" s="136"/>
      <c r="K580" s="12"/>
      <c r="L580" s="12"/>
      <c r="M580" s="12"/>
      <c r="N580" s="12"/>
      <c r="O580" s="12"/>
      <c r="P580" s="12"/>
      <c r="Q580" s="12"/>
    </row>
    <row r="581" spans="1:17" ht="33.75" customHeight="1">
      <c r="A581" s="3"/>
      <c r="B581" s="13"/>
      <c r="C581" s="12"/>
      <c r="D581" s="12"/>
      <c r="E581" s="14"/>
      <c r="F581" s="12"/>
      <c r="G581" s="14"/>
      <c r="H581" s="14"/>
      <c r="I581" s="14"/>
      <c r="J581" s="136"/>
      <c r="K581" s="12"/>
      <c r="L581" s="12"/>
      <c r="M581" s="12"/>
      <c r="N581" s="12"/>
      <c r="O581" s="12"/>
      <c r="P581" s="12"/>
      <c r="Q581" s="12"/>
    </row>
    <row r="582" spans="1:17" ht="33.75" customHeight="1">
      <c r="A582" s="3"/>
      <c r="B582" s="13"/>
      <c r="C582" s="12"/>
      <c r="D582" s="12"/>
      <c r="E582" s="14"/>
      <c r="F582" s="12"/>
      <c r="G582" s="14"/>
      <c r="H582" s="14"/>
      <c r="I582" s="14"/>
      <c r="J582" s="136"/>
      <c r="K582" s="12"/>
      <c r="L582" s="12"/>
      <c r="M582" s="12"/>
      <c r="N582" s="12"/>
      <c r="O582" s="12"/>
      <c r="P582" s="12"/>
      <c r="Q582" s="12"/>
    </row>
    <row r="583" spans="1:17" ht="33.75" customHeight="1">
      <c r="A583" s="3"/>
      <c r="B583" s="13"/>
      <c r="C583" s="12"/>
      <c r="D583" s="12"/>
      <c r="E583" s="14"/>
      <c r="F583" s="12"/>
      <c r="G583" s="14"/>
      <c r="H583" s="14"/>
      <c r="I583" s="14"/>
      <c r="J583" s="136"/>
      <c r="K583" s="12"/>
      <c r="L583" s="12"/>
      <c r="M583" s="12"/>
      <c r="N583" s="12"/>
      <c r="O583" s="12"/>
      <c r="P583" s="12"/>
      <c r="Q583" s="12"/>
    </row>
    <row r="584" spans="1:17" ht="33.75" customHeight="1">
      <c r="A584" s="3"/>
      <c r="B584" s="13"/>
      <c r="C584" s="12"/>
      <c r="D584" s="12"/>
      <c r="E584" s="14"/>
      <c r="F584" s="12"/>
      <c r="G584" s="14"/>
      <c r="H584" s="14"/>
      <c r="I584" s="14"/>
      <c r="J584" s="136"/>
      <c r="K584" s="12"/>
      <c r="L584" s="12"/>
      <c r="M584" s="12"/>
      <c r="N584" s="12"/>
      <c r="O584" s="12"/>
      <c r="P584" s="12"/>
      <c r="Q584" s="12"/>
    </row>
    <row r="585" spans="1:17" ht="33.75" customHeight="1">
      <c r="A585" s="3"/>
      <c r="B585" s="13"/>
      <c r="C585" s="12"/>
      <c r="D585" s="12"/>
      <c r="E585" s="14"/>
      <c r="F585" s="12"/>
      <c r="G585" s="14"/>
      <c r="H585" s="14"/>
      <c r="I585" s="14"/>
      <c r="J585" s="136"/>
      <c r="K585" s="12"/>
      <c r="L585" s="12"/>
      <c r="M585" s="12"/>
      <c r="N585" s="12"/>
      <c r="O585" s="12"/>
      <c r="P585" s="12"/>
      <c r="Q585" s="12"/>
    </row>
    <row r="586" spans="1:17" ht="33.75" customHeight="1">
      <c r="A586" s="3"/>
      <c r="B586" s="13"/>
      <c r="C586" s="12"/>
      <c r="D586" s="12"/>
      <c r="E586" s="14"/>
      <c r="F586" s="12"/>
      <c r="G586" s="14"/>
      <c r="H586" s="14"/>
      <c r="I586" s="14"/>
      <c r="J586" s="136"/>
      <c r="K586" s="12"/>
      <c r="L586" s="12"/>
      <c r="M586" s="12"/>
      <c r="N586" s="12"/>
      <c r="O586" s="12"/>
      <c r="P586" s="12"/>
      <c r="Q586" s="12"/>
    </row>
    <row r="587" spans="1:17" ht="33.75" customHeight="1">
      <c r="A587" s="3"/>
      <c r="B587" s="13"/>
      <c r="C587" s="12"/>
      <c r="D587" s="12"/>
      <c r="E587" s="14"/>
      <c r="F587" s="12"/>
      <c r="G587" s="14"/>
      <c r="H587" s="14"/>
      <c r="I587" s="14"/>
      <c r="J587" s="136"/>
      <c r="K587" s="12"/>
      <c r="L587" s="12"/>
      <c r="M587" s="12"/>
      <c r="N587" s="12"/>
      <c r="O587" s="12"/>
      <c r="P587" s="12"/>
      <c r="Q587" s="12"/>
    </row>
    <row r="588" spans="1:17" ht="33.75" customHeight="1">
      <c r="A588" s="3"/>
      <c r="B588" s="13"/>
      <c r="C588" s="12"/>
      <c r="D588" s="12"/>
      <c r="E588" s="14"/>
      <c r="F588" s="12"/>
      <c r="G588" s="14"/>
      <c r="H588" s="14"/>
      <c r="I588" s="14"/>
      <c r="J588" s="136"/>
      <c r="K588" s="12"/>
      <c r="L588" s="12"/>
      <c r="M588" s="12"/>
      <c r="N588" s="12"/>
      <c r="O588" s="12"/>
      <c r="P588" s="12"/>
      <c r="Q588" s="12"/>
    </row>
    <row r="589" spans="1:17" ht="33.75" customHeight="1">
      <c r="A589" s="3"/>
      <c r="B589" s="13"/>
      <c r="C589" s="12"/>
      <c r="D589" s="12"/>
      <c r="E589" s="14"/>
      <c r="F589" s="12"/>
      <c r="G589" s="14"/>
      <c r="H589" s="14"/>
      <c r="I589" s="14"/>
      <c r="J589" s="136"/>
      <c r="K589" s="12"/>
      <c r="L589" s="12"/>
      <c r="M589" s="12"/>
      <c r="N589" s="12"/>
      <c r="O589" s="12"/>
      <c r="P589" s="12"/>
      <c r="Q589" s="12"/>
    </row>
    <row r="590" spans="1:17" ht="33.75" customHeight="1">
      <c r="A590" s="3"/>
      <c r="B590" s="13"/>
      <c r="C590" s="12"/>
      <c r="D590" s="12"/>
      <c r="E590" s="14"/>
      <c r="F590" s="12"/>
      <c r="G590" s="14"/>
      <c r="H590" s="14"/>
      <c r="I590" s="14"/>
      <c r="J590" s="136"/>
      <c r="K590" s="12"/>
      <c r="L590" s="12"/>
      <c r="M590" s="12"/>
      <c r="N590" s="12"/>
      <c r="O590" s="12"/>
      <c r="P590" s="12"/>
      <c r="Q590" s="12"/>
    </row>
    <row r="591" spans="1:17" ht="33.75" customHeight="1">
      <c r="A591" s="3"/>
      <c r="B591" s="13"/>
      <c r="C591" s="12"/>
      <c r="D591" s="12"/>
      <c r="E591" s="14"/>
      <c r="F591" s="12"/>
      <c r="G591" s="14"/>
      <c r="H591" s="14"/>
      <c r="I591" s="14"/>
      <c r="J591" s="136"/>
      <c r="K591" s="12"/>
      <c r="L591" s="12"/>
      <c r="M591" s="12"/>
      <c r="N591" s="12"/>
      <c r="O591" s="12"/>
      <c r="P591" s="12"/>
      <c r="Q591" s="12"/>
    </row>
    <row r="592" spans="1:17" ht="33.75" customHeight="1">
      <c r="A592" s="3"/>
      <c r="B592" s="13"/>
      <c r="C592" s="12"/>
      <c r="D592" s="12"/>
      <c r="E592" s="14"/>
      <c r="F592" s="12"/>
      <c r="G592" s="14"/>
      <c r="H592" s="14"/>
      <c r="I592" s="14"/>
      <c r="J592" s="136"/>
      <c r="K592" s="12"/>
      <c r="L592" s="12"/>
      <c r="M592" s="12"/>
      <c r="N592" s="12"/>
      <c r="O592" s="12"/>
      <c r="P592" s="12"/>
      <c r="Q592" s="12"/>
    </row>
    <row r="593" spans="1:17" ht="33.75" customHeight="1">
      <c r="A593" s="3"/>
      <c r="B593" s="13"/>
      <c r="C593" s="12"/>
      <c r="D593" s="12"/>
      <c r="E593" s="14"/>
      <c r="F593" s="12"/>
      <c r="G593" s="14"/>
      <c r="H593" s="14"/>
      <c r="I593" s="14"/>
      <c r="J593" s="136"/>
      <c r="K593" s="12"/>
      <c r="L593" s="12"/>
      <c r="M593" s="12"/>
      <c r="N593" s="12"/>
      <c r="O593" s="12"/>
      <c r="P593" s="12"/>
      <c r="Q593" s="12"/>
    </row>
    <row r="594" spans="1:17" ht="33.75" customHeight="1">
      <c r="A594" s="3"/>
      <c r="B594" s="13"/>
      <c r="C594" s="12"/>
      <c r="D594" s="12"/>
      <c r="E594" s="14"/>
      <c r="F594" s="12"/>
      <c r="G594" s="14"/>
      <c r="H594" s="14"/>
      <c r="I594" s="14"/>
      <c r="J594" s="136"/>
      <c r="K594" s="12"/>
      <c r="L594" s="12"/>
      <c r="M594" s="12"/>
      <c r="N594" s="12"/>
      <c r="O594" s="12"/>
      <c r="P594" s="12"/>
      <c r="Q594" s="12"/>
    </row>
    <row r="595" spans="1:17" ht="33.75" customHeight="1">
      <c r="A595" s="3"/>
      <c r="B595" s="13"/>
      <c r="C595" s="12"/>
      <c r="D595" s="12"/>
      <c r="E595" s="14"/>
      <c r="F595" s="12"/>
      <c r="G595" s="14"/>
      <c r="H595" s="14"/>
      <c r="I595" s="14"/>
      <c r="J595" s="136"/>
      <c r="K595" s="12"/>
      <c r="L595" s="12"/>
      <c r="M595" s="12"/>
      <c r="N595" s="12"/>
      <c r="O595" s="12"/>
      <c r="P595" s="12"/>
      <c r="Q595" s="12"/>
    </row>
    <row r="596" spans="1:17" ht="33.75" customHeight="1">
      <c r="A596" s="3"/>
      <c r="B596" s="13"/>
      <c r="C596" s="12"/>
      <c r="D596" s="12"/>
      <c r="E596" s="14"/>
      <c r="F596" s="12"/>
      <c r="G596" s="14"/>
      <c r="H596" s="14"/>
      <c r="I596" s="14"/>
      <c r="J596" s="136"/>
      <c r="K596" s="12"/>
      <c r="L596" s="12"/>
      <c r="M596" s="12"/>
      <c r="N596" s="12"/>
      <c r="O596" s="12"/>
      <c r="P596" s="12"/>
      <c r="Q596" s="12"/>
    </row>
    <row r="597" spans="1:17" ht="33.75" customHeight="1">
      <c r="A597" s="3"/>
      <c r="B597" s="13"/>
      <c r="C597" s="12"/>
      <c r="D597" s="12"/>
      <c r="E597" s="14"/>
      <c r="F597" s="12"/>
      <c r="G597" s="14"/>
      <c r="H597" s="14"/>
      <c r="I597" s="14"/>
      <c r="J597" s="136"/>
      <c r="K597" s="12"/>
      <c r="L597" s="12"/>
      <c r="M597" s="12"/>
      <c r="N597" s="12"/>
      <c r="O597" s="12"/>
      <c r="P597" s="12"/>
      <c r="Q597" s="12"/>
    </row>
    <row r="598" spans="1:17" ht="33.75" customHeight="1">
      <c r="A598" s="3"/>
      <c r="B598" s="13"/>
      <c r="C598" s="12"/>
      <c r="D598" s="12"/>
      <c r="E598" s="14"/>
      <c r="F598" s="12"/>
      <c r="G598" s="14"/>
      <c r="H598" s="14"/>
      <c r="I598" s="14"/>
      <c r="J598" s="136"/>
      <c r="K598" s="12"/>
      <c r="L598" s="12"/>
      <c r="M598" s="12"/>
      <c r="N598" s="12"/>
      <c r="O598" s="12"/>
      <c r="P598" s="12"/>
      <c r="Q598" s="12"/>
    </row>
    <row r="599" spans="1:17" ht="33.75" customHeight="1">
      <c r="A599" s="3"/>
      <c r="B599" s="13"/>
      <c r="C599" s="12"/>
      <c r="D599" s="12"/>
      <c r="E599" s="14"/>
      <c r="F599" s="12"/>
      <c r="G599" s="14"/>
      <c r="H599" s="14"/>
      <c r="I599" s="14"/>
      <c r="J599" s="136"/>
      <c r="K599" s="12"/>
      <c r="L599" s="12"/>
      <c r="M599" s="12"/>
      <c r="N599" s="12"/>
      <c r="O599" s="12"/>
      <c r="P599" s="12"/>
      <c r="Q599" s="12"/>
    </row>
    <row r="600" spans="1:17" ht="33.75" customHeight="1">
      <c r="A600" s="3"/>
      <c r="B600" s="13"/>
      <c r="C600" s="12"/>
      <c r="D600" s="12"/>
      <c r="E600" s="14"/>
      <c r="F600" s="12"/>
      <c r="G600" s="14"/>
      <c r="H600" s="14"/>
      <c r="I600" s="14"/>
      <c r="J600" s="136"/>
      <c r="K600" s="12"/>
      <c r="L600" s="12"/>
      <c r="M600" s="12"/>
      <c r="N600" s="12"/>
      <c r="O600" s="12"/>
      <c r="P600" s="12"/>
      <c r="Q600" s="12"/>
    </row>
    <row r="601" spans="1:17" ht="33.75" customHeight="1">
      <c r="A601" s="3"/>
      <c r="B601" s="13"/>
      <c r="C601" s="12"/>
      <c r="D601" s="12"/>
      <c r="E601" s="14"/>
      <c r="F601" s="12"/>
      <c r="G601" s="14"/>
      <c r="H601" s="14"/>
      <c r="I601" s="14"/>
      <c r="J601" s="136"/>
      <c r="K601" s="12"/>
      <c r="L601" s="12"/>
      <c r="M601" s="12"/>
      <c r="N601" s="12"/>
      <c r="O601" s="12"/>
      <c r="P601" s="12"/>
      <c r="Q601" s="12"/>
    </row>
    <row r="602" spans="1:17" ht="33.75" customHeight="1">
      <c r="A602" s="3"/>
      <c r="B602" s="13"/>
      <c r="C602" s="12"/>
      <c r="D602" s="12"/>
      <c r="E602" s="14"/>
      <c r="F602" s="12"/>
      <c r="G602" s="14"/>
      <c r="H602" s="14"/>
      <c r="I602" s="14"/>
      <c r="J602" s="136"/>
      <c r="K602" s="12"/>
      <c r="L602" s="12"/>
      <c r="M602" s="12"/>
      <c r="N602" s="12"/>
      <c r="O602" s="12"/>
      <c r="P602" s="12"/>
      <c r="Q602" s="12"/>
    </row>
    <row r="603" spans="1:17" ht="33.75" customHeight="1">
      <c r="A603" s="3"/>
      <c r="B603" s="13"/>
      <c r="C603" s="12"/>
      <c r="D603" s="12"/>
      <c r="E603" s="14"/>
      <c r="F603" s="12"/>
      <c r="G603" s="14"/>
      <c r="H603" s="14"/>
      <c r="I603" s="14"/>
      <c r="J603" s="136"/>
      <c r="K603" s="12"/>
      <c r="L603" s="12"/>
      <c r="M603" s="12"/>
      <c r="N603" s="12"/>
      <c r="O603" s="12"/>
      <c r="P603" s="12"/>
      <c r="Q603" s="12"/>
    </row>
    <row r="604" spans="1:17" ht="33.75" customHeight="1">
      <c r="A604" s="3"/>
      <c r="B604" s="13"/>
      <c r="C604" s="12"/>
      <c r="D604" s="12"/>
      <c r="E604" s="14"/>
      <c r="F604" s="12"/>
      <c r="G604" s="14"/>
      <c r="H604" s="14"/>
      <c r="I604" s="14"/>
      <c r="J604" s="136"/>
      <c r="K604" s="12"/>
      <c r="L604" s="12"/>
      <c r="M604" s="12"/>
      <c r="N604" s="12"/>
      <c r="O604" s="12"/>
      <c r="P604" s="12"/>
      <c r="Q604" s="12"/>
    </row>
    <row r="605" spans="1:17" ht="33.75" customHeight="1">
      <c r="A605" s="3"/>
      <c r="B605" s="13"/>
      <c r="C605" s="12"/>
      <c r="D605" s="12"/>
      <c r="E605" s="14"/>
      <c r="F605" s="12"/>
      <c r="G605" s="14"/>
      <c r="H605" s="14"/>
      <c r="I605" s="14"/>
      <c r="J605" s="136"/>
      <c r="K605" s="12"/>
      <c r="L605" s="12"/>
      <c r="M605" s="12"/>
      <c r="N605" s="12"/>
      <c r="O605" s="12"/>
      <c r="P605" s="12"/>
      <c r="Q605" s="12"/>
    </row>
    <row r="606" spans="1:17" ht="33.75" customHeight="1">
      <c r="A606" s="3"/>
      <c r="B606" s="13"/>
      <c r="C606" s="12"/>
      <c r="D606" s="12"/>
      <c r="E606" s="14"/>
      <c r="F606" s="12"/>
      <c r="G606" s="14"/>
      <c r="H606" s="14"/>
      <c r="I606" s="14"/>
      <c r="J606" s="136"/>
      <c r="K606" s="12"/>
      <c r="L606" s="12"/>
      <c r="M606" s="12"/>
      <c r="N606" s="12"/>
      <c r="O606" s="12"/>
      <c r="P606" s="12"/>
      <c r="Q606" s="12"/>
    </row>
    <row r="607" spans="1:17" ht="33.75" customHeight="1">
      <c r="A607" s="3"/>
      <c r="B607" s="13"/>
      <c r="C607" s="12"/>
      <c r="D607" s="12"/>
      <c r="E607" s="14"/>
      <c r="F607" s="12"/>
      <c r="G607" s="14"/>
      <c r="H607" s="14"/>
      <c r="I607" s="14"/>
      <c r="J607" s="136"/>
      <c r="K607" s="12"/>
      <c r="L607" s="12"/>
      <c r="M607" s="12"/>
      <c r="N607" s="12"/>
      <c r="O607" s="12"/>
      <c r="P607" s="12"/>
      <c r="Q607" s="12"/>
    </row>
    <row r="608" spans="1:17" ht="33.75" customHeight="1">
      <c r="A608" s="3"/>
      <c r="B608" s="13"/>
      <c r="C608" s="12"/>
      <c r="D608" s="12"/>
      <c r="E608" s="14"/>
      <c r="F608" s="12"/>
      <c r="G608" s="14"/>
      <c r="H608" s="14"/>
      <c r="I608" s="14"/>
      <c r="J608" s="136"/>
      <c r="K608" s="12"/>
      <c r="L608" s="12"/>
      <c r="M608" s="12"/>
      <c r="N608" s="12"/>
      <c r="O608" s="12"/>
      <c r="P608" s="12"/>
      <c r="Q608" s="12"/>
    </row>
    <row r="609" spans="1:17" ht="33.75" customHeight="1">
      <c r="A609" s="3"/>
      <c r="B609" s="13"/>
      <c r="C609" s="12"/>
      <c r="D609" s="12"/>
      <c r="E609" s="14"/>
      <c r="F609" s="12"/>
      <c r="G609" s="14"/>
      <c r="H609" s="14"/>
      <c r="I609" s="14"/>
      <c r="J609" s="136"/>
      <c r="K609" s="12"/>
      <c r="L609" s="12"/>
      <c r="M609" s="12"/>
      <c r="N609" s="12"/>
      <c r="O609" s="12"/>
      <c r="P609" s="12"/>
      <c r="Q609" s="12"/>
    </row>
    <row r="610" spans="1:17" ht="33.75" customHeight="1">
      <c r="A610" s="3"/>
      <c r="B610" s="13"/>
      <c r="C610" s="12"/>
      <c r="D610" s="12"/>
      <c r="E610" s="14"/>
      <c r="F610" s="12"/>
      <c r="G610" s="14"/>
      <c r="H610" s="14"/>
      <c r="I610" s="14"/>
      <c r="J610" s="136"/>
      <c r="K610" s="12"/>
      <c r="L610" s="12"/>
      <c r="M610" s="12"/>
      <c r="N610" s="12"/>
      <c r="O610" s="12"/>
      <c r="P610" s="12"/>
      <c r="Q610" s="12"/>
    </row>
    <row r="611" spans="1:17" ht="33.75" customHeight="1">
      <c r="A611" s="3"/>
      <c r="B611" s="13"/>
      <c r="C611" s="12"/>
      <c r="D611" s="12"/>
      <c r="E611" s="14"/>
      <c r="F611" s="12"/>
      <c r="G611" s="14"/>
      <c r="H611" s="14"/>
      <c r="I611" s="14"/>
      <c r="J611" s="136"/>
      <c r="K611" s="12"/>
      <c r="L611" s="12"/>
      <c r="M611" s="12"/>
      <c r="N611" s="12"/>
      <c r="O611" s="12"/>
      <c r="P611" s="12"/>
      <c r="Q611" s="12"/>
    </row>
    <row r="612" spans="1:17" ht="33.75" customHeight="1">
      <c r="A612" s="3"/>
      <c r="B612" s="13"/>
      <c r="C612" s="12"/>
      <c r="D612" s="12"/>
      <c r="E612" s="14"/>
      <c r="F612" s="12"/>
      <c r="G612" s="14"/>
      <c r="H612" s="14"/>
      <c r="I612" s="14"/>
      <c r="J612" s="136"/>
      <c r="K612" s="12"/>
      <c r="L612" s="12"/>
      <c r="M612" s="12"/>
      <c r="N612" s="12"/>
      <c r="O612" s="12"/>
      <c r="P612" s="12"/>
      <c r="Q612" s="12"/>
    </row>
    <row r="613" spans="1:17" ht="33.75" customHeight="1">
      <c r="A613" s="3"/>
      <c r="B613" s="13"/>
      <c r="C613" s="12"/>
      <c r="D613" s="12"/>
      <c r="E613" s="14"/>
      <c r="F613" s="12"/>
      <c r="G613" s="14"/>
      <c r="H613" s="14"/>
      <c r="I613" s="14"/>
      <c r="J613" s="136"/>
      <c r="K613" s="12"/>
      <c r="L613" s="12"/>
      <c r="M613" s="12"/>
      <c r="N613" s="12"/>
      <c r="O613" s="12"/>
      <c r="P613" s="12"/>
      <c r="Q613" s="12"/>
    </row>
    <row r="614" spans="1:17" ht="33.75" customHeight="1">
      <c r="A614" s="3"/>
      <c r="B614" s="13"/>
      <c r="C614" s="12"/>
      <c r="D614" s="12"/>
      <c r="E614" s="14"/>
      <c r="F614" s="12"/>
      <c r="G614" s="14"/>
      <c r="H614" s="14"/>
      <c r="I614" s="14"/>
      <c r="J614" s="136"/>
      <c r="K614" s="12"/>
      <c r="L614" s="12"/>
      <c r="M614" s="12"/>
      <c r="N614" s="12"/>
      <c r="O614" s="12"/>
      <c r="P614" s="12"/>
      <c r="Q614" s="12"/>
    </row>
    <row r="615" spans="1:17" ht="33.75" customHeight="1">
      <c r="A615" s="3"/>
      <c r="B615" s="13"/>
      <c r="C615" s="12"/>
      <c r="D615" s="12"/>
      <c r="E615" s="14"/>
      <c r="F615" s="12"/>
      <c r="G615" s="14"/>
      <c r="H615" s="14"/>
      <c r="I615" s="14"/>
      <c r="J615" s="136"/>
      <c r="K615" s="12"/>
      <c r="L615" s="12"/>
      <c r="M615" s="12"/>
      <c r="N615" s="12"/>
      <c r="O615" s="12"/>
      <c r="P615" s="12"/>
      <c r="Q615" s="12"/>
    </row>
    <row r="616" spans="1:17" ht="33.75" customHeight="1">
      <c r="A616" s="3"/>
      <c r="B616" s="13"/>
      <c r="C616" s="12"/>
      <c r="D616" s="12"/>
      <c r="E616" s="14"/>
      <c r="F616" s="12"/>
      <c r="G616" s="14"/>
      <c r="H616" s="14"/>
      <c r="I616" s="14"/>
      <c r="J616" s="136"/>
      <c r="K616" s="12"/>
      <c r="L616" s="12"/>
      <c r="M616" s="12"/>
      <c r="N616" s="12"/>
      <c r="O616" s="12"/>
      <c r="P616" s="12"/>
      <c r="Q616" s="12"/>
    </row>
    <row r="617" spans="1:17" ht="33.75" customHeight="1">
      <c r="A617" s="3"/>
      <c r="B617" s="13"/>
      <c r="C617" s="12"/>
      <c r="D617" s="12"/>
      <c r="E617" s="14"/>
      <c r="F617" s="12"/>
      <c r="G617" s="14"/>
      <c r="H617" s="14"/>
      <c r="I617" s="14"/>
      <c r="J617" s="136"/>
      <c r="K617" s="12"/>
      <c r="L617" s="12"/>
      <c r="M617" s="12"/>
      <c r="N617" s="12"/>
      <c r="O617" s="12"/>
      <c r="P617" s="12"/>
      <c r="Q617" s="12"/>
    </row>
    <row r="618" spans="1:17" ht="33.75" customHeight="1">
      <c r="A618" s="3"/>
      <c r="B618" s="13"/>
      <c r="C618" s="12"/>
      <c r="D618" s="12"/>
      <c r="E618" s="14"/>
      <c r="F618" s="12"/>
      <c r="G618" s="14"/>
      <c r="H618" s="14"/>
      <c r="I618" s="14"/>
      <c r="J618" s="136"/>
      <c r="K618" s="12"/>
      <c r="L618" s="12"/>
      <c r="M618" s="12"/>
      <c r="N618" s="12"/>
      <c r="O618" s="12"/>
      <c r="P618" s="12"/>
      <c r="Q618" s="12"/>
    </row>
    <row r="619" spans="1:17" ht="33.75" customHeight="1">
      <c r="A619" s="3"/>
      <c r="B619" s="13"/>
      <c r="C619" s="12"/>
      <c r="D619" s="12"/>
      <c r="E619" s="14"/>
      <c r="F619" s="12"/>
      <c r="G619" s="14"/>
      <c r="H619" s="14"/>
      <c r="I619" s="14"/>
      <c r="J619" s="136"/>
      <c r="K619" s="12"/>
      <c r="L619" s="12"/>
      <c r="M619" s="12"/>
      <c r="N619" s="12"/>
      <c r="O619" s="12"/>
      <c r="P619" s="12"/>
      <c r="Q619" s="12"/>
    </row>
    <row r="620" spans="1:17" ht="33.75" customHeight="1">
      <c r="A620" s="3"/>
      <c r="B620" s="13"/>
      <c r="C620" s="12"/>
      <c r="D620" s="12"/>
      <c r="E620" s="14"/>
      <c r="F620" s="12"/>
      <c r="G620" s="14"/>
      <c r="H620" s="14"/>
      <c r="I620" s="14"/>
      <c r="J620" s="136"/>
      <c r="K620" s="12"/>
      <c r="L620" s="12"/>
      <c r="M620" s="12"/>
      <c r="N620" s="12"/>
      <c r="O620" s="12"/>
      <c r="P620" s="12"/>
      <c r="Q620" s="12"/>
    </row>
    <row r="621" spans="1:17" ht="33.75" customHeight="1">
      <c r="A621" s="3"/>
      <c r="B621" s="13"/>
      <c r="C621" s="12"/>
      <c r="D621" s="12"/>
      <c r="E621" s="14"/>
      <c r="F621" s="12"/>
      <c r="G621" s="14"/>
      <c r="H621" s="14"/>
      <c r="I621" s="14"/>
      <c r="J621" s="136"/>
      <c r="K621" s="12"/>
      <c r="L621" s="12"/>
      <c r="M621" s="12"/>
      <c r="N621" s="12"/>
      <c r="O621" s="12"/>
      <c r="P621" s="12"/>
      <c r="Q621" s="12"/>
    </row>
    <row r="622" spans="1:17" ht="33.75" customHeight="1">
      <c r="A622" s="3"/>
      <c r="B622" s="13"/>
      <c r="C622" s="12"/>
      <c r="D622" s="12"/>
      <c r="E622" s="14"/>
      <c r="F622" s="12"/>
      <c r="G622" s="14"/>
      <c r="H622" s="14"/>
      <c r="I622" s="14"/>
      <c r="J622" s="136"/>
      <c r="K622" s="12"/>
      <c r="L622" s="12"/>
      <c r="M622" s="12"/>
      <c r="N622" s="12"/>
      <c r="O622" s="12"/>
      <c r="P622" s="12"/>
      <c r="Q622" s="12"/>
    </row>
    <row r="623" spans="1:17" ht="33.75" customHeight="1">
      <c r="A623" s="3"/>
      <c r="B623" s="13"/>
      <c r="C623" s="12"/>
      <c r="D623" s="12"/>
      <c r="E623" s="14"/>
      <c r="F623" s="12"/>
      <c r="G623" s="14"/>
      <c r="H623" s="14"/>
      <c r="I623" s="14"/>
      <c r="J623" s="136"/>
      <c r="K623" s="12"/>
      <c r="L623" s="12"/>
      <c r="M623" s="12"/>
      <c r="N623" s="12"/>
      <c r="O623" s="12"/>
      <c r="P623" s="12"/>
      <c r="Q623" s="12"/>
    </row>
    <row r="624" spans="1:17" ht="33.75" customHeight="1">
      <c r="A624" s="3"/>
      <c r="B624" s="13"/>
      <c r="C624" s="12"/>
      <c r="D624" s="12"/>
      <c r="E624" s="14"/>
      <c r="F624" s="12"/>
      <c r="G624" s="14"/>
      <c r="H624" s="14"/>
      <c r="I624" s="14"/>
      <c r="J624" s="136"/>
      <c r="K624" s="12"/>
      <c r="L624" s="12"/>
      <c r="M624" s="12"/>
      <c r="N624" s="12"/>
      <c r="O624" s="12"/>
      <c r="P624" s="12"/>
      <c r="Q624" s="12"/>
    </row>
    <row r="625" spans="1:17" ht="33.75" customHeight="1">
      <c r="A625" s="3"/>
      <c r="B625" s="13"/>
      <c r="C625" s="12"/>
      <c r="D625" s="12"/>
      <c r="E625" s="14"/>
      <c r="F625" s="12"/>
      <c r="G625" s="14"/>
      <c r="H625" s="14"/>
      <c r="I625" s="14"/>
      <c r="J625" s="136"/>
      <c r="K625" s="12"/>
      <c r="L625" s="12"/>
      <c r="M625" s="12"/>
      <c r="N625" s="12"/>
      <c r="O625" s="12"/>
      <c r="P625" s="12"/>
      <c r="Q625" s="12"/>
    </row>
    <row r="626" spans="1:17" ht="33.75" customHeight="1">
      <c r="A626" s="3"/>
      <c r="B626" s="13"/>
      <c r="C626" s="12"/>
      <c r="D626" s="12"/>
      <c r="E626" s="14"/>
      <c r="F626" s="12"/>
      <c r="G626" s="14"/>
      <c r="H626" s="14"/>
      <c r="I626" s="14"/>
      <c r="J626" s="136"/>
      <c r="K626" s="12"/>
      <c r="L626" s="12"/>
      <c r="M626" s="12"/>
      <c r="N626" s="12"/>
      <c r="O626" s="12"/>
      <c r="P626" s="12"/>
      <c r="Q626" s="12"/>
    </row>
    <row r="627" spans="1:17" ht="33.75" customHeight="1">
      <c r="A627" s="3"/>
      <c r="B627" s="13"/>
      <c r="C627" s="12"/>
      <c r="D627" s="12"/>
      <c r="E627" s="14"/>
      <c r="F627" s="12"/>
      <c r="G627" s="14"/>
      <c r="H627" s="14"/>
      <c r="I627" s="14"/>
      <c r="J627" s="136"/>
      <c r="K627" s="12"/>
      <c r="L627" s="12"/>
      <c r="M627" s="12"/>
      <c r="N627" s="12"/>
      <c r="O627" s="12"/>
      <c r="P627" s="12"/>
      <c r="Q627" s="12"/>
    </row>
    <row r="628" spans="1:17" ht="33.75" customHeight="1">
      <c r="A628" s="3"/>
      <c r="B628" s="13"/>
      <c r="C628" s="12"/>
      <c r="D628" s="12"/>
      <c r="E628" s="14"/>
      <c r="F628" s="12"/>
      <c r="G628" s="14"/>
      <c r="H628" s="14"/>
      <c r="I628" s="14"/>
      <c r="J628" s="136"/>
      <c r="K628" s="12"/>
      <c r="L628" s="12"/>
      <c r="M628" s="12"/>
      <c r="N628" s="12"/>
      <c r="O628" s="12"/>
      <c r="P628" s="12"/>
      <c r="Q628" s="12"/>
    </row>
    <row r="629" spans="1:17" ht="33.75" customHeight="1">
      <c r="A629" s="3"/>
      <c r="B629" s="13"/>
      <c r="C629" s="12"/>
      <c r="D629" s="12"/>
      <c r="E629" s="14"/>
      <c r="F629" s="12"/>
      <c r="G629" s="14"/>
      <c r="H629" s="14"/>
      <c r="I629" s="14"/>
      <c r="J629" s="136"/>
      <c r="K629" s="12"/>
      <c r="L629" s="12"/>
      <c r="M629" s="12"/>
      <c r="N629" s="12"/>
      <c r="O629" s="12"/>
      <c r="P629" s="12"/>
      <c r="Q629" s="12"/>
    </row>
    <row r="630" spans="1:17" ht="33.75" customHeight="1">
      <c r="A630" s="3"/>
      <c r="B630" s="13"/>
      <c r="C630" s="12"/>
      <c r="D630" s="12"/>
      <c r="E630" s="14"/>
      <c r="F630" s="12"/>
      <c r="G630" s="14"/>
      <c r="H630" s="14"/>
      <c r="I630" s="14"/>
      <c r="J630" s="136"/>
      <c r="K630" s="12"/>
      <c r="L630" s="12"/>
      <c r="M630" s="12"/>
      <c r="N630" s="12"/>
      <c r="O630" s="12"/>
      <c r="P630" s="12"/>
      <c r="Q630" s="12"/>
    </row>
    <row r="631" spans="1:17" ht="33.75" customHeight="1">
      <c r="A631" s="3"/>
      <c r="B631" s="13"/>
      <c r="C631" s="12"/>
      <c r="D631" s="12"/>
      <c r="E631" s="14"/>
      <c r="F631" s="12"/>
      <c r="G631" s="14"/>
      <c r="H631" s="14"/>
      <c r="I631" s="14"/>
      <c r="J631" s="136"/>
      <c r="K631" s="12"/>
      <c r="L631" s="12"/>
      <c r="M631" s="12"/>
      <c r="N631" s="12"/>
      <c r="O631" s="12"/>
      <c r="P631" s="12"/>
      <c r="Q631" s="12"/>
    </row>
    <row r="632" spans="1:17" ht="33.75" customHeight="1">
      <c r="A632" s="3"/>
      <c r="B632" s="13"/>
      <c r="C632" s="12"/>
      <c r="D632" s="12"/>
      <c r="E632" s="14"/>
      <c r="F632" s="12"/>
      <c r="G632" s="14"/>
      <c r="H632" s="14"/>
      <c r="I632" s="14"/>
      <c r="J632" s="136"/>
      <c r="K632" s="12"/>
      <c r="L632" s="12"/>
      <c r="M632" s="12"/>
      <c r="N632" s="12"/>
      <c r="O632" s="12"/>
      <c r="P632" s="12"/>
      <c r="Q632" s="12"/>
    </row>
    <row r="633" spans="1:17" ht="33.75" customHeight="1">
      <c r="A633" s="3"/>
      <c r="B633" s="13"/>
      <c r="C633" s="12"/>
      <c r="D633" s="12"/>
      <c r="E633" s="14"/>
      <c r="F633" s="12"/>
      <c r="G633" s="14"/>
      <c r="H633" s="14"/>
      <c r="I633" s="14"/>
      <c r="J633" s="136"/>
      <c r="K633" s="12"/>
      <c r="L633" s="12"/>
      <c r="M633" s="12"/>
      <c r="N633" s="12"/>
      <c r="O633" s="12"/>
      <c r="P633" s="12"/>
      <c r="Q633" s="12"/>
    </row>
    <row r="634" spans="1:17" ht="33.75" customHeight="1">
      <c r="A634" s="3"/>
      <c r="B634" s="13"/>
      <c r="C634" s="12"/>
      <c r="D634" s="12"/>
      <c r="E634" s="14"/>
      <c r="F634" s="12"/>
      <c r="G634" s="14"/>
      <c r="H634" s="14"/>
      <c r="I634" s="14"/>
      <c r="J634" s="136"/>
      <c r="K634" s="12"/>
      <c r="L634" s="12"/>
      <c r="M634" s="12"/>
      <c r="N634" s="12"/>
      <c r="O634" s="12"/>
      <c r="P634" s="12"/>
      <c r="Q634" s="12"/>
    </row>
    <row r="635" spans="1:17" ht="33.75" customHeight="1">
      <c r="A635" s="3"/>
      <c r="B635" s="13"/>
      <c r="C635" s="12"/>
      <c r="D635" s="12"/>
      <c r="E635" s="14"/>
      <c r="F635" s="12"/>
      <c r="G635" s="14"/>
      <c r="H635" s="14"/>
      <c r="I635" s="14"/>
      <c r="J635" s="136"/>
      <c r="K635" s="12"/>
      <c r="L635" s="12"/>
      <c r="M635" s="12"/>
      <c r="N635" s="12"/>
      <c r="O635" s="12"/>
      <c r="P635" s="12"/>
      <c r="Q635" s="12"/>
    </row>
    <row r="636" spans="1:17" ht="33.75" customHeight="1">
      <c r="A636" s="3"/>
      <c r="B636" s="13"/>
      <c r="C636" s="12"/>
      <c r="D636" s="12"/>
      <c r="E636" s="14"/>
      <c r="F636" s="12"/>
      <c r="G636" s="14"/>
      <c r="H636" s="14"/>
      <c r="I636" s="14"/>
      <c r="J636" s="136"/>
      <c r="K636" s="12"/>
      <c r="L636" s="12"/>
      <c r="M636" s="12"/>
      <c r="N636" s="12"/>
      <c r="O636" s="12"/>
      <c r="P636" s="12"/>
      <c r="Q636" s="12"/>
    </row>
    <row r="637" spans="1:17" ht="33.75" customHeight="1">
      <c r="A637" s="3"/>
      <c r="B637" s="13"/>
      <c r="C637" s="12"/>
      <c r="D637" s="12"/>
      <c r="E637" s="14"/>
      <c r="F637" s="12"/>
      <c r="G637" s="14"/>
      <c r="H637" s="14"/>
      <c r="I637" s="14"/>
      <c r="J637" s="136"/>
      <c r="K637" s="12"/>
      <c r="L637" s="12"/>
      <c r="M637" s="12"/>
      <c r="N637" s="12"/>
      <c r="O637" s="12"/>
      <c r="P637" s="12"/>
      <c r="Q637" s="12"/>
    </row>
    <row r="638" spans="1:17" ht="33.75" customHeight="1">
      <c r="A638" s="3"/>
      <c r="B638" s="13"/>
      <c r="C638" s="12"/>
      <c r="D638" s="12"/>
      <c r="E638" s="14"/>
      <c r="F638" s="12"/>
      <c r="G638" s="14"/>
      <c r="H638" s="14"/>
      <c r="I638" s="14"/>
      <c r="J638" s="136"/>
      <c r="K638" s="12"/>
      <c r="L638" s="12"/>
      <c r="M638" s="12"/>
      <c r="N638" s="12"/>
      <c r="O638" s="12"/>
      <c r="P638" s="12"/>
      <c r="Q638" s="12"/>
    </row>
    <row r="639" spans="1:17" ht="33.75" customHeight="1">
      <c r="A639" s="3"/>
      <c r="B639" s="13"/>
      <c r="C639" s="12"/>
      <c r="D639" s="12"/>
      <c r="E639" s="14"/>
      <c r="F639" s="12"/>
      <c r="G639" s="14"/>
      <c r="H639" s="14"/>
      <c r="I639" s="14"/>
      <c r="J639" s="136"/>
      <c r="K639" s="12"/>
      <c r="L639" s="12"/>
      <c r="M639" s="12"/>
      <c r="N639" s="12"/>
      <c r="O639" s="12"/>
      <c r="P639" s="12"/>
      <c r="Q639" s="12"/>
    </row>
    <row r="640" spans="1:17" ht="33.75" customHeight="1">
      <c r="A640" s="3"/>
      <c r="B640" s="13"/>
      <c r="C640" s="12"/>
      <c r="D640" s="12"/>
      <c r="E640" s="14"/>
      <c r="F640" s="12"/>
      <c r="G640" s="14"/>
      <c r="H640" s="14"/>
      <c r="I640" s="14"/>
      <c r="J640" s="136"/>
      <c r="K640" s="12"/>
      <c r="L640" s="12"/>
      <c r="M640" s="12"/>
      <c r="N640" s="12"/>
      <c r="O640" s="12"/>
      <c r="P640" s="12"/>
      <c r="Q640" s="12"/>
    </row>
    <row r="641" spans="1:17" ht="33.75" customHeight="1">
      <c r="A641" s="3"/>
      <c r="B641" s="13"/>
      <c r="C641" s="12"/>
      <c r="D641" s="12"/>
      <c r="E641" s="14"/>
      <c r="F641" s="12"/>
      <c r="G641" s="14"/>
      <c r="H641" s="14"/>
      <c r="I641" s="14"/>
      <c r="J641" s="136"/>
      <c r="K641" s="12"/>
      <c r="L641" s="12"/>
      <c r="M641" s="12"/>
      <c r="N641" s="12"/>
      <c r="O641" s="12"/>
      <c r="P641" s="12"/>
      <c r="Q641" s="12"/>
    </row>
    <row r="642" spans="1:17" ht="33.75" customHeight="1">
      <c r="A642" s="3"/>
      <c r="B642" s="13"/>
      <c r="C642" s="12"/>
      <c r="D642" s="12"/>
      <c r="E642" s="14"/>
      <c r="F642" s="12"/>
      <c r="G642" s="14"/>
      <c r="H642" s="14"/>
      <c r="I642" s="14"/>
      <c r="J642" s="136"/>
      <c r="K642" s="12"/>
      <c r="L642" s="12"/>
      <c r="M642" s="12"/>
      <c r="N642" s="12"/>
      <c r="O642" s="12"/>
      <c r="P642" s="12"/>
      <c r="Q642" s="12"/>
    </row>
    <row r="643" spans="1:17" ht="33.75" customHeight="1">
      <c r="A643" s="3"/>
      <c r="B643" s="13"/>
      <c r="C643" s="12"/>
      <c r="D643" s="12"/>
      <c r="E643" s="14"/>
      <c r="F643" s="12"/>
      <c r="G643" s="14"/>
      <c r="H643" s="14"/>
      <c r="I643" s="14"/>
      <c r="J643" s="136"/>
      <c r="K643" s="12"/>
      <c r="L643" s="12"/>
      <c r="M643" s="12"/>
      <c r="N643" s="12"/>
      <c r="O643" s="12"/>
      <c r="P643" s="12"/>
      <c r="Q643" s="12"/>
    </row>
    <row r="644" spans="1:17" ht="33.75" customHeight="1">
      <c r="A644" s="3"/>
      <c r="B644" s="13"/>
      <c r="C644" s="12"/>
      <c r="D644" s="12"/>
      <c r="E644" s="14"/>
      <c r="F644" s="12"/>
      <c r="G644" s="14"/>
      <c r="H644" s="14"/>
      <c r="I644" s="14"/>
      <c r="J644" s="136"/>
      <c r="K644" s="12"/>
      <c r="L644" s="12"/>
      <c r="M644" s="12"/>
      <c r="N644" s="12"/>
      <c r="O644" s="12"/>
      <c r="P644" s="12"/>
      <c r="Q644" s="12"/>
    </row>
    <row r="645" spans="1:17" ht="33.75" customHeight="1">
      <c r="A645" s="3"/>
      <c r="B645" s="13"/>
      <c r="C645" s="12"/>
      <c r="D645" s="12"/>
      <c r="E645" s="14"/>
      <c r="F645" s="12"/>
      <c r="G645" s="14"/>
      <c r="H645" s="14"/>
      <c r="I645" s="14"/>
      <c r="J645" s="136"/>
      <c r="K645" s="12"/>
      <c r="L645" s="12"/>
      <c r="M645" s="12"/>
      <c r="N645" s="12"/>
      <c r="O645" s="12"/>
      <c r="P645" s="12"/>
      <c r="Q645" s="12"/>
    </row>
    <row r="646" spans="1:17" ht="33.75" customHeight="1">
      <c r="A646" s="3"/>
      <c r="B646" s="13"/>
      <c r="C646" s="12"/>
      <c r="D646" s="12"/>
      <c r="E646" s="14"/>
      <c r="F646" s="12"/>
      <c r="G646" s="14"/>
      <c r="H646" s="14"/>
      <c r="I646" s="14"/>
      <c r="J646" s="136"/>
      <c r="K646" s="12"/>
      <c r="L646" s="12"/>
      <c r="M646" s="12"/>
      <c r="N646" s="12"/>
      <c r="O646" s="12"/>
      <c r="P646" s="12"/>
      <c r="Q646" s="12"/>
    </row>
    <row r="647" spans="1:17" ht="33.75" customHeight="1">
      <c r="A647" s="3"/>
      <c r="B647" s="13"/>
      <c r="C647" s="12"/>
      <c r="D647" s="12"/>
      <c r="E647" s="14"/>
      <c r="F647" s="12"/>
      <c r="G647" s="14"/>
      <c r="H647" s="14"/>
      <c r="I647" s="14"/>
      <c r="J647" s="136"/>
      <c r="K647" s="12"/>
      <c r="L647" s="12"/>
      <c r="M647" s="12"/>
      <c r="N647" s="12"/>
      <c r="O647" s="12"/>
      <c r="P647" s="12"/>
      <c r="Q647" s="12"/>
    </row>
    <row r="648" spans="1:17" ht="33.75" customHeight="1">
      <c r="A648" s="3"/>
      <c r="B648" s="13"/>
      <c r="C648" s="12"/>
      <c r="D648" s="12"/>
      <c r="E648" s="14"/>
      <c r="F648" s="12"/>
      <c r="G648" s="14"/>
      <c r="H648" s="14"/>
      <c r="I648" s="14"/>
      <c r="J648" s="136"/>
      <c r="K648" s="12"/>
      <c r="L648" s="12"/>
      <c r="M648" s="12"/>
      <c r="N648" s="12"/>
      <c r="O648" s="12"/>
      <c r="P648" s="12"/>
      <c r="Q648" s="12"/>
    </row>
    <row r="649" spans="1:17" ht="33.75" customHeight="1">
      <c r="A649" s="3"/>
      <c r="B649" s="13"/>
      <c r="C649" s="12"/>
      <c r="D649" s="12"/>
      <c r="E649" s="14"/>
      <c r="F649" s="12"/>
      <c r="G649" s="14"/>
      <c r="H649" s="14"/>
      <c r="I649" s="14"/>
      <c r="J649" s="136"/>
      <c r="K649" s="12"/>
      <c r="L649" s="12"/>
      <c r="M649" s="12"/>
      <c r="N649" s="12"/>
      <c r="O649" s="12"/>
      <c r="P649" s="12"/>
      <c r="Q649" s="12"/>
    </row>
    <row r="650" spans="1:17" ht="33.75" customHeight="1">
      <c r="A650" s="3"/>
      <c r="B650" s="13"/>
      <c r="C650" s="12"/>
      <c r="D650" s="12"/>
      <c r="E650" s="14"/>
      <c r="F650" s="12"/>
      <c r="G650" s="14"/>
      <c r="H650" s="14"/>
      <c r="I650" s="14"/>
      <c r="J650" s="136"/>
      <c r="K650" s="12"/>
      <c r="L650" s="12"/>
      <c r="M650" s="12"/>
      <c r="N650" s="12"/>
      <c r="O650" s="12"/>
      <c r="P650" s="12"/>
      <c r="Q650" s="12"/>
    </row>
    <row r="651" spans="1:17" ht="33.75" customHeight="1">
      <c r="A651" s="3"/>
      <c r="B651" s="13"/>
      <c r="C651" s="12"/>
      <c r="D651" s="12"/>
      <c r="E651" s="14"/>
      <c r="F651" s="12"/>
      <c r="G651" s="14"/>
      <c r="H651" s="14"/>
      <c r="I651" s="14"/>
      <c r="J651" s="136"/>
      <c r="K651" s="12"/>
      <c r="L651" s="12"/>
      <c r="M651" s="12"/>
      <c r="N651" s="12"/>
      <c r="O651" s="12"/>
      <c r="P651" s="12"/>
      <c r="Q651" s="12"/>
    </row>
    <row r="652" spans="1:17" ht="33.75" customHeight="1">
      <c r="A652" s="3"/>
      <c r="B652" s="13"/>
      <c r="C652" s="12"/>
      <c r="D652" s="12"/>
      <c r="E652" s="14"/>
      <c r="F652" s="12"/>
      <c r="G652" s="14"/>
      <c r="H652" s="14"/>
      <c r="I652" s="14"/>
      <c r="J652" s="136"/>
      <c r="K652" s="12"/>
      <c r="L652" s="12"/>
      <c r="M652" s="12"/>
      <c r="N652" s="12"/>
      <c r="O652" s="12"/>
      <c r="P652" s="12"/>
      <c r="Q652" s="12"/>
    </row>
    <row r="653" spans="1:17" ht="33.75" customHeight="1">
      <c r="A653" s="3"/>
      <c r="B653" s="13"/>
      <c r="C653" s="12"/>
      <c r="D653" s="12"/>
      <c r="E653" s="14"/>
      <c r="F653" s="12"/>
      <c r="G653" s="14"/>
      <c r="H653" s="14"/>
      <c r="I653" s="14"/>
      <c r="J653" s="136"/>
      <c r="K653" s="12"/>
      <c r="L653" s="12"/>
      <c r="M653" s="12"/>
      <c r="N653" s="12"/>
      <c r="O653" s="12"/>
      <c r="P653" s="12"/>
      <c r="Q653" s="12"/>
    </row>
    <row r="654" spans="1:17" ht="33.75" customHeight="1">
      <c r="A654" s="3"/>
      <c r="B654" s="13"/>
      <c r="C654" s="12"/>
      <c r="D654" s="12"/>
      <c r="E654" s="14"/>
      <c r="F654" s="12"/>
      <c r="G654" s="14"/>
      <c r="H654" s="14"/>
      <c r="I654" s="14"/>
      <c r="J654" s="136"/>
      <c r="K654" s="12"/>
      <c r="L654" s="12"/>
      <c r="M654" s="12"/>
      <c r="N654" s="12"/>
      <c r="O654" s="12"/>
      <c r="P654" s="12"/>
      <c r="Q654" s="12"/>
    </row>
    <row r="655" spans="1:17" ht="33.75" customHeight="1">
      <c r="A655" s="3"/>
      <c r="B655" s="13"/>
      <c r="C655" s="12"/>
      <c r="D655" s="12"/>
      <c r="E655" s="14"/>
      <c r="F655" s="12"/>
      <c r="G655" s="14"/>
      <c r="H655" s="14"/>
      <c r="I655" s="14"/>
      <c r="J655" s="136"/>
      <c r="K655" s="12"/>
      <c r="L655" s="12"/>
      <c r="M655" s="12"/>
      <c r="N655" s="12"/>
      <c r="O655" s="12"/>
      <c r="P655" s="12"/>
      <c r="Q655" s="12"/>
    </row>
    <row r="656" spans="1:17" ht="33.75" customHeight="1">
      <c r="A656" s="3"/>
      <c r="B656" s="13"/>
      <c r="C656" s="12"/>
      <c r="D656" s="12"/>
      <c r="E656" s="14"/>
      <c r="F656" s="12"/>
      <c r="G656" s="14"/>
      <c r="H656" s="14"/>
      <c r="I656" s="14"/>
      <c r="J656" s="136"/>
      <c r="K656" s="12"/>
      <c r="L656" s="12"/>
      <c r="M656" s="12"/>
      <c r="N656" s="12"/>
      <c r="O656" s="12"/>
      <c r="P656" s="12"/>
      <c r="Q656" s="12"/>
    </row>
    <row r="657" spans="1:17" ht="33.75" customHeight="1">
      <c r="A657" s="3"/>
      <c r="B657" s="13"/>
      <c r="C657" s="12"/>
      <c r="D657" s="12"/>
      <c r="E657" s="14"/>
      <c r="F657" s="12"/>
      <c r="G657" s="14"/>
      <c r="H657" s="14"/>
      <c r="I657" s="14"/>
      <c r="J657" s="136"/>
      <c r="K657" s="12"/>
      <c r="L657" s="12"/>
      <c r="M657" s="12"/>
      <c r="N657" s="12"/>
      <c r="O657" s="12"/>
      <c r="P657" s="12"/>
      <c r="Q657" s="12"/>
    </row>
    <row r="658" spans="1:17" ht="33.75" customHeight="1">
      <c r="A658" s="3"/>
      <c r="B658" s="13"/>
      <c r="C658" s="12"/>
      <c r="D658" s="12"/>
      <c r="E658" s="14"/>
      <c r="F658" s="12"/>
      <c r="G658" s="14"/>
      <c r="H658" s="14"/>
      <c r="I658" s="14"/>
      <c r="J658" s="136"/>
      <c r="K658" s="12"/>
      <c r="L658" s="12"/>
      <c r="M658" s="12"/>
      <c r="N658" s="12"/>
      <c r="O658" s="12"/>
      <c r="P658" s="12"/>
      <c r="Q658" s="12"/>
    </row>
    <row r="659" spans="1:17" ht="33.75" customHeight="1">
      <c r="A659" s="3"/>
      <c r="B659" s="13"/>
      <c r="C659" s="12"/>
      <c r="D659" s="12"/>
      <c r="E659" s="14"/>
      <c r="F659" s="12"/>
      <c r="G659" s="14"/>
      <c r="H659" s="14"/>
      <c r="I659" s="14"/>
      <c r="J659" s="136"/>
      <c r="K659" s="12"/>
      <c r="L659" s="12"/>
      <c r="M659" s="12"/>
      <c r="N659" s="12"/>
      <c r="O659" s="12"/>
      <c r="P659" s="12"/>
      <c r="Q659" s="12"/>
    </row>
    <row r="660" spans="1:17" ht="33.75" customHeight="1">
      <c r="A660" s="3"/>
      <c r="B660" s="13"/>
      <c r="C660" s="12"/>
      <c r="D660" s="12"/>
      <c r="E660" s="14"/>
      <c r="F660" s="12"/>
      <c r="G660" s="14"/>
      <c r="H660" s="14"/>
      <c r="I660" s="14"/>
      <c r="J660" s="136"/>
      <c r="K660" s="12"/>
      <c r="L660" s="12"/>
      <c r="M660" s="12"/>
      <c r="N660" s="12"/>
      <c r="O660" s="12"/>
      <c r="P660" s="12"/>
      <c r="Q660" s="12"/>
    </row>
    <row r="661" spans="1:17" ht="33.75" customHeight="1">
      <c r="A661" s="3"/>
      <c r="B661" s="13"/>
      <c r="C661" s="12"/>
      <c r="D661" s="12"/>
      <c r="E661" s="14"/>
      <c r="F661" s="12"/>
      <c r="G661" s="14"/>
      <c r="H661" s="14"/>
      <c r="I661" s="14"/>
      <c r="J661" s="136"/>
      <c r="K661" s="12"/>
      <c r="L661" s="12"/>
      <c r="M661" s="12"/>
      <c r="N661" s="12"/>
      <c r="O661" s="12"/>
      <c r="P661" s="12"/>
      <c r="Q661" s="12"/>
    </row>
    <row r="662" spans="1:17" ht="33.75" customHeight="1">
      <c r="A662" s="3"/>
      <c r="B662" s="13"/>
      <c r="C662" s="12"/>
      <c r="D662" s="12"/>
      <c r="E662" s="14"/>
      <c r="F662" s="12"/>
      <c r="G662" s="14"/>
      <c r="H662" s="14"/>
      <c r="I662" s="14"/>
      <c r="J662" s="136"/>
      <c r="K662" s="12"/>
      <c r="L662" s="12"/>
      <c r="M662" s="12"/>
      <c r="N662" s="12"/>
      <c r="O662" s="12"/>
      <c r="P662" s="12"/>
      <c r="Q662" s="12"/>
    </row>
    <row r="663" spans="1:17" ht="33.75" customHeight="1">
      <c r="A663" s="3"/>
      <c r="B663" s="13"/>
      <c r="C663" s="12"/>
      <c r="D663" s="12"/>
      <c r="E663" s="14"/>
      <c r="F663" s="12"/>
      <c r="G663" s="14"/>
      <c r="H663" s="14"/>
      <c r="I663" s="14"/>
      <c r="J663" s="136"/>
      <c r="K663" s="12"/>
      <c r="L663" s="12"/>
      <c r="M663" s="12"/>
      <c r="N663" s="12"/>
      <c r="O663" s="12"/>
      <c r="P663" s="12"/>
      <c r="Q663" s="12"/>
    </row>
    <row r="664" spans="1:17" ht="33.75" customHeight="1">
      <c r="A664" s="3"/>
      <c r="B664" s="13"/>
      <c r="C664" s="12"/>
      <c r="D664" s="12"/>
      <c r="E664" s="14"/>
      <c r="F664" s="12"/>
      <c r="G664" s="14"/>
      <c r="H664" s="14"/>
      <c r="I664" s="14"/>
      <c r="J664" s="136"/>
      <c r="K664" s="12"/>
      <c r="L664" s="12"/>
      <c r="M664" s="12"/>
      <c r="N664" s="12"/>
      <c r="O664" s="12"/>
      <c r="P664" s="12"/>
      <c r="Q664" s="12"/>
    </row>
    <row r="665" spans="1:17" ht="33.75" customHeight="1">
      <c r="A665" s="3"/>
      <c r="B665" s="13"/>
      <c r="C665" s="12"/>
      <c r="D665" s="12"/>
      <c r="E665" s="14"/>
      <c r="F665" s="12"/>
      <c r="G665" s="14"/>
      <c r="H665" s="14"/>
      <c r="I665" s="14"/>
      <c r="J665" s="136"/>
      <c r="K665" s="12"/>
      <c r="L665" s="12"/>
      <c r="M665" s="12"/>
      <c r="N665" s="12"/>
      <c r="O665" s="12"/>
      <c r="P665" s="12"/>
      <c r="Q665" s="12"/>
    </row>
    <row r="666" spans="1:17" ht="33.75" customHeight="1">
      <c r="A666" s="3"/>
      <c r="B666" s="13"/>
      <c r="C666" s="12"/>
      <c r="D666" s="12"/>
      <c r="E666" s="14"/>
      <c r="F666" s="12"/>
      <c r="G666" s="14"/>
      <c r="H666" s="14"/>
      <c r="I666" s="14"/>
      <c r="J666" s="136"/>
      <c r="K666" s="12"/>
      <c r="L666" s="12"/>
      <c r="M666" s="12"/>
      <c r="N666" s="12"/>
      <c r="O666" s="12"/>
      <c r="P666" s="12"/>
      <c r="Q666" s="12"/>
    </row>
    <row r="667" spans="1:17" ht="33.75" customHeight="1">
      <c r="A667" s="3"/>
      <c r="B667" s="13"/>
      <c r="C667" s="12"/>
      <c r="D667" s="12"/>
      <c r="E667" s="14"/>
      <c r="F667" s="12"/>
      <c r="G667" s="14"/>
      <c r="H667" s="14"/>
      <c r="I667" s="14"/>
      <c r="J667" s="136"/>
      <c r="K667" s="12"/>
      <c r="L667" s="12"/>
      <c r="M667" s="12"/>
      <c r="N667" s="12"/>
      <c r="O667" s="12"/>
      <c r="P667" s="12"/>
      <c r="Q667" s="12"/>
    </row>
    <row r="668" spans="1:17" ht="33.75" customHeight="1">
      <c r="A668" s="3"/>
      <c r="B668" s="13"/>
      <c r="C668" s="12"/>
      <c r="D668" s="12"/>
      <c r="E668" s="14"/>
      <c r="F668" s="12"/>
      <c r="G668" s="14"/>
      <c r="H668" s="14"/>
      <c r="I668" s="14"/>
      <c r="J668" s="136"/>
      <c r="K668" s="12"/>
      <c r="L668" s="12"/>
      <c r="M668" s="12"/>
      <c r="N668" s="12"/>
      <c r="O668" s="12"/>
      <c r="P668" s="12"/>
      <c r="Q668" s="12"/>
    </row>
    <row r="669" spans="1:17" ht="33.75" customHeight="1">
      <c r="A669" s="3"/>
      <c r="B669" s="13"/>
      <c r="C669" s="12"/>
      <c r="D669" s="12"/>
      <c r="E669" s="14"/>
      <c r="F669" s="12"/>
      <c r="G669" s="14"/>
      <c r="H669" s="14"/>
      <c r="I669" s="14"/>
      <c r="J669" s="136"/>
      <c r="K669" s="12"/>
      <c r="L669" s="12"/>
      <c r="M669" s="12"/>
      <c r="N669" s="12"/>
      <c r="O669" s="12"/>
      <c r="P669" s="12"/>
      <c r="Q669" s="12"/>
    </row>
    <row r="670" spans="1:17" ht="33.75" customHeight="1">
      <c r="A670" s="3"/>
      <c r="B670" s="13"/>
      <c r="C670" s="12"/>
      <c r="D670" s="12"/>
      <c r="E670" s="14"/>
      <c r="F670" s="12"/>
      <c r="G670" s="14"/>
      <c r="H670" s="14"/>
      <c r="I670" s="14"/>
      <c r="J670" s="136"/>
      <c r="K670" s="12"/>
      <c r="L670" s="12"/>
      <c r="M670" s="12"/>
      <c r="N670" s="12"/>
      <c r="O670" s="12"/>
      <c r="P670" s="12"/>
      <c r="Q670" s="12"/>
    </row>
    <row r="671" spans="1:17" ht="33.75" customHeight="1">
      <c r="A671" s="3"/>
      <c r="B671" s="13"/>
      <c r="C671" s="12"/>
      <c r="D671" s="12"/>
      <c r="E671" s="14"/>
      <c r="F671" s="12"/>
      <c r="G671" s="14"/>
      <c r="H671" s="14"/>
      <c r="I671" s="14"/>
      <c r="J671" s="136"/>
      <c r="K671" s="12"/>
      <c r="L671" s="12"/>
      <c r="M671" s="12"/>
      <c r="N671" s="12"/>
      <c r="O671" s="12"/>
      <c r="P671" s="12"/>
      <c r="Q671" s="12"/>
    </row>
    <row r="672" spans="1:17" ht="33.75" customHeight="1">
      <c r="A672" s="3"/>
      <c r="B672" s="13"/>
      <c r="C672" s="12"/>
      <c r="D672" s="12"/>
      <c r="E672" s="14"/>
      <c r="F672" s="12"/>
      <c r="G672" s="14"/>
      <c r="H672" s="14"/>
      <c r="I672" s="14"/>
      <c r="J672" s="136"/>
      <c r="K672" s="12"/>
      <c r="L672" s="12"/>
      <c r="M672" s="12"/>
      <c r="N672" s="12"/>
      <c r="O672" s="12"/>
      <c r="P672" s="12"/>
      <c r="Q672" s="12"/>
    </row>
    <row r="673" spans="1:17" ht="33.75" customHeight="1">
      <c r="A673" s="3"/>
      <c r="B673" s="13"/>
      <c r="C673" s="12"/>
      <c r="D673" s="12"/>
      <c r="E673" s="14"/>
      <c r="F673" s="12"/>
      <c r="G673" s="14"/>
      <c r="H673" s="14"/>
      <c r="I673" s="14"/>
      <c r="J673" s="136"/>
      <c r="K673" s="12"/>
      <c r="L673" s="12"/>
      <c r="M673" s="12"/>
      <c r="N673" s="12"/>
      <c r="O673" s="12"/>
      <c r="P673" s="12"/>
      <c r="Q673" s="12"/>
    </row>
    <row r="674" spans="1:17" ht="33.75" customHeight="1">
      <c r="A674" s="3"/>
      <c r="B674" s="13"/>
      <c r="C674" s="12"/>
      <c r="D674" s="12"/>
      <c r="E674" s="14"/>
      <c r="F674" s="12"/>
      <c r="G674" s="14"/>
      <c r="H674" s="14"/>
      <c r="I674" s="14"/>
      <c r="J674" s="136"/>
      <c r="K674" s="12"/>
      <c r="L674" s="12"/>
      <c r="M674" s="12"/>
      <c r="N674" s="12"/>
      <c r="O674" s="12"/>
      <c r="P674" s="12"/>
      <c r="Q674" s="12"/>
    </row>
    <row r="675" spans="1:17" ht="33.75" customHeight="1">
      <c r="A675" s="3"/>
      <c r="B675" s="13"/>
      <c r="C675" s="12"/>
      <c r="D675" s="12"/>
      <c r="E675" s="14"/>
      <c r="F675" s="12"/>
      <c r="G675" s="14"/>
      <c r="H675" s="14"/>
      <c r="I675" s="14"/>
      <c r="J675" s="136"/>
      <c r="K675" s="12"/>
      <c r="L675" s="12"/>
      <c r="M675" s="12"/>
      <c r="N675" s="12"/>
      <c r="O675" s="12"/>
      <c r="P675" s="12"/>
      <c r="Q675" s="12"/>
    </row>
    <row r="676" spans="1:17" ht="33.75" customHeight="1">
      <c r="A676" s="3"/>
      <c r="B676" s="13"/>
      <c r="C676" s="12"/>
      <c r="D676" s="12"/>
      <c r="E676" s="14"/>
      <c r="F676" s="12"/>
      <c r="G676" s="14"/>
      <c r="H676" s="14"/>
      <c r="I676" s="14"/>
      <c r="J676" s="136"/>
      <c r="K676" s="12"/>
      <c r="L676" s="12"/>
      <c r="M676" s="12"/>
      <c r="N676" s="12"/>
      <c r="O676" s="12"/>
      <c r="P676" s="12"/>
      <c r="Q676" s="12"/>
    </row>
    <row r="677" spans="1:17" ht="33.75" customHeight="1">
      <c r="A677" s="3"/>
      <c r="B677" s="13"/>
      <c r="C677" s="12"/>
      <c r="D677" s="12"/>
      <c r="E677" s="14"/>
      <c r="F677" s="12"/>
      <c r="G677" s="14"/>
      <c r="H677" s="14"/>
      <c r="I677" s="14"/>
      <c r="J677" s="136"/>
      <c r="K677" s="12"/>
      <c r="L677" s="12"/>
      <c r="M677" s="12"/>
      <c r="N677" s="12"/>
      <c r="O677" s="12"/>
      <c r="P677" s="12"/>
      <c r="Q677" s="12"/>
    </row>
    <row r="678" spans="1:17" ht="33.75" customHeight="1">
      <c r="A678" s="3"/>
      <c r="B678" s="13"/>
      <c r="C678" s="12"/>
      <c r="D678" s="12"/>
      <c r="E678" s="14"/>
      <c r="F678" s="12"/>
      <c r="G678" s="14"/>
      <c r="H678" s="14"/>
      <c r="I678" s="14"/>
      <c r="J678" s="136"/>
      <c r="K678" s="12"/>
      <c r="L678" s="12"/>
      <c r="M678" s="12"/>
      <c r="N678" s="12"/>
      <c r="O678" s="12"/>
      <c r="P678" s="12"/>
      <c r="Q678" s="12"/>
    </row>
    <row r="679" spans="1:17" ht="33.75" customHeight="1">
      <c r="A679" s="3"/>
      <c r="B679" s="13"/>
      <c r="C679" s="12"/>
      <c r="D679" s="12"/>
      <c r="E679" s="14"/>
      <c r="F679" s="12"/>
      <c r="G679" s="14"/>
      <c r="H679" s="14"/>
      <c r="I679" s="14"/>
      <c r="J679" s="136"/>
      <c r="K679" s="12"/>
      <c r="L679" s="12"/>
      <c r="M679" s="12"/>
      <c r="N679" s="12"/>
      <c r="O679" s="12"/>
      <c r="P679" s="12"/>
      <c r="Q679" s="12"/>
    </row>
    <row r="680" spans="1:17" ht="33.75" customHeight="1">
      <c r="A680" s="3"/>
      <c r="B680" s="13"/>
      <c r="C680" s="12"/>
      <c r="D680" s="12"/>
      <c r="E680" s="14"/>
      <c r="F680" s="12"/>
      <c r="G680" s="14"/>
      <c r="H680" s="14"/>
      <c r="I680" s="14"/>
      <c r="J680" s="136"/>
      <c r="K680" s="12"/>
      <c r="L680" s="12"/>
      <c r="M680" s="12"/>
      <c r="N680" s="12"/>
      <c r="O680" s="12"/>
      <c r="P680" s="12"/>
      <c r="Q680" s="12"/>
    </row>
    <row r="681" spans="1:17" ht="33.75" customHeight="1">
      <c r="A681" s="3"/>
      <c r="B681" s="13"/>
      <c r="C681" s="12"/>
      <c r="D681" s="12"/>
      <c r="E681" s="14"/>
      <c r="F681" s="12"/>
      <c r="G681" s="14"/>
      <c r="H681" s="14"/>
      <c r="I681" s="14"/>
      <c r="J681" s="136"/>
      <c r="K681" s="12"/>
      <c r="L681" s="12"/>
      <c r="M681" s="12"/>
      <c r="N681" s="12"/>
      <c r="O681" s="12"/>
      <c r="P681" s="12"/>
      <c r="Q681" s="12"/>
    </row>
    <row r="682" spans="1:17" ht="33.75" customHeight="1">
      <c r="A682" s="3"/>
      <c r="B682" s="13"/>
      <c r="C682" s="12"/>
      <c r="D682" s="12"/>
      <c r="E682" s="14"/>
      <c r="F682" s="12"/>
      <c r="G682" s="14"/>
      <c r="H682" s="14"/>
      <c r="I682" s="14"/>
      <c r="J682" s="136"/>
      <c r="K682" s="12"/>
      <c r="L682" s="12"/>
      <c r="M682" s="12"/>
      <c r="N682" s="12"/>
      <c r="O682" s="12"/>
      <c r="P682" s="12"/>
      <c r="Q682" s="12"/>
    </row>
    <row r="683" spans="1:17" ht="33.75" customHeight="1">
      <c r="A683" s="3"/>
      <c r="B683" s="13"/>
      <c r="C683" s="12"/>
      <c r="D683" s="12"/>
      <c r="E683" s="14"/>
      <c r="F683" s="12"/>
      <c r="G683" s="14"/>
      <c r="H683" s="14"/>
      <c r="I683" s="14"/>
      <c r="J683" s="136"/>
      <c r="K683" s="12"/>
      <c r="L683" s="12"/>
      <c r="M683" s="12"/>
      <c r="N683" s="12"/>
      <c r="O683" s="12"/>
      <c r="P683" s="12"/>
      <c r="Q683" s="12"/>
    </row>
    <row r="684" spans="1:17" ht="33.75" customHeight="1">
      <c r="A684" s="3"/>
      <c r="B684" s="13"/>
      <c r="C684" s="12"/>
      <c r="D684" s="12"/>
      <c r="E684" s="14"/>
      <c r="F684" s="12"/>
      <c r="G684" s="14"/>
      <c r="H684" s="14"/>
      <c r="I684" s="14"/>
      <c r="J684" s="136"/>
      <c r="K684" s="12"/>
      <c r="L684" s="12"/>
      <c r="M684" s="12"/>
      <c r="N684" s="12"/>
      <c r="O684" s="12"/>
      <c r="P684" s="12"/>
      <c r="Q684" s="12"/>
    </row>
    <row r="685" spans="1:17" ht="33.75" customHeight="1">
      <c r="A685" s="3"/>
      <c r="B685" s="13"/>
      <c r="C685" s="12"/>
      <c r="D685" s="12"/>
      <c r="E685" s="14"/>
      <c r="F685" s="12"/>
      <c r="G685" s="14"/>
      <c r="H685" s="14"/>
      <c r="I685" s="14"/>
      <c r="J685" s="136"/>
      <c r="K685" s="12"/>
      <c r="L685" s="12"/>
      <c r="M685" s="12"/>
      <c r="N685" s="12"/>
      <c r="O685" s="12"/>
      <c r="P685" s="12"/>
      <c r="Q685" s="12"/>
    </row>
    <row r="686" spans="1:17" ht="33.75" customHeight="1">
      <c r="A686" s="3"/>
      <c r="B686" s="13"/>
      <c r="C686" s="12"/>
      <c r="D686" s="12"/>
      <c r="E686" s="14"/>
      <c r="F686" s="12"/>
      <c r="G686" s="14"/>
      <c r="H686" s="14"/>
      <c r="I686" s="14"/>
      <c r="J686" s="136"/>
      <c r="K686" s="12"/>
      <c r="L686" s="12"/>
      <c r="M686" s="12"/>
      <c r="N686" s="12"/>
      <c r="O686" s="12"/>
      <c r="P686" s="12"/>
      <c r="Q686" s="12"/>
    </row>
    <row r="687" spans="1:17" ht="33.75" customHeight="1">
      <c r="A687" s="3"/>
      <c r="B687" s="13"/>
      <c r="C687" s="12"/>
      <c r="D687" s="12"/>
      <c r="E687" s="14"/>
      <c r="F687" s="12"/>
      <c r="G687" s="14"/>
      <c r="H687" s="14"/>
      <c r="I687" s="14"/>
      <c r="J687" s="136"/>
      <c r="K687" s="12"/>
      <c r="L687" s="12"/>
      <c r="M687" s="12"/>
      <c r="N687" s="12"/>
      <c r="O687" s="12"/>
      <c r="P687" s="12"/>
      <c r="Q687" s="12"/>
    </row>
    <row r="688" spans="1:17" ht="33.75" customHeight="1">
      <c r="A688" s="3"/>
      <c r="B688" s="13"/>
      <c r="C688" s="12"/>
      <c r="D688" s="12"/>
      <c r="E688" s="14"/>
      <c r="F688" s="12"/>
      <c r="G688" s="14"/>
      <c r="H688" s="14"/>
      <c r="I688" s="14"/>
      <c r="J688" s="136"/>
      <c r="K688" s="12"/>
      <c r="L688" s="12"/>
      <c r="M688" s="12"/>
      <c r="N688" s="12"/>
      <c r="O688" s="12"/>
      <c r="P688" s="12"/>
      <c r="Q688" s="12"/>
    </row>
    <row r="689" spans="1:17" ht="33.75" customHeight="1">
      <c r="A689" s="3"/>
      <c r="B689" s="13"/>
      <c r="C689" s="12"/>
      <c r="D689" s="12"/>
      <c r="E689" s="14"/>
      <c r="F689" s="12"/>
      <c r="G689" s="14"/>
      <c r="H689" s="14"/>
      <c r="I689" s="14"/>
      <c r="J689" s="136"/>
      <c r="K689" s="12"/>
      <c r="L689" s="12"/>
      <c r="M689" s="12"/>
      <c r="N689" s="12"/>
      <c r="O689" s="12"/>
      <c r="P689" s="12"/>
      <c r="Q689" s="12"/>
    </row>
    <row r="690" spans="1:17" ht="33.75" customHeight="1">
      <c r="A690" s="3"/>
      <c r="B690" s="13"/>
      <c r="C690" s="12"/>
      <c r="D690" s="12"/>
      <c r="E690" s="14"/>
      <c r="F690" s="12"/>
      <c r="G690" s="14"/>
      <c r="H690" s="14"/>
      <c r="I690" s="14"/>
      <c r="J690" s="136"/>
      <c r="K690" s="12"/>
      <c r="L690" s="12"/>
      <c r="M690" s="12"/>
      <c r="N690" s="12"/>
      <c r="O690" s="12"/>
      <c r="P690" s="12"/>
      <c r="Q690" s="12"/>
    </row>
    <row r="691" spans="1:17" ht="33.75" customHeight="1">
      <c r="A691" s="3"/>
      <c r="B691" s="13"/>
      <c r="C691" s="12"/>
      <c r="D691" s="12"/>
      <c r="E691" s="14"/>
      <c r="F691" s="12"/>
      <c r="G691" s="14"/>
      <c r="H691" s="14"/>
      <c r="I691" s="14"/>
      <c r="J691" s="136"/>
      <c r="K691" s="12"/>
      <c r="L691" s="12"/>
      <c r="M691" s="12"/>
      <c r="N691" s="12"/>
      <c r="O691" s="12"/>
      <c r="P691" s="12"/>
      <c r="Q691" s="12"/>
    </row>
    <row r="692" spans="1:17" ht="33.75" customHeight="1">
      <c r="A692" s="3"/>
      <c r="B692" s="13"/>
      <c r="C692" s="12"/>
      <c r="D692" s="12"/>
      <c r="E692" s="14"/>
      <c r="F692" s="12"/>
      <c r="G692" s="14"/>
      <c r="H692" s="14"/>
      <c r="I692" s="14"/>
      <c r="J692" s="136"/>
      <c r="K692" s="12"/>
      <c r="L692" s="12"/>
      <c r="M692" s="12"/>
      <c r="N692" s="12"/>
      <c r="O692" s="12"/>
      <c r="P692" s="12"/>
      <c r="Q692" s="12"/>
    </row>
    <row r="693" spans="1:17" ht="33.75" customHeight="1">
      <c r="A693" s="3"/>
      <c r="B693" s="13"/>
      <c r="C693" s="12"/>
      <c r="D693" s="12"/>
      <c r="E693" s="14"/>
      <c r="F693" s="12"/>
      <c r="G693" s="14"/>
      <c r="H693" s="14"/>
      <c r="I693" s="14"/>
      <c r="J693" s="136"/>
      <c r="K693" s="12"/>
      <c r="L693" s="12"/>
      <c r="M693" s="12"/>
      <c r="N693" s="12"/>
      <c r="O693" s="12"/>
      <c r="P693" s="12"/>
      <c r="Q693" s="12"/>
    </row>
    <row r="694" spans="1:17" ht="33.75" customHeight="1">
      <c r="A694" s="3"/>
      <c r="B694" s="13"/>
      <c r="C694" s="12"/>
      <c r="D694" s="12"/>
      <c r="E694" s="14"/>
      <c r="F694" s="12"/>
      <c r="G694" s="14"/>
      <c r="H694" s="14"/>
      <c r="I694" s="14"/>
      <c r="J694" s="136"/>
      <c r="K694" s="12"/>
      <c r="L694" s="12"/>
      <c r="M694" s="12"/>
      <c r="N694" s="12"/>
      <c r="O694" s="12"/>
      <c r="P694" s="12"/>
      <c r="Q694" s="12"/>
    </row>
    <row r="695" spans="1:17" ht="33.75" customHeight="1">
      <c r="A695" s="3"/>
      <c r="B695" s="13"/>
      <c r="C695" s="12"/>
      <c r="D695" s="12"/>
      <c r="E695" s="14"/>
      <c r="F695" s="12"/>
      <c r="G695" s="14"/>
      <c r="H695" s="14"/>
      <c r="I695" s="14"/>
      <c r="J695" s="136"/>
      <c r="K695" s="12"/>
      <c r="L695" s="12"/>
      <c r="M695" s="12"/>
      <c r="N695" s="12"/>
      <c r="O695" s="12"/>
      <c r="P695" s="12"/>
      <c r="Q695" s="12"/>
    </row>
    <row r="696" spans="1:17" ht="33.75" customHeight="1">
      <c r="A696" s="3"/>
      <c r="B696" s="13"/>
      <c r="C696" s="12"/>
      <c r="D696" s="12"/>
      <c r="E696" s="14"/>
      <c r="F696" s="12"/>
      <c r="G696" s="14"/>
      <c r="H696" s="14"/>
      <c r="I696" s="14"/>
      <c r="J696" s="136"/>
      <c r="K696" s="12"/>
      <c r="L696" s="12"/>
      <c r="M696" s="12"/>
      <c r="N696" s="12"/>
      <c r="O696" s="12"/>
      <c r="P696" s="12"/>
      <c r="Q696" s="12"/>
    </row>
    <row r="697" spans="1:17" ht="33.75" customHeight="1">
      <c r="A697" s="3"/>
      <c r="B697" s="13"/>
      <c r="C697" s="12"/>
      <c r="D697" s="12"/>
      <c r="E697" s="14"/>
      <c r="F697" s="12"/>
      <c r="G697" s="14"/>
      <c r="H697" s="14"/>
      <c r="I697" s="14"/>
      <c r="J697" s="136"/>
      <c r="K697" s="12"/>
      <c r="L697" s="12"/>
      <c r="M697" s="12"/>
      <c r="N697" s="12"/>
      <c r="O697" s="12"/>
      <c r="P697" s="12"/>
      <c r="Q697" s="12"/>
    </row>
    <row r="698" spans="1:17" ht="33.75" customHeight="1">
      <c r="A698" s="3"/>
      <c r="B698" s="13"/>
      <c r="C698" s="12"/>
      <c r="D698" s="12"/>
      <c r="E698" s="14"/>
      <c r="F698" s="12"/>
      <c r="G698" s="14"/>
      <c r="H698" s="14"/>
      <c r="I698" s="14"/>
      <c r="J698" s="136"/>
      <c r="K698" s="12"/>
      <c r="L698" s="12"/>
      <c r="M698" s="12"/>
      <c r="N698" s="12"/>
      <c r="O698" s="12"/>
      <c r="P698" s="12"/>
      <c r="Q698" s="12"/>
    </row>
    <row r="699" spans="1:17" ht="33.75" customHeight="1">
      <c r="A699" s="3"/>
      <c r="B699" s="13"/>
      <c r="C699" s="12"/>
      <c r="D699" s="12"/>
      <c r="E699" s="14"/>
      <c r="F699" s="12"/>
      <c r="G699" s="14"/>
      <c r="H699" s="14"/>
      <c r="I699" s="14"/>
      <c r="J699" s="136"/>
      <c r="K699" s="12"/>
      <c r="L699" s="12"/>
      <c r="M699" s="12"/>
      <c r="N699" s="12"/>
      <c r="O699" s="12"/>
      <c r="P699" s="12"/>
      <c r="Q699" s="12"/>
    </row>
    <row r="700" spans="1:17" ht="33.75" customHeight="1">
      <c r="A700" s="3"/>
      <c r="B700" s="13"/>
      <c r="C700" s="12"/>
      <c r="D700" s="12"/>
      <c r="E700" s="14"/>
      <c r="F700" s="12"/>
      <c r="G700" s="14"/>
      <c r="H700" s="14"/>
      <c r="I700" s="14"/>
      <c r="J700" s="136"/>
      <c r="K700" s="12"/>
      <c r="L700" s="12"/>
      <c r="M700" s="12"/>
      <c r="N700" s="12"/>
      <c r="O700" s="12"/>
      <c r="P700" s="12"/>
      <c r="Q700" s="12"/>
    </row>
    <row r="701" spans="1:17" ht="33.75" customHeight="1">
      <c r="A701" s="3"/>
      <c r="B701" s="13"/>
      <c r="C701" s="12"/>
      <c r="D701" s="12"/>
      <c r="E701" s="14"/>
      <c r="F701" s="12"/>
      <c r="G701" s="14"/>
      <c r="H701" s="14"/>
      <c r="I701" s="14"/>
      <c r="J701" s="136"/>
      <c r="K701" s="12"/>
      <c r="L701" s="12"/>
      <c r="M701" s="12"/>
      <c r="N701" s="12"/>
      <c r="O701" s="12"/>
      <c r="P701" s="12"/>
      <c r="Q701" s="12"/>
    </row>
    <row r="702" spans="1:17" ht="33.75" customHeight="1">
      <c r="A702" s="3"/>
      <c r="B702" s="13"/>
      <c r="C702" s="12"/>
      <c r="D702" s="12"/>
      <c r="E702" s="14"/>
      <c r="F702" s="12"/>
      <c r="G702" s="14"/>
      <c r="H702" s="14"/>
      <c r="I702" s="14"/>
      <c r="J702" s="136"/>
      <c r="K702" s="12"/>
      <c r="L702" s="12"/>
      <c r="M702" s="12"/>
      <c r="N702" s="12"/>
      <c r="O702" s="12"/>
      <c r="P702" s="12"/>
      <c r="Q702" s="12"/>
    </row>
    <row r="703" spans="1:17" ht="33.75" customHeight="1">
      <c r="A703" s="3"/>
      <c r="B703" s="13"/>
      <c r="C703" s="12"/>
      <c r="D703" s="12"/>
      <c r="E703" s="14"/>
      <c r="F703" s="12"/>
      <c r="G703" s="14"/>
      <c r="H703" s="14"/>
      <c r="I703" s="14"/>
      <c r="J703" s="136"/>
      <c r="K703" s="12"/>
      <c r="L703" s="12"/>
      <c r="M703" s="12"/>
      <c r="N703" s="12"/>
      <c r="O703" s="12"/>
      <c r="P703" s="12"/>
      <c r="Q703" s="12"/>
    </row>
    <row r="704" spans="1:17" ht="33.75" customHeight="1">
      <c r="A704" s="3"/>
      <c r="B704" s="13"/>
      <c r="C704" s="12"/>
      <c r="D704" s="12"/>
      <c r="E704" s="14"/>
      <c r="F704" s="12"/>
      <c r="G704" s="14"/>
      <c r="H704" s="14"/>
      <c r="I704" s="14"/>
      <c r="J704" s="136"/>
      <c r="K704" s="12"/>
      <c r="L704" s="12"/>
      <c r="M704" s="12"/>
      <c r="N704" s="12"/>
      <c r="O704" s="12"/>
      <c r="P704" s="12"/>
      <c r="Q704" s="12"/>
    </row>
    <row r="705" spans="1:17" ht="33.75" customHeight="1">
      <c r="A705" s="3"/>
      <c r="B705" s="13"/>
      <c r="C705" s="12"/>
      <c r="D705" s="12"/>
      <c r="E705" s="14"/>
      <c r="F705" s="12"/>
      <c r="G705" s="14"/>
      <c r="H705" s="14"/>
      <c r="I705" s="14"/>
      <c r="J705" s="136"/>
      <c r="K705" s="12"/>
      <c r="L705" s="12"/>
      <c r="M705" s="12"/>
      <c r="N705" s="12"/>
      <c r="O705" s="12"/>
      <c r="P705" s="12"/>
      <c r="Q705" s="12"/>
    </row>
    <row r="706" spans="1:17" ht="33.75" customHeight="1">
      <c r="A706" s="3"/>
      <c r="B706" s="13"/>
      <c r="C706" s="12"/>
      <c r="D706" s="12"/>
      <c r="E706" s="14"/>
      <c r="F706" s="12"/>
      <c r="G706" s="14"/>
      <c r="H706" s="14"/>
      <c r="I706" s="14"/>
      <c r="J706" s="136"/>
      <c r="K706" s="12"/>
      <c r="L706" s="12"/>
      <c r="M706" s="12"/>
      <c r="N706" s="12"/>
      <c r="O706" s="12"/>
      <c r="P706" s="12"/>
      <c r="Q706" s="12"/>
    </row>
    <row r="707" spans="1:17" ht="33.75" customHeight="1">
      <c r="A707" s="3"/>
      <c r="B707" s="13"/>
      <c r="C707" s="12"/>
      <c r="D707" s="12"/>
      <c r="E707" s="14"/>
      <c r="F707" s="12"/>
      <c r="G707" s="14"/>
      <c r="H707" s="14"/>
      <c r="I707" s="14"/>
      <c r="J707" s="136"/>
      <c r="K707" s="12"/>
      <c r="L707" s="12"/>
      <c r="M707" s="12"/>
      <c r="N707" s="12"/>
      <c r="O707" s="12"/>
      <c r="P707" s="12"/>
      <c r="Q707" s="12"/>
    </row>
    <row r="708" spans="1:17" ht="33.75" customHeight="1">
      <c r="A708" s="3"/>
      <c r="B708" s="13"/>
      <c r="C708" s="12"/>
      <c r="D708" s="12"/>
      <c r="E708" s="14"/>
      <c r="F708" s="12"/>
      <c r="G708" s="14"/>
      <c r="H708" s="14"/>
      <c r="I708" s="14"/>
      <c r="J708" s="136"/>
      <c r="K708" s="12"/>
      <c r="L708" s="12"/>
      <c r="M708" s="12"/>
      <c r="N708" s="12"/>
      <c r="O708" s="12"/>
      <c r="P708" s="12"/>
      <c r="Q708" s="12"/>
    </row>
    <row r="709" spans="1:17" ht="33.75" customHeight="1">
      <c r="A709" s="3"/>
      <c r="B709" s="13"/>
      <c r="C709" s="12"/>
      <c r="D709" s="12"/>
      <c r="E709" s="14"/>
      <c r="F709" s="12"/>
      <c r="G709" s="14"/>
      <c r="H709" s="14"/>
      <c r="I709" s="14"/>
      <c r="J709" s="136"/>
      <c r="K709" s="12"/>
      <c r="L709" s="12"/>
      <c r="M709" s="12"/>
      <c r="N709" s="12"/>
      <c r="O709" s="12"/>
      <c r="P709" s="12"/>
      <c r="Q709" s="12"/>
    </row>
    <row r="710" spans="1:17" ht="33.75" customHeight="1">
      <c r="A710" s="3"/>
      <c r="B710" s="13"/>
      <c r="C710" s="12"/>
      <c r="D710" s="12"/>
      <c r="E710" s="14"/>
      <c r="F710" s="12"/>
      <c r="G710" s="14"/>
      <c r="H710" s="14"/>
      <c r="I710" s="14"/>
      <c r="J710" s="136"/>
      <c r="K710" s="12"/>
      <c r="L710" s="12"/>
      <c r="M710" s="12"/>
      <c r="N710" s="12"/>
      <c r="O710" s="12"/>
      <c r="P710" s="12"/>
      <c r="Q710" s="12"/>
    </row>
    <row r="711" spans="1:17" ht="33.75" customHeight="1">
      <c r="A711" s="3"/>
      <c r="B711" s="13"/>
      <c r="C711" s="12"/>
      <c r="D711" s="12"/>
      <c r="E711" s="14"/>
      <c r="F711" s="12"/>
      <c r="G711" s="14"/>
      <c r="H711" s="14"/>
      <c r="I711" s="14"/>
      <c r="J711" s="136"/>
      <c r="K711" s="12"/>
      <c r="L711" s="12"/>
      <c r="M711" s="12"/>
      <c r="N711" s="12"/>
      <c r="O711" s="12"/>
      <c r="P711" s="12"/>
      <c r="Q711" s="12"/>
    </row>
    <row r="712" spans="1:17" ht="33.75" customHeight="1">
      <c r="A712" s="3"/>
      <c r="B712" s="13"/>
      <c r="C712" s="12"/>
      <c r="D712" s="12"/>
      <c r="E712" s="14"/>
      <c r="F712" s="12"/>
      <c r="G712" s="14"/>
      <c r="H712" s="14"/>
      <c r="I712" s="14"/>
      <c r="J712" s="136"/>
      <c r="K712" s="12"/>
      <c r="L712" s="12"/>
      <c r="M712" s="12"/>
      <c r="N712" s="12"/>
      <c r="O712" s="12"/>
      <c r="P712" s="12"/>
      <c r="Q712" s="12"/>
    </row>
    <row r="713" spans="1:17" ht="33.75" customHeight="1">
      <c r="A713" s="3"/>
      <c r="B713" s="13"/>
      <c r="C713" s="12"/>
      <c r="D713" s="12"/>
      <c r="E713" s="14"/>
      <c r="F713" s="12"/>
      <c r="G713" s="14"/>
      <c r="H713" s="14"/>
      <c r="I713" s="14"/>
      <c r="J713" s="136"/>
      <c r="K713" s="12"/>
      <c r="L713" s="12"/>
      <c r="M713" s="12"/>
      <c r="N713" s="12"/>
      <c r="O713" s="12"/>
      <c r="P713" s="12"/>
      <c r="Q713" s="12"/>
    </row>
    <row r="714" spans="1:17" ht="33.75" customHeight="1">
      <c r="A714" s="3"/>
      <c r="B714" s="13"/>
      <c r="C714" s="12"/>
      <c r="D714" s="12"/>
      <c r="E714" s="14"/>
      <c r="F714" s="12"/>
      <c r="G714" s="14"/>
      <c r="H714" s="14"/>
      <c r="I714" s="14"/>
      <c r="J714" s="136"/>
      <c r="K714" s="12"/>
      <c r="L714" s="12"/>
      <c r="M714" s="12"/>
      <c r="N714" s="12"/>
      <c r="O714" s="12"/>
      <c r="P714" s="12"/>
      <c r="Q714" s="12"/>
    </row>
    <row r="715" spans="1:17" ht="33.75" customHeight="1">
      <c r="A715" s="3"/>
      <c r="B715" s="13"/>
      <c r="C715" s="12"/>
      <c r="D715" s="12"/>
      <c r="E715" s="14"/>
      <c r="F715" s="12"/>
      <c r="G715" s="14"/>
      <c r="H715" s="14"/>
      <c r="I715" s="14"/>
      <c r="J715" s="136"/>
      <c r="K715" s="12"/>
      <c r="L715" s="12"/>
      <c r="M715" s="12"/>
      <c r="N715" s="12"/>
      <c r="O715" s="12"/>
      <c r="P715" s="12"/>
      <c r="Q715" s="12"/>
    </row>
    <row r="716" spans="1:17" ht="33.75" customHeight="1">
      <c r="A716" s="3"/>
      <c r="B716" s="13"/>
      <c r="C716" s="12"/>
      <c r="D716" s="12"/>
      <c r="E716" s="14"/>
      <c r="F716" s="12"/>
      <c r="G716" s="14"/>
      <c r="H716" s="14"/>
      <c r="I716" s="14"/>
      <c r="J716" s="136"/>
      <c r="K716" s="12"/>
      <c r="L716" s="12"/>
      <c r="M716" s="12"/>
      <c r="N716" s="12"/>
      <c r="O716" s="12"/>
      <c r="P716" s="12"/>
      <c r="Q716" s="12"/>
    </row>
    <row r="717" spans="1:17" ht="33.75" customHeight="1">
      <c r="A717" s="3"/>
      <c r="B717" s="13"/>
      <c r="C717" s="12"/>
      <c r="D717" s="12"/>
      <c r="E717" s="14"/>
      <c r="F717" s="12"/>
      <c r="G717" s="14"/>
      <c r="H717" s="14"/>
      <c r="I717" s="14"/>
      <c r="J717" s="136"/>
      <c r="K717" s="12"/>
      <c r="L717" s="12"/>
      <c r="M717" s="12"/>
      <c r="N717" s="12"/>
      <c r="O717" s="12"/>
      <c r="P717" s="12"/>
      <c r="Q717" s="12"/>
    </row>
    <row r="718" spans="1:17" ht="33.75" customHeight="1">
      <c r="A718" s="3"/>
      <c r="B718" s="13"/>
      <c r="C718" s="12"/>
      <c r="D718" s="12"/>
      <c r="E718" s="14"/>
      <c r="F718" s="12"/>
      <c r="G718" s="14"/>
      <c r="H718" s="14"/>
      <c r="I718" s="14"/>
      <c r="J718" s="136"/>
      <c r="K718" s="12"/>
      <c r="L718" s="12"/>
      <c r="M718" s="12"/>
      <c r="N718" s="12"/>
      <c r="O718" s="12"/>
      <c r="P718" s="12"/>
      <c r="Q718" s="12"/>
    </row>
    <row r="719" spans="1:17" ht="33.75" customHeight="1">
      <c r="A719" s="3"/>
      <c r="B719" s="13"/>
      <c r="C719" s="12"/>
      <c r="D719" s="12"/>
      <c r="E719" s="14"/>
      <c r="F719" s="12"/>
      <c r="G719" s="14"/>
      <c r="H719" s="14"/>
      <c r="I719" s="14"/>
      <c r="J719" s="136"/>
      <c r="K719" s="12"/>
      <c r="L719" s="12"/>
      <c r="M719" s="12"/>
      <c r="N719" s="12"/>
      <c r="O719" s="12"/>
      <c r="P719" s="12"/>
      <c r="Q719" s="12"/>
    </row>
    <row r="720" spans="1:17" ht="33.75" customHeight="1">
      <c r="A720" s="3"/>
      <c r="B720" s="13"/>
      <c r="C720" s="12"/>
      <c r="D720" s="12"/>
      <c r="E720" s="14"/>
      <c r="F720" s="12"/>
      <c r="G720" s="14"/>
      <c r="H720" s="14"/>
      <c r="I720" s="14"/>
      <c r="J720" s="136"/>
      <c r="K720" s="12"/>
      <c r="L720" s="12"/>
      <c r="M720" s="12"/>
      <c r="N720" s="12"/>
      <c r="O720" s="12"/>
      <c r="P720" s="12"/>
      <c r="Q720" s="12"/>
    </row>
    <row r="721" spans="1:17" ht="33.75" customHeight="1">
      <c r="A721" s="3"/>
      <c r="B721" s="13"/>
      <c r="C721" s="12"/>
      <c r="D721" s="12"/>
      <c r="E721" s="14"/>
      <c r="F721" s="12"/>
      <c r="G721" s="14"/>
      <c r="H721" s="14"/>
      <c r="I721" s="14"/>
      <c r="J721" s="136"/>
      <c r="K721" s="12"/>
      <c r="L721" s="12"/>
      <c r="M721" s="12"/>
      <c r="N721" s="12"/>
      <c r="O721" s="12"/>
      <c r="P721" s="12"/>
      <c r="Q721" s="12"/>
    </row>
    <row r="722" spans="1:17" ht="33.75" customHeight="1">
      <c r="A722" s="3"/>
      <c r="B722" s="13"/>
      <c r="C722" s="12"/>
      <c r="D722" s="12"/>
      <c r="E722" s="14"/>
      <c r="F722" s="12"/>
      <c r="G722" s="14"/>
      <c r="H722" s="14"/>
      <c r="I722" s="14"/>
      <c r="J722" s="136"/>
      <c r="K722" s="12"/>
      <c r="L722" s="12"/>
      <c r="M722" s="12"/>
      <c r="N722" s="12"/>
      <c r="O722" s="12"/>
      <c r="P722" s="12"/>
      <c r="Q722" s="12"/>
    </row>
    <row r="723" spans="1:17" ht="33.75" customHeight="1">
      <c r="A723" s="3"/>
      <c r="B723" s="13"/>
      <c r="C723" s="12"/>
      <c r="D723" s="12"/>
      <c r="E723" s="14"/>
      <c r="F723" s="12"/>
      <c r="G723" s="14"/>
      <c r="H723" s="14"/>
      <c r="I723" s="14"/>
      <c r="J723" s="136"/>
      <c r="K723" s="12"/>
      <c r="L723" s="12"/>
      <c r="M723" s="12"/>
      <c r="N723" s="12"/>
      <c r="O723" s="12"/>
      <c r="P723" s="12"/>
      <c r="Q723" s="12"/>
    </row>
    <row r="724" spans="1:17" ht="33.75" customHeight="1">
      <c r="A724" s="3"/>
      <c r="B724" s="13"/>
      <c r="C724" s="12"/>
      <c r="D724" s="12"/>
      <c r="E724" s="14"/>
      <c r="F724" s="12"/>
      <c r="G724" s="14"/>
      <c r="H724" s="14"/>
      <c r="I724" s="14"/>
      <c r="J724" s="136"/>
      <c r="K724" s="12"/>
      <c r="L724" s="12"/>
      <c r="M724" s="12"/>
      <c r="N724" s="12"/>
      <c r="O724" s="12"/>
      <c r="P724" s="12"/>
      <c r="Q724" s="12"/>
    </row>
    <row r="725" spans="1:17" ht="33.75" customHeight="1">
      <c r="A725" s="3"/>
      <c r="B725" s="13"/>
      <c r="C725" s="12"/>
      <c r="D725" s="12"/>
      <c r="E725" s="14"/>
      <c r="F725" s="12"/>
      <c r="G725" s="14"/>
      <c r="H725" s="14"/>
      <c r="I725" s="14"/>
      <c r="J725" s="136"/>
      <c r="K725" s="12"/>
      <c r="L725" s="12"/>
      <c r="M725" s="12"/>
      <c r="N725" s="12"/>
      <c r="O725" s="12"/>
      <c r="P725" s="12"/>
      <c r="Q725" s="12"/>
    </row>
    <row r="726" spans="1:17" ht="33.75" customHeight="1">
      <c r="A726" s="3"/>
      <c r="B726" s="13"/>
      <c r="C726" s="12"/>
      <c r="D726" s="12"/>
      <c r="E726" s="14"/>
      <c r="F726" s="12"/>
      <c r="G726" s="14"/>
      <c r="H726" s="14"/>
      <c r="I726" s="14"/>
      <c r="J726" s="136"/>
      <c r="K726" s="12"/>
      <c r="L726" s="12"/>
      <c r="M726" s="12"/>
      <c r="N726" s="12"/>
      <c r="O726" s="12"/>
      <c r="P726" s="12"/>
      <c r="Q726" s="12"/>
    </row>
    <row r="727" spans="1:17" ht="33.75" customHeight="1">
      <c r="A727" s="3"/>
      <c r="B727" s="13"/>
      <c r="C727" s="12"/>
      <c r="D727" s="12"/>
      <c r="E727" s="14"/>
      <c r="F727" s="12"/>
      <c r="G727" s="14"/>
      <c r="H727" s="14"/>
      <c r="I727" s="14"/>
      <c r="J727" s="136"/>
      <c r="K727" s="12"/>
      <c r="L727" s="12"/>
      <c r="M727" s="12"/>
      <c r="N727" s="12"/>
      <c r="O727" s="12"/>
      <c r="P727" s="12"/>
      <c r="Q727" s="12"/>
    </row>
    <row r="728" spans="1:17" ht="33.75" customHeight="1">
      <c r="A728" s="3"/>
      <c r="B728" s="13"/>
      <c r="C728" s="12"/>
      <c r="D728" s="12"/>
      <c r="E728" s="14"/>
      <c r="F728" s="12"/>
      <c r="G728" s="14"/>
      <c r="H728" s="14"/>
      <c r="I728" s="14"/>
      <c r="J728" s="136"/>
      <c r="K728" s="12"/>
      <c r="L728" s="12"/>
      <c r="M728" s="12"/>
      <c r="N728" s="12"/>
      <c r="O728" s="12"/>
      <c r="P728" s="12"/>
      <c r="Q728" s="12"/>
    </row>
    <row r="729" spans="1:17" ht="33.75" customHeight="1">
      <c r="A729" s="3"/>
      <c r="B729" s="13"/>
      <c r="C729" s="12"/>
      <c r="D729" s="12"/>
      <c r="E729" s="14"/>
      <c r="F729" s="12"/>
      <c r="G729" s="14"/>
      <c r="H729" s="14"/>
      <c r="I729" s="14"/>
      <c r="J729" s="136"/>
      <c r="K729" s="12"/>
      <c r="L729" s="12"/>
      <c r="M729" s="12"/>
      <c r="N729" s="12"/>
      <c r="O729" s="12"/>
      <c r="P729" s="12"/>
      <c r="Q729" s="12"/>
    </row>
    <row r="730" spans="1:17" ht="33.75" customHeight="1">
      <c r="A730" s="3"/>
      <c r="B730" s="13"/>
      <c r="C730" s="12"/>
      <c r="D730" s="12"/>
      <c r="E730" s="14"/>
      <c r="F730" s="12"/>
      <c r="G730" s="14"/>
      <c r="H730" s="14"/>
      <c r="I730" s="14"/>
      <c r="J730" s="136"/>
      <c r="K730" s="12"/>
      <c r="L730" s="12"/>
      <c r="M730" s="12"/>
      <c r="N730" s="12"/>
      <c r="O730" s="12"/>
      <c r="P730" s="12"/>
      <c r="Q730" s="12"/>
    </row>
    <row r="731" spans="1:17" ht="33.75" customHeight="1">
      <c r="A731" s="3"/>
      <c r="B731" s="13"/>
      <c r="C731" s="12"/>
      <c r="D731" s="12"/>
      <c r="E731" s="14"/>
      <c r="F731" s="12"/>
      <c r="G731" s="14"/>
      <c r="H731" s="14"/>
      <c r="I731" s="14"/>
      <c r="J731" s="136"/>
      <c r="K731" s="12"/>
      <c r="L731" s="12"/>
      <c r="M731" s="12"/>
      <c r="N731" s="12"/>
      <c r="O731" s="12"/>
      <c r="P731" s="12"/>
      <c r="Q731" s="12"/>
    </row>
    <row r="732" spans="1:17" ht="33.75" customHeight="1">
      <c r="A732" s="3"/>
      <c r="B732" s="13"/>
      <c r="C732" s="12"/>
      <c r="D732" s="12"/>
      <c r="E732" s="14"/>
      <c r="F732" s="12"/>
      <c r="G732" s="14"/>
      <c r="H732" s="14"/>
      <c r="I732" s="14"/>
      <c r="J732" s="136"/>
      <c r="K732" s="12"/>
      <c r="L732" s="12"/>
      <c r="M732" s="12"/>
      <c r="N732" s="12"/>
      <c r="O732" s="12"/>
      <c r="P732" s="12"/>
      <c r="Q732" s="12"/>
    </row>
    <row r="733" spans="1:17" ht="33.75" customHeight="1">
      <c r="A733" s="3"/>
      <c r="B733" s="13"/>
      <c r="C733" s="12"/>
      <c r="D733" s="12"/>
      <c r="E733" s="14"/>
      <c r="F733" s="12"/>
      <c r="G733" s="14"/>
      <c r="H733" s="14"/>
      <c r="I733" s="14"/>
      <c r="J733" s="136"/>
      <c r="K733" s="12"/>
      <c r="L733" s="12"/>
      <c r="M733" s="12"/>
      <c r="N733" s="12"/>
      <c r="O733" s="12"/>
      <c r="P733" s="12"/>
      <c r="Q733" s="12"/>
    </row>
    <row r="734" spans="1:17" ht="33.75" customHeight="1">
      <c r="A734" s="3"/>
      <c r="B734" s="13"/>
      <c r="C734" s="12"/>
      <c r="D734" s="12"/>
      <c r="E734" s="14"/>
      <c r="F734" s="12"/>
      <c r="G734" s="14"/>
      <c r="H734" s="14"/>
      <c r="I734" s="14"/>
      <c r="J734" s="136"/>
      <c r="K734" s="12"/>
      <c r="L734" s="12"/>
      <c r="M734" s="12"/>
      <c r="N734" s="12"/>
      <c r="O734" s="12"/>
      <c r="P734" s="12"/>
      <c r="Q734" s="12"/>
    </row>
    <row r="735" spans="1:17" ht="33.75" customHeight="1">
      <c r="A735" s="3"/>
      <c r="B735" s="13"/>
      <c r="C735" s="12"/>
      <c r="D735" s="12"/>
      <c r="E735" s="14"/>
      <c r="F735" s="12"/>
      <c r="G735" s="14"/>
      <c r="H735" s="14"/>
      <c r="I735" s="14"/>
      <c r="J735" s="136"/>
      <c r="K735" s="12"/>
      <c r="L735" s="12"/>
      <c r="M735" s="12"/>
      <c r="N735" s="12"/>
      <c r="O735" s="12"/>
      <c r="P735" s="12"/>
      <c r="Q735" s="12"/>
    </row>
    <row r="736" spans="1:17" ht="33.75" customHeight="1">
      <c r="A736" s="3"/>
      <c r="B736" s="13"/>
      <c r="C736" s="12"/>
      <c r="D736" s="12"/>
      <c r="E736" s="14"/>
      <c r="F736" s="12"/>
      <c r="G736" s="14"/>
      <c r="H736" s="14"/>
      <c r="I736" s="14"/>
      <c r="J736" s="136"/>
      <c r="K736" s="12"/>
      <c r="L736" s="12"/>
      <c r="M736" s="12"/>
      <c r="N736" s="12"/>
      <c r="O736" s="12"/>
      <c r="P736" s="12"/>
      <c r="Q736" s="12"/>
    </row>
    <row r="737" spans="1:17" ht="33.75" customHeight="1">
      <c r="A737" s="3"/>
      <c r="B737" s="13"/>
      <c r="C737" s="12"/>
      <c r="D737" s="12"/>
      <c r="E737" s="14"/>
      <c r="F737" s="12"/>
      <c r="G737" s="14"/>
      <c r="H737" s="14"/>
      <c r="I737" s="14"/>
      <c r="J737" s="136"/>
      <c r="K737" s="12"/>
      <c r="L737" s="12"/>
      <c r="M737" s="12"/>
      <c r="N737" s="12"/>
      <c r="O737" s="12"/>
      <c r="P737" s="12"/>
      <c r="Q737" s="12"/>
    </row>
    <row r="738" spans="1:17" ht="33.75" customHeight="1">
      <c r="A738" s="3"/>
      <c r="B738" s="13"/>
      <c r="C738" s="12"/>
      <c r="D738" s="12"/>
      <c r="E738" s="14"/>
      <c r="F738" s="12"/>
      <c r="G738" s="14"/>
      <c r="H738" s="14"/>
      <c r="I738" s="14"/>
      <c r="J738" s="136"/>
      <c r="K738" s="12"/>
      <c r="L738" s="12"/>
      <c r="M738" s="12"/>
      <c r="N738" s="12"/>
      <c r="O738" s="12"/>
      <c r="P738" s="12"/>
      <c r="Q738" s="12"/>
    </row>
    <row r="739" spans="1:17" ht="33.75" customHeight="1">
      <c r="A739" s="3"/>
      <c r="B739" s="13"/>
      <c r="C739" s="12"/>
      <c r="D739" s="12"/>
      <c r="E739" s="14"/>
      <c r="F739" s="12"/>
      <c r="G739" s="14"/>
      <c r="H739" s="14"/>
      <c r="I739" s="14"/>
      <c r="J739" s="136"/>
      <c r="K739" s="12"/>
      <c r="L739" s="12"/>
      <c r="M739" s="12"/>
      <c r="N739" s="12"/>
      <c r="O739" s="12"/>
      <c r="P739" s="12"/>
      <c r="Q739" s="12"/>
    </row>
    <row r="740" spans="1:17" ht="33.75" customHeight="1">
      <c r="A740" s="3"/>
      <c r="B740" s="13"/>
      <c r="C740" s="12"/>
      <c r="D740" s="12"/>
      <c r="E740" s="14"/>
      <c r="F740" s="12"/>
      <c r="G740" s="14"/>
      <c r="H740" s="14"/>
      <c r="I740" s="14"/>
      <c r="J740" s="136"/>
      <c r="K740" s="12"/>
      <c r="L740" s="12"/>
      <c r="M740" s="12"/>
      <c r="N740" s="12"/>
      <c r="O740" s="12"/>
      <c r="P740" s="12"/>
      <c r="Q740" s="12"/>
    </row>
    <row r="741" spans="1:17" ht="33.75" customHeight="1">
      <c r="A741" s="3"/>
      <c r="B741" s="13"/>
      <c r="C741" s="12"/>
      <c r="D741" s="12"/>
      <c r="E741" s="14"/>
      <c r="F741" s="12"/>
      <c r="G741" s="14"/>
      <c r="H741" s="14"/>
      <c r="I741" s="14"/>
      <c r="J741" s="136"/>
      <c r="K741" s="12"/>
      <c r="L741" s="12"/>
      <c r="M741" s="12"/>
      <c r="N741" s="12"/>
      <c r="O741" s="12"/>
      <c r="P741" s="12"/>
      <c r="Q741" s="12"/>
    </row>
    <row r="742" spans="1:17" ht="33.75" customHeight="1">
      <c r="A742" s="3"/>
      <c r="B742" s="13"/>
      <c r="C742" s="12"/>
      <c r="D742" s="12"/>
      <c r="E742" s="14"/>
      <c r="F742" s="12"/>
      <c r="G742" s="14"/>
      <c r="H742" s="14"/>
      <c r="I742" s="14"/>
      <c r="J742" s="136"/>
      <c r="K742" s="12"/>
      <c r="L742" s="12"/>
      <c r="M742" s="12"/>
      <c r="N742" s="12"/>
      <c r="O742" s="12"/>
      <c r="P742" s="12"/>
      <c r="Q742" s="12"/>
    </row>
    <row r="743" spans="1:17" ht="33.75" customHeight="1">
      <c r="A743" s="3"/>
      <c r="B743" s="13"/>
      <c r="C743" s="12"/>
      <c r="D743" s="12"/>
      <c r="E743" s="14"/>
      <c r="F743" s="12"/>
      <c r="G743" s="14"/>
      <c r="H743" s="14"/>
      <c r="I743" s="14"/>
      <c r="J743" s="136"/>
      <c r="K743" s="12"/>
      <c r="L743" s="12"/>
      <c r="M743" s="12"/>
      <c r="N743" s="12"/>
      <c r="O743" s="12"/>
      <c r="P743" s="12"/>
      <c r="Q743" s="12"/>
    </row>
    <row r="744" spans="1:17" ht="33.75" customHeight="1">
      <c r="A744" s="3"/>
      <c r="B744" s="13"/>
      <c r="C744" s="12"/>
      <c r="D744" s="12"/>
      <c r="E744" s="14"/>
      <c r="F744" s="12"/>
      <c r="G744" s="14"/>
      <c r="H744" s="14"/>
      <c r="I744" s="14"/>
      <c r="J744" s="136"/>
      <c r="K744" s="12"/>
      <c r="L744" s="12"/>
      <c r="M744" s="12"/>
      <c r="N744" s="12"/>
      <c r="O744" s="12"/>
      <c r="P744" s="12"/>
      <c r="Q744" s="12"/>
    </row>
    <row r="745" spans="1:17" ht="33.75" customHeight="1">
      <c r="A745" s="3"/>
      <c r="B745" s="13"/>
      <c r="C745" s="12"/>
      <c r="D745" s="12"/>
      <c r="E745" s="14"/>
      <c r="F745" s="12"/>
      <c r="G745" s="14"/>
      <c r="H745" s="14"/>
      <c r="I745" s="14"/>
      <c r="J745" s="136"/>
      <c r="K745" s="12"/>
      <c r="L745" s="12"/>
      <c r="M745" s="12"/>
      <c r="N745" s="12"/>
      <c r="O745" s="12"/>
      <c r="P745" s="12"/>
      <c r="Q745" s="12"/>
    </row>
    <row r="746" spans="1:17" ht="33.75" customHeight="1">
      <c r="A746" s="3"/>
      <c r="B746" s="13"/>
      <c r="C746" s="12"/>
      <c r="D746" s="12"/>
      <c r="E746" s="14"/>
      <c r="F746" s="12"/>
      <c r="G746" s="14"/>
      <c r="H746" s="14"/>
      <c r="I746" s="14"/>
      <c r="J746" s="136"/>
      <c r="K746" s="12"/>
      <c r="L746" s="12"/>
      <c r="M746" s="12"/>
      <c r="N746" s="12"/>
      <c r="O746" s="12"/>
      <c r="P746" s="12"/>
      <c r="Q746" s="12"/>
    </row>
    <row r="747" spans="1:17" ht="33.75" customHeight="1">
      <c r="A747" s="3"/>
      <c r="B747" s="13"/>
      <c r="C747" s="12"/>
      <c r="D747" s="12"/>
      <c r="E747" s="14"/>
      <c r="F747" s="12"/>
      <c r="G747" s="14"/>
      <c r="H747" s="14"/>
      <c r="I747" s="14"/>
      <c r="J747" s="136"/>
      <c r="K747" s="12"/>
      <c r="L747" s="12"/>
      <c r="M747" s="12"/>
      <c r="N747" s="12"/>
      <c r="O747" s="12"/>
      <c r="P747" s="12"/>
      <c r="Q747" s="12"/>
    </row>
    <row r="748" spans="1:17" ht="33.75" customHeight="1">
      <c r="A748" s="3"/>
      <c r="B748" s="13"/>
      <c r="C748" s="12"/>
      <c r="D748" s="12"/>
      <c r="E748" s="14"/>
      <c r="F748" s="12"/>
      <c r="G748" s="14"/>
      <c r="H748" s="14"/>
      <c r="I748" s="14"/>
      <c r="J748" s="136"/>
      <c r="K748" s="12"/>
      <c r="L748" s="12"/>
      <c r="M748" s="12"/>
      <c r="N748" s="12"/>
      <c r="O748" s="12"/>
      <c r="P748" s="12"/>
      <c r="Q748" s="12"/>
    </row>
    <row r="749" spans="1:17" ht="33.75" customHeight="1">
      <c r="A749" s="3"/>
      <c r="B749" s="13"/>
      <c r="C749" s="12"/>
      <c r="D749" s="12"/>
      <c r="E749" s="14"/>
      <c r="F749" s="12"/>
      <c r="G749" s="14"/>
      <c r="H749" s="14"/>
      <c r="I749" s="14"/>
      <c r="J749" s="136"/>
      <c r="K749" s="12"/>
      <c r="L749" s="12"/>
      <c r="M749" s="12"/>
      <c r="N749" s="12"/>
      <c r="O749" s="12"/>
      <c r="P749" s="12"/>
      <c r="Q749" s="12"/>
    </row>
    <row r="750" spans="1:17" ht="33.75" customHeight="1">
      <c r="A750" s="3"/>
      <c r="B750" s="13"/>
      <c r="C750" s="12"/>
      <c r="D750" s="12"/>
      <c r="E750" s="14"/>
      <c r="F750" s="12"/>
      <c r="G750" s="14"/>
      <c r="H750" s="14"/>
      <c r="I750" s="14"/>
      <c r="J750" s="136"/>
      <c r="K750" s="12"/>
      <c r="L750" s="12"/>
      <c r="M750" s="12"/>
      <c r="N750" s="12"/>
      <c r="O750" s="12"/>
      <c r="P750" s="12"/>
      <c r="Q750" s="12"/>
    </row>
    <row r="751" spans="1:17" ht="33.75" customHeight="1">
      <c r="A751" s="3"/>
      <c r="B751" s="13"/>
      <c r="C751" s="12"/>
      <c r="D751" s="12"/>
      <c r="E751" s="14"/>
      <c r="F751" s="12"/>
      <c r="G751" s="14"/>
      <c r="H751" s="14"/>
      <c r="I751" s="14"/>
      <c r="J751" s="136"/>
      <c r="K751" s="12"/>
      <c r="L751" s="12"/>
      <c r="M751" s="12"/>
      <c r="N751" s="12"/>
      <c r="O751" s="12"/>
      <c r="P751" s="12"/>
      <c r="Q751" s="12"/>
    </row>
    <row r="752" spans="1:17" ht="33.75" customHeight="1">
      <c r="A752" s="3"/>
      <c r="B752" s="13"/>
      <c r="C752" s="12"/>
      <c r="D752" s="12"/>
      <c r="E752" s="14"/>
      <c r="F752" s="12"/>
      <c r="G752" s="14"/>
      <c r="H752" s="14"/>
      <c r="I752" s="14"/>
      <c r="J752" s="136"/>
      <c r="K752" s="12"/>
      <c r="L752" s="12"/>
      <c r="M752" s="12"/>
      <c r="N752" s="12"/>
      <c r="O752" s="12"/>
      <c r="P752" s="12"/>
      <c r="Q752" s="12"/>
    </row>
    <row r="753" spans="1:17" ht="33.75" customHeight="1">
      <c r="A753" s="3"/>
      <c r="B753" s="13"/>
      <c r="C753" s="12"/>
      <c r="D753" s="12"/>
      <c r="E753" s="14"/>
      <c r="F753" s="12"/>
      <c r="G753" s="14"/>
      <c r="H753" s="14"/>
      <c r="I753" s="14"/>
      <c r="J753" s="136"/>
      <c r="K753" s="12"/>
      <c r="L753" s="12"/>
      <c r="M753" s="12"/>
      <c r="N753" s="12"/>
      <c r="O753" s="12"/>
      <c r="P753" s="12"/>
      <c r="Q753" s="12"/>
    </row>
    <row r="754" spans="1:17" ht="33.75" customHeight="1">
      <c r="A754" s="3"/>
      <c r="B754" s="13"/>
      <c r="C754" s="12"/>
      <c r="D754" s="12"/>
      <c r="E754" s="14"/>
      <c r="F754" s="12"/>
      <c r="G754" s="14"/>
      <c r="H754" s="14"/>
      <c r="I754" s="14"/>
      <c r="J754" s="136"/>
      <c r="K754" s="12"/>
      <c r="L754" s="12"/>
      <c r="M754" s="12"/>
      <c r="N754" s="12"/>
      <c r="O754" s="12"/>
      <c r="P754" s="12"/>
      <c r="Q754" s="12"/>
    </row>
    <row r="755" spans="1:17" ht="33.75" customHeight="1">
      <c r="A755" s="3"/>
      <c r="B755" s="13"/>
      <c r="C755" s="12"/>
      <c r="D755" s="12"/>
      <c r="E755" s="14"/>
      <c r="F755" s="12"/>
      <c r="G755" s="14"/>
      <c r="H755" s="14"/>
      <c r="I755" s="14"/>
      <c r="J755" s="136"/>
      <c r="K755" s="12"/>
      <c r="L755" s="12"/>
      <c r="M755" s="12"/>
      <c r="N755" s="12"/>
      <c r="O755" s="12"/>
      <c r="P755" s="12"/>
      <c r="Q755" s="12"/>
    </row>
    <row r="756" spans="1:17" ht="33.75" customHeight="1">
      <c r="A756" s="3"/>
      <c r="B756" s="13"/>
      <c r="C756" s="12"/>
      <c r="D756" s="12"/>
      <c r="E756" s="14"/>
      <c r="F756" s="12"/>
      <c r="G756" s="14"/>
      <c r="H756" s="14"/>
      <c r="I756" s="14"/>
      <c r="J756" s="136"/>
      <c r="K756" s="12"/>
      <c r="L756" s="12"/>
      <c r="M756" s="12"/>
      <c r="N756" s="12"/>
      <c r="O756" s="12"/>
      <c r="P756" s="12"/>
      <c r="Q756" s="12"/>
    </row>
    <row r="757" spans="1:17" ht="33.75" customHeight="1">
      <c r="A757" s="3"/>
      <c r="B757" s="13"/>
      <c r="C757" s="12"/>
      <c r="D757" s="12"/>
      <c r="E757" s="14"/>
      <c r="F757" s="12"/>
      <c r="G757" s="14"/>
      <c r="H757" s="14"/>
      <c r="I757" s="14"/>
      <c r="J757" s="136"/>
      <c r="K757" s="12"/>
      <c r="L757" s="12"/>
      <c r="M757" s="12"/>
      <c r="N757" s="12"/>
      <c r="O757" s="12"/>
      <c r="P757" s="12"/>
      <c r="Q757" s="12"/>
    </row>
    <row r="758" spans="1:17" ht="33.75" customHeight="1">
      <c r="A758" s="3"/>
      <c r="B758" s="13"/>
      <c r="C758" s="12"/>
      <c r="D758" s="12"/>
      <c r="E758" s="14"/>
      <c r="F758" s="12"/>
      <c r="G758" s="14"/>
      <c r="H758" s="14"/>
      <c r="I758" s="14"/>
      <c r="J758" s="136"/>
      <c r="K758" s="12"/>
      <c r="L758" s="12"/>
      <c r="M758" s="12"/>
      <c r="N758" s="12"/>
      <c r="O758" s="12"/>
      <c r="P758" s="12"/>
      <c r="Q758" s="12"/>
    </row>
    <row r="759" spans="1:17" ht="33.75" customHeight="1">
      <c r="A759" s="3"/>
      <c r="B759" s="13"/>
      <c r="C759" s="12"/>
      <c r="D759" s="12"/>
      <c r="E759" s="14"/>
      <c r="F759" s="12"/>
      <c r="G759" s="14"/>
      <c r="H759" s="14"/>
      <c r="I759" s="14"/>
      <c r="J759" s="136"/>
      <c r="K759" s="12"/>
      <c r="L759" s="12"/>
      <c r="M759" s="12"/>
      <c r="N759" s="12"/>
      <c r="O759" s="12"/>
      <c r="P759" s="12"/>
      <c r="Q759" s="12"/>
    </row>
    <row r="760" spans="1:17" ht="33.75" customHeight="1">
      <c r="A760" s="3"/>
      <c r="B760" s="13"/>
      <c r="C760" s="12"/>
      <c r="D760" s="12"/>
      <c r="E760" s="14"/>
      <c r="F760" s="12"/>
      <c r="G760" s="14"/>
      <c r="H760" s="14"/>
      <c r="I760" s="14"/>
      <c r="J760" s="136"/>
      <c r="K760" s="12"/>
      <c r="L760" s="12"/>
      <c r="M760" s="12"/>
      <c r="N760" s="12"/>
      <c r="O760" s="12"/>
      <c r="P760" s="12"/>
      <c r="Q760" s="12"/>
    </row>
    <row r="761" spans="1:17" ht="33.75" customHeight="1">
      <c r="A761" s="3"/>
      <c r="B761" s="13"/>
      <c r="C761" s="12"/>
      <c r="D761" s="12"/>
      <c r="E761" s="14"/>
      <c r="F761" s="12"/>
      <c r="G761" s="14"/>
      <c r="H761" s="14"/>
      <c r="I761" s="14"/>
      <c r="J761" s="136"/>
      <c r="K761" s="12"/>
      <c r="L761" s="12"/>
      <c r="M761" s="12"/>
      <c r="N761" s="12"/>
      <c r="O761" s="12"/>
      <c r="P761" s="12"/>
      <c r="Q761" s="12"/>
    </row>
    <row r="762" spans="1:17" ht="33.75" customHeight="1">
      <c r="A762" s="3"/>
      <c r="B762" s="13"/>
      <c r="C762" s="12"/>
      <c r="D762" s="12"/>
      <c r="E762" s="14"/>
      <c r="F762" s="12"/>
      <c r="G762" s="14"/>
      <c r="H762" s="14"/>
      <c r="I762" s="14"/>
      <c r="J762" s="136"/>
      <c r="K762" s="12"/>
      <c r="L762" s="12"/>
      <c r="M762" s="12"/>
      <c r="N762" s="12"/>
      <c r="O762" s="12"/>
      <c r="P762" s="12"/>
      <c r="Q762" s="12"/>
    </row>
    <row r="763" spans="1:17" ht="33.75" customHeight="1">
      <c r="A763" s="3"/>
      <c r="B763" s="13"/>
      <c r="C763" s="12"/>
      <c r="D763" s="12"/>
      <c r="E763" s="14"/>
      <c r="F763" s="12"/>
      <c r="G763" s="14"/>
      <c r="H763" s="14"/>
      <c r="I763" s="14"/>
      <c r="J763" s="136"/>
      <c r="K763" s="12"/>
      <c r="L763" s="12"/>
      <c r="M763" s="12"/>
      <c r="N763" s="12"/>
      <c r="O763" s="12"/>
      <c r="P763" s="12"/>
      <c r="Q763" s="12"/>
    </row>
    <row r="764" spans="1:17" ht="33.75" customHeight="1">
      <c r="A764" s="3"/>
      <c r="B764" s="13"/>
      <c r="C764" s="12"/>
      <c r="D764" s="12"/>
      <c r="E764" s="14"/>
      <c r="F764" s="12"/>
      <c r="G764" s="14"/>
      <c r="H764" s="14"/>
      <c r="I764" s="14"/>
      <c r="J764" s="136"/>
      <c r="K764" s="12"/>
      <c r="L764" s="12"/>
      <c r="M764" s="12"/>
      <c r="N764" s="12"/>
      <c r="O764" s="12"/>
      <c r="P764" s="12"/>
      <c r="Q764" s="12"/>
    </row>
    <row r="765" spans="1:17" ht="33.75" customHeight="1">
      <c r="A765" s="3"/>
      <c r="B765" s="13"/>
      <c r="C765" s="12"/>
      <c r="D765" s="12"/>
      <c r="E765" s="14"/>
      <c r="F765" s="12"/>
      <c r="G765" s="14"/>
      <c r="H765" s="14"/>
      <c r="I765" s="14"/>
      <c r="J765" s="136"/>
      <c r="K765" s="12"/>
      <c r="L765" s="12"/>
      <c r="M765" s="12"/>
      <c r="N765" s="12"/>
      <c r="O765" s="12"/>
      <c r="P765" s="12"/>
      <c r="Q765" s="12"/>
    </row>
    <row r="766" spans="1:17" ht="33.75" customHeight="1">
      <c r="A766" s="3"/>
      <c r="B766" s="13"/>
      <c r="C766" s="12"/>
      <c r="D766" s="12"/>
      <c r="E766" s="14"/>
      <c r="F766" s="12"/>
      <c r="G766" s="14"/>
      <c r="H766" s="14"/>
      <c r="I766" s="14"/>
      <c r="J766" s="136"/>
      <c r="K766" s="12"/>
      <c r="L766" s="12"/>
      <c r="M766" s="12"/>
      <c r="N766" s="12"/>
      <c r="O766" s="12"/>
      <c r="P766" s="12"/>
      <c r="Q766" s="12"/>
    </row>
    <row r="767" spans="1:17" ht="33.75" customHeight="1">
      <c r="A767" s="3"/>
      <c r="B767" s="13"/>
      <c r="C767" s="12"/>
      <c r="D767" s="12"/>
      <c r="E767" s="14"/>
      <c r="F767" s="12"/>
      <c r="G767" s="14"/>
      <c r="H767" s="14"/>
      <c r="I767" s="14"/>
      <c r="J767" s="136"/>
      <c r="K767" s="12"/>
      <c r="L767" s="12"/>
      <c r="M767" s="12"/>
      <c r="N767" s="12"/>
      <c r="O767" s="12"/>
      <c r="P767" s="12"/>
      <c r="Q767" s="12"/>
    </row>
    <row r="768" spans="1:17" ht="33.75" customHeight="1">
      <c r="A768" s="3"/>
      <c r="B768" s="13"/>
      <c r="C768" s="12"/>
      <c r="D768" s="12"/>
      <c r="E768" s="14"/>
      <c r="F768" s="12"/>
      <c r="G768" s="14"/>
      <c r="H768" s="14"/>
      <c r="I768" s="14"/>
      <c r="J768" s="136"/>
      <c r="K768" s="12"/>
      <c r="L768" s="12"/>
      <c r="M768" s="12"/>
      <c r="N768" s="12"/>
      <c r="O768" s="12"/>
      <c r="P768" s="12"/>
      <c r="Q768" s="12"/>
    </row>
    <row r="769" spans="1:17" ht="33.75" customHeight="1">
      <c r="A769" s="3"/>
      <c r="B769" s="13"/>
      <c r="C769" s="12"/>
      <c r="D769" s="12"/>
      <c r="E769" s="14"/>
      <c r="F769" s="12"/>
      <c r="G769" s="14"/>
      <c r="H769" s="14"/>
      <c r="I769" s="14"/>
      <c r="J769" s="136"/>
      <c r="K769" s="12"/>
      <c r="L769" s="12"/>
      <c r="M769" s="12"/>
      <c r="N769" s="12"/>
      <c r="O769" s="12"/>
      <c r="P769" s="12"/>
      <c r="Q769" s="12"/>
    </row>
    <row r="770" spans="1:17" ht="33.75" customHeight="1">
      <c r="A770" s="3"/>
      <c r="B770" s="13"/>
      <c r="C770" s="12"/>
      <c r="D770" s="12"/>
      <c r="E770" s="14"/>
      <c r="F770" s="12"/>
      <c r="G770" s="14"/>
      <c r="H770" s="14"/>
      <c r="I770" s="14"/>
      <c r="J770" s="136"/>
      <c r="K770" s="12"/>
      <c r="L770" s="12"/>
      <c r="M770" s="12"/>
      <c r="N770" s="12"/>
      <c r="O770" s="12"/>
      <c r="P770" s="12"/>
      <c r="Q770" s="12"/>
    </row>
    <row r="771" spans="1:17" ht="33.75" customHeight="1">
      <c r="A771" s="3"/>
      <c r="B771" s="13"/>
      <c r="C771" s="12"/>
      <c r="D771" s="12"/>
      <c r="E771" s="14"/>
      <c r="F771" s="12"/>
      <c r="G771" s="14"/>
      <c r="H771" s="14"/>
      <c r="I771" s="14"/>
      <c r="J771" s="136"/>
      <c r="K771" s="12"/>
      <c r="L771" s="12"/>
      <c r="M771" s="12"/>
      <c r="N771" s="12"/>
      <c r="O771" s="12"/>
      <c r="P771" s="12"/>
      <c r="Q771" s="12"/>
    </row>
    <row r="772" spans="1:17" ht="33.75" customHeight="1">
      <c r="A772" s="3"/>
      <c r="B772" s="13"/>
      <c r="C772" s="12"/>
      <c r="D772" s="12"/>
      <c r="E772" s="14"/>
      <c r="F772" s="12"/>
      <c r="G772" s="14"/>
      <c r="H772" s="14"/>
      <c r="I772" s="14"/>
      <c r="J772" s="136"/>
      <c r="K772" s="12"/>
      <c r="L772" s="12"/>
      <c r="M772" s="12"/>
      <c r="N772" s="12"/>
      <c r="O772" s="12"/>
      <c r="P772" s="12"/>
      <c r="Q772" s="12"/>
    </row>
    <row r="773" spans="1:17" ht="33.75" customHeight="1">
      <c r="A773" s="3"/>
      <c r="B773" s="13"/>
      <c r="C773" s="12"/>
      <c r="D773" s="12"/>
      <c r="E773" s="14"/>
      <c r="F773" s="12"/>
      <c r="G773" s="14"/>
      <c r="H773" s="14"/>
      <c r="I773" s="14"/>
      <c r="J773" s="136"/>
      <c r="K773" s="12"/>
      <c r="L773" s="12"/>
      <c r="M773" s="12"/>
      <c r="N773" s="12"/>
      <c r="O773" s="12"/>
      <c r="P773" s="12"/>
      <c r="Q773" s="12"/>
    </row>
    <row r="774" spans="1:17" ht="33.75" customHeight="1">
      <c r="A774" s="3"/>
      <c r="B774" s="13"/>
      <c r="C774" s="12"/>
      <c r="D774" s="12"/>
      <c r="E774" s="14"/>
      <c r="F774" s="12"/>
      <c r="G774" s="14"/>
      <c r="H774" s="14"/>
      <c r="I774" s="14"/>
      <c r="J774" s="136"/>
      <c r="K774" s="12"/>
      <c r="L774" s="12"/>
      <c r="M774" s="12"/>
      <c r="N774" s="12"/>
      <c r="O774" s="12"/>
      <c r="P774" s="12"/>
      <c r="Q774" s="12"/>
    </row>
    <row r="775" spans="1:17" ht="33.75" customHeight="1">
      <c r="A775" s="3"/>
      <c r="B775" s="13"/>
      <c r="C775" s="12"/>
      <c r="D775" s="12"/>
      <c r="E775" s="14"/>
      <c r="F775" s="12"/>
      <c r="G775" s="14"/>
      <c r="H775" s="14"/>
      <c r="I775" s="14"/>
      <c r="J775" s="136"/>
      <c r="K775" s="12"/>
      <c r="L775" s="12"/>
      <c r="M775" s="12"/>
      <c r="N775" s="12"/>
      <c r="O775" s="12"/>
      <c r="P775" s="12"/>
      <c r="Q775" s="12"/>
    </row>
    <row r="776" spans="1:17" ht="33.75" customHeight="1">
      <c r="A776" s="3"/>
      <c r="B776" s="13"/>
      <c r="C776" s="12"/>
      <c r="D776" s="12"/>
      <c r="E776" s="14"/>
      <c r="F776" s="12"/>
      <c r="G776" s="14"/>
      <c r="H776" s="14"/>
      <c r="I776" s="14"/>
      <c r="J776" s="136"/>
      <c r="K776" s="12"/>
      <c r="L776" s="12"/>
      <c r="M776" s="12"/>
      <c r="N776" s="12"/>
      <c r="O776" s="12"/>
      <c r="P776" s="12"/>
      <c r="Q776" s="12"/>
    </row>
    <row r="777" spans="1:17" ht="33.75" customHeight="1">
      <c r="A777" s="3"/>
      <c r="B777" s="13"/>
      <c r="C777" s="12"/>
      <c r="D777" s="12"/>
      <c r="E777" s="14"/>
      <c r="F777" s="12"/>
      <c r="G777" s="14"/>
      <c r="H777" s="14"/>
      <c r="I777" s="14"/>
      <c r="J777" s="136"/>
      <c r="K777" s="12"/>
      <c r="L777" s="12"/>
      <c r="M777" s="12"/>
      <c r="N777" s="12"/>
      <c r="O777" s="12"/>
      <c r="P777" s="12"/>
      <c r="Q777" s="12"/>
    </row>
    <row r="778" spans="1:17" ht="33.75" customHeight="1">
      <c r="A778" s="3"/>
      <c r="B778" s="13"/>
      <c r="C778" s="12"/>
      <c r="D778" s="12"/>
      <c r="E778" s="14"/>
      <c r="F778" s="12"/>
      <c r="G778" s="14"/>
      <c r="H778" s="14"/>
      <c r="I778" s="14"/>
      <c r="J778" s="136"/>
      <c r="K778" s="12"/>
      <c r="L778" s="12"/>
      <c r="M778" s="12"/>
      <c r="N778" s="12"/>
      <c r="O778" s="12"/>
      <c r="P778" s="12"/>
      <c r="Q778" s="12"/>
    </row>
    <row r="779" spans="1:17" ht="33.75" customHeight="1">
      <c r="A779" s="3"/>
      <c r="B779" s="13"/>
      <c r="C779" s="12"/>
      <c r="D779" s="12"/>
      <c r="E779" s="14"/>
      <c r="F779" s="12"/>
      <c r="G779" s="14"/>
      <c r="H779" s="14"/>
      <c r="I779" s="14"/>
      <c r="J779" s="136"/>
      <c r="K779" s="12"/>
      <c r="L779" s="12"/>
      <c r="M779" s="12"/>
      <c r="N779" s="12"/>
      <c r="O779" s="12"/>
      <c r="P779" s="12"/>
      <c r="Q779" s="12"/>
    </row>
    <row r="780" spans="1:17" ht="33.75" customHeight="1">
      <c r="A780" s="3"/>
      <c r="B780" s="13"/>
      <c r="C780" s="12"/>
      <c r="D780" s="12"/>
      <c r="E780" s="14"/>
      <c r="F780" s="12"/>
      <c r="G780" s="14"/>
      <c r="H780" s="14"/>
      <c r="I780" s="14"/>
      <c r="J780" s="136"/>
      <c r="K780" s="12"/>
      <c r="L780" s="12"/>
      <c r="M780" s="12"/>
      <c r="N780" s="12"/>
      <c r="O780" s="12"/>
      <c r="P780" s="12"/>
      <c r="Q780" s="12"/>
    </row>
    <row r="781" spans="1:17" ht="33.75" customHeight="1">
      <c r="A781" s="3"/>
      <c r="B781" s="13"/>
      <c r="C781" s="12"/>
      <c r="D781" s="12"/>
      <c r="E781" s="14"/>
      <c r="F781" s="12"/>
      <c r="G781" s="14"/>
      <c r="H781" s="14"/>
      <c r="I781" s="14"/>
      <c r="J781" s="136"/>
      <c r="K781" s="12"/>
      <c r="L781" s="12"/>
      <c r="M781" s="12"/>
      <c r="N781" s="12"/>
      <c r="O781" s="12"/>
      <c r="P781" s="12"/>
      <c r="Q781" s="12"/>
    </row>
    <row r="782" spans="1:17" ht="33.75" customHeight="1">
      <c r="A782" s="3"/>
      <c r="B782" s="13"/>
      <c r="C782" s="12"/>
      <c r="D782" s="12"/>
      <c r="E782" s="14"/>
      <c r="F782" s="12"/>
      <c r="G782" s="14"/>
      <c r="H782" s="14"/>
      <c r="I782" s="14"/>
      <c r="J782" s="136"/>
      <c r="K782" s="12"/>
      <c r="L782" s="12"/>
      <c r="M782" s="12"/>
      <c r="N782" s="12"/>
      <c r="O782" s="12"/>
      <c r="P782" s="12"/>
      <c r="Q782" s="12"/>
    </row>
    <row r="783" spans="1:17" ht="33.75" customHeight="1">
      <c r="A783" s="3"/>
      <c r="B783" s="13"/>
      <c r="C783" s="12"/>
      <c r="D783" s="12"/>
      <c r="E783" s="14"/>
      <c r="F783" s="12"/>
      <c r="G783" s="14"/>
      <c r="H783" s="14"/>
      <c r="I783" s="14"/>
      <c r="J783" s="136"/>
      <c r="K783" s="12"/>
      <c r="L783" s="12"/>
      <c r="M783" s="12"/>
      <c r="N783" s="12"/>
      <c r="O783" s="12"/>
      <c r="P783" s="12"/>
      <c r="Q783" s="12"/>
    </row>
    <row r="784" spans="1:17" ht="33.75" customHeight="1">
      <c r="A784" s="3"/>
      <c r="B784" s="13"/>
      <c r="C784" s="12"/>
      <c r="D784" s="12"/>
      <c r="E784" s="14"/>
      <c r="F784" s="12"/>
      <c r="G784" s="14"/>
      <c r="H784" s="14"/>
      <c r="I784" s="14"/>
      <c r="J784" s="136"/>
      <c r="K784" s="12"/>
      <c r="L784" s="12"/>
      <c r="M784" s="12"/>
      <c r="N784" s="12"/>
      <c r="O784" s="12"/>
      <c r="P784" s="12"/>
      <c r="Q784" s="12"/>
    </row>
    <row r="785" spans="1:17" ht="33.75" customHeight="1">
      <c r="A785" s="3"/>
      <c r="B785" s="13"/>
      <c r="C785" s="12"/>
      <c r="D785" s="12"/>
      <c r="E785" s="14"/>
      <c r="F785" s="12"/>
      <c r="G785" s="14"/>
      <c r="H785" s="14"/>
      <c r="I785" s="14"/>
      <c r="J785" s="136"/>
      <c r="K785" s="12"/>
      <c r="L785" s="12"/>
      <c r="M785" s="12"/>
      <c r="N785" s="12"/>
      <c r="O785" s="12"/>
      <c r="P785" s="12"/>
      <c r="Q785" s="12"/>
    </row>
    <row r="786" spans="1:17" ht="33.75" customHeight="1">
      <c r="A786" s="3"/>
      <c r="B786" s="13"/>
      <c r="C786" s="12"/>
      <c r="D786" s="12"/>
      <c r="E786" s="14"/>
      <c r="F786" s="12"/>
      <c r="G786" s="14"/>
      <c r="H786" s="14"/>
      <c r="I786" s="14"/>
      <c r="J786" s="136"/>
      <c r="K786" s="12"/>
      <c r="L786" s="12"/>
      <c r="M786" s="12"/>
      <c r="N786" s="12"/>
      <c r="O786" s="12"/>
      <c r="P786" s="12"/>
      <c r="Q786" s="12"/>
    </row>
    <row r="787" spans="1:17" ht="33.75" customHeight="1">
      <c r="A787" s="3"/>
      <c r="B787" s="13"/>
      <c r="C787" s="12"/>
      <c r="D787" s="12"/>
      <c r="E787" s="14"/>
      <c r="F787" s="12"/>
      <c r="G787" s="14"/>
      <c r="H787" s="14"/>
      <c r="I787" s="14"/>
      <c r="J787" s="136"/>
      <c r="K787" s="12"/>
      <c r="L787" s="12"/>
      <c r="M787" s="12"/>
      <c r="N787" s="12"/>
      <c r="O787" s="12"/>
      <c r="P787" s="12"/>
      <c r="Q787" s="12"/>
    </row>
    <row r="788" spans="1:17" ht="33.75" customHeight="1">
      <c r="A788" s="3"/>
      <c r="B788" s="13"/>
      <c r="C788" s="12"/>
      <c r="D788" s="12"/>
      <c r="E788" s="14"/>
      <c r="F788" s="12"/>
      <c r="G788" s="14"/>
      <c r="H788" s="14"/>
      <c r="I788" s="14"/>
      <c r="J788" s="136"/>
      <c r="K788" s="12"/>
      <c r="L788" s="12"/>
      <c r="M788" s="12"/>
      <c r="N788" s="12"/>
      <c r="O788" s="12"/>
      <c r="P788" s="12"/>
      <c r="Q788" s="12"/>
    </row>
    <row r="789" spans="1:17" ht="33.75" customHeight="1">
      <c r="A789" s="3"/>
      <c r="B789" s="13"/>
      <c r="C789" s="12"/>
      <c r="D789" s="12"/>
      <c r="E789" s="14"/>
      <c r="F789" s="12"/>
      <c r="G789" s="14"/>
      <c r="H789" s="14"/>
      <c r="I789" s="14"/>
      <c r="J789" s="136"/>
      <c r="K789" s="12"/>
      <c r="L789" s="12"/>
      <c r="M789" s="12"/>
      <c r="N789" s="12"/>
      <c r="O789" s="12"/>
      <c r="P789" s="12"/>
      <c r="Q789" s="12"/>
    </row>
    <row r="790" spans="1:17" ht="33.75" customHeight="1">
      <c r="A790" s="3"/>
      <c r="B790" s="13"/>
      <c r="C790" s="12"/>
      <c r="D790" s="12"/>
      <c r="E790" s="14"/>
      <c r="F790" s="12"/>
      <c r="G790" s="14"/>
      <c r="H790" s="14"/>
      <c r="I790" s="14"/>
      <c r="J790" s="136"/>
      <c r="K790" s="12"/>
      <c r="L790" s="12"/>
      <c r="M790" s="12"/>
      <c r="N790" s="12"/>
      <c r="O790" s="12"/>
      <c r="P790" s="12"/>
      <c r="Q790" s="12"/>
    </row>
    <row r="791" spans="1:17" ht="33.75" customHeight="1">
      <c r="A791" s="3"/>
      <c r="B791" s="13"/>
      <c r="C791" s="12"/>
      <c r="D791" s="12"/>
      <c r="E791" s="14"/>
      <c r="F791" s="12"/>
      <c r="G791" s="14"/>
      <c r="H791" s="14"/>
      <c r="I791" s="14"/>
      <c r="J791" s="136"/>
      <c r="K791" s="12"/>
      <c r="L791" s="12"/>
      <c r="M791" s="12"/>
      <c r="N791" s="12"/>
      <c r="O791" s="12"/>
      <c r="P791" s="12"/>
      <c r="Q791" s="12"/>
    </row>
    <row r="792" spans="1:17" ht="33.75" customHeight="1">
      <c r="A792" s="3"/>
      <c r="B792" s="13"/>
      <c r="C792" s="12"/>
      <c r="D792" s="12"/>
      <c r="E792" s="14"/>
      <c r="F792" s="12"/>
      <c r="G792" s="14"/>
      <c r="H792" s="14"/>
      <c r="I792" s="14"/>
      <c r="J792" s="136"/>
      <c r="K792" s="12"/>
      <c r="L792" s="12"/>
      <c r="M792" s="12"/>
      <c r="N792" s="12"/>
      <c r="O792" s="12"/>
      <c r="P792" s="12"/>
      <c r="Q792" s="12"/>
    </row>
    <row r="793" spans="1:17" ht="33.75" customHeight="1">
      <c r="A793" s="3"/>
      <c r="B793" s="13"/>
      <c r="C793" s="12"/>
      <c r="D793" s="12"/>
      <c r="E793" s="14"/>
      <c r="F793" s="12"/>
      <c r="G793" s="14"/>
      <c r="H793" s="14"/>
      <c r="I793" s="14"/>
      <c r="J793" s="136"/>
      <c r="K793" s="12"/>
      <c r="L793" s="12"/>
      <c r="M793" s="12"/>
      <c r="N793" s="12"/>
      <c r="O793" s="12"/>
      <c r="P793" s="12"/>
      <c r="Q793" s="12"/>
    </row>
    <row r="794" spans="1:17" ht="33.75" customHeight="1">
      <c r="A794" s="3"/>
      <c r="B794" s="13"/>
      <c r="C794" s="12"/>
      <c r="D794" s="12"/>
      <c r="E794" s="14"/>
      <c r="F794" s="12"/>
      <c r="G794" s="14"/>
      <c r="H794" s="14"/>
      <c r="I794" s="14"/>
      <c r="J794" s="136"/>
      <c r="K794" s="12"/>
      <c r="L794" s="12"/>
      <c r="M794" s="12"/>
      <c r="N794" s="12"/>
      <c r="O794" s="12"/>
      <c r="P794" s="12"/>
      <c r="Q794" s="12"/>
    </row>
    <row r="795" spans="1:17" ht="33.75" customHeight="1">
      <c r="A795" s="3"/>
      <c r="B795" s="13"/>
      <c r="C795" s="12"/>
      <c r="D795" s="12"/>
      <c r="E795" s="14"/>
      <c r="F795" s="12"/>
      <c r="G795" s="14"/>
      <c r="H795" s="14"/>
      <c r="I795" s="14"/>
      <c r="J795" s="136"/>
      <c r="K795" s="12"/>
      <c r="L795" s="12"/>
      <c r="M795" s="12"/>
      <c r="N795" s="12"/>
      <c r="O795" s="12"/>
      <c r="P795" s="12"/>
      <c r="Q795" s="12"/>
    </row>
    <row r="796" spans="1:17" ht="33.75" customHeight="1">
      <c r="A796" s="3"/>
      <c r="B796" s="13"/>
      <c r="C796" s="12"/>
      <c r="D796" s="12"/>
      <c r="E796" s="14"/>
      <c r="F796" s="12"/>
      <c r="G796" s="14"/>
      <c r="H796" s="14"/>
      <c r="I796" s="14"/>
      <c r="J796" s="136"/>
      <c r="K796" s="12"/>
      <c r="L796" s="12"/>
      <c r="M796" s="12"/>
      <c r="N796" s="12"/>
      <c r="O796" s="12"/>
      <c r="P796" s="12"/>
      <c r="Q796" s="12"/>
    </row>
    <row r="797" spans="1:17" ht="33.75" customHeight="1">
      <c r="A797" s="3"/>
      <c r="B797" s="13"/>
      <c r="C797" s="12"/>
      <c r="D797" s="12"/>
      <c r="E797" s="14"/>
      <c r="F797" s="12"/>
      <c r="G797" s="14"/>
      <c r="H797" s="14"/>
      <c r="I797" s="14"/>
      <c r="J797" s="136"/>
      <c r="K797" s="12"/>
      <c r="L797" s="12"/>
      <c r="M797" s="12"/>
      <c r="N797" s="12"/>
      <c r="O797" s="12"/>
      <c r="P797" s="12"/>
      <c r="Q797" s="12"/>
    </row>
    <row r="798" spans="1:17" ht="33.75" customHeight="1">
      <c r="A798" s="3"/>
      <c r="B798" s="13"/>
      <c r="C798" s="12"/>
      <c r="D798" s="12"/>
      <c r="E798" s="14"/>
      <c r="F798" s="12"/>
      <c r="G798" s="14"/>
      <c r="H798" s="14"/>
      <c r="I798" s="14"/>
      <c r="J798" s="136"/>
      <c r="K798" s="12"/>
      <c r="L798" s="12"/>
      <c r="M798" s="12"/>
      <c r="N798" s="12"/>
      <c r="O798" s="12"/>
      <c r="P798" s="12"/>
      <c r="Q798" s="12"/>
    </row>
    <row r="799" spans="1:17" ht="33.75" customHeight="1">
      <c r="A799" s="3"/>
      <c r="B799" s="13"/>
      <c r="C799" s="12"/>
      <c r="D799" s="12"/>
      <c r="E799" s="14"/>
      <c r="F799" s="12"/>
      <c r="G799" s="14"/>
      <c r="H799" s="14"/>
      <c r="I799" s="14"/>
      <c r="J799" s="136"/>
      <c r="K799" s="12"/>
      <c r="L799" s="12"/>
      <c r="M799" s="12"/>
      <c r="N799" s="12"/>
      <c r="O799" s="12"/>
      <c r="P799" s="12"/>
      <c r="Q799" s="12"/>
    </row>
    <row r="800" spans="1:17" ht="33.75" customHeight="1">
      <c r="A800" s="3"/>
      <c r="B800" s="13"/>
      <c r="C800" s="12"/>
      <c r="D800" s="12"/>
      <c r="E800" s="14"/>
      <c r="F800" s="12"/>
      <c r="G800" s="14"/>
      <c r="H800" s="14"/>
      <c r="I800" s="14"/>
      <c r="J800" s="136"/>
      <c r="K800" s="12"/>
      <c r="L800" s="12"/>
      <c r="M800" s="12"/>
      <c r="N800" s="12"/>
      <c r="O800" s="12"/>
      <c r="P800" s="12"/>
      <c r="Q800" s="12"/>
    </row>
    <row r="801" spans="1:17" ht="33.75" customHeight="1">
      <c r="A801" s="3"/>
      <c r="B801" s="13"/>
      <c r="C801" s="12"/>
      <c r="D801" s="12"/>
      <c r="E801" s="14"/>
      <c r="F801" s="12"/>
      <c r="G801" s="14"/>
      <c r="H801" s="14"/>
      <c r="I801" s="14"/>
      <c r="J801" s="136"/>
      <c r="K801" s="12"/>
      <c r="L801" s="12"/>
      <c r="M801" s="12"/>
      <c r="N801" s="12"/>
      <c r="O801" s="12"/>
      <c r="P801" s="12"/>
      <c r="Q801" s="12"/>
    </row>
    <row r="802" spans="1:17" ht="33.75" customHeight="1">
      <c r="A802" s="3"/>
      <c r="B802" s="13"/>
      <c r="C802" s="12"/>
      <c r="D802" s="12"/>
      <c r="E802" s="14"/>
      <c r="F802" s="12"/>
      <c r="G802" s="14"/>
      <c r="H802" s="14"/>
      <c r="I802" s="14"/>
      <c r="J802" s="136"/>
      <c r="K802" s="12"/>
      <c r="L802" s="12"/>
      <c r="M802" s="12"/>
      <c r="N802" s="12"/>
      <c r="O802" s="12"/>
      <c r="P802" s="12"/>
      <c r="Q802" s="12"/>
    </row>
    <row r="803" spans="1:17" ht="33.75" customHeight="1">
      <c r="A803" s="3"/>
      <c r="B803" s="13"/>
      <c r="C803" s="12"/>
      <c r="D803" s="12"/>
      <c r="E803" s="14"/>
      <c r="F803" s="12"/>
      <c r="G803" s="14"/>
      <c r="H803" s="14"/>
      <c r="I803" s="14"/>
      <c r="J803" s="136"/>
      <c r="K803" s="12"/>
      <c r="L803" s="12"/>
      <c r="M803" s="12"/>
      <c r="N803" s="12"/>
      <c r="O803" s="12"/>
      <c r="P803" s="12"/>
      <c r="Q803" s="12"/>
    </row>
    <row r="804" spans="1:17" ht="33.75" customHeight="1">
      <c r="A804" s="3"/>
      <c r="B804" s="13"/>
      <c r="C804" s="12"/>
      <c r="D804" s="12"/>
      <c r="E804" s="14"/>
      <c r="F804" s="12"/>
      <c r="G804" s="14"/>
      <c r="H804" s="14"/>
      <c r="I804" s="14"/>
      <c r="J804" s="136"/>
      <c r="K804" s="12"/>
      <c r="L804" s="12"/>
      <c r="M804" s="12"/>
      <c r="N804" s="12"/>
      <c r="O804" s="12"/>
      <c r="P804" s="12"/>
      <c r="Q804" s="12"/>
    </row>
    <row r="805" spans="1:17" ht="33.75" customHeight="1">
      <c r="A805" s="3"/>
      <c r="B805" s="13"/>
      <c r="C805" s="12"/>
      <c r="D805" s="12"/>
      <c r="E805" s="14"/>
      <c r="F805" s="12"/>
      <c r="G805" s="14"/>
      <c r="H805" s="14"/>
      <c r="I805" s="14"/>
      <c r="J805" s="136"/>
      <c r="K805" s="12"/>
      <c r="L805" s="12"/>
      <c r="M805" s="12"/>
      <c r="N805" s="12"/>
      <c r="O805" s="12"/>
      <c r="P805" s="12"/>
      <c r="Q805" s="12"/>
    </row>
    <row r="806" spans="1:17" ht="33.75" customHeight="1">
      <c r="A806" s="3"/>
      <c r="B806" s="13"/>
      <c r="C806" s="12"/>
      <c r="D806" s="12"/>
      <c r="E806" s="14"/>
      <c r="F806" s="12"/>
      <c r="G806" s="14"/>
      <c r="H806" s="14"/>
      <c r="I806" s="14"/>
      <c r="J806" s="136"/>
      <c r="K806" s="12"/>
      <c r="L806" s="12"/>
      <c r="M806" s="12"/>
      <c r="N806" s="12"/>
      <c r="O806" s="12"/>
      <c r="P806" s="12"/>
      <c r="Q806" s="12"/>
    </row>
    <row r="807" spans="1:17" ht="33.75" customHeight="1">
      <c r="A807" s="3"/>
      <c r="B807" s="13"/>
      <c r="C807" s="12"/>
      <c r="D807" s="12"/>
      <c r="E807" s="14"/>
      <c r="F807" s="12"/>
      <c r="G807" s="14"/>
      <c r="H807" s="14"/>
      <c r="I807" s="14"/>
      <c r="J807" s="136"/>
      <c r="K807" s="12"/>
      <c r="L807" s="12"/>
      <c r="M807" s="12"/>
      <c r="N807" s="12"/>
      <c r="O807" s="12"/>
      <c r="P807" s="12"/>
      <c r="Q807" s="12"/>
    </row>
    <row r="808" spans="1:17" ht="33.75" customHeight="1">
      <c r="A808" s="3"/>
      <c r="B808" s="13"/>
      <c r="C808" s="12"/>
      <c r="D808" s="12"/>
      <c r="E808" s="14"/>
      <c r="F808" s="12"/>
      <c r="G808" s="14"/>
      <c r="H808" s="14"/>
      <c r="I808" s="14"/>
      <c r="J808" s="136"/>
      <c r="K808" s="12"/>
      <c r="L808" s="12"/>
      <c r="M808" s="12"/>
      <c r="N808" s="12"/>
      <c r="O808" s="12"/>
      <c r="P808" s="12"/>
      <c r="Q808" s="12"/>
    </row>
    <row r="809" spans="1:17" ht="33.75" customHeight="1">
      <c r="A809" s="3"/>
      <c r="B809" s="13"/>
      <c r="C809" s="12"/>
      <c r="D809" s="12"/>
      <c r="E809" s="14"/>
      <c r="F809" s="12"/>
      <c r="G809" s="14"/>
      <c r="H809" s="14"/>
      <c r="I809" s="14"/>
      <c r="J809" s="136"/>
      <c r="K809" s="12"/>
      <c r="L809" s="12"/>
      <c r="M809" s="12"/>
      <c r="N809" s="12"/>
      <c r="O809" s="12"/>
      <c r="P809" s="12"/>
      <c r="Q809" s="12"/>
    </row>
    <row r="810" spans="1:17" ht="33.75" customHeight="1">
      <c r="A810" s="3"/>
      <c r="B810" s="13"/>
      <c r="C810" s="12"/>
      <c r="D810" s="12"/>
      <c r="E810" s="14"/>
      <c r="F810" s="12"/>
      <c r="G810" s="14"/>
      <c r="H810" s="14"/>
      <c r="I810" s="14"/>
      <c r="J810" s="136"/>
      <c r="K810" s="12"/>
      <c r="L810" s="12"/>
      <c r="M810" s="12"/>
      <c r="N810" s="12"/>
      <c r="O810" s="12"/>
      <c r="P810" s="12"/>
      <c r="Q810" s="12"/>
    </row>
    <row r="811" spans="1:17" ht="33.75" customHeight="1">
      <c r="A811" s="3"/>
      <c r="B811" s="13"/>
      <c r="C811" s="12"/>
      <c r="D811" s="12"/>
      <c r="E811" s="14"/>
      <c r="F811" s="12"/>
      <c r="G811" s="14"/>
      <c r="H811" s="14"/>
      <c r="I811" s="14"/>
      <c r="J811" s="136"/>
      <c r="K811" s="12"/>
      <c r="L811" s="12"/>
      <c r="M811" s="12"/>
      <c r="N811" s="12"/>
      <c r="O811" s="12"/>
      <c r="P811" s="12"/>
      <c r="Q811" s="12"/>
    </row>
    <row r="812" spans="1:17" ht="33.75" customHeight="1">
      <c r="A812" s="3"/>
      <c r="B812" s="13"/>
      <c r="C812" s="12"/>
      <c r="D812" s="12"/>
      <c r="E812" s="14"/>
      <c r="F812" s="12"/>
      <c r="G812" s="14"/>
      <c r="H812" s="14"/>
      <c r="I812" s="14"/>
      <c r="J812" s="136"/>
      <c r="K812" s="12"/>
      <c r="L812" s="12"/>
      <c r="M812" s="12"/>
      <c r="N812" s="12"/>
      <c r="O812" s="12"/>
      <c r="P812" s="12"/>
      <c r="Q812" s="12"/>
    </row>
    <row r="813" spans="1:17" ht="33.75" customHeight="1">
      <c r="A813" s="3"/>
      <c r="B813" s="13"/>
      <c r="C813" s="12"/>
      <c r="D813" s="12"/>
      <c r="E813" s="14"/>
      <c r="F813" s="12"/>
      <c r="G813" s="14"/>
      <c r="H813" s="14"/>
      <c r="I813" s="14"/>
      <c r="J813" s="136"/>
      <c r="K813" s="12"/>
      <c r="L813" s="12"/>
      <c r="M813" s="12"/>
      <c r="N813" s="12"/>
      <c r="O813" s="12"/>
      <c r="P813" s="12"/>
      <c r="Q813" s="12"/>
    </row>
    <row r="814" spans="1:17" ht="33.75" customHeight="1">
      <c r="A814" s="3"/>
      <c r="B814" s="13"/>
      <c r="C814" s="12"/>
      <c r="D814" s="12"/>
      <c r="E814" s="14"/>
      <c r="F814" s="12"/>
      <c r="G814" s="14"/>
      <c r="H814" s="14"/>
      <c r="I814" s="14"/>
      <c r="J814" s="136"/>
      <c r="K814" s="12"/>
      <c r="L814" s="12"/>
      <c r="M814" s="12"/>
      <c r="N814" s="12"/>
      <c r="O814" s="12"/>
      <c r="P814" s="12"/>
      <c r="Q814" s="12"/>
    </row>
    <row r="815" spans="1:17" ht="33.75" customHeight="1">
      <c r="A815" s="3"/>
      <c r="B815" s="13"/>
      <c r="C815" s="12"/>
      <c r="D815" s="12"/>
      <c r="E815" s="14"/>
      <c r="F815" s="12"/>
      <c r="G815" s="14"/>
      <c r="H815" s="14"/>
      <c r="I815" s="14"/>
      <c r="J815" s="136"/>
      <c r="K815" s="12"/>
      <c r="L815" s="12"/>
      <c r="M815" s="12"/>
      <c r="N815" s="12"/>
      <c r="O815" s="12"/>
      <c r="P815" s="12"/>
      <c r="Q815" s="12"/>
    </row>
    <row r="816" spans="1:17" ht="33.75" customHeight="1">
      <c r="A816" s="3"/>
      <c r="B816" s="13"/>
      <c r="C816" s="12"/>
      <c r="D816" s="12"/>
      <c r="E816" s="14"/>
      <c r="F816" s="12"/>
      <c r="G816" s="14"/>
      <c r="H816" s="14"/>
      <c r="I816" s="14"/>
      <c r="J816" s="136"/>
      <c r="K816" s="12"/>
      <c r="L816" s="12"/>
      <c r="M816" s="12"/>
      <c r="N816" s="12"/>
      <c r="O816" s="12"/>
      <c r="P816" s="12"/>
      <c r="Q816" s="12"/>
    </row>
    <row r="817" spans="1:17" ht="33.75" customHeight="1">
      <c r="A817" s="3"/>
      <c r="B817" s="13"/>
      <c r="C817" s="12"/>
      <c r="D817" s="12"/>
      <c r="E817" s="14"/>
      <c r="F817" s="12"/>
      <c r="G817" s="14"/>
      <c r="H817" s="14"/>
      <c r="I817" s="14"/>
      <c r="J817" s="136"/>
      <c r="K817" s="12"/>
      <c r="L817" s="12"/>
      <c r="M817" s="12"/>
      <c r="N817" s="12"/>
      <c r="O817" s="12"/>
      <c r="P817" s="12"/>
      <c r="Q817" s="12"/>
    </row>
    <row r="818" spans="1:17" ht="33.75" customHeight="1">
      <c r="A818" s="3"/>
      <c r="B818" s="13"/>
      <c r="C818" s="12"/>
      <c r="D818" s="12"/>
      <c r="E818" s="14"/>
      <c r="F818" s="12"/>
      <c r="G818" s="14"/>
      <c r="H818" s="14"/>
      <c r="I818" s="14"/>
      <c r="J818" s="136"/>
      <c r="K818" s="12"/>
      <c r="L818" s="12"/>
      <c r="M818" s="12"/>
      <c r="N818" s="12"/>
      <c r="O818" s="12"/>
      <c r="P818" s="12"/>
      <c r="Q818" s="12"/>
    </row>
    <row r="819" spans="1:17" ht="33.75" customHeight="1">
      <c r="A819" s="3"/>
      <c r="B819" s="13"/>
      <c r="C819" s="12"/>
      <c r="D819" s="12"/>
      <c r="E819" s="14"/>
      <c r="F819" s="12"/>
      <c r="G819" s="14"/>
      <c r="H819" s="14"/>
      <c r="I819" s="14"/>
      <c r="J819" s="136"/>
      <c r="K819" s="12"/>
      <c r="L819" s="12"/>
      <c r="M819" s="12"/>
      <c r="N819" s="12"/>
      <c r="O819" s="12"/>
      <c r="P819" s="12"/>
      <c r="Q819" s="12"/>
    </row>
    <row r="820" spans="1:17" ht="33.75" customHeight="1">
      <c r="A820" s="3"/>
      <c r="B820" s="13"/>
      <c r="C820" s="12"/>
      <c r="D820" s="12"/>
      <c r="E820" s="14"/>
      <c r="F820" s="12"/>
      <c r="G820" s="14"/>
      <c r="H820" s="14"/>
      <c r="I820" s="14"/>
      <c r="J820" s="136"/>
      <c r="K820" s="12"/>
      <c r="L820" s="12"/>
      <c r="M820" s="12"/>
      <c r="N820" s="12"/>
      <c r="O820" s="12"/>
      <c r="P820" s="12"/>
      <c r="Q820" s="12"/>
    </row>
    <row r="821" spans="1:17" ht="33.75" customHeight="1">
      <c r="A821" s="3"/>
      <c r="B821" s="13"/>
      <c r="C821" s="12"/>
      <c r="D821" s="12"/>
      <c r="E821" s="14"/>
      <c r="F821" s="12"/>
      <c r="G821" s="14"/>
      <c r="H821" s="14"/>
      <c r="I821" s="14"/>
      <c r="J821" s="136"/>
      <c r="K821" s="12"/>
      <c r="L821" s="12"/>
      <c r="M821" s="12"/>
      <c r="N821" s="12"/>
      <c r="O821" s="12"/>
      <c r="P821" s="12"/>
      <c r="Q821" s="12"/>
    </row>
    <row r="822" spans="1:17" ht="33.75" customHeight="1">
      <c r="A822" s="3"/>
      <c r="B822" s="13"/>
      <c r="C822" s="12"/>
      <c r="D822" s="12"/>
      <c r="E822" s="14"/>
      <c r="F822" s="12"/>
      <c r="G822" s="14"/>
      <c r="H822" s="14"/>
      <c r="I822" s="14"/>
      <c r="J822" s="136"/>
      <c r="K822" s="12"/>
      <c r="L822" s="12"/>
      <c r="M822" s="12"/>
      <c r="N822" s="12"/>
      <c r="O822" s="12"/>
      <c r="P822" s="12"/>
      <c r="Q822" s="12"/>
    </row>
    <row r="823" spans="1:17" ht="33.75" customHeight="1">
      <c r="A823" s="3"/>
      <c r="B823" s="13"/>
      <c r="C823" s="12"/>
      <c r="D823" s="12"/>
      <c r="E823" s="14"/>
      <c r="F823" s="12"/>
      <c r="G823" s="14"/>
      <c r="H823" s="14"/>
      <c r="I823" s="14"/>
      <c r="J823" s="136"/>
      <c r="K823" s="12"/>
      <c r="L823" s="12"/>
      <c r="M823" s="12"/>
      <c r="N823" s="12"/>
      <c r="O823" s="12"/>
      <c r="P823" s="12"/>
      <c r="Q823" s="12"/>
    </row>
    <row r="824" spans="1:17" ht="33.75" customHeight="1">
      <c r="A824" s="3"/>
      <c r="B824" s="13"/>
      <c r="C824" s="12"/>
      <c r="D824" s="12"/>
      <c r="E824" s="14"/>
      <c r="F824" s="12"/>
      <c r="G824" s="14"/>
      <c r="H824" s="14"/>
      <c r="I824" s="14"/>
      <c r="J824" s="136"/>
      <c r="K824" s="12"/>
      <c r="L824" s="12"/>
      <c r="M824" s="12"/>
      <c r="N824" s="12"/>
      <c r="O824" s="12"/>
      <c r="P824" s="12"/>
      <c r="Q824" s="12"/>
    </row>
    <row r="825" spans="1:17" ht="33.75" customHeight="1">
      <c r="A825" s="3"/>
      <c r="B825" s="13"/>
      <c r="C825" s="12"/>
      <c r="D825" s="12"/>
      <c r="E825" s="14"/>
      <c r="F825" s="12"/>
      <c r="G825" s="14"/>
      <c r="H825" s="14"/>
      <c r="I825" s="14"/>
      <c r="J825" s="136"/>
      <c r="K825" s="12"/>
      <c r="L825" s="12"/>
      <c r="M825" s="12"/>
      <c r="N825" s="12"/>
      <c r="O825" s="12"/>
      <c r="P825" s="12"/>
      <c r="Q825" s="12"/>
    </row>
    <row r="826" spans="1:17" ht="33.75" customHeight="1">
      <c r="A826" s="3"/>
      <c r="B826" s="13"/>
      <c r="C826" s="12"/>
      <c r="D826" s="12"/>
      <c r="E826" s="14"/>
      <c r="F826" s="12"/>
      <c r="G826" s="14"/>
      <c r="H826" s="14"/>
      <c r="I826" s="14"/>
      <c r="J826" s="136"/>
      <c r="K826" s="12"/>
      <c r="L826" s="12"/>
      <c r="M826" s="12"/>
      <c r="N826" s="12"/>
      <c r="O826" s="12"/>
      <c r="P826" s="12"/>
      <c r="Q826" s="12"/>
    </row>
    <row r="827" spans="1:17" ht="33.75" customHeight="1">
      <c r="A827" s="3"/>
      <c r="B827" s="13"/>
      <c r="C827" s="12"/>
      <c r="D827" s="12"/>
      <c r="E827" s="14"/>
      <c r="F827" s="12"/>
      <c r="G827" s="14"/>
      <c r="H827" s="14"/>
      <c r="I827" s="14"/>
      <c r="J827" s="136"/>
      <c r="K827" s="12"/>
      <c r="L827" s="12"/>
      <c r="M827" s="12"/>
      <c r="N827" s="12"/>
      <c r="O827" s="12"/>
      <c r="P827" s="12"/>
      <c r="Q827" s="12"/>
    </row>
    <row r="828" spans="1:17" ht="33.75" customHeight="1">
      <c r="A828" s="3"/>
      <c r="B828" s="13"/>
      <c r="C828" s="12"/>
      <c r="D828" s="12"/>
      <c r="E828" s="14"/>
      <c r="F828" s="12"/>
      <c r="G828" s="14"/>
      <c r="H828" s="14"/>
      <c r="I828" s="14"/>
      <c r="J828" s="136"/>
      <c r="K828" s="12"/>
      <c r="L828" s="12"/>
      <c r="M828" s="12"/>
      <c r="N828" s="12"/>
      <c r="O828" s="12"/>
      <c r="P828" s="12"/>
      <c r="Q828" s="12"/>
    </row>
    <row r="829" spans="1:17" ht="33.75" customHeight="1">
      <c r="A829" s="3"/>
      <c r="B829" s="13"/>
      <c r="C829" s="12"/>
      <c r="D829" s="12"/>
      <c r="E829" s="14"/>
      <c r="F829" s="12"/>
      <c r="G829" s="14"/>
      <c r="H829" s="14"/>
      <c r="I829" s="14"/>
      <c r="J829" s="136"/>
      <c r="K829" s="12"/>
      <c r="L829" s="12"/>
      <c r="M829" s="12"/>
      <c r="N829" s="12"/>
      <c r="O829" s="12"/>
      <c r="P829" s="12"/>
      <c r="Q829" s="12"/>
    </row>
    <row r="830" spans="1:17" ht="33.75" customHeight="1">
      <c r="A830" s="3"/>
      <c r="B830" s="13"/>
      <c r="C830" s="12"/>
      <c r="D830" s="12"/>
      <c r="E830" s="14"/>
      <c r="F830" s="12"/>
      <c r="G830" s="14"/>
      <c r="H830" s="14"/>
      <c r="I830" s="14"/>
      <c r="J830" s="136"/>
      <c r="K830" s="12"/>
      <c r="L830" s="12"/>
      <c r="M830" s="12"/>
      <c r="N830" s="12"/>
      <c r="O830" s="12"/>
      <c r="P830" s="12"/>
      <c r="Q830" s="12"/>
    </row>
    <row r="831" spans="1:17" ht="33.75" customHeight="1">
      <c r="A831" s="3"/>
      <c r="B831" s="13"/>
      <c r="C831" s="12"/>
      <c r="D831" s="12"/>
      <c r="E831" s="14"/>
      <c r="F831" s="12"/>
      <c r="G831" s="14"/>
      <c r="H831" s="14"/>
      <c r="I831" s="14"/>
      <c r="J831" s="136"/>
      <c r="K831" s="12"/>
      <c r="L831" s="12"/>
      <c r="M831" s="12"/>
      <c r="N831" s="12"/>
      <c r="O831" s="12"/>
      <c r="P831" s="12"/>
      <c r="Q831" s="12"/>
    </row>
    <row r="832" spans="1:17" ht="33.75" customHeight="1">
      <c r="A832" s="3"/>
      <c r="B832" s="13"/>
      <c r="C832" s="12"/>
      <c r="D832" s="12"/>
      <c r="E832" s="14"/>
      <c r="F832" s="12"/>
      <c r="G832" s="14"/>
      <c r="H832" s="14"/>
      <c r="I832" s="14"/>
      <c r="J832" s="136"/>
      <c r="K832" s="12"/>
      <c r="L832" s="12"/>
      <c r="M832" s="12"/>
      <c r="N832" s="12"/>
      <c r="O832" s="12"/>
      <c r="P832" s="12"/>
      <c r="Q832" s="12"/>
    </row>
    <row r="833" spans="1:17" ht="33.75" customHeight="1">
      <c r="A833" s="3"/>
      <c r="B833" s="13"/>
      <c r="C833" s="12"/>
      <c r="D833" s="12"/>
      <c r="E833" s="14"/>
      <c r="F833" s="12"/>
      <c r="G833" s="14"/>
      <c r="H833" s="14"/>
      <c r="I833" s="14"/>
      <c r="J833" s="136"/>
      <c r="K833" s="12"/>
      <c r="L833" s="12"/>
      <c r="M833" s="12"/>
      <c r="N833" s="12"/>
      <c r="O833" s="12"/>
      <c r="P833" s="12"/>
      <c r="Q833" s="12"/>
    </row>
    <row r="834" spans="1:17" ht="33.75" customHeight="1">
      <c r="A834" s="3"/>
      <c r="B834" s="13"/>
      <c r="C834" s="12"/>
      <c r="D834" s="12"/>
      <c r="E834" s="14"/>
      <c r="F834" s="12"/>
      <c r="G834" s="14"/>
      <c r="H834" s="14"/>
      <c r="I834" s="14"/>
      <c r="J834" s="136"/>
      <c r="K834" s="12"/>
      <c r="L834" s="12"/>
      <c r="M834" s="12"/>
      <c r="N834" s="12"/>
      <c r="O834" s="12"/>
      <c r="P834" s="12"/>
      <c r="Q834" s="12"/>
    </row>
    <row r="835" spans="1:17" ht="33.75" customHeight="1">
      <c r="A835" s="3"/>
      <c r="B835" s="13"/>
      <c r="C835" s="12"/>
      <c r="D835" s="12"/>
      <c r="E835" s="14"/>
      <c r="F835" s="12"/>
      <c r="G835" s="14"/>
      <c r="H835" s="14"/>
      <c r="I835" s="14"/>
      <c r="J835" s="136"/>
      <c r="K835" s="12"/>
      <c r="L835" s="12"/>
      <c r="M835" s="12"/>
      <c r="N835" s="12"/>
      <c r="O835" s="12"/>
      <c r="P835" s="12"/>
      <c r="Q835" s="12"/>
    </row>
    <row r="836" spans="1:17" ht="33.75" customHeight="1">
      <c r="A836" s="3"/>
      <c r="B836" s="13"/>
      <c r="C836" s="12"/>
      <c r="D836" s="12"/>
      <c r="E836" s="14"/>
      <c r="F836" s="12"/>
      <c r="G836" s="14"/>
      <c r="H836" s="14"/>
      <c r="I836" s="14"/>
      <c r="J836" s="136"/>
      <c r="K836" s="12"/>
      <c r="L836" s="12"/>
      <c r="M836" s="12"/>
      <c r="N836" s="12"/>
      <c r="O836" s="12"/>
      <c r="P836" s="12"/>
      <c r="Q836" s="12"/>
    </row>
    <row r="837" spans="1:17" ht="33.75" customHeight="1">
      <c r="A837" s="3"/>
      <c r="B837" s="13"/>
      <c r="C837" s="12"/>
      <c r="D837" s="12"/>
      <c r="E837" s="14"/>
      <c r="F837" s="12"/>
      <c r="G837" s="14"/>
      <c r="H837" s="14"/>
      <c r="I837" s="14"/>
      <c r="J837" s="136"/>
      <c r="K837" s="12"/>
      <c r="L837" s="12"/>
      <c r="M837" s="12"/>
      <c r="N837" s="12"/>
      <c r="O837" s="12"/>
      <c r="P837" s="12"/>
      <c r="Q837" s="12"/>
    </row>
    <row r="838" spans="1:17" ht="33.75" customHeight="1">
      <c r="A838" s="3"/>
      <c r="B838" s="13"/>
      <c r="C838" s="12"/>
      <c r="D838" s="12"/>
      <c r="E838" s="14"/>
      <c r="F838" s="12"/>
      <c r="G838" s="14"/>
      <c r="H838" s="14"/>
      <c r="I838" s="14"/>
      <c r="J838" s="136"/>
      <c r="K838" s="12"/>
      <c r="L838" s="12"/>
      <c r="M838" s="12"/>
      <c r="N838" s="12"/>
      <c r="O838" s="12"/>
      <c r="P838" s="12"/>
      <c r="Q838" s="12"/>
    </row>
    <row r="839" spans="1:17" ht="33.75" customHeight="1">
      <c r="A839" s="3"/>
      <c r="B839" s="13"/>
      <c r="C839" s="12"/>
      <c r="D839" s="12"/>
      <c r="E839" s="14"/>
      <c r="F839" s="12"/>
      <c r="G839" s="14"/>
      <c r="H839" s="14"/>
      <c r="I839" s="14"/>
      <c r="J839" s="136"/>
      <c r="K839" s="12"/>
      <c r="L839" s="12"/>
      <c r="M839" s="12"/>
      <c r="N839" s="12"/>
      <c r="O839" s="12"/>
      <c r="P839" s="12"/>
      <c r="Q839" s="12"/>
    </row>
    <row r="840" spans="1:17" ht="33.75" customHeight="1">
      <c r="A840" s="3"/>
      <c r="B840" s="13"/>
      <c r="C840" s="12"/>
      <c r="D840" s="12"/>
      <c r="E840" s="14"/>
      <c r="F840" s="12"/>
      <c r="G840" s="14"/>
      <c r="H840" s="14"/>
      <c r="I840" s="14"/>
      <c r="J840" s="136"/>
      <c r="K840" s="12"/>
      <c r="L840" s="12"/>
      <c r="M840" s="12"/>
      <c r="N840" s="12"/>
      <c r="O840" s="12"/>
      <c r="P840" s="12"/>
      <c r="Q840" s="12"/>
    </row>
    <row r="841" spans="1:17" ht="33.75" customHeight="1">
      <c r="A841" s="3"/>
      <c r="B841" s="13"/>
      <c r="C841" s="12"/>
      <c r="D841" s="12"/>
      <c r="E841" s="14"/>
      <c r="F841" s="12"/>
      <c r="G841" s="14"/>
      <c r="H841" s="14"/>
      <c r="I841" s="14"/>
      <c r="J841" s="136"/>
      <c r="K841" s="12"/>
      <c r="L841" s="12"/>
      <c r="M841" s="12"/>
      <c r="N841" s="12"/>
      <c r="O841" s="12"/>
      <c r="P841" s="12"/>
      <c r="Q841" s="12"/>
    </row>
    <row r="842" spans="1:17" ht="33.75" customHeight="1">
      <c r="A842" s="3"/>
      <c r="B842" s="13"/>
      <c r="C842" s="12"/>
      <c r="D842" s="12"/>
      <c r="E842" s="14"/>
      <c r="F842" s="12"/>
      <c r="G842" s="14"/>
      <c r="H842" s="14"/>
      <c r="I842" s="14"/>
      <c r="J842" s="136"/>
      <c r="K842" s="12"/>
      <c r="L842" s="12"/>
      <c r="M842" s="12"/>
      <c r="N842" s="12"/>
      <c r="O842" s="12"/>
      <c r="P842" s="12"/>
      <c r="Q842" s="12"/>
    </row>
    <row r="843" spans="1:17" ht="33.75" customHeight="1">
      <c r="A843" s="3"/>
      <c r="B843" s="13"/>
      <c r="C843" s="12"/>
      <c r="D843" s="12"/>
      <c r="E843" s="14"/>
      <c r="F843" s="12"/>
      <c r="G843" s="14"/>
      <c r="H843" s="14"/>
      <c r="I843" s="14"/>
      <c r="J843" s="136"/>
      <c r="K843" s="12"/>
      <c r="L843" s="12"/>
      <c r="M843" s="12"/>
      <c r="N843" s="12"/>
      <c r="O843" s="12"/>
      <c r="P843" s="12"/>
      <c r="Q843" s="12"/>
    </row>
    <row r="844" spans="1:17" ht="33.75" customHeight="1">
      <c r="A844" s="3"/>
      <c r="B844" s="13"/>
      <c r="C844" s="12"/>
      <c r="D844" s="12"/>
      <c r="E844" s="14"/>
      <c r="F844" s="12"/>
      <c r="G844" s="14"/>
      <c r="H844" s="14"/>
      <c r="I844" s="14"/>
      <c r="J844" s="136"/>
      <c r="K844" s="12"/>
      <c r="L844" s="12"/>
      <c r="M844" s="12"/>
      <c r="N844" s="12"/>
      <c r="O844" s="12"/>
      <c r="P844" s="12"/>
      <c r="Q844" s="12"/>
    </row>
    <row r="845" spans="1:17" ht="33.75" customHeight="1">
      <c r="A845" s="3"/>
      <c r="B845" s="13"/>
      <c r="C845" s="12"/>
      <c r="D845" s="12"/>
      <c r="E845" s="14"/>
      <c r="F845" s="12"/>
      <c r="G845" s="14"/>
      <c r="H845" s="14"/>
      <c r="I845" s="14"/>
      <c r="J845" s="136"/>
      <c r="K845" s="12"/>
      <c r="L845" s="12"/>
      <c r="M845" s="12"/>
      <c r="N845" s="12"/>
      <c r="O845" s="12"/>
      <c r="P845" s="12"/>
      <c r="Q845" s="12"/>
    </row>
    <row r="846" spans="1:17" ht="33.75" customHeight="1">
      <c r="A846" s="3"/>
      <c r="B846" s="13"/>
      <c r="C846" s="12"/>
      <c r="D846" s="12"/>
      <c r="E846" s="14"/>
      <c r="F846" s="12"/>
      <c r="G846" s="14"/>
      <c r="H846" s="14"/>
      <c r="I846" s="14"/>
      <c r="J846" s="136"/>
      <c r="K846" s="12"/>
      <c r="L846" s="12"/>
      <c r="M846" s="12"/>
      <c r="N846" s="12"/>
      <c r="O846" s="12"/>
      <c r="P846" s="12"/>
      <c r="Q846" s="12"/>
    </row>
    <row r="847" spans="1:17" ht="33.75" customHeight="1">
      <c r="A847" s="3"/>
      <c r="B847" s="13"/>
      <c r="C847" s="12"/>
      <c r="D847" s="12"/>
      <c r="E847" s="14"/>
      <c r="F847" s="12"/>
      <c r="G847" s="14"/>
      <c r="H847" s="14"/>
      <c r="I847" s="14"/>
      <c r="J847" s="136"/>
      <c r="K847" s="12"/>
      <c r="L847" s="12"/>
      <c r="M847" s="12"/>
      <c r="N847" s="12"/>
      <c r="O847" s="12"/>
      <c r="P847" s="12"/>
      <c r="Q847" s="12"/>
    </row>
    <row r="848" spans="1:17" ht="33.75" customHeight="1">
      <c r="A848" s="3"/>
      <c r="B848" s="13"/>
      <c r="C848" s="12"/>
      <c r="D848" s="12"/>
      <c r="E848" s="14"/>
      <c r="F848" s="12"/>
      <c r="G848" s="14"/>
      <c r="H848" s="14"/>
      <c r="I848" s="14"/>
      <c r="J848" s="136"/>
      <c r="K848" s="12"/>
      <c r="L848" s="12"/>
      <c r="M848" s="12"/>
      <c r="N848" s="12"/>
      <c r="O848" s="12"/>
      <c r="P848" s="12"/>
      <c r="Q848" s="12"/>
    </row>
    <row r="849" spans="1:17" ht="33.75" customHeight="1">
      <c r="A849" s="3"/>
      <c r="B849" s="13"/>
      <c r="C849" s="12"/>
      <c r="D849" s="12"/>
      <c r="E849" s="14"/>
      <c r="F849" s="12"/>
      <c r="G849" s="14"/>
      <c r="H849" s="14"/>
      <c r="I849" s="14"/>
      <c r="J849" s="136"/>
      <c r="K849" s="12"/>
      <c r="L849" s="12"/>
      <c r="M849" s="12"/>
      <c r="N849" s="12"/>
      <c r="O849" s="12"/>
      <c r="P849" s="12"/>
      <c r="Q849" s="12"/>
    </row>
    <row r="850" spans="1:17" ht="33.75" customHeight="1">
      <c r="A850" s="3"/>
      <c r="B850" s="13"/>
      <c r="C850" s="12"/>
      <c r="D850" s="12"/>
      <c r="E850" s="14"/>
      <c r="F850" s="12"/>
      <c r="G850" s="14"/>
      <c r="H850" s="14"/>
      <c r="I850" s="14"/>
      <c r="J850" s="136"/>
      <c r="K850" s="12"/>
      <c r="L850" s="12"/>
      <c r="M850" s="12"/>
      <c r="N850" s="12"/>
      <c r="O850" s="12"/>
      <c r="P850" s="12"/>
      <c r="Q850" s="12"/>
    </row>
    <row r="851" spans="1:17" ht="33.75" customHeight="1">
      <c r="A851" s="3"/>
      <c r="B851" s="13"/>
      <c r="C851" s="12"/>
      <c r="D851" s="12"/>
      <c r="E851" s="14"/>
      <c r="F851" s="12"/>
      <c r="G851" s="14"/>
      <c r="H851" s="14"/>
      <c r="I851" s="14"/>
      <c r="J851" s="136"/>
      <c r="K851" s="12"/>
      <c r="L851" s="12"/>
      <c r="M851" s="12"/>
      <c r="N851" s="12"/>
      <c r="O851" s="12"/>
      <c r="P851" s="12"/>
      <c r="Q851" s="12"/>
    </row>
    <row r="852" spans="1:17" ht="33.75" customHeight="1">
      <c r="A852" s="3"/>
      <c r="B852" s="13"/>
      <c r="C852" s="12"/>
      <c r="D852" s="12"/>
      <c r="E852" s="14"/>
      <c r="F852" s="12"/>
      <c r="G852" s="14"/>
      <c r="H852" s="14"/>
      <c r="I852" s="14"/>
      <c r="J852" s="136"/>
      <c r="K852" s="12"/>
      <c r="L852" s="12"/>
      <c r="M852" s="12"/>
      <c r="N852" s="12"/>
      <c r="O852" s="12"/>
      <c r="P852" s="12"/>
      <c r="Q852" s="12"/>
    </row>
    <row r="853" spans="1:17" ht="33.75" customHeight="1">
      <c r="A853" s="3"/>
      <c r="B853" s="13"/>
      <c r="C853" s="12"/>
      <c r="D853" s="12"/>
      <c r="E853" s="14"/>
      <c r="F853" s="12"/>
      <c r="G853" s="14"/>
      <c r="H853" s="14"/>
      <c r="I853" s="14"/>
      <c r="J853" s="136"/>
      <c r="K853" s="12"/>
      <c r="L853" s="12"/>
      <c r="M853" s="12"/>
      <c r="N853" s="12"/>
      <c r="O853" s="12"/>
      <c r="P853" s="12"/>
      <c r="Q853" s="12"/>
    </row>
    <row r="854" spans="1:17" ht="33.75" customHeight="1">
      <c r="A854" s="3"/>
      <c r="B854" s="13"/>
      <c r="C854" s="12"/>
      <c r="D854" s="12"/>
      <c r="E854" s="14"/>
      <c r="F854" s="12"/>
      <c r="G854" s="14"/>
      <c r="H854" s="14"/>
      <c r="I854" s="14"/>
      <c r="J854" s="136"/>
      <c r="K854" s="12"/>
      <c r="L854" s="12"/>
      <c r="M854" s="12"/>
      <c r="N854" s="12"/>
      <c r="O854" s="12"/>
      <c r="P854" s="12"/>
      <c r="Q854" s="12"/>
    </row>
    <row r="855" spans="1:17" ht="33.75" customHeight="1">
      <c r="A855" s="3"/>
      <c r="B855" s="13"/>
      <c r="C855" s="12"/>
      <c r="D855" s="12"/>
      <c r="E855" s="14"/>
      <c r="F855" s="12"/>
      <c r="G855" s="14"/>
      <c r="H855" s="14"/>
      <c r="I855" s="14"/>
      <c r="J855" s="136"/>
      <c r="K855" s="12"/>
      <c r="L855" s="12"/>
      <c r="M855" s="12"/>
      <c r="N855" s="12"/>
      <c r="O855" s="12"/>
      <c r="P855" s="12"/>
      <c r="Q855" s="12"/>
    </row>
    <row r="856" spans="1:17" ht="33.75" customHeight="1">
      <c r="A856" s="3"/>
      <c r="B856" s="13"/>
      <c r="C856" s="12"/>
      <c r="D856" s="12"/>
      <c r="E856" s="14"/>
      <c r="F856" s="12"/>
      <c r="G856" s="14"/>
      <c r="H856" s="14"/>
      <c r="I856" s="14"/>
      <c r="J856" s="136"/>
      <c r="K856" s="12"/>
      <c r="L856" s="12"/>
      <c r="M856" s="12"/>
      <c r="N856" s="12"/>
      <c r="O856" s="12"/>
      <c r="P856" s="12"/>
      <c r="Q856" s="12"/>
    </row>
    <row r="857" spans="1:17" ht="33.75" customHeight="1">
      <c r="A857" s="3"/>
      <c r="B857" s="13"/>
      <c r="C857" s="12"/>
      <c r="D857" s="12"/>
      <c r="E857" s="14"/>
      <c r="F857" s="12"/>
      <c r="G857" s="14"/>
      <c r="H857" s="14"/>
      <c r="I857" s="14"/>
      <c r="J857" s="136"/>
      <c r="K857" s="12"/>
      <c r="L857" s="12"/>
      <c r="M857" s="12"/>
      <c r="N857" s="12"/>
      <c r="O857" s="12"/>
      <c r="P857" s="12"/>
      <c r="Q857" s="12"/>
    </row>
    <row r="858" spans="1:17" ht="33.75" customHeight="1">
      <c r="A858" s="3"/>
      <c r="B858" s="13"/>
      <c r="C858" s="12"/>
      <c r="D858" s="12"/>
      <c r="E858" s="14"/>
      <c r="F858" s="12"/>
      <c r="G858" s="14"/>
      <c r="H858" s="14"/>
      <c r="I858" s="14"/>
      <c r="J858" s="136"/>
      <c r="K858" s="12"/>
      <c r="L858" s="12"/>
      <c r="M858" s="12"/>
      <c r="N858" s="12"/>
      <c r="O858" s="12"/>
      <c r="P858" s="12"/>
      <c r="Q858" s="12"/>
    </row>
    <row r="859" spans="1:17" ht="33.75" customHeight="1">
      <c r="A859" s="3"/>
      <c r="B859" s="13"/>
      <c r="C859" s="12"/>
      <c r="D859" s="12"/>
      <c r="E859" s="14"/>
      <c r="F859" s="12"/>
      <c r="G859" s="14"/>
      <c r="H859" s="14"/>
      <c r="I859" s="14"/>
      <c r="J859" s="136"/>
      <c r="K859" s="12"/>
      <c r="L859" s="12"/>
      <c r="M859" s="12"/>
      <c r="N859" s="12"/>
      <c r="O859" s="12"/>
      <c r="P859" s="12"/>
      <c r="Q859" s="12"/>
    </row>
    <row r="860" spans="1:17" ht="33.75" customHeight="1">
      <c r="A860" s="3"/>
      <c r="B860" s="13"/>
      <c r="C860" s="12"/>
      <c r="D860" s="12"/>
      <c r="E860" s="14"/>
      <c r="F860" s="12"/>
      <c r="G860" s="14"/>
      <c r="H860" s="14"/>
      <c r="I860" s="14"/>
      <c r="J860" s="136"/>
      <c r="K860" s="12"/>
      <c r="L860" s="12"/>
      <c r="M860" s="12"/>
      <c r="N860" s="12"/>
      <c r="O860" s="12"/>
      <c r="P860" s="12"/>
      <c r="Q860" s="12"/>
    </row>
    <row r="861" spans="1:17" ht="33.75" customHeight="1">
      <c r="A861" s="3"/>
      <c r="B861" s="13"/>
      <c r="C861" s="12"/>
      <c r="D861" s="12"/>
      <c r="E861" s="14"/>
      <c r="F861" s="12"/>
      <c r="G861" s="14"/>
      <c r="H861" s="14"/>
      <c r="I861" s="14"/>
      <c r="J861" s="136"/>
      <c r="K861" s="12"/>
      <c r="L861" s="12"/>
      <c r="M861" s="12"/>
      <c r="N861" s="12"/>
      <c r="O861" s="12"/>
      <c r="P861" s="12"/>
      <c r="Q861" s="12"/>
    </row>
    <row r="862" spans="1:17" ht="33.75" customHeight="1">
      <c r="A862" s="3"/>
      <c r="B862" s="13"/>
      <c r="C862" s="12"/>
      <c r="D862" s="12"/>
      <c r="E862" s="14"/>
      <c r="F862" s="12"/>
      <c r="G862" s="14"/>
      <c r="H862" s="14"/>
      <c r="I862" s="14"/>
      <c r="J862" s="136"/>
      <c r="K862" s="12"/>
      <c r="L862" s="12"/>
      <c r="M862" s="12"/>
      <c r="N862" s="12"/>
      <c r="O862" s="12"/>
      <c r="P862" s="12"/>
      <c r="Q862" s="12"/>
    </row>
    <row r="863" spans="1:17" ht="33.75" customHeight="1">
      <c r="A863" s="3"/>
      <c r="B863" s="13"/>
      <c r="C863" s="12"/>
      <c r="D863" s="12"/>
      <c r="E863" s="14"/>
      <c r="F863" s="12"/>
      <c r="G863" s="14"/>
      <c r="H863" s="14"/>
      <c r="I863" s="14"/>
      <c r="J863" s="136"/>
      <c r="K863" s="12"/>
      <c r="L863" s="12"/>
      <c r="M863" s="12"/>
      <c r="N863" s="12"/>
      <c r="O863" s="12"/>
      <c r="P863" s="12"/>
      <c r="Q863" s="12"/>
    </row>
    <row r="864" spans="1:17" ht="33.75" customHeight="1">
      <c r="A864" s="3"/>
      <c r="B864" s="13"/>
      <c r="C864" s="12"/>
      <c r="D864" s="12"/>
      <c r="E864" s="14"/>
      <c r="F864" s="12"/>
      <c r="G864" s="14"/>
      <c r="H864" s="14"/>
      <c r="I864" s="14"/>
      <c r="J864" s="136"/>
      <c r="K864" s="12"/>
      <c r="L864" s="12"/>
      <c r="M864" s="12"/>
      <c r="N864" s="12"/>
      <c r="O864" s="12"/>
      <c r="P864" s="12"/>
      <c r="Q864" s="12"/>
    </row>
    <row r="865" spans="1:17" ht="33.75" customHeight="1">
      <c r="A865" s="3"/>
      <c r="B865" s="13"/>
      <c r="C865" s="12"/>
      <c r="D865" s="12"/>
      <c r="E865" s="14"/>
      <c r="F865" s="12"/>
      <c r="G865" s="14"/>
      <c r="H865" s="14"/>
      <c r="I865" s="14"/>
      <c r="J865" s="136"/>
      <c r="K865" s="12"/>
      <c r="L865" s="12"/>
      <c r="M865" s="12"/>
      <c r="N865" s="12"/>
      <c r="O865" s="12"/>
      <c r="P865" s="12"/>
      <c r="Q865" s="12"/>
    </row>
    <row r="866" spans="1:17" ht="33.75" customHeight="1">
      <c r="A866" s="3"/>
      <c r="B866" s="13"/>
      <c r="C866" s="12"/>
      <c r="D866" s="12"/>
      <c r="E866" s="14"/>
      <c r="F866" s="12"/>
      <c r="G866" s="14"/>
      <c r="H866" s="14"/>
      <c r="I866" s="14"/>
      <c r="J866" s="136"/>
      <c r="K866" s="12"/>
      <c r="L866" s="12"/>
      <c r="M866" s="12"/>
      <c r="N866" s="12"/>
      <c r="O866" s="12"/>
      <c r="P866" s="12"/>
      <c r="Q866" s="12"/>
    </row>
    <row r="867" spans="1:17" ht="33.75" customHeight="1">
      <c r="A867" s="3"/>
      <c r="B867" s="13"/>
      <c r="C867" s="12"/>
      <c r="D867" s="12"/>
      <c r="E867" s="14"/>
      <c r="F867" s="12"/>
      <c r="G867" s="14"/>
      <c r="H867" s="14"/>
      <c r="I867" s="14"/>
      <c r="J867" s="136"/>
      <c r="K867" s="12"/>
      <c r="L867" s="12"/>
      <c r="M867" s="12"/>
      <c r="N867" s="12"/>
      <c r="O867" s="12"/>
      <c r="P867" s="12"/>
      <c r="Q867" s="12"/>
    </row>
    <row r="868" spans="1:17" ht="33.75" customHeight="1">
      <c r="A868" s="3"/>
      <c r="B868" s="13"/>
      <c r="C868" s="12"/>
      <c r="D868" s="12"/>
      <c r="E868" s="14"/>
      <c r="F868" s="12"/>
      <c r="G868" s="14"/>
      <c r="H868" s="14"/>
      <c r="I868" s="14"/>
      <c r="J868" s="136"/>
      <c r="K868" s="12"/>
      <c r="L868" s="12"/>
      <c r="M868" s="12"/>
      <c r="N868" s="12"/>
      <c r="O868" s="12"/>
      <c r="P868" s="12"/>
      <c r="Q868" s="12"/>
    </row>
    <row r="869" spans="1:17" ht="33.75" customHeight="1">
      <c r="A869" s="3"/>
      <c r="B869" s="13"/>
      <c r="C869" s="12"/>
      <c r="D869" s="12"/>
      <c r="E869" s="14"/>
      <c r="F869" s="12"/>
      <c r="G869" s="14"/>
      <c r="H869" s="14"/>
      <c r="I869" s="14"/>
      <c r="J869" s="136"/>
      <c r="K869" s="12"/>
      <c r="L869" s="12"/>
      <c r="M869" s="12"/>
      <c r="N869" s="12"/>
      <c r="O869" s="12"/>
      <c r="P869" s="12"/>
      <c r="Q869" s="12"/>
    </row>
    <row r="870" spans="1:17" ht="33.75" customHeight="1">
      <c r="A870" s="3"/>
      <c r="B870" s="13"/>
      <c r="C870" s="12"/>
      <c r="D870" s="12"/>
      <c r="E870" s="14"/>
      <c r="F870" s="12"/>
      <c r="G870" s="14"/>
      <c r="H870" s="14"/>
      <c r="I870" s="14"/>
      <c r="J870" s="136"/>
      <c r="K870" s="12"/>
      <c r="L870" s="12"/>
      <c r="M870" s="12"/>
      <c r="N870" s="12"/>
      <c r="O870" s="12"/>
      <c r="P870" s="12"/>
      <c r="Q870" s="12"/>
    </row>
    <row r="871" spans="1:17" ht="33.75" customHeight="1">
      <c r="A871" s="3"/>
      <c r="B871" s="13"/>
      <c r="C871" s="12"/>
      <c r="D871" s="12"/>
      <c r="E871" s="14"/>
      <c r="F871" s="12"/>
      <c r="G871" s="14"/>
      <c r="H871" s="14"/>
      <c r="I871" s="14"/>
      <c r="J871" s="136"/>
      <c r="K871" s="12"/>
      <c r="L871" s="12"/>
      <c r="M871" s="12"/>
      <c r="N871" s="12"/>
      <c r="O871" s="12"/>
      <c r="P871" s="12"/>
      <c r="Q871" s="12"/>
    </row>
    <row r="872" spans="1:17" ht="33.75" customHeight="1">
      <c r="A872" s="3"/>
      <c r="B872" s="13"/>
      <c r="C872" s="12"/>
      <c r="D872" s="12"/>
      <c r="E872" s="14"/>
      <c r="F872" s="12"/>
      <c r="G872" s="14"/>
      <c r="H872" s="14"/>
      <c r="I872" s="14"/>
      <c r="J872" s="136"/>
      <c r="K872" s="12"/>
      <c r="L872" s="12"/>
      <c r="M872" s="12"/>
      <c r="N872" s="12"/>
      <c r="O872" s="12"/>
      <c r="P872" s="12"/>
      <c r="Q872" s="12"/>
    </row>
    <row r="873" spans="1:17" ht="33.75" customHeight="1">
      <c r="A873" s="3"/>
      <c r="B873" s="13"/>
      <c r="C873" s="12"/>
      <c r="D873" s="12"/>
      <c r="E873" s="14"/>
      <c r="F873" s="12"/>
      <c r="G873" s="14"/>
      <c r="H873" s="14"/>
      <c r="I873" s="14"/>
      <c r="J873" s="136"/>
      <c r="K873" s="12"/>
      <c r="L873" s="12"/>
      <c r="M873" s="12"/>
      <c r="N873" s="12"/>
      <c r="O873" s="12"/>
      <c r="P873" s="12"/>
      <c r="Q873" s="12"/>
    </row>
    <row r="874" spans="1:17" ht="33.75" customHeight="1">
      <c r="A874" s="3"/>
      <c r="B874" s="13"/>
      <c r="C874" s="12"/>
      <c r="D874" s="12"/>
      <c r="E874" s="14"/>
      <c r="F874" s="12"/>
      <c r="G874" s="14"/>
      <c r="H874" s="14"/>
      <c r="I874" s="14"/>
      <c r="J874" s="136"/>
      <c r="K874" s="12"/>
      <c r="L874" s="12"/>
      <c r="M874" s="12"/>
      <c r="N874" s="12"/>
      <c r="O874" s="12"/>
      <c r="P874" s="12"/>
      <c r="Q874" s="12"/>
    </row>
    <row r="875" spans="1:17" ht="33.75" customHeight="1">
      <c r="A875" s="3"/>
      <c r="B875" s="13"/>
      <c r="C875" s="12"/>
      <c r="D875" s="12"/>
      <c r="E875" s="14"/>
      <c r="F875" s="12"/>
      <c r="G875" s="14"/>
      <c r="H875" s="14"/>
      <c r="I875" s="14"/>
      <c r="J875" s="136"/>
      <c r="K875" s="12"/>
      <c r="L875" s="12"/>
      <c r="M875" s="12"/>
      <c r="N875" s="12"/>
      <c r="O875" s="12"/>
      <c r="P875" s="12"/>
      <c r="Q875" s="12"/>
    </row>
    <row r="876" spans="1:17" ht="33.75" customHeight="1">
      <c r="A876" s="3"/>
      <c r="B876" s="13"/>
      <c r="C876" s="12"/>
      <c r="D876" s="12"/>
      <c r="E876" s="14"/>
      <c r="F876" s="12"/>
      <c r="G876" s="14"/>
      <c r="H876" s="14"/>
      <c r="I876" s="14"/>
      <c r="J876" s="136"/>
      <c r="K876" s="12"/>
      <c r="L876" s="12"/>
      <c r="M876" s="12"/>
      <c r="N876" s="12"/>
      <c r="O876" s="12"/>
      <c r="P876" s="12"/>
      <c r="Q876" s="12"/>
    </row>
    <row r="877" spans="1:17" ht="33.75" customHeight="1">
      <c r="A877" s="3"/>
      <c r="B877" s="13"/>
      <c r="C877" s="12"/>
      <c r="D877" s="12"/>
      <c r="E877" s="14"/>
      <c r="F877" s="12"/>
      <c r="G877" s="14"/>
      <c r="H877" s="14"/>
      <c r="I877" s="14"/>
      <c r="J877" s="136"/>
      <c r="K877" s="12"/>
      <c r="L877" s="12"/>
      <c r="M877" s="12"/>
      <c r="N877" s="12"/>
      <c r="O877" s="12"/>
      <c r="P877" s="12"/>
      <c r="Q877" s="12"/>
    </row>
    <row r="878" spans="1:17" ht="33.75" customHeight="1">
      <c r="A878" s="3"/>
      <c r="B878" s="13"/>
      <c r="C878" s="12"/>
      <c r="D878" s="12"/>
      <c r="E878" s="14"/>
      <c r="F878" s="12"/>
      <c r="G878" s="14"/>
      <c r="H878" s="14"/>
      <c r="I878" s="14"/>
      <c r="J878" s="136"/>
      <c r="K878" s="12"/>
      <c r="L878" s="12"/>
      <c r="M878" s="12"/>
      <c r="N878" s="12"/>
      <c r="O878" s="12"/>
      <c r="P878" s="12"/>
      <c r="Q878" s="12"/>
    </row>
    <row r="879" spans="1:17" ht="33.75" customHeight="1">
      <c r="A879" s="3"/>
      <c r="B879" s="13"/>
      <c r="C879" s="12"/>
      <c r="D879" s="12"/>
      <c r="E879" s="14"/>
      <c r="F879" s="12"/>
      <c r="G879" s="14"/>
      <c r="H879" s="14"/>
      <c r="I879" s="14"/>
      <c r="J879" s="136"/>
      <c r="K879" s="12"/>
      <c r="L879" s="12"/>
      <c r="M879" s="12"/>
      <c r="N879" s="12"/>
      <c r="O879" s="12"/>
      <c r="P879" s="12"/>
      <c r="Q879" s="12"/>
    </row>
    <row r="880" spans="1:17" ht="33.75" customHeight="1">
      <c r="A880" s="3"/>
      <c r="B880" s="13"/>
      <c r="C880" s="12"/>
      <c r="D880" s="12"/>
      <c r="E880" s="14"/>
      <c r="F880" s="12"/>
      <c r="G880" s="14"/>
      <c r="H880" s="14"/>
      <c r="I880" s="14"/>
      <c r="J880" s="136"/>
      <c r="K880" s="12"/>
      <c r="L880" s="12"/>
      <c r="M880" s="12"/>
      <c r="N880" s="12"/>
      <c r="O880" s="12"/>
      <c r="P880" s="12"/>
      <c r="Q880" s="12"/>
    </row>
    <row r="881" spans="1:17" ht="33.75" customHeight="1">
      <c r="A881" s="3"/>
      <c r="B881" s="13"/>
      <c r="C881" s="12"/>
      <c r="D881" s="12"/>
      <c r="E881" s="14"/>
      <c r="F881" s="12"/>
      <c r="G881" s="14"/>
      <c r="H881" s="14"/>
      <c r="I881" s="14"/>
      <c r="J881" s="136"/>
      <c r="K881" s="12"/>
      <c r="L881" s="12"/>
      <c r="M881" s="12"/>
      <c r="N881" s="12"/>
      <c r="O881" s="12"/>
      <c r="P881" s="12"/>
      <c r="Q881" s="12"/>
    </row>
    <row r="882" spans="1:17" ht="33.75" customHeight="1">
      <c r="A882" s="3"/>
      <c r="B882" s="13"/>
      <c r="C882" s="12"/>
      <c r="D882" s="12"/>
      <c r="E882" s="14"/>
      <c r="F882" s="12"/>
      <c r="G882" s="14"/>
      <c r="H882" s="14"/>
      <c r="I882" s="14"/>
      <c r="J882" s="136"/>
      <c r="K882" s="12"/>
      <c r="L882" s="12"/>
      <c r="M882" s="12"/>
      <c r="N882" s="12"/>
      <c r="O882" s="12"/>
      <c r="P882" s="12"/>
      <c r="Q882" s="12"/>
    </row>
    <row r="883" spans="1:17" ht="33.75" customHeight="1">
      <c r="A883" s="3"/>
      <c r="B883" s="13"/>
      <c r="C883" s="12"/>
      <c r="D883" s="12"/>
      <c r="E883" s="14"/>
      <c r="F883" s="12"/>
      <c r="G883" s="14"/>
      <c r="H883" s="14"/>
      <c r="I883" s="14"/>
      <c r="J883" s="136"/>
      <c r="K883" s="12"/>
      <c r="L883" s="12"/>
      <c r="M883" s="12"/>
      <c r="N883" s="12"/>
      <c r="O883" s="12"/>
      <c r="P883" s="12"/>
      <c r="Q883" s="12"/>
    </row>
    <row r="884" spans="1:17" ht="33.75" customHeight="1">
      <c r="A884" s="3"/>
      <c r="B884" s="13"/>
      <c r="C884" s="12"/>
      <c r="D884" s="12"/>
      <c r="E884" s="14"/>
      <c r="F884" s="12"/>
      <c r="G884" s="14"/>
      <c r="H884" s="14"/>
      <c r="I884" s="14"/>
      <c r="J884" s="136"/>
      <c r="K884" s="12"/>
      <c r="L884" s="12"/>
      <c r="M884" s="12"/>
      <c r="N884" s="12"/>
      <c r="O884" s="12"/>
      <c r="P884" s="12"/>
      <c r="Q884" s="12"/>
    </row>
    <row r="885" spans="1:17" ht="33.75" customHeight="1">
      <c r="A885" s="3"/>
      <c r="B885" s="13"/>
      <c r="C885" s="12"/>
      <c r="D885" s="12"/>
      <c r="E885" s="14"/>
      <c r="F885" s="12"/>
      <c r="G885" s="14"/>
      <c r="H885" s="14"/>
      <c r="I885" s="14"/>
      <c r="J885" s="136"/>
      <c r="K885" s="12"/>
      <c r="L885" s="12"/>
      <c r="M885" s="12"/>
      <c r="N885" s="12"/>
      <c r="O885" s="12"/>
      <c r="P885" s="12"/>
      <c r="Q885" s="12"/>
    </row>
    <row r="886" spans="1:17" ht="33.75" customHeight="1">
      <c r="A886" s="3"/>
      <c r="B886" s="13"/>
      <c r="C886" s="12"/>
      <c r="D886" s="12"/>
      <c r="E886" s="14"/>
      <c r="F886" s="12"/>
      <c r="G886" s="14"/>
      <c r="H886" s="14"/>
      <c r="I886" s="14"/>
      <c r="J886" s="136"/>
      <c r="K886" s="12"/>
      <c r="L886" s="12"/>
      <c r="M886" s="12"/>
      <c r="N886" s="12"/>
      <c r="O886" s="12"/>
      <c r="P886" s="12"/>
      <c r="Q886" s="12"/>
    </row>
    <row r="887" spans="1:17" ht="33.75" customHeight="1">
      <c r="A887" s="3"/>
      <c r="B887" s="13"/>
      <c r="C887" s="12"/>
      <c r="D887" s="12"/>
      <c r="E887" s="14"/>
      <c r="F887" s="12"/>
      <c r="G887" s="14"/>
      <c r="H887" s="14"/>
      <c r="I887" s="14"/>
      <c r="J887" s="136"/>
      <c r="K887" s="12"/>
      <c r="L887" s="12"/>
      <c r="M887" s="12"/>
      <c r="N887" s="12"/>
      <c r="O887" s="12"/>
      <c r="P887" s="12"/>
      <c r="Q887" s="12"/>
    </row>
    <row r="888" spans="1:17" ht="33.75" customHeight="1">
      <c r="A888" s="3"/>
      <c r="B888" s="13"/>
      <c r="C888" s="12"/>
      <c r="D888" s="12"/>
      <c r="E888" s="14"/>
      <c r="F888" s="12"/>
      <c r="G888" s="14"/>
      <c r="H888" s="14"/>
      <c r="I888" s="14"/>
      <c r="J888" s="136"/>
      <c r="K888" s="12"/>
      <c r="L888" s="12"/>
      <c r="M888" s="12"/>
      <c r="N888" s="12"/>
      <c r="O888" s="12"/>
      <c r="P888" s="12"/>
      <c r="Q888" s="12"/>
    </row>
    <row r="889" spans="1:17" ht="33.75" customHeight="1">
      <c r="A889" s="3"/>
      <c r="B889" s="13"/>
      <c r="C889" s="12"/>
      <c r="D889" s="12"/>
      <c r="E889" s="14"/>
      <c r="F889" s="12"/>
      <c r="G889" s="14"/>
      <c r="H889" s="14"/>
      <c r="I889" s="14"/>
      <c r="J889" s="136"/>
      <c r="K889" s="12"/>
      <c r="L889" s="12"/>
      <c r="M889" s="12"/>
      <c r="N889" s="12"/>
      <c r="O889" s="12"/>
      <c r="P889" s="12"/>
      <c r="Q889" s="12"/>
    </row>
    <row r="890" spans="1:17" ht="33.75" customHeight="1">
      <c r="A890" s="3"/>
      <c r="B890" s="13"/>
      <c r="C890" s="12"/>
      <c r="D890" s="12"/>
      <c r="E890" s="14"/>
      <c r="F890" s="12"/>
      <c r="G890" s="14"/>
      <c r="H890" s="14"/>
      <c r="I890" s="14"/>
      <c r="J890" s="136"/>
      <c r="K890" s="12"/>
      <c r="L890" s="12"/>
      <c r="M890" s="12"/>
      <c r="N890" s="12"/>
      <c r="O890" s="12"/>
      <c r="P890" s="12"/>
      <c r="Q890" s="12"/>
    </row>
    <row r="891" spans="1:17" ht="33.75" customHeight="1">
      <c r="A891" s="3"/>
      <c r="B891" s="13"/>
      <c r="C891" s="12"/>
      <c r="D891" s="12"/>
      <c r="E891" s="14"/>
      <c r="F891" s="12"/>
      <c r="G891" s="14"/>
      <c r="H891" s="14"/>
      <c r="I891" s="14"/>
      <c r="J891" s="136"/>
      <c r="K891" s="12"/>
      <c r="L891" s="12"/>
      <c r="M891" s="12"/>
      <c r="N891" s="12"/>
      <c r="O891" s="12"/>
      <c r="P891" s="12"/>
      <c r="Q891" s="12"/>
    </row>
    <row r="892" spans="1:17" ht="33.75" customHeight="1">
      <c r="A892" s="3"/>
      <c r="B892" s="13"/>
      <c r="C892" s="12"/>
      <c r="D892" s="12"/>
      <c r="E892" s="14"/>
      <c r="F892" s="12"/>
      <c r="G892" s="14"/>
      <c r="H892" s="14"/>
      <c r="I892" s="14"/>
      <c r="J892" s="136"/>
      <c r="K892" s="12"/>
      <c r="L892" s="12"/>
      <c r="M892" s="12"/>
      <c r="N892" s="12"/>
      <c r="O892" s="12"/>
      <c r="P892" s="12"/>
      <c r="Q892" s="12"/>
    </row>
    <row r="893" spans="1:17" ht="33.75" customHeight="1">
      <c r="A893" s="3"/>
      <c r="B893" s="13"/>
      <c r="C893" s="12"/>
      <c r="D893" s="12"/>
      <c r="E893" s="14"/>
      <c r="F893" s="12"/>
      <c r="G893" s="14"/>
      <c r="H893" s="14"/>
      <c r="I893" s="14"/>
      <c r="J893" s="136"/>
      <c r="K893" s="12"/>
      <c r="L893" s="12"/>
      <c r="M893" s="12"/>
      <c r="N893" s="12"/>
      <c r="O893" s="12"/>
      <c r="P893" s="12"/>
      <c r="Q893" s="12"/>
    </row>
    <row r="894" spans="1:17" ht="33.75" customHeight="1">
      <c r="A894" s="3"/>
      <c r="B894" s="13"/>
      <c r="C894" s="12"/>
      <c r="D894" s="12"/>
      <c r="E894" s="14"/>
      <c r="F894" s="12"/>
      <c r="G894" s="14"/>
      <c r="H894" s="14"/>
      <c r="I894" s="14"/>
      <c r="J894" s="136"/>
      <c r="K894" s="12"/>
      <c r="L894" s="12"/>
      <c r="M894" s="12"/>
      <c r="N894" s="12"/>
      <c r="O894" s="12"/>
      <c r="P894" s="12"/>
      <c r="Q894" s="12"/>
    </row>
    <row r="895" spans="1:17" ht="33.75" customHeight="1">
      <c r="A895" s="3"/>
      <c r="B895" s="13"/>
      <c r="C895" s="12"/>
      <c r="D895" s="12"/>
      <c r="E895" s="14"/>
      <c r="F895" s="12"/>
      <c r="G895" s="14"/>
      <c r="H895" s="14"/>
      <c r="I895" s="14"/>
      <c r="J895" s="136"/>
      <c r="K895" s="12"/>
      <c r="L895" s="12"/>
      <c r="M895" s="12"/>
      <c r="N895" s="12"/>
      <c r="O895" s="12"/>
      <c r="P895" s="12"/>
      <c r="Q895" s="12"/>
    </row>
    <row r="896" spans="1:17" ht="33.75" customHeight="1">
      <c r="A896" s="3"/>
      <c r="B896" s="13"/>
      <c r="C896" s="12"/>
      <c r="D896" s="12"/>
      <c r="E896" s="14"/>
      <c r="F896" s="12"/>
      <c r="G896" s="14"/>
      <c r="H896" s="14"/>
      <c r="I896" s="14"/>
      <c r="J896" s="136"/>
      <c r="K896" s="12"/>
      <c r="L896" s="12"/>
      <c r="M896" s="12"/>
      <c r="N896" s="12"/>
      <c r="O896" s="12"/>
      <c r="P896" s="12"/>
      <c r="Q896" s="12"/>
    </row>
    <row r="897" spans="1:17" ht="33.75" customHeight="1">
      <c r="A897" s="3"/>
      <c r="B897" s="13"/>
      <c r="C897" s="12"/>
      <c r="D897" s="12"/>
      <c r="E897" s="14"/>
      <c r="F897" s="12"/>
      <c r="G897" s="14"/>
      <c r="H897" s="14"/>
      <c r="I897" s="14"/>
      <c r="J897" s="136"/>
      <c r="K897" s="12"/>
      <c r="L897" s="12"/>
      <c r="M897" s="12"/>
      <c r="N897" s="12"/>
      <c r="O897" s="12"/>
      <c r="P897" s="12"/>
      <c r="Q897" s="12"/>
    </row>
    <row r="898" spans="1:17" ht="33.75" customHeight="1">
      <c r="A898" s="3"/>
      <c r="B898" s="13"/>
      <c r="C898" s="12"/>
      <c r="D898" s="12"/>
      <c r="E898" s="14"/>
      <c r="F898" s="12"/>
      <c r="G898" s="14"/>
      <c r="H898" s="14"/>
      <c r="I898" s="14"/>
      <c r="J898" s="136"/>
      <c r="K898" s="12"/>
      <c r="L898" s="12"/>
      <c r="M898" s="12"/>
      <c r="N898" s="12"/>
      <c r="O898" s="12"/>
      <c r="P898" s="12"/>
      <c r="Q898" s="12"/>
    </row>
    <row r="899" spans="1:17" ht="33.75" customHeight="1">
      <c r="A899" s="3"/>
      <c r="B899" s="13"/>
      <c r="C899" s="12"/>
      <c r="D899" s="12"/>
      <c r="E899" s="14"/>
      <c r="F899" s="12"/>
      <c r="G899" s="14"/>
      <c r="H899" s="14"/>
      <c r="I899" s="14"/>
      <c r="J899" s="136"/>
      <c r="K899" s="12"/>
      <c r="L899" s="12"/>
      <c r="M899" s="12"/>
      <c r="N899" s="12"/>
      <c r="O899" s="12"/>
      <c r="P899" s="12"/>
      <c r="Q899" s="12"/>
    </row>
    <row r="900" spans="1:17" ht="33.75" customHeight="1">
      <c r="A900" s="3"/>
      <c r="B900" s="13"/>
      <c r="C900" s="12"/>
      <c r="D900" s="12"/>
      <c r="E900" s="14"/>
      <c r="F900" s="12"/>
      <c r="G900" s="14"/>
      <c r="H900" s="14"/>
      <c r="I900" s="14"/>
      <c r="J900" s="136"/>
      <c r="K900" s="12"/>
      <c r="L900" s="12"/>
      <c r="M900" s="12"/>
      <c r="N900" s="12"/>
      <c r="O900" s="12"/>
      <c r="P900" s="12"/>
      <c r="Q900" s="12"/>
    </row>
    <row r="901" spans="1:17" ht="33.75" customHeight="1">
      <c r="A901" s="3"/>
      <c r="B901" s="13"/>
      <c r="C901" s="12"/>
      <c r="D901" s="12"/>
      <c r="E901" s="14"/>
      <c r="F901" s="12"/>
      <c r="G901" s="14"/>
      <c r="H901" s="14"/>
      <c r="I901" s="14"/>
      <c r="J901" s="136"/>
      <c r="K901" s="12"/>
      <c r="L901" s="12"/>
      <c r="M901" s="12"/>
      <c r="N901" s="12"/>
      <c r="O901" s="12"/>
      <c r="P901" s="12"/>
      <c r="Q901" s="12"/>
    </row>
    <row r="902" spans="1:17" ht="33.75" customHeight="1">
      <c r="A902" s="3"/>
      <c r="B902" s="13"/>
      <c r="C902" s="12"/>
      <c r="D902" s="12"/>
      <c r="E902" s="14"/>
      <c r="F902" s="12"/>
      <c r="G902" s="14"/>
      <c r="H902" s="14"/>
      <c r="I902" s="14"/>
      <c r="J902" s="136"/>
      <c r="K902" s="12"/>
      <c r="L902" s="12"/>
      <c r="M902" s="12"/>
      <c r="N902" s="12"/>
      <c r="O902" s="12"/>
      <c r="P902" s="12"/>
      <c r="Q902" s="12"/>
    </row>
    <row r="903" spans="1:17" ht="33.75" customHeight="1">
      <c r="A903" s="3"/>
      <c r="B903" s="13"/>
      <c r="C903" s="12"/>
      <c r="D903" s="12"/>
      <c r="E903" s="14"/>
      <c r="F903" s="12"/>
      <c r="G903" s="14"/>
      <c r="H903" s="14"/>
      <c r="I903" s="14"/>
      <c r="J903" s="136"/>
      <c r="K903" s="12"/>
      <c r="L903" s="12"/>
      <c r="M903" s="12"/>
      <c r="N903" s="12"/>
      <c r="O903" s="12"/>
      <c r="P903" s="12"/>
      <c r="Q903" s="12"/>
    </row>
    <row r="904" spans="1:17" ht="33.75" customHeight="1">
      <c r="A904" s="3"/>
      <c r="B904" s="13"/>
      <c r="C904" s="12"/>
      <c r="D904" s="12"/>
      <c r="E904" s="14"/>
      <c r="F904" s="12"/>
      <c r="G904" s="14"/>
      <c r="H904" s="14"/>
      <c r="I904" s="14"/>
      <c r="J904" s="136"/>
      <c r="K904" s="12"/>
      <c r="L904" s="12"/>
      <c r="M904" s="12"/>
      <c r="N904" s="12"/>
      <c r="O904" s="12"/>
      <c r="P904" s="12"/>
      <c r="Q904" s="12"/>
    </row>
    <row r="905" spans="1:17" ht="33.75" customHeight="1">
      <c r="A905" s="3"/>
      <c r="B905" s="13"/>
      <c r="C905" s="12"/>
      <c r="D905" s="12"/>
      <c r="E905" s="14"/>
      <c r="F905" s="12"/>
      <c r="G905" s="14"/>
      <c r="H905" s="14"/>
      <c r="I905" s="14"/>
      <c r="J905" s="136"/>
      <c r="K905" s="12"/>
      <c r="L905" s="12"/>
      <c r="M905" s="12"/>
      <c r="N905" s="12"/>
      <c r="O905" s="12"/>
      <c r="P905" s="12"/>
      <c r="Q905" s="12"/>
    </row>
    <row r="906" spans="1:17" ht="33.75" customHeight="1">
      <c r="A906" s="3"/>
      <c r="B906" s="13"/>
      <c r="C906" s="12"/>
      <c r="D906" s="12"/>
      <c r="E906" s="14"/>
      <c r="F906" s="12"/>
      <c r="G906" s="14"/>
      <c r="H906" s="14"/>
      <c r="I906" s="14"/>
      <c r="J906" s="136"/>
      <c r="K906" s="12"/>
      <c r="L906" s="12"/>
      <c r="M906" s="12"/>
      <c r="N906" s="12"/>
      <c r="O906" s="12"/>
      <c r="P906" s="12"/>
      <c r="Q906" s="12"/>
    </row>
    <row r="907" spans="1:17" ht="33.75" customHeight="1">
      <c r="A907" s="3"/>
      <c r="B907" s="13"/>
      <c r="C907" s="12"/>
      <c r="D907" s="12"/>
      <c r="E907" s="14"/>
      <c r="F907" s="12"/>
      <c r="G907" s="14"/>
      <c r="H907" s="14"/>
      <c r="I907" s="14"/>
      <c r="J907" s="136"/>
      <c r="K907" s="12"/>
      <c r="L907" s="12"/>
      <c r="M907" s="12"/>
      <c r="N907" s="12"/>
      <c r="O907" s="12"/>
      <c r="P907" s="12"/>
      <c r="Q907" s="12"/>
    </row>
    <row r="908" spans="1:17" ht="33.75" customHeight="1">
      <c r="A908" s="3"/>
      <c r="B908" s="13"/>
      <c r="C908" s="12"/>
      <c r="D908" s="12"/>
      <c r="E908" s="14"/>
      <c r="F908" s="12"/>
      <c r="G908" s="14"/>
      <c r="H908" s="14"/>
      <c r="I908" s="14"/>
      <c r="J908" s="136"/>
      <c r="K908" s="12"/>
      <c r="L908" s="12"/>
      <c r="M908" s="12"/>
      <c r="N908" s="12"/>
      <c r="O908" s="12"/>
      <c r="P908" s="12"/>
      <c r="Q908" s="12"/>
    </row>
    <row r="909" spans="1:17" ht="33.75" customHeight="1">
      <c r="A909" s="3"/>
      <c r="B909" s="13"/>
      <c r="C909" s="12"/>
      <c r="D909" s="12"/>
      <c r="E909" s="14"/>
      <c r="F909" s="12"/>
      <c r="G909" s="14"/>
      <c r="H909" s="14"/>
      <c r="I909" s="14"/>
      <c r="J909" s="136"/>
      <c r="K909" s="12"/>
      <c r="L909" s="12"/>
      <c r="M909" s="12"/>
      <c r="N909" s="12"/>
      <c r="O909" s="12"/>
      <c r="P909" s="12"/>
      <c r="Q909" s="12"/>
    </row>
    <row r="910" spans="1:17" ht="33.75" customHeight="1">
      <c r="A910" s="3"/>
      <c r="B910" s="13"/>
      <c r="C910" s="12"/>
      <c r="D910" s="12"/>
      <c r="E910" s="14"/>
      <c r="F910" s="12"/>
      <c r="G910" s="14"/>
      <c r="H910" s="14"/>
      <c r="I910" s="14"/>
      <c r="J910" s="136"/>
      <c r="K910" s="12"/>
      <c r="L910" s="12"/>
      <c r="M910" s="12"/>
      <c r="N910" s="12"/>
      <c r="O910" s="12"/>
      <c r="P910" s="12"/>
      <c r="Q910" s="12"/>
    </row>
    <row r="911" spans="1:17" ht="33.75" customHeight="1">
      <c r="A911" s="3"/>
      <c r="B911" s="13"/>
      <c r="C911" s="12"/>
      <c r="D911" s="12"/>
      <c r="E911" s="14"/>
      <c r="F911" s="12"/>
      <c r="G911" s="14"/>
      <c r="H911" s="14"/>
      <c r="I911" s="14"/>
      <c r="J911" s="136"/>
      <c r="K911" s="12"/>
      <c r="L911" s="12"/>
      <c r="M911" s="12"/>
      <c r="N911" s="12"/>
      <c r="O911" s="12"/>
      <c r="P911" s="12"/>
      <c r="Q911" s="12"/>
    </row>
    <row r="912" spans="1:17" ht="33.75" customHeight="1">
      <c r="A912" s="3"/>
      <c r="B912" s="13"/>
      <c r="C912" s="12"/>
      <c r="D912" s="12"/>
      <c r="E912" s="14"/>
      <c r="F912" s="12"/>
      <c r="G912" s="14"/>
      <c r="H912" s="14"/>
      <c r="I912" s="14"/>
      <c r="J912" s="136"/>
      <c r="K912" s="12"/>
      <c r="L912" s="12"/>
      <c r="M912" s="12"/>
      <c r="N912" s="12"/>
      <c r="O912" s="12"/>
      <c r="P912" s="12"/>
      <c r="Q912" s="12"/>
    </row>
    <row r="913" spans="1:17" ht="33.75" customHeight="1">
      <c r="A913" s="3"/>
      <c r="B913" s="13"/>
      <c r="C913" s="12"/>
      <c r="D913" s="12"/>
      <c r="E913" s="14"/>
      <c r="F913" s="12"/>
      <c r="G913" s="14"/>
      <c r="H913" s="14"/>
      <c r="I913" s="14"/>
      <c r="J913" s="136"/>
      <c r="K913" s="12"/>
      <c r="L913" s="12"/>
      <c r="M913" s="12"/>
      <c r="N913" s="12"/>
      <c r="O913" s="12"/>
      <c r="P913" s="12"/>
      <c r="Q913" s="12"/>
    </row>
    <row r="914" spans="1:17" ht="33.75" customHeight="1">
      <c r="A914" s="3"/>
      <c r="B914" s="13"/>
      <c r="C914" s="12"/>
      <c r="D914" s="12"/>
      <c r="E914" s="14"/>
      <c r="F914" s="12"/>
      <c r="G914" s="14"/>
      <c r="H914" s="14"/>
      <c r="I914" s="14"/>
      <c r="J914" s="136"/>
      <c r="K914" s="12"/>
      <c r="L914" s="12"/>
      <c r="M914" s="12"/>
      <c r="N914" s="12"/>
      <c r="O914" s="12"/>
      <c r="P914" s="12"/>
      <c r="Q914" s="12"/>
    </row>
    <row r="915" spans="1:17" ht="33.75" customHeight="1">
      <c r="A915" s="3"/>
      <c r="B915" s="13"/>
      <c r="C915" s="12"/>
      <c r="D915" s="12"/>
      <c r="E915" s="14"/>
      <c r="F915" s="12"/>
      <c r="G915" s="14"/>
      <c r="H915" s="14"/>
      <c r="I915" s="14"/>
      <c r="J915" s="136"/>
      <c r="K915" s="12"/>
      <c r="L915" s="12"/>
      <c r="M915" s="12"/>
      <c r="N915" s="12"/>
      <c r="O915" s="12"/>
      <c r="P915" s="12"/>
      <c r="Q915" s="12"/>
    </row>
    <row r="916" spans="1:17" ht="33.75" customHeight="1">
      <c r="A916" s="3"/>
      <c r="B916" s="13"/>
      <c r="C916" s="12"/>
      <c r="D916" s="12"/>
      <c r="E916" s="14"/>
      <c r="F916" s="12"/>
      <c r="G916" s="14"/>
      <c r="H916" s="14"/>
      <c r="I916" s="14"/>
      <c r="J916" s="136"/>
      <c r="K916" s="12"/>
      <c r="L916" s="12"/>
      <c r="M916" s="12"/>
      <c r="N916" s="12"/>
      <c r="O916" s="12"/>
      <c r="P916" s="12"/>
      <c r="Q916" s="12"/>
    </row>
    <row r="917" spans="1:17" ht="33.75" customHeight="1">
      <c r="A917" s="3"/>
      <c r="B917" s="13"/>
      <c r="C917" s="12"/>
      <c r="D917" s="12"/>
      <c r="E917" s="14"/>
      <c r="F917" s="12"/>
      <c r="G917" s="14"/>
      <c r="H917" s="14"/>
      <c r="I917" s="14"/>
      <c r="J917" s="136"/>
      <c r="K917" s="12"/>
      <c r="L917" s="12"/>
      <c r="M917" s="12"/>
      <c r="N917" s="12"/>
      <c r="O917" s="12"/>
      <c r="P917" s="12"/>
      <c r="Q917" s="12"/>
    </row>
    <row r="918" spans="1:17" ht="33.75" customHeight="1">
      <c r="A918" s="3"/>
      <c r="B918" s="13"/>
      <c r="C918" s="12"/>
      <c r="D918" s="12"/>
      <c r="E918" s="14"/>
      <c r="F918" s="12"/>
      <c r="G918" s="14"/>
      <c r="H918" s="14"/>
      <c r="I918" s="14"/>
      <c r="J918" s="136"/>
      <c r="K918" s="12"/>
      <c r="L918" s="12"/>
      <c r="M918" s="12"/>
      <c r="N918" s="12"/>
      <c r="O918" s="12"/>
      <c r="P918" s="12"/>
      <c r="Q918" s="12"/>
    </row>
    <row r="919" spans="1:17" ht="33.75" customHeight="1">
      <c r="A919" s="3"/>
      <c r="B919" s="13"/>
      <c r="C919" s="12"/>
      <c r="D919" s="12"/>
      <c r="E919" s="14"/>
      <c r="F919" s="12"/>
      <c r="G919" s="14"/>
      <c r="H919" s="14"/>
      <c r="I919" s="14"/>
      <c r="J919" s="136"/>
      <c r="K919" s="12"/>
      <c r="L919" s="12"/>
      <c r="M919" s="12"/>
      <c r="N919" s="12"/>
      <c r="O919" s="12"/>
      <c r="P919" s="12"/>
      <c r="Q919" s="12"/>
    </row>
    <row r="920" spans="1:17" ht="33.75" customHeight="1">
      <c r="A920" s="3"/>
      <c r="B920" s="13"/>
      <c r="C920" s="12"/>
      <c r="D920" s="12"/>
      <c r="E920" s="14"/>
      <c r="F920" s="12"/>
      <c r="G920" s="14"/>
      <c r="H920" s="14"/>
      <c r="I920" s="14"/>
      <c r="J920" s="136"/>
      <c r="K920" s="12"/>
      <c r="L920" s="12"/>
      <c r="M920" s="12"/>
      <c r="N920" s="12"/>
      <c r="O920" s="12"/>
      <c r="P920" s="12"/>
      <c r="Q920" s="12"/>
    </row>
    <row r="921" spans="1:17" ht="33.75" customHeight="1">
      <c r="A921" s="3"/>
      <c r="B921" s="13"/>
      <c r="C921" s="12"/>
      <c r="D921" s="12"/>
      <c r="E921" s="14"/>
      <c r="F921" s="12"/>
      <c r="G921" s="14"/>
      <c r="H921" s="14"/>
      <c r="I921" s="14"/>
      <c r="J921" s="136"/>
      <c r="K921" s="12"/>
      <c r="L921" s="12"/>
      <c r="M921" s="12"/>
      <c r="N921" s="12"/>
      <c r="O921" s="12"/>
      <c r="P921" s="12"/>
      <c r="Q921" s="12"/>
    </row>
    <row r="922" spans="1:17" ht="33.75" customHeight="1">
      <c r="A922" s="3"/>
      <c r="B922" s="13"/>
      <c r="C922" s="12"/>
      <c r="D922" s="12"/>
      <c r="E922" s="14"/>
      <c r="F922" s="12"/>
      <c r="G922" s="14"/>
      <c r="H922" s="14"/>
      <c r="I922" s="14"/>
      <c r="J922" s="136"/>
      <c r="K922" s="12"/>
      <c r="L922" s="12"/>
      <c r="M922" s="12"/>
      <c r="N922" s="12"/>
      <c r="O922" s="12"/>
      <c r="P922" s="12"/>
      <c r="Q922" s="12"/>
    </row>
    <row r="923" spans="1:17" ht="33.75" customHeight="1">
      <c r="A923" s="3"/>
      <c r="B923" s="13"/>
      <c r="C923" s="12"/>
      <c r="D923" s="12"/>
      <c r="E923" s="14"/>
      <c r="F923" s="12"/>
      <c r="G923" s="14"/>
      <c r="H923" s="14"/>
      <c r="I923" s="14"/>
      <c r="J923" s="136"/>
      <c r="K923" s="12"/>
      <c r="L923" s="12"/>
      <c r="M923" s="12"/>
      <c r="N923" s="12"/>
      <c r="O923" s="12"/>
      <c r="P923" s="12"/>
      <c r="Q923" s="12"/>
    </row>
    <row r="924" spans="1:17" ht="33.75" customHeight="1">
      <c r="A924" s="3"/>
      <c r="B924" s="13"/>
      <c r="C924" s="12"/>
      <c r="D924" s="12"/>
      <c r="E924" s="14"/>
      <c r="F924" s="12"/>
      <c r="G924" s="14"/>
      <c r="H924" s="14"/>
      <c r="I924" s="14"/>
      <c r="J924" s="136"/>
      <c r="K924" s="12"/>
      <c r="L924" s="12"/>
      <c r="M924" s="12"/>
      <c r="N924" s="12"/>
      <c r="O924" s="12"/>
      <c r="P924" s="12"/>
      <c r="Q924" s="12"/>
    </row>
    <row r="925" spans="1:17" ht="33.75" customHeight="1">
      <c r="A925" s="3"/>
      <c r="B925" s="13"/>
      <c r="C925" s="12"/>
      <c r="D925" s="12"/>
      <c r="E925" s="14"/>
      <c r="F925" s="12"/>
      <c r="G925" s="14"/>
      <c r="H925" s="14"/>
      <c r="I925" s="14"/>
      <c r="J925" s="136"/>
      <c r="K925" s="12"/>
      <c r="L925" s="12"/>
      <c r="M925" s="12"/>
      <c r="N925" s="12"/>
      <c r="O925" s="12"/>
      <c r="P925" s="12"/>
      <c r="Q925" s="12"/>
    </row>
    <row r="926" spans="1:17" ht="33.75" customHeight="1">
      <c r="A926" s="3"/>
      <c r="B926" s="13"/>
      <c r="C926" s="12"/>
      <c r="D926" s="12"/>
      <c r="E926" s="14"/>
      <c r="F926" s="12"/>
      <c r="G926" s="14"/>
      <c r="H926" s="14"/>
      <c r="I926" s="14"/>
      <c r="J926" s="136"/>
      <c r="K926" s="12"/>
      <c r="L926" s="12"/>
      <c r="M926" s="12"/>
      <c r="N926" s="12"/>
      <c r="O926" s="12"/>
      <c r="P926" s="12"/>
      <c r="Q926" s="12"/>
    </row>
    <row r="927" spans="1:17" ht="33.75" customHeight="1">
      <c r="A927" s="3"/>
      <c r="B927" s="13"/>
      <c r="C927" s="12"/>
      <c r="D927" s="12"/>
      <c r="E927" s="14"/>
      <c r="F927" s="12"/>
      <c r="G927" s="14"/>
      <c r="H927" s="14"/>
      <c r="I927" s="14"/>
      <c r="J927" s="136"/>
      <c r="K927" s="12"/>
      <c r="L927" s="12"/>
      <c r="M927" s="12"/>
      <c r="N927" s="12"/>
      <c r="O927" s="12"/>
      <c r="P927" s="12"/>
      <c r="Q927" s="12"/>
    </row>
    <row r="928" spans="1:17" ht="33.75" customHeight="1">
      <c r="A928" s="3"/>
      <c r="B928" s="13"/>
      <c r="C928" s="12"/>
      <c r="D928" s="12"/>
      <c r="E928" s="14"/>
      <c r="F928" s="12"/>
      <c r="G928" s="14"/>
      <c r="H928" s="14"/>
      <c r="I928" s="14"/>
      <c r="J928" s="136"/>
      <c r="K928" s="12"/>
      <c r="L928" s="12"/>
      <c r="M928" s="12"/>
      <c r="N928" s="12"/>
      <c r="O928" s="12"/>
      <c r="P928" s="12"/>
      <c r="Q928" s="12"/>
    </row>
    <row r="929" spans="1:17" ht="33.75" customHeight="1">
      <c r="A929" s="3"/>
      <c r="B929" s="13"/>
      <c r="C929" s="12"/>
      <c r="D929" s="12"/>
      <c r="E929" s="14"/>
      <c r="F929" s="12"/>
      <c r="G929" s="14"/>
      <c r="H929" s="14"/>
      <c r="I929" s="14"/>
      <c r="J929" s="136"/>
      <c r="K929" s="12"/>
      <c r="L929" s="12"/>
      <c r="M929" s="12"/>
      <c r="N929" s="12"/>
      <c r="O929" s="12"/>
      <c r="P929" s="12"/>
      <c r="Q929" s="12"/>
    </row>
    <row r="930" spans="1:17" ht="33.75" customHeight="1">
      <c r="A930" s="3"/>
      <c r="B930" s="13"/>
      <c r="C930" s="12"/>
      <c r="D930" s="12"/>
      <c r="E930" s="14"/>
      <c r="F930" s="12"/>
      <c r="G930" s="14"/>
      <c r="H930" s="14"/>
      <c r="I930" s="14"/>
      <c r="J930" s="136"/>
      <c r="K930" s="12"/>
      <c r="L930" s="12"/>
      <c r="M930" s="12"/>
      <c r="N930" s="12"/>
      <c r="O930" s="12"/>
      <c r="P930" s="12"/>
      <c r="Q930" s="12"/>
    </row>
    <row r="931" spans="1:17" ht="33.75" customHeight="1">
      <c r="A931" s="3"/>
      <c r="B931" s="13"/>
      <c r="C931" s="12"/>
      <c r="D931" s="12"/>
      <c r="E931" s="14"/>
      <c r="F931" s="12"/>
      <c r="G931" s="14"/>
      <c r="H931" s="14"/>
      <c r="I931" s="14"/>
      <c r="J931" s="136"/>
      <c r="K931" s="12"/>
      <c r="L931" s="12"/>
      <c r="M931" s="12"/>
      <c r="N931" s="12"/>
      <c r="O931" s="12"/>
      <c r="P931" s="12"/>
      <c r="Q931" s="12"/>
    </row>
    <row r="932" spans="1:17" ht="33.75" customHeight="1">
      <c r="A932" s="3"/>
      <c r="B932" s="13"/>
      <c r="C932" s="12"/>
      <c r="D932" s="12"/>
      <c r="E932" s="14"/>
      <c r="F932" s="12"/>
      <c r="G932" s="14"/>
      <c r="H932" s="14"/>
      <c r="I932" s="14"/>
      <c r="J932" s="136"/>
      <c r="K932" s="12"/>
      <c r="L932" s="12"/>
      <c r="M932" s="12"/>
      <c r="N932" s="12"/>
      <c r="O932" s="12"/>
      <c r="P932" s="12"/>
      <c r="Q932" s="12"/>
    </row>
    <row r="933" spans="1:17" ht="33.75" customHeight="1">
      <c r="A933" s="3"/>
      <c r="B933" s="13"/>
      <c r="C933" s="12"/>
      <c r="D933" s="12"/>
      <c r="E933" s="14"/>
      <c r="F933" s="12"/>
      <c r="G933" s="14"/>
      <c r="H933" s="14"/>
      <c r="I933" s="14"/>
      <c r="J933" s="136"/>
      <c r="K933" s="12"/>
      <c r="L933" s="12"/>
      <c r="M933" s="12"/>
      <c r="N933" s="12"/>
      <c r="O933" s="12"/>
      <c r="P933" s="12"/>
      <c r="Q933" s="12"/>
    </row>
    <row r="934" spans="1:17" ht="33.75" customHeight="1">
      <c r="A934" s="3"/>
      <c r="B934" s="13"/>
      <c r="C934" s="12"/>
      <c r="D934" s="12"/>
      <c r="E934" s="14"/>
      <c r="F934" s="12"/>
      <c r="G934" s="14"/>
      <c r="H934" s="14"/>
      <c r="I934" s="14"/>
      <c r="J934" s="136"/>
      <c r="K934" s="12"/>
      <c r="L934" s="12"/>
      <c r="M934" s="12"/>
      <c r="N934" s="12"/>
      <c r="O934" s="12"/>
      <c r="P934" s="12"/>
      <c r="Q934" s="12"/>
    </row>
    <row r="935" spans="1:17" ht="33.75" customHeight="1">
      <c r="A935" s="3"/>
      <c r="B935" s="13"/>
      <c r="C935" s="12"/>
      <c r="D935" s="12"/>
      <c r="E935" s="14"/>
      <c r="F935" s="12"/>
      <c r="G935" s="14"/>
      <c r="H935" s="14"/>
      <c r="I935" s="14"/>
      <c r="J935" s="136"/>
      <c r="K935" s="12"/>
      <c r="L935" s="12"/>
      <c r="M935" s="12"/>
      <c r="N935" s="12"/>
      <c r="O935" s="12"/>
      <c r="P935" s="12"/>
      <c r="Q935" s="12"/>
    </row>
    <row r="936" spans="1:17" ht="33.75" customHeight="1">
      <c r="A936" s="3"/>
      <c r="B936" s="13"/>
      <c r="C936" s="12"/>
      <c r="D936" s="12"/>
      <c r="E936" s="14"/>
      <c r="F936" s="12"/>
      <c r="G936" s="14"/>
      <c r="H936" s="14"/>
      <c r="I936" s="14"/>
      <c r="J936" s="136"/>
      <c r="K936" s="12"/>
      <c r="L936" s="12"/>
      <c r="M936" s="12"/>
      <c r="N936" s="12"/>
      <c r="O936" s="12"/>
      <c r="P936" s="12"/>
      <c r="Q936" s="12"/>
    </row>
    <row r="937" spans="1:17" ht="33.75" customHeight="1">
      <c r="A937" s="3"/>
      <c r="B937" s="13"/>
      <c r="C937" s="12"/>
      <c r="D937" s="12"/>
      <c r="E937" s="14"/>
      <c r="F937" s="12"/>
      <c r="G937" s="14"/>
      <c r="H937" s="14"/>
      <c r="I937" s="14"/>
      <c r="J937" s="136"/>
      <c r="K937" s="12"/>
      <c r="L937" s="12"/>
      <c r="M937" s="12"/>
      <c r="N937" s="12"/>
      <c r="O937" s="12"/>
      <c r="P937" s="12"/>
      <c r="Q937" s="12"/>
    </row>
    <row r="938" spans="1:17" ht="33.75" customHeight="1">
      <c r="A938" s="3"/>
      <c r="B938" s="13"/>
      <c r="C938" s="12"/>
      <c r="D938" s="12"/>
      <c r="E938" s="14"/>
      <c r="F938" s="12"/>
      <c r="G938" s="14"/>
      <c r="H938" s="14"/>
      <c r="I938" s="14"/>
      <c r="J938" s="136"/>
      <c r="K938" s="12"/>
      <c r="L938" s="12"/>
      <c r="M938" s="12"/>
      <c r="N938" s="12"/>
      <c r="O938" s="12"/>
      <c r="P938" s="12"/>
      <c r="Q938" s="12"/>
    </row>
    <row r="939" spans="1:17" ht="33.75" customHeight="1">
      <c r="A939" s="3"/>
      <c r="B939" s="13"/>
      <c r="C939" s="12"/>
      <c r="D939" s="12"/>
      <c r="E939" s="14"/>
      <c r="F939" s="12"/>
      <c r="G939" s="14"/>
      <c r="H939" s="14"/>
      <c r="I939" s="14"/>
      <c r="J939" s="136"/>
      <c r="K939" s="12"/>
      <c r="L939" s="12"/>
      <c r="M939" s="12"/>
      <c r="N939" s="12"/>
      <c r="O939" s="12"/>
      <c r="P939" s="12"/>
      <c r="Q939" s="12"/>
    </row>
    <row r="940" spans="1:17" ht="33.75" customHeight="1">
      <c r="A940" s="3"/>
      <c r="B940" s="13"/>
      <c r="C940" s="12"/>
      <c r="D940" s="12"/>
      <c r="E940" s="14"/>
      <c r="F940" s="12"/>
      <c r="G940" s="14"/>
      <c r="H940" s="14"/>
      <c r="I940" s="14"/>
      <c r="J940" s="136"/>
      <c r="K940" s="12"/>
      <c r="L940" s="12"/>
      <c r="M940" s="12"/>
      <c r="N940" s="12"/>
      <c r="O940" s="12"/>
      <c r="P940" s="12"/>
      <c r="Q940" s="12"/>
    </row>
    <row r="941" spans="1:17" ht="33.75" customHeight="1">
      <c r="A941" s="3"/>
      <c r="B941" s="13"/>
      <c r="C941" s="12"/>
      <c r="D941" s="12"/>
      <c r="E941" s="14"/>
      <c r="F941" s="12"/>
      <c r="G941" s="14"/>
      <c r="H941" s="14"/>
      <c r="I941" s="14"/>
      <c r="J941" s="136"/>
      <c r="K941" s="12"/>
      <c r="L941" s="12"/>
      <c r="M941" s="12"/>
      <c r="N941" s="12"/>
      <c r="O941" s="12"/>
      <c r="P941" s="12"/>
      <c r="Q941" s="12"/>
    </row>
    <row r="942" spans="1:17" ht="33.75" customHeight="1">
      <c r="A942" s="3"/>
      <c r="B942" s="13"/>
      <c r="C942" s="12"/>
      <c r="D942" s="12"/>
      <c r="E942" s="14"/>
      <c r="F942" s="12"/>
      <c r="G942" s="14"/>
      <c r="H942" s="14"/>
      <c r="I942" s="14"/>
      <c r="J942" s="136"/>
      <c r="K942" s="12"/>
      <c r="L942" s="12"/>
      <c r="M942" s="12"/>
      <c r="N942" s="12"/>
      <c r="O942" s="12"/>
      <c r="P942" s="12"/>
      <c r="Q942" s="12"/>
    </row>
    <row r="943" spans="1:17" ht="33.75" customHeight="1">
      <c r="A943" s="3"/>
      <c r="B943" s="13"/>
      <c r="C943" s="12"/>
      <c r="D943" s="12"/>
      <c r="E943" s="14"/>
      <c r="F943" s="12"/>
      <c r="G943" s="14"/>
      <c r="H943" s="14"/>
      <c r="I943" s="14"/>
      <c r="J943" s="136"/>
      <c r="K943" s="12"/>
      <c r="L943" s="12"/>
      <c r="M943" s="12"/>
      <c r="N943" s="12"/>
      <c r="O943" s="12"/>
      <c r="P943" s="12"/>
      <c r="Q943" s="12"/>
    </row>
    <row r="944" spans="1:17" ht="33.75" customHeight="1">
      <c r="A944" s="3"/>
      <c r="B944" s="13"/>
      <c r="C944" s="12"/>
      <c r="D944" s="12"/>
      <c r="E944" s="14"/>
      <c r="F944" s="12"/>
      <c r="G944" s="14"/>
      <c r="H944" s="14"/>
      <c r="I944" s="14"/>
      <c r="J944" s="136"/>
      <c r="K944" s="12"/>
      <c r="L944" s="12"/>
      <c r="M944" s="12"/>
      <c r="N944" s="12"/>
      <c r="O944" s="12"/>
      <c r="P944" s="12"/>
      <c r="Q944" s="12"/>
    </row>
    <row r="945" spans="1:17" ht="33.75" customHeight="1">
      <c r="A945" s="3"/>
      <c r="B945" s="13"/>
      <c r="C945" s="12"/>
      <c r="D945" s="12"/>
      <c r="E945" s="14"/>
      <c r="F945" s="12"/>
      <c r="G945" s="14"/>
      <c r="H945" s="14"/>
      <c r="I945" s="14"/>
      <c r="J945" s="136"/>
      <c r="K945" s="12"/>
      <c r="L945" s="12"/>
      <c r="M945" s="12"/>
      <c r="N945" s="12"/>
      <c r="O945" s="12"/>
      <c r="P945" s="12"/>
      <c r="Q945" s="12"/>
    </row>
    <row r="946" spans="1:17" ht="33.75" customHeight="1">
      <c r="A946" s="3"/>
      <c r="B946" s="13"/>
      <c r="C946" s="12"/>
      <c r="D946" s="12"/>
      <c r="E946" s="14"/>
      <c r="F946" s="12"/>
      <c r="G946" s="14"/>
      <c r="H946" s="14"/>
      <c r="I946" s="14"/>
      <c r="J946" s="136"/>
      <c r="K946" s="12"/>
      <c r="L946" s="12"/>
      <c r="M946" s="12"/>
      <c r="N946" s="12"/>
      <c r="O946" s="12"/>
      <c r="P946" s="12"/>
      <c r="Q946" s="12"/>
    </row>
    <row r="947" spans="1:17" ht="33.75" customHeight="1">
      <c r="A947" s="3"/>
      <c r="B947" s="13"/>
      <c r="C947" s="12"/>
      <c r="D947" s="12"/>
      <c r="E947" s="14"/>
      <c r="F947" s="12"/>
      <c r="G947" s="14"/>
      <c r="H947" s="14"/>
      <c r="I947" s="14"/>
      <c r="J947" s="136"/>
      <c r="K947" s="12"/>
      <c r="L947" s="12"/>
      <c r="M947" s="12"/>
      <c r="N947" s="12"/>
      <c r="O947" s="12"/>
      <c r="P947" s="12"/>
      <c r="Q947" s="12"/>
    </row>
    <row r="948" spans="1:17" ht="33.75" customHeight="1">
      <c r="A948" s="3"/>
      <c r="B948" s="13"/>
      <c r="C948" s="12"/>
      <c r="D948" s="12"/>
      <c r="E948" s="14"/>
      <c r="F948" s="12"/>
      <c r="G948" s="14"/>
      <c r="H948" s="14"/>
      <c r="I948" s="14"/>
      <c r="J948" s="136"/>
      <c r="K948" s="12"/>
      <c r="L948" s="12"/>
      <c r="M948" s="12"/>
      <c r="N948" s="12"/>
      <c r="O948" s="12"/>
      <c r="P948" s="12"/>
      <c r="Q948" s="12"/>
    </row>
    <row r="949" spans="1:17" ht="33.75" customHeight="1">
      <c r="A949" s="3"/>
      <c r="B949" s="13"/>
      <c r="C949" s="12"/>
      <c r="D949" s="12"/>
      <c r="E949" s="14"/>
      <c r="F949" s="12"/>
      <c r="G949" s="14"/>
      <c r="H949" s="14"/>
      <c r="I949" s="14"/>
      <c r="J949" s="136"/>
      <c r="K949" s="12"/>
      <c r="L949" s="12"/>
      <c r="M949" s="12"/>
      <c r="N949" s="12"/>
      <c r="O949" s="12"/>
      <c r="P949" s="12"/>
      <c r="Q949" s="12"/>
    </row>
    <row r="950" spans="1:17" ht="33.75" customHeight="1">
      <c r="A950" s="3"/>
      <c r="B950" s="13"/>
      <c r="C950" s="12"/>
      <c r="D950" s="12"/>
      <c r="E950" s="14"/>
      <c r="F950" s="12"/>
      <c r="G950" s="14"/>
      <c r="H950" s="14"/>
      <c r="I950" s="14"/>
      <c r="J950" s="136"/>
      <c r="K950" s="12"/>
      <c r="L950" s="12"/>
      <c r="M950" s="12"/>
      <c r="N950" s="12"/>
      <c r="O950" s="12"/>
      <c r="P950" s="12"/>
      <c r="Q950" s="12"/>
    </row>
    <row r="951" spans="1:17" ht="33.75" customHeight="1">
      <c r="A951" s="3"/>
      <c r="B951" s="13"/>
      <c r="C951" s="12"/>
      <c r="D951" s="12"/>
      <c r="E951" s="14"/>
      <c r="F951" s="12"/>
      <c r="G951" s="14"/>
      <c r="H951" s="14"/>
      <c r="I951" s="14"/>
      <c r="J951" s="136"/>
      <c r="K951" s="12"/>
      <c r="L951" s="12"/>
      <c r="M951" s="12"/>
      <c r="N951" s="12"/>
      <c r="O951" s="12"/>
      <c r="P951" s="12"/>
      <c r="Q951" s="12"/>
    </row>
    <row r="952" spans="1:17" ht="33.75" customHeight="1">
      <c r="A952" s="3"/>
      <c r="B952" s="13"/>
      <c r="C952" s="12"/>
      <c r="D952" s="12"/>
      <c r="E952" s="14"/>
      <c r="F952" s="12"/>
      <c r="G952" s="14"/>
      <c r="H952" s="14"/>
      <c r="I952" s="14"/>
      <c r="J952" s="136"/>
      <c r="K952" s="12"/>
      <c r="L952" s="12"/>
      <c r="M952" s="12"/>
      <c r="N952" s="12"/>
      <c r="O952" s="12"/>
      <c r="P952" s="12"/>
      <c r="Q952" s="12"/>
    </row>
    <row r="953" spans="1:17" ht="33.75" customHeight="1">
      <c r="A953" s="3"/>
      <c r="B953" s="13"/>
      <c r="C953" s="12"/>
      <c r="D953" s="12"/>
      <c r="E953" s="14"/>
      <c r="F953" s="12"/>
      <c r="G953" s="14"/>
      <c r="H953" s="14"/>
      <c r="I953" s="14"/>
      <c r="J953" s="136"/>
      <c r="K953" s="12"/>
      <c r="L953" s="12"/>
      <c r="M953" s="12"/>
      <c r="N953" s="12"/>
      <c r="O953" s="12"/>
      <c r="P953" s="12"/>
      <c r="Q953" s="12"/>
    </row>
    <row r="954" spans="1:17" ht="33.75" customHeight="1">
      <c r="A954" s="3"/>
      <c r="B954" s="13"/>
      <c r="C954" s="12"/>
      <c r="D954" s="12"/>
      <c r="E954" s="14"/>
      <c r="F954" s="12"/>
      <c r="G954" s="14"/>
      <c r="H954" s="14"/>
      <c r="I954" s="14"/>
      <c r="J954" s="136"/>
      <c r="K954" s="12"/>
      <c r="L954" s="12"/>
      <c r="M954" s="12"/>
      <c r="N954" s="12"/>
      <c r="O954" s="12"/>
      <c r="P954" s="12"/>
      <c r="Q954" s="12"/>
    </row>
    <row r="955" spans="1:17" ht="33.75" customHeight="1">
      <c r="A955" s="3"/>
      <c r="B955" s="13"/>
      <c r="C955" s="12"/>
      <c r="D955" s="12"/>
      <c r="E955" s="14"/>
      <c r="F955" s="12"/>
      <c r="G955" s="14"/>
      <c r="H955" s="14"/>
      <c r="I955" s="14"/>
      <c r="J955" s="136"/>
      <c r="K955" s="12"/>
      <c r="L955" s="12"/>
      <c r="M955" s="12"/>
      <c r="N955" s="12"/>
      <c r="O955" s="12"/>
      <c r="P955" s="12"/>
      <c r="Q955" s="12"/>
    </row>
    <row r="956" spans="1:17" ht="33.75" customHeight="1">
      <c r="A956" s="3"/>
      <c r="B956" s="13"/>
      <c r="C956" s="12"/>
      <c r="D956" s="12"/>
      <c r="E956" s="14"/>
      <c r="F956" s="12"/>
      <c r="G956" s="14"/>
      <c r="H956" s="14"/>
      <c r="I956" s="14"/>
      <c r="J956" s="136"/>
      <c r="K956" s="12"/>
      <c r="L956" s="12"/>
      <c r="M956" s="12"/>
      <c r="N956" s="12"/>
      <c r="O956" s="12"/>
      <c r="P956" s="12"/>
      <c r="Q956" s="12"/>
    </row>
    <row r="957" spans="1:17" ht="33.75" customHeight="1">
      <c r="A957" s="3"/>
      <c r="B957" s="13"/>
      <c r="C957" s="12"/>
      <c r="D957" s="12"/>
      <c r="E957" s="14"/>
      <c r="F957" s="12"/>
      <c r="G957" s="14"/>
      <c r="H957" s="14"/>
      <c r="I957" s="14"/>
      <c r="J957" s="136"/>
      <c r="K957" s="12"/>
      <c r="L957" s="12"/>
      <c r="M957" s="12"/>
      <c r="N957" s="12"/>
      <c r="O957" s="12"/>
      <c r="P957" s="12"/>
      <c r="Q957" s="12"/>
    </row>
    <row r="958" spans="1:17" ht="33.75" customHeight="1">
      <c r="A958" s="3"/>
      <c r="B958" s="13"/>
      <c r="C958" s="12"/>
      <c r="D958" s="12"/>
      <c r="E958" s="14"/>
      <c r="F958" s="12"/>
      <c r="G958" s="14"/>
      <c r="H958" s="14"/>
      <c r="I958" s="14"/>
      <c r="J958" s="136"/>
      <c r="K958" s="12"/>
      <c r="L958" s="12"/>
      <c r="M958" s="12"/>
      <c r="N958" s="12"/>
      <c r="O958" s="12"/>
      <c r="P958" s="12"/>
      <c r="Q958" s="12"/>
    </row>
    <row r="959" spans="1:17" ht="33.75" customHeight="1">
      <c r="A959" s="3"/>
      <c r="B959" s="13"/>
      <c r="C959" s="12"/>
      <c r="D959" s="12"/>
      <c r="E959" s="14"/>
      <c r="F959" s="12"/>
      <c r="G959" s="14"/>
      <c r="H959" s="14"/>
      <c r="I959" s="14"/>
      <c r="J959" s="136"/>
      <c r="K959" s="12"/>
      <c r="L959" s="12"/>
      <c r="M959" s="12"/>
      <c r="N959" s="12"/>
      <c r="O959" s="12"/>
      <c r="P959" s="12"/>
      <c r="Q959" s="12"/>
    </row>
    <row r="960" spans="1:17" ht="33.75" customHeight="1">
      <c r="A960" s="3"/>
      <c r="B960" s="13"/>
      <c r="C960" s="12"/>
      <c r="D960" s="12"/>
      <c r="E960" s="14"/>
      <c r="F960" s="12"/>
      <c r="G960" s="14"/>
      <c r="H960" s="14"/>
      <c r="I960" s="14"/>
      <c r="J960" s="136"/>
      <c r="K960" s="12"/>
      <c r="L960" s="12"/>
      <c r="M960" s="12"/>
      <c r="N960" s="12"/>
      <c r="O960" s="12"/>
      <c r="P960" s="12"/>
      <c r="Q960" s="12"/>
    </row>
    <row r="961" spans="1:17" ht="33.75" customHeight="1">
      <c r="A961" s="3"/>
      <c r="B961" s="13"/>
      <c r="C961" s="12"/>
      <c r="D961" s="12"/>
      <c r="E961" s="14"/>
      <c r="F961" s="12"/>
      <c r="G961" s="14"/>
      <c r="H961" s="14"/>
      <c r="I961" s="14"/>
      <c r="J961" s="136"/>
      <c r="K961" s="12"/>
      <c r="L961" s="12"/>
      <c r="M961" s="12"/>
      <c r="N961" s="12"/>
      <c r="O961" s="12"/>
      <c r="P961" s="12"/>
      <c r="Q961" s="12"/>
    </row>
    <row r="962" spans="1:17" ht="33.75" customHeight="1">
      <c r="A962" s="3"/>
      <c r="B962" s="13"/>
      <c r="C962" s="12"/>
      <c r="D962" s="12"/>
      <c r="E962" s="14"/>
      <c r="F962" s="12"/>
      <c r="G962" s="14"/>
      <c r="H962" s="14"/>
      <c r="I962" s="14"/>
      <c r="J962" s="136"/>
      <c r="K962" s="12"/>
      <c r="L962" s="12"/>
      <c r="M962" s="12"/>
      <c r="N962" s="12"/>
      <c r="O962" s="12"/>
      <c r="P962" s="12"/>
      <c r="Q962" s="12"/>
    </row>
    <row r="963" spans="1:17" ht="33.75" customHeight="1">
      <c r="A963" s="3"/>
      <c r="B963" s="13"/>
      <c r="C963" s="12"/>
      <c r="D963" s="12"/>
      <c r="E963" s="14"/>
      <c r="F963" s="12"/>
      <c r="G963" s="14"/>
      <c r="H963" s="14"/>
      <c r="I963" s="14"/>
      <c r="J963" s="136"/>
      <c r="K963" s="12"/>
      <c r="L963" s="12"/>
      <c r="M963" s="12"/>
      <c r="N963" s="12"/>
      <c r="O963" s="12"/>
      <c r="P963" s="12"/>
      <c r="Q963" s="12"/>
    </row>
    <row r="964" spans="1:17" ht="33.75" customHeight="1">
      <c r="A964" s="3"/>
      <c r="B964" s="13"/>
      <c r="C964" s="12"/>
      <c r="D964" s="12"/>
      <c r="E964" s="14"/>
      <c r="F964" s="12"/>
      <c r="G964" s="14"/>
      <c r="H964" s="14"/>
      <c r="I964" s="14"/>
      <c r="J964" s="136"/>
      <c r="K964" s="12"/>
      <c r="L964" s="12"/>
      <c r="M964" s="12"/>
      <c r="N964" s="12"/>
      <c r="O964" s="12"/>
      <c r="P964" s="12"/>
      <c r="Q964" s="12"/>
    </row>
    <row r="965" spans="1:17" ht="33.75" customHeight="1">
      <c r="A965" s="3"/>
      <c r="B965" s="13"/>
      <c r="C965" s="12"/>
      <c r="D965" s="12"/>
      <c r="E965" s="14"/>
      <c r="F965" s="12"/>
      <c r="G965" s="14"/>
      <c r="H965" s="14"/>
      <c r="I965" s="14"/>
      <c r="J965" s="136"/>
      <c r="K965" s="12"/>
      <c r="L965" s="12"/>
      <c r="M965" s="12"/>
      <c r="N965" s="12"/>
      <c r="O965" s="12"/>
      <c r="P965" s="12"/>
      <c r="Q965" s="12"/>
    </row>
    <row r="966" spans="1:17" ht="33.75" customHeight="1">
      <c r="A966" s="3"/>
      <c r="B966" s="13"/>
      <c r="C966" s="12"/>
      <c r="D966" s="12"/>
      <c r="E966" s="14"/>
      <c r="F966" s="12"/>
      <c r="G966" s="14"/>
      <c r="H966" s="14"/>
      <c r="I966" s="14"/>
      <c r="J966" s="136"/>
      <c r="K966" s="12"/>
      <c r="L966" s="12"/>
      <c r="M966" s="12"/>
      <c r="N966" s="12"/>
      <c r="O966" s="12"/>
      <c r="P966" s="12"/>
      <c r="Q966" s="12"/>
    </row>
    <row r="967" spans="1:17" ht="33.75" customHeight="1">
      <c r="A967" s="3"/>
      <c r="B967" s="13"/>
      <c r="C967" s="12"/>
      <c r="D967" s="12"/>
      <c r="E967" s="14"/>
      <c r="F967" s="12"/>
      <c r="G967" s="14"/>
      <c r="H967" s="14"/>
      <c r="I967" s="14"/>
      <c r="J967" s="136"/>
      <c r="K967" s="12"/>
      <c r="L967" s="12"/>
      <c r="M967" s="12"/>
      <c r="N967" s="12"/>
      <c r="O967" s="12"/>
      <c r="P967" s="12"/>
      <c r="Q967" s="12"/>
    </row>
    <row r="968" spans="1:17" ht="33.75" customHeight="1">
      <c r="A968" s="3"/>
      <c r="B968" s="13"/>
      <c r="C968" s="12"/>
      <c r="D968" s="12"/>
      <c r="E968" s="14"/>
      <c r="F968" s="12"/>
      <c r="G968" s="14"/>
      <c r="H968" s="14"/>
      <c r="I968" s="14"/>
      <c r="J968" s="136"/>
      <c r="K968" s="12"/>
      <c r="L968" s="12"/>
      <c r="M968" s="12"/>
      <c r="N968" s="12"/>
      <c r="O968" s="12"/>
      <c r="P968" s="12"/>
      <c r="Q968" s="12"/>
    </row>
    <row r="969" spans="1:17" ht="33.75" customHeight="1">
      <c r="A969" s="3"/>
      <c r="B969" s="13"/>
      <c r="C969" s="12"/>
      <c r="D969" s="12"/>
      <c r="E969" s="14"/>
      <c r="F969" s="12"/>
      <c r="G969" s="14"/>
      <c r="H969" s="14"/>
      <c r="I969" s="14"/>
      <c r="J969" s="136"/>
      <c r="K969" s="12"/>
      <c r="L969" s="12"/>
      <c r="M969" s="12"/>
      <c r="N969" s="12"/>
      <c r="O969" s="12"/>
      <c r="P969" s="12"/>
      <c r="Q969" s="12"/>
    </row>
    <row r="970" spans="1:17" ht="33.75" customHeight="1">
      <c r="A970" s="3"/>
      <c r="B970" s="13"/>
      <c r="C970" s="12"/>
      <c r="D970" s="12"/>
      <c r="E970" s="14"/>
      <c r="F970" s="12"/>
      <c r="G970" s="14"/>
      <c r="H970" s="14"/>
      <c r="I970" s="14"/>
      <c r="J970" s="136"/>
      <c r="K970" s="12"/>
      <c r="L970" s="12"/>
      <c r="M970" s="12"/>
      <c r="N970" s="12"/>
      <c r="O970" s="12"/>
      <c r="P970" s="12"/>
      <c r="Q970" s="12"/>
    </row>
    <row r="971" spans="1:17" ht="33.75" customHeight="1">
      <c r="A971" s="3"/>
      <c r="B971" s="13"/>
      <c r="C971" s="12"/>
      <c r="D971" s="12"/>
      <c r="E971" s="14"/>
      <c r="F971" s="12"/>
      <c r="G971" s="14"/>
      <c r="H971" s="14"/>
      <c r="I971" s="14"/>
      <c r="J971" s="136"/>
      <c r="K971" s="12"/>
      <c r="L971" s="12"/>
      <c r="M971" s="12"/>
      <c r="N971" s="12"/>
      <c r="O971" s="12"/>
      <c r="P971" s="12"/>
      <c r="Q971" s="12"/>
    </row>
    <row r="972" spans="1:17" ht="33.75" customHeight="1">
      <c r="A972" s="3"/>
      <c r="B972" s="13"/>
      <c r="C972" s="12"/>
      <c r="D972" s="12"/>
      <c r="E972" s="14"/>
      <c r="F972" s="12"/>
      <c r="G972" s="14"/>
      <c r="H972" s="14"/>
      <c r="I972" s="14"/>
      <c r="J972" s="136"/>
      <c r="K972" s="12"/>
      <c r="L972" s="12"/>
      <c r="M972" s="12"/>
      <c r="N972" s="12"/>
      <c r="O972" s="12"/>
      <c r="P972" s="12"/>
      <c r="Q972" s="12"/>
    </row>
    <row r="973" spans="1:17" ht="33.75" customHeight="1">
      <c r="A973" s="3"/>
      <c r="B973" s="13"/>
      <c r="C973" s="12"/>
      <c r="D973" s="12"/>
      <c r="E973" s="14"/>
      <c r="F973" s="12"/>
      <c r="G973" s="14"/>
      <c r="H973" s="14"/>
      <c r="I973" s="14"/>
      <c r="J973" s="136"/>
      <c r="K973" s="12"/>
      <c r="L973" s="12"/>
      <c r="M973" s="12"/>
      <c r="N973" s="12"/>
      <c r="O973" s="12"/>
      <c r="P973" s="12"/>
      <c r="Q973" s="12"/>
    </row>
    <row r="974" spans="1:17" ht="33.75" customHeight="1">
      <c r="A974" s="3"/>
      <c r="B974" s="13"/>
      <c r="C974" s="12"/>
      <c r="D974" s="12"/>
      <c r="E974" s="14"/>
      <c r="F974" s="12"/>
      <c r="G974" s="14"/>
      <c r="H974" s="14"/>
      <c r="I974" s="14"/>
      <c r="J974" s="136"/>
      <c r="K974" s="12"/>
      <c r="L974" s="12"/>
      <c r="M974" s="12"/>
      <c r="N974" s="12"/>
      <c r="O974" s="12"/>
      <c r="P974" s="12"/>
      <c r="Q974" s="12"/>
    </row>
    <row r="975" spans="1:17" ht="33.75" customHeight="1">
      <c r="A975" s="3"/>
      <c r="B975" s="13"/>
      <c r="C975" s="12"/>
      <c r="D975" s="12"/>
      <c r="E975" s="14"/>
      <c r="F975" s="12"/>
      <c r="G975" s="14"/>
      <c r="H975" s="14"/>
      <c r="I975" s="14"/>
      <c r="J975" s="136"/>
      <c r="K975" s="12"/>
      <c r="L975" s="12"/>
      <c r="M975" s="12"/>
      <c r="N975" s="12"/>
      <c r="O975" s="12"/>
      <c r="P975" s="12"/>
      <c r="Q975" s="12"/>
    </row>
    <row r="976" spans="1:17" ht="33.75" customHeight="1">
      <c r="A976" s="3"/>
      <c r="B976" s="13"/>
      <c r="C976" s="12"/>
      <c r="D976" s="12"/>
      <c r="E976" s="14"/>
      <c r="F976" s="12"/>
      <c r="G976" s="14"/>
      <c r="H976" s="14"/>
      <c r="I976" s="14"/>
      <c r="J976" s="136"/>
      <c r="K976" s="12"/>
      <c r="L976" s="12"/>
      <c r="M976" s="12"/>
      <c r="N976" s="12"/>
      <c r="O976" s="12"/>
      <c r="P976" s="12"/>
      <c r="Q976" s="12"/>
    </row>
    <row r="977" spans="1:17" ht="33.75" customHeight="1">
      <c r="A977" s="3"/>
      <c r="B977" s="13"/>
      <c r="C977" s="12"/>
      <c r="D977" s="12"/>
      <c r="E977" s="14"/>
      <c r="F977" s="12"/>
      <c r="G977" s="14"/>
      <c r="H977" s="14"/>
      <c r="I977" s="14"/>
      <c r="J977" s="136"/>
      <c r="K977" s="12"/>
      <c r="L977" s="12"/>
      <c r="M977" s="12"/>
      <c r="N977" s="12"/>
      <c r="O977" s="12"/>
      <c r="P977" s="12"/>
      <c r="Q977" s="12"/>
    </row>
    <row r="978" spans="1:17" ht="33.75" customHeight="1">
      <c r="A978" s="3"/>
      <c r="B978" s="13"/>
      <c r="C978" s="12"/>
      <c r="D978" s="12"/>
      <c r="E978" s="14"/>
      <c r="F978" s="12"/>
      <c r="G978" s="14"/>
      <c r="H978" s="14"/>
      <c r="I978" s="14"/>
      <c r="J978" s="136"/>
      <c r="K978" s="12"/>
      <c r="L978" s="12"/>
      <c r="M978" s="12"/>
      <c r="N978" s="12"/>
      <c r="O978" s="12"/>
      <c r="P978" s="12"/>
      <c r="Q978" s="12"/>
    </row>
    <row r="979" spans="1:17" ht="33.75" customHeight="1">
      <c r="A979" s="3"/>
      <c r="B979" s="13"/>
      <c r="C979" s="12"/>
      <c r="D979" s="12"/>
      <c r="E979" s="14"/>
      <c r="F979" s="12"/>
      <c r="G979" s="14"/>
      <c r="H979" s="14"/>
      <c r="I979" s="14"/>
      <c r="J979" s="136"/>
      <c r="K979" s="12"/>
      <c r="L979" s="12"/>
      <c r="M979" s="12"/>
      <c r="N979" s="12"/>
      <c r="O979" s="12"/>
      <c r="P979" s="12"/>
      <c r="Q979" s="12"/>
    </row>
    <row r="980" spans="1:17" ht="33.75" customHeight="1">
      <c r="A980" s="3"/>
      <c r="B980" s="13"/>
      <c r="C980" s="12"/>
      <c r="D980" s="12"/>
      <c r="E980" s="14"/>
      <c r="F980" s="12"/>
      <c r="G980" s="14"/>
      <c r="H980" s="14"/>
      <c r="I980" s="14"/>
      <c r="J980" s="136"/>
      <c r="K980" s="12"/>
      <c r="L980" s="12"/>
      <c r="M980" s="12"/>
      <c r="N980" s="12"/>
      <c r="O980" s="12"/>
      <c r="P980" s="12"/>
      <c r="Q980" s="12"/>
    </row>
    <row r="981" spans="1:17" ht="33.75" customHeight="1">
      <c r="A981" s="3"/>
      <c r="B981" s="13"/>
      <c r="C981" s="12"/>
      <c r="D981" s="12"/>
      <c r="E981" s="14"/>
      <c r="F981" s="12"/>
      <c r="G981" s="14"/>
      <c r="H981" s="14"/>
      <c r="I981" s="14"/>
      <c r="J981" s="136"/>
      <c r="K981" s="12"/>
      <c r="L981" s="12"/>
      <c r="M981" s="12"/>
      <c r="N981" s="12"/>
      <c r="O981" s="12"/>
      <c r="P981" s="12"/>
      <c r="Q981" s="12"/>
    </row>
    <row r="982" spans="1:17" ht="33.75" customHeight="1">
      <c r="A982" s="3"/>
      <c r="B982" s="13"/>
      <c r="C982" s="12"/>
      <c r="D982" s="12"/>
      <c r="E982" s="14"/>
      <c r="F982" s="12"/>
      <c r="G982" s="14"/>
      <c r="H982" s="14"/>
      <c r="I982" s="14"/>
      <c r="J982" s="136"/>
      <c r="K982" s="12"/>
      <c r="L982" s="12"/>
      <c r="M982" s="12"/>
      <c r="N982" s="12"/>
      <c r="O982" s="12"/>
      <c r="P982" s="12"/>
      <c r="Q982" s="12"/>
    </row>
    <row r="983" spans="1:17" ht="33.75" customHeight="1">
      <c r="A983" s="3"/>
      <c r="B983" s="13"/>
      <c r="C983" s="12"/>
      <c r="D983" s="12"/>
      <c r="E983" s="14"/>
      <c r="F983" s="12"/>
      <c r="G983" s="14"/>
      <c r="H983" s="14"/>
      <c r="I983" s="14"/>
      <c r="J983" s="136"/>
      <c r="K983" s="12"/>
      <c r="L983" s="12"/>
      <c r="M983" s="12"/>
      <c r="N983" s="12"/>
      <c r="O983" s="12"/>
      <c r="P983" s="12"/>
      <c r="Q983" s="12"/>
    </row>
    <row r="984" spans="1:17" ht="33.75" customHeight="1">
      <c r="A984" s="3"/>
      <c r="B984" s="13"/>
      <c r="C984" s="12"/>
      <c r="D984" s="12"/>
      <c r="E984" s="14"/>
      <c r="F984" s="12"/>
      <c r="G984" s="14"/>
      <c r="H984" s="14"/>
      <c r="I984" s="14"/>
      <c r="J984" s="136"/>
      <c r="K984" s="12"/>
      <c r="L984" s="12"/>
      <c r="M984" s="12"/>
      <c r="N984" s="12"/>
      <c r="O984" s="12"/>
      <c r="P984" s="12"/>
      <c r="Q984" s="12"/>
    </row>
    <row r="985" spans="1:17" ht="33.75" customHeight="1">
      <c r="A985" s="3"/>
      <c r="B985" s="13"/>
      <c r="C985" s="12"/>
      <c r="D985" s="12"/>
      <c r="E985" s="14"/>
      <c r="F985" s="12"/>
      <c r="G985" s="14"/>
      <c r="H985" s="14"/>
      <c r="I985" s="14"/>
      <c r="J985" s="136"/>
      <c r="K985" s="12"/>
      <c r="L985" s="12"/>
      <c r="M985" s="12"/>
      <c r="N985" s="12"/>
      <c r="O985" s="12"/>
      <c r="P985" s="12"/>
      <c r="Q985" s="12"/>
    </row>
    <row r="986" spans="1:17" ht="33.75" customHeight="1">
      <c r="A986" s="3"/>
      <c r="B986" s="13"/>
      <c r="C986" s="12"/>
      <c r="D986" s="12"/>
      <c r="E986" s="14"/>
      <c r="F986" s="12"/>
      <c r="G986" s="14"/>
      <c r="H986" s="14"/>
      <c r="I986" s="14"/>
      <c r="J986" s="136"/>
      <c r="K986" s="12"/>
      <c r="L986" s="12"/>
      <c r="M986" s="12"/>
      <c r="N986" s="12"/>
      <c r="O986" s="12"/>
      <c r="P986" s="12"/>
      <c r="Q986" s="12"/>
    </row>
    <row r="987" spans="1:17" ht="33.75" customHeight="1">
      <c r="A987" s="3"/>
      <c r="B987" s="13"/>
      <c r="C987" s="12"/>
      <c r="D987" s="12"/>
      <c r="E987" s="14"/>
      <c r="F987" s="12"/>
      <c r="G987" s="14"/>
      <c r="H987" s="14"/>
      <c r="I987" s="14"/>
      <c r="J987" s="136"/>
      <c r="K987" s="12"/>
      <c r="L987" s="12"/>
      <c r="M987" s="12"/>
      <c r="N987" s="12"/>
      <c r="O987" s="12"/>
      <c r="P987" s="12"/>
      <c r="Q987" s="12"/>
    </row>
    <row r="988" spans="1:17" ht="33.75" customHeight="1">
      <c r="A988" s="3"/>
      <c r="B988" s="13"/>
      <c r="C988" s="12"/>
      <c r="D988" s="12"/>
      <c r="E988" s="14"/>
      <c r="F988" s="12"/>
      <c r="G988" s="14"/>
      <c r="H988" s="14"/>
      <c r="I988" s="14"/>
      <c r="J988" s="136"/>
      <c r="K988" s="12"/>
      <c r="L988" s="12"/>
      <c r="M988" s="12"/>
      <c r="N988" s="12"/>
      <c r="O988" s="12"/>
      <c r="P988" s="12"/>
      <c r="Q988" s="12"/>
    </row>
    <row r="989" spans="1:17" ht="33.75" customHeight="1">
      <c r="A989" s="3"/>
      <c r="B989" s="13"/>
      <c r="C989" s="12"/>
      <c r="D989" s="12"/>
      <c r="E989" s="14"/>
      <c r="F989" s="12"/>
      <c r="G989" s="14"/>
      <c r="H989" s="14"/>
      <c r="I989" s="14"/>
      <c r="J989" s="136"/>
      <c r="K989" s="12"/>
      <c r="L989" s="12"/>
      <c r="M989" s="12"/>
      <c r="N989" s="12"/>
      <c r="O989" s="12"/>
      <c r="P989" s="12"/>
      <c r="Q989" s="12"/>
    </row>
    <row r="990" spans="1:17" ht="33.75" customHeight="1">
      <c r="A990" s="3"/>
      <c r="B990" s="13"/>
      <c r="C990" s="12"/>
      <c r="D990" s="12"/>
      <c r="E990" s="14"/>
      <c r="F990" s="12"/>
      <c r="G990" s="14"/>
      <c r="H990" s="14"/>
      <c r="I990" s="14"/>
      <c r="J990" s="136"/>
      <c r="K990" s="12"/>
      <c r="L990" s="12"/>
      <c r="M990" s="12"/>
      <c r="N990" s="12"/>
      <c r="O990" s="12"/>
      <c r="P990" s="12"/>
      <c r="Q990" s="12"/>
    </row>
    <row r="991" spans="1:17" ht="33.75" customHeight="1">
      <c r="A991" s="3"/>
      <c r="B991" s="13"/>
      <c r="C991" s="12"/>
      <c r="D991" s="12"/>
      <c r="E991" s="14"/>
      <c r="F991" s="12"/>
      <c r="G991" s="14"/>
      <c r="H991" s="14"/>
      <c r="I991" s="14"/>
      <c r="J991" s="136"/>
      <c r="K991" s="12"/>
      <c r="L991" s="12"/>
      <c r="M991" s="12"/>
      <c r="N991" s="12"/>
      <c r="O991" s="12"/>
      <c r="P991" s="12"/>
      <c r="Q991" s="12"/>
    </row>
    <row r="992" spans="1:17" ht="33.75" customHeight="1">
      <c r="A992" s="3"/>
      <c r="B992" s="13"/>
      <c r="C992" s="12"/>
      <c r="D992" s="12"/>
      <c r="E992" s="14"/>
      <c r="F992" s="12"/>
      <c r="G992" s="14"/>
      <c r="H992" s="14"/>
      <c r="I992" s="14"/>
      <c r="J992" s="136"/>
      <c r="K992" s="12"/>
      <c r="L992" s="12"/>
      <c r="M992" s="12"/>
      <c r="N992" s="12"/>
      <c r="O992" s="12"/>
      <c r="P992" s="12"/>
      <c r="Q992" s="12"/>
    </row>
    <row r="993" spans="1:17" ht="33.75" customHeight="1">
      <c r="A993" s="3"/>
      <c r="B993" s="13"/>
      <c r="C993" s="12"/>
      <c r="D993" s="12"/>
      <c r="E993" s="14"/>
      <c r="F993" s="12"/>
      <c r="G993" s="14"/>
      <c r="H993" s="14"/>
      <c r="I993" s="14"/>
      <c r="J993" s="136"/>
      <c r="K993" s="12"/>
      <c r="L993" s="12"/>
      <c r="M993" s="12"/>
      <c r="N993" s="12"/>
      <c r="O993" s="12"/>
      <c r="P993" s="12"/>
      <c r="Q993" s="12"/>
    </row>
  </sheetData>
  <mergeCells count="4">
    <mergeCell ref="A19:A20"/>
    <mergeCell ref="A3:A4"/>
    <mergeCell ref="A5:A9"/>
    <mergeCell ref="A10:A13"/>
  </mergeCells>
  <printOptions horizontalCentered="1"/>
  <pageMargins left="0.25" right="0.25" top="0.75" bottom="0.75" header="0.3" footer="0.3"/>
  <pageSetup paperSize="9" scale="62" fitToHeight="0" pageOrder="overThenDown" orientation="landscape" cellComments="atEnd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0" id="{4B9F4155-D504-47F9-A0FB-3B338559E820}">
            <x14:iconSet iconSet="3Triangle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</x14:iconSet>
          </x14:cfRule>
          <xm:sqref>F3:F16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500-000000000000}">
          <x14:formula1>
            <xm:f>MAT192FECHAPAGO!$AD$2:$AD$109</xm:f>
          </x14:formula1>
          <xm:sqref>H1</xm:sqref>
        </x14:dataValidation>
        <x14:dataValidation type="list" allowBlank="1" showInputMessage="1" showErrorMessage="1" xr:uid="{00000000-0002-0000-0500-000004000000}">
          <x14:formula1>
            <xm:f>INSCRITOS27ABR2019!$L$2:$L$67</xm:f>
          </x14:formula1>
          <xm:sqref>K1</xm:sqref>
        </x14:dataValidation>
        <x14:dataValidation type="list" allowBlank="1" showInputMessage="1" showErrorMessage="1" xr:uid="{00000000-0002-0000-0500-000001000000}">
          <x14:formula1>
            <xm:f>INSCRITOS25MAY2019!$L$2:$L$25</xm:f>
          </x14:formula1>
          <xm:sqref>L1</xm:sqref>
        </x14:dataValidation>
        <x14:dataValidation type="list" allowBlank="1" showInputMessage="1" showErrorMessage="1" xr:uid="{00000000-0002-0000-0500-000002000000}">
          <x14:formula1>
            <xm:f>INSCRITOS13JUL2019!$L$2:$L$47</xm:f>
          </x14:formula1>
          <xm:sqref>M1</xm:sqref>
        </x14:dataValidation>
        <x14:dataValidation type="list" allowBlank="1" showInputMessage="1" showErrorMessage="1" xr:uid="{00000000-0002-0000-0500-000003000000}">
          <x14:formula1>
            <xm:f>INSCRITOS10AGO2019!$L$2:$L$28</xm:f>
          </x14:formula1>
          <xm:sqref>N1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0000"/>
  </sheetPr>
  <dimension ref="A1:U1"/>
  <sheetViews>
    <sheetView zoomScale="90" zoomScaleNormal="90" workbookViewId="0">
      <pane ySplit="1" topLeftCell="A2" activePane="bottomLeft" state="frozen"/>
      <selection pane="bottomLeft" activeCell="A2" sqref="A2"/>
    </sheetView>
  </sheetViews>
  <sheetFormatPr defaultColWidth="14.42578125" defaultRowHeight="15" customHeight="1"/>
  <cols>
    <col min="1" max="1" width="8.7109375" style="65" customWidth="1"/>
    <col min="2" max="4" width="8.85546875" style="65" customWidth="1"/>
    <col min="5" max="6" width="14.42578125" style="65"/>
    <col min="7" max="7" width="37.85546875" style="65" customWidth="1"/>
    <col min="8" max="9" width="14.42578125" style="65"/>
    <col min="10" max="12" width="6.7109375" style="65" customWidth="1"/>
    <col min="13" max="14" width="9.5703125" style="65" customWidth="1"/>
    <col min="15" max="15" width="18.85546875" style="65" customWidth="1"/>
    <col min="16" max="16" width="14.85546875" style="65" customWidth="1"/>
    <col min="17" max="18" width="14.42578125" style="65"/>
    <col min="19" max="19" width="33.7109375" style="65" customWidth="1"/>
    <col min="20" max="16384" width="14.42578125" style="65"/>
  </cols>
  <sheetData>
    <row r="1" spans="1:21" s="70" customFormat="1" ht="12.75">
      <c r="A1" s="245" t="s">
        <v>30</v>
      </c>
      <c r="B1" s="256" t="s">
        <v>2408</v>
      </c>
      <c r="C1" s="257"/>
      <c r="D1" s="258"/>
      <c r="E1" s="245" t="s">
        <v>35</v>
      </c>
      <c r="F1" s="245" t="s">
        <v>2409</v>
      </c>
      <c r="G1" s="245" t="s">
        <v>2410</v>
      </c>
      <c r="H1" s="245" t="s">
        <v>42</v>
      </c>
      <c r="I1" s="245" t="s">
        <v>2411</v>
      </c>
      <c r="J1" s="256" t="s">
        <v>2412</v>
      </c>
      <c r="K1" s="257"/>
      <c r="L1" s="258"/>
      <c r="M1" s="256" t="s">
        <v>2413</v>
      </c>
      <c r="N1" s="258"/>
      <c r="O1" s="245" t="s">
        <v>2414</v>
      </c>
      <c r="P1" s="245" t="s">
        <v>2415</v>
      </c>
      <c r="Q1" s="245" t="s">
        <v>2416</v>
      </c>
      <c r="R1" s="245" t="s">
        <v>2417</v>
      </c>
      <c r="S1" s="245" t="s">
        <v>2418</v>
      </c>
      <c r="T1" s="245" t="s">
        <v>2419</v>
      </c>
      <c r="U1" s="245" t="s">
        <v>2420</v>
      </c>
    </row>
  </sheetData>
  <autoFilter ref="A1:U1" xr:uid="{00000000-0009-0000-0000-00000B000000}">
    <filterColumn colId="1" showButton="0"/>
    <filterColumn colId="2" showButton="0"/>
    <filterColumn colId="9" showButton="0"/>
    <filterColumn colId="10" showButton="0"/>
    <filterColumn colId="12" showButton="0"/>
  </autoFilter>
  <mergeCells count="3">
    <mergeCell ref="B1:D1"/>
    <mergeCell ref="J1:L1"/>
    <mergeCell ref="M1:N1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D29"/>
  <sheetViews>
    <sheetView zoomScale="90" zoomScaleNormal="90" workbookViewId="0">
      <pane ySplit="1" topLeftCell="A2" activePane="bottomLeft" state="frozen"/>
      <selection pane="bottomLeft" activeCell="C8" sqref="C8"/>
    </sheetView>
  </sheetViews>
  <sheetFormatPr defaultColWidth="9.140625" defaultRowHeight="15"/>
  <cols>
    <col min="3" max="3" width="14.7109375" bestFit="1" customWidth="1"/>
    <col min="4" max="4" width="15.28515625" customWidth="1"/>
    <col min="5" max="5" width="14.7109375" customWidth="1"/>
    <col min="6" max="6" width="15.85546875" customWidth="1"/>
    <col min="7" max="7" width="9.7109375" customWidth="1"/>
    <col min="8" max="8" width="11.5703125" customWidth="1"/>
    <col min="9" max="9" width="21.7109375" customWidth="1"/>
    <col min="10" max="18" width="9.140625" customWidth="1"/>
    <col min="19" max="19" width="16.7109375" bestFit="1" customWidth="1"/>
    <col min="20" max="20" width="11.7109375" customWidth="1"/>
    <col min="21" max="21" width="19.42578125" customWidth="1"/>
    <col min="22" max="25" width="9.140625" customWidth="1"/>
    <col min="26" max="26" width="18.42578125" bestFit="1" customWidth="1"/>
    <col min="27" max="28" width="9.140625" customWidth="1"/>
  </cols>
  <sheetData>
    <row r="1" spans="1:30" ht="15.75" thickBot="1">
      <c r="A1" s="144" t="s">
        <v>2421</v>
      </c>
      <c r="B1" s="145" t="s">
        <v>2422</v>
      </c>
      <c r="C1" s="145" t="s">
        <v>2423</v>
      </c>
      <c r="D1" s="145" t="s">
        <v>2424</v>
      </c>
      <c r="E1" s="145" t="s">
        <v>2425</v>
      </c>
      <c r="F1" s="145" t="s">
        <v>2426</v>
      </c>
      <c r="G1" s="145" t="s">
        <v>2417</v>
      </c>
      <c r="H1" s="145" t="s">
        <v>2427</v>
      </c>
      <c r="I1" s="145" t="s">
        <v>2428</v>
      </c>
      <c r="J1" s="145" t="s">
        <v>2429</v>
      </c>
      <c r="K1" s="145" t="s">
        <v>2430</v>
      </c>
      <c r="L1" s="145" t="s">
        <v>2431</v>
      </c>
      <c r="M1" s="145" t="s">
        <v>2432</v>
      </c>
      <c r="N1" s="145" t="s">
        <v>2433</v>
      </c>
      <c r="O1" s="145" t="s">
        <v>2434</v>
      </c>
      <c r="P1" s="145" t="s">
        <v>2435</v>
      </c>
      <c r="Q1" s="145" t="s">
        <v>2436</v>
      </c>
      <c r="R1" s="145" t="s">
        <v>2437</v>
      </c>
      <c r="S1" s="145" t="s">
        <v>2438</v>
      </c>
      <c r="T1" s="145" t="s">
        <v>2439</v>
      </c>
      <c r="U1" s="145" t="s">
        <v>2440</v>
      </c>
      <c r="V1" s="145" t="s">
        <v>2441</v>
      </c>
      <c r="W1" s="145" t="s">
        <v>35</v>
      </c>
      <c r="X1" s="145" t="s">
        <v>2442</v>
      </c>
      <c r="Y1" s="145" t="s">
        <v>2443</v>
      </c>
      <c r="Z1" s="145" t="s">
        <v>2444</v>
      </c>
      <c r="AA1" s="145" t="s">
        <v>2445</v>
      </c>
      <c r="AB1" s="145" t="s">
        <v>40</v>
      </c>
      <c r="AC1" s="145" t="s">
        <v>2446</v>
      </c>
      <c r="AD1" s="146" t="s">
        <v>2447</v>
      </c>
    </row>
    <row r="2" spans="1:30">
      <c r="A2" s="154">
        <v>1</v>
      </c>
      <c r="B2" s="155" t="s">
        <v>42</v>
      </c>
      <c r="C2" s="155">
        <v>16730991</v>
      </c>
      <c r="D2" s="155" t="s">
        <v>379</v>
      </c>
      <c r="E2" s="155" t="s">
        <v>2235</v>
      </c>
      <c r="F2" s="155" t="s">
        <v>716</v>
      </c>
      <c r="G2" s="155" t="s">
        <v>2448</v>
      </c>
      <c r="H2" s="155" t="s">
        <v>2449</v>
      </c>
      <c r="I2" s="155" t="s">
        <v>27</v>
      </c>
      <c r="J2" s="155">
        <v>1</v>
      </c>
      <c r="K2" s="155">
        <v>150</v>
      </c>
      <c r="L2" s="155">
        <v>150</v>
      </c>
      <c r="M2" s="155">
        <v>0</v>
      </c>
      <c r="N2" s="155" t="s">
        <v>2450</v>
      </c>
      <c r="O2" s="155"/>
      <c r="P2" s="155" t="s">
        <v>2451</v>
      </c>
      <c r="Q2" s="155" t="s">
        <v>2452</v>
      </c>
      <c r="R2" s="155" t="s">
        <v>2453</v>
      </c>
      <c r="S2" s="155"/>
      <c r="T2" s="155">
        <v>944584874</v>
      </c>
      <c r="U2" s="156">
        <v>27306</v>
      </c>
      <c r="V2" s="156">
        <v>43658</v>
      </c>
      <c r="W2" s="155" t="s">
        <v>9</v>
      </c>
      <c r="X2" s="155" t="s">
        <v>2454</v>
      </c>
      <c r="Y2" s="155" t="s">
        <v>2451</v>
      </c>
      <c r="Z2" s="155" t="s">
        <v>2455</v>
      </c>
      <c r="AA2" s="155" t="s">
        <v>2455</v>
      </c>
      <c r="AB2" s="156">
        <v>43658</v>
      </c>
      <c r="AC2" s="155" t="s">
        <v>2456</v>
      </c>
      <c r="AD2" s="157"/>
    </row>
    <row r="3" spans="1:30">
      <c r="A3" s="158">
        <v>2</v>
      </c>
      <c r="B3" s="159" t="s">
        <v>42</v>
      </c>
      <c r="C3" s="159">
        <v>45666397</v>
      </c>
      <c r="D3" s="159" t="s">
        <v>2457</v>
      </c>
      <c r="E3" s="159" t="s">
        <v>2458</v>
      </c>
      <c r="F3" s="159" t="s">
        <v>2459</v>
      </c>
      <c r="G3" s="159" t="s">
        <v>2448</v>
      </c>
      <c r="H3" s="159" t="s">
        <v>2460</v>
      </c>
      <c r="I3" s="159" t="s">
        <v>26</v>
      </c>
      <c r="J3" s="159">
        <v>1</v>
      </c>
      <c r="K3" s="159">
        <v>150</v>
      </c>
      <c r="L3" s="159">
        <v>150</v>
      </c>
      <c r="M3" s="159">
        <v>0</v>
      </c>
      <c r="N3" s="159" t="s">
        <v>2461</v>
      </c>
      <c r="O3" s="159"/>
      <c r="P3" s="159" t="s">
        <v>2451</v>
      </c>
      <c r="Q3" s="159" t="s">
        <v>2452</v>
      </c>
      <c r="R3" s="159" t="s">
        <v>2462</v>
      </c>
      <c r="S3" s="159"/>
      <c r="T3" s="159">
        <v>974851840</v>
      </c>
      <c r="U3" s="160">
        <v>32307</v>
      </c>
      <c r="V3" s="160">
        <v>43663</v>
      </c>
      <c r="W3" s="159" t="s">
        <v>9</v>
      </c>
      <c r="X3" s="159" t="s">
        <v>2454</v>
      </c>
      <c r="Y3" s="159" t="s">
        <v>2451</v>
      </c>
      <c r="Z3" s="159" t="s">
        <v>2455</v>
      </c>
      <c r="AA3" s="159" t="s">
        <v>2455</v>
      </c>
      <c r="AB3" s="160">
        <v>43663</v>
      </c>
      <c r="AC3" s="159" t="s">
        <v>2456</v>
      </c>
      <c r="AD3" s="161"/>
    </row>
    <row r="4" spans="1:30">
      <c r="A4" s="158">
        <v>3</v>
      </c>
      <c r="B4" s="159" t="s">
        <v>42</v>
      </c>
      <c r="C4" s="159">
        <v>45380836</v>
      </c>
      <c r="D4" s="159" t="s">
        <v>2463</v>
      </c>
      <c r="E4" s="159" t="s">
        <v>79</v>
      </c>
      <c r="F4" s="159" t="s">
        <v>2464</v>
      </c>
      <c r="G4" s="159" t="s">
        <v>2448</v>
      </c>
      <c r="H4" s="159" t="s">
        <v>2465</v>
      </c>
      <c r="I4" s="159" t="s">
        <v>28</v>
      </c>
      <c r="J4" s="159">
        <v>1</v>
      </c>
      <c r="K4" s="159">
        <v>150</v>
      </c>
      <c r="L4" s="159">
        <v>150</v>
      </c>
      <c r="M4" s="159">
        <v>0</v>
      </c>
      <c r="N4" s="159" t="s">
        <v>2466</v>
      </c>
      <c r="O4" s="159"/>
      <c r="P4" s="159" t="s">
        <v>2451</v>
      </c>
      <c r="Q4" s="159" t="s">
        <v>2452</v>
      </c>
      <c r="R4" s="159" t="s">
        <v>2467</v>
      </c>
      <c r="S4" s="159" t="s">
        <v>2468</v>
      </c>
      <c r="T4" s="159">
        <v>975466480</v>
      </c>
      <c r="U4" s="160">
        <v>32424</v>
      </c>
      <c r="V4" s="160">
        <v>43665</v>
      </c>
      <c r="W4" s="159" t="s">
        <v>9</v>
      </c>
      <c r="X4" s="159" t="s">
        <v>2469</v>
      </c>
      <c r="Y4" s="159" t="s">
        <v>2451</v>
      </c>
      <c r="Z4" s="159" t="s">
        <v>2451</v>
      </c>
      <c r="AA4" s="159" t="s">
        <v>2451</v>
      </c>
      <c r="AB4" s="160">
        <v>43665</v>
      </c>
      <c r="AC4" s="159" t="s">
        <v>2456</v>
      </c>
      <c r="AD4" s="161"/>
    </row>
    <row r="5" spans="1:30">
      <c r="A5" s="158">
        <v>4</v>
      </c>
      <c r="B5" s="159" t="s">
        <v>42</v>
      </c>
      <c r="C5" s="159">
        <v>70661096</v>
      </c>
      <c r="D5" s="159" t="s">
        <v>213</v>
      </c>
      <c r="E5" s="159" t="s">
        <v>117</v>
      </c>
      <c r="F5" s="159" t="s">
        <v>2470</v>
      </c>
      <c r="G5" s="159" t="s">
        <v>2471</v>
      </c>
      <c r="H5" s="159" t="s">
        <v>2472</v>
      </c>
      <c r="I5" s="159" t="s">
        <v>28</v>
      </c>
      <c r="J5" s="159">
        <v>1</v>
      </c>
      <c r="K5" s="159">
        <v>150</v>
      </c>
      <c r="L5" s="159">
        <v>150</v>
      </c>
      <c r="M5" s="159">
        <v>0</v>
      </c>
      <c r="N5" s="159" t="s">
        <v>2473</v>
      </c>
      <c r="O5" s="159"/>
      <c r="P5" s="159" t="s">
        <v>2451</v>
      </c>
      <c r="Q5" s="159" t="s">
        <v>2452</v>
      </c>
      <c r="R5" s="159" t="s">
        <v>2474</v>
      </c>
      <c r="S5" s="159"/>
      <c r="T5" s="159">
        <v>943126319</v>
      </c>
      <c r="U5" s="160">
        <v>35248</v>
      </c>
      <c r="V5" s="160">
        <v>43663</v>
      </c>
      <c r="W5" s="159" t="s">
        <v>9</v>
      </c>
      <c r="X5" s="159" t="s">
        <v>2475</v>
      </c>
      <c r="Y5" s="159" t="s">
        <v>2476</v>
      </c>
      <c r="Z5" s="159" t="s">
        <v>2477</v>
      </c>
      <c r="AA5" s="159" t="s">
        <v>2478</v>
      </c>
      <c r="AB5" s="160">
        <v>43663</v>
      </c>
      <c r="AC5" s="159" t="s">
        <v>2456</v>
      </c>
      <c r="AD5" s="161"/>
    </row>
    <row r="6" spans="1:30">
      <c r="A6" s="158">
        <v>5</v>
      </c>
      <c r="B6" s="159" t="s">
        <v>42</v>
      </c>
      <c r="C6" s="159">
        <v>47625661</v>
      </c>
      <c r="D6" s="159" t="s">
        <v>2479</v>
      </c>
      <c r="E6" s="159" t="s">
        <v>2480</v>
      </c>
      <c r="F6" s="159" t="s">
        <v>2481</v>
      </c>
      <c r="G6" s="159" t="s">
        <v>2471</v>
      </c>
      <c r="H6" s="159" t="s">
        <v>2482</v>
      </c>
      <c r="I6" s="159" t="s">
        <v>28</v>
      </c>
      <c r="J6" s="159">
        <v>1</v>
      </c>
      <c r="K6" s="159">
        <v>150</v>
      </c>
      <c r="L6" s="159">
        <v>150</v>
      </c>
      <c r="M6" s="159">
        <v>0</v>
      </c>
      <c r="N6" s="159" t="s">
        <v>2483</v>
      </c>
      <c r="O6" s="159"/>
      <c r="P6" s="159" t="s">
        <v>2451</v>
      </c>
      <c r="Q6" s="159" t="s">
        <v>2452</v>
      </c>
      <c r="R6" s="159" t="s">
        <v>2484</v>
      </c>
      <c r="S6" s="159"/>
      <c r="T6" s="159">
        <v>994795177</v>
      </c>
      <c r="U6" s="160">
        <v>28890</v>
      </c>
      <c r="V6" s="160">
        <v>43665</v>
      </c>
      <c r="W6" s="159" t="s">
        <v>9</v>
      </c>
      <c r="X6" s="159" t="s">
        <v>2485</v>
      </c>
      <c r="Y6" s="159" t="s">
        <v>2451</v>
      </c>
      <c r="Z6" s="159" t="s">
        <v>2455</v>
      </c>
      <c r="AA6" s="159" t="s">
        <v>2455</v>
      </c>
      <c r="AB6" s="160">
        <v>43665</v>
      </c>
      <c r="AC6" s="159" t="s">
        <v>2456</v>
      </c>
      <c r="AD6" s="161"/>
    </row>
    <row r="7" spans="1:30">
      <c r="A7" s="158">
        <v>6</v>
      </c>
      <c r="B7" s="159" t="s">
        <v>42</v>
      </c>
      <c r="C7" s="159">
        <v>43796918</v>
      </c>
      <c r="D7" s="159" t="s">
        <v>1644</v>
      </c>
      <c r="E7" s="159" t="s">
        <v>91</v>
      </c>
      <c r="F7" s="159" t="s">
        <v>2486</v>
      </c>
      <c r="G7" s="159" t="s">
        <v>2448</v>
      </c>
      <c r="H7" s="159" t="s">
        <v>2487</v>
      </c>
      <c r="I7" s="159" t="s">
        <v>26</v>
      </c>
      <c r="J7" s="159">
        <v>1</v>
      </c>
      <c r="K7" s="159">
        <v>150</v>
      </c>
      <c r="L7" s="159">
        <v>150</v>
      </c>
      <c r="M7" s="159">
        <v>0</v>
      </c>
      <c r="N7" s="159" t="s">
        <v>2488</v>
      </c>
      <c r="O7" s="159"/>
      <c r="P7" s="159" t="s">
        <v>2451</v>
      </c>
      <c r="Q7" s="159" t="s">
        <v>2452</v>
      </c>
      <c r="R7" s="159" t="s">
        <v>2489</v>
      </c>
      <c r="S7" s="159" t="s">
        <v>2490</v>
      </c>
      <c r="T7" s="159">
        <v>951364069</v>
      </c>
      <c r="U7" s="160">
        <v>31065</v>
      </c>
      <c r="V7" s="160">
        <v>43678</v>
      </c>
      <c r="W7" s="159" t="s">
        <v>9</v>
      </c>
      <c r="X7" s="159" t="s">
        <v>2491</v>
      </c>
      <c r="Y7" s="159" t="s">
        <v>2451</v>
      </c>
      <c r="Z7" s="159" t="s">
        <v>2455</v>
      </c>
      <c r="AA7" s="159" t="s">
        <v>2492</v>
      </c>
      <c r="AB7" s="160">
        <v>43678</v>
      </c>
      <c r="AC7" s="159" t="s">
        <v>2456</v>
      </c>
      <c r="AD7" s="161"/>
    </row>
    <row r="8" spans="1:30">
      <c r="A8" s="158">
        <v>7</v>
      </c>
      <c r="B8" s="159" t="s">
        <v>42</v>
      </c>
      <c r="C8" s="159">
        <v>72022682</v>
      </c>
      <c r="D8" s="159" t="s">
        <v>1340</v>
      </c>
      <c r="E8" s="159" t="s">
        <v>2493</v>
      </c>
      <c r="F8" s="159" t="s">
        <v>2494</v>
      </c>
      <c r="G8" s="159" t="s">
        <v>2471</v>
      </c>
      <c r="H8" s="159" t="s">
        <v>2495</v>
      </c>
      <c r="I8" s="159" t="s">
        <v>27</v>
      </c>
      <c r="J8" s="159">
        <v>1</v>
      </c>
      <c r="K8" s="159">
        <v>150</v>
      </c>
      <c r="L8" s="159">
        <v>150</v>
      </c>
      <c r="M8" s="159">
        <v>0</v>
      </c>
      <c r="N8" s="159" t="s">
        <v>2496</v>
      </c>
      <c r="O8" s="159"/>
      <c r="P8" s="159" t="s">
        <v>2451</v>
      </c>
      <c r="Q8" s="159" t="s">
        <v>2452</v>
      </c>
      <c r="R8" s="159" t="s">
        <v>2497</v>
      </c>
      <c r="S8" s="159"/>
      <c r="T8" s="159">
        <v>988678105</v>
      </c>
      <c r="U8" s="160">
        <v>33690</v>
      </c>
      <c r="V8" s="160">
        <v>43678</v>
      </c>
      <c r="W8" s="159" t="s">
        <v>9</v>
      </c>
      <c r="X8" s="159" t="s">
        <v>2498</v>
      </c>
      <c r="Y8" s="159" t="s">
        <v>2451</v>
      </c>
      <c r="Z8" s="159" t="s">
        <v>2455</v>
      </c>
      <c r="AA8" s="159" t="s">
        <v>2455</v>
      </c>
      <c r="AB8" s="160">
        <v>43678</v>
      </c>
      <c r="AC8" s="159" t="s">
        <v>2456</v>
      </c>
      <c r="AD8" s="161"/>
    </row>
    <row r="9" spans="1:30">
      <c r="A9" s="158">
        <v>8</v>
      </c>
      <c r="B9" s="159" t="s">
        <v>42</v>
      </c>
      <c r="C9" s="159">
        <v>47997236</v>
      </c>
      <c r="D9" s="159" t="s">
        <v>394</v>
      </c>
      <c r="E9" s="159" t="s">
        <v>397</v>
      </c>
      <c r="F9" s="159" t="s">
        <v>2499</v>
      </c>
      <c r="G9" s="159" t="s">
        <v>2471</v>
      </c>
      <c r="H9" s="159" t="s">
        <v>2500</v>
      </c>
      <c r="I9" s="159" t="s">
        <v>26</v>
      </c>
      <c r="J9" s="159">
        <v>1</v>
      </c>
      <c r="K9" s="159">
        <v>150</v>
      </c>
      <c r="L9" s="159">
        <v>0</v>
      </c>
      <c r="M9" s="159">
        <v>150</v>
      </c>
      <c r="N9" s="159" t="s">
        <v>2501</v>
      </c>
      <c r="O9" s="159"/>
      <c r="P9" s="159" t="s">
        <v>2451</v>
      </c>
      <c r="Q9" s="159" t="s">
        <v>2452</v>
      </c>
      <c r="R9" s="159" t="s">
        <v>2502</v>
      </c>
      <c r="S9" s="159"/>
      <c r="T9" s="159">
        <v>974857838</v>
      </c>
      <c r="U9" s="160">
        <v>34292</v>
      </c>
      <c r="V9" s="160">
        <v>43677</v>
      </c>
      <c r="W9" s="159" t="s">
        <v>9</v>
      </c>
      <c r="X9" s="159" t="s">
        <v>2503</v>
      </c>
      <c r="Y9" s="159" t="s">
        <v>2451</v>
      </c>
      <c r="Z9" s="159" t="s">
        <v>2455</v>
      </c>
      <c r="AA9" s="159" t="s">
        <v>2492</v>
      </c>
      <c r="AB9" s="160">
        <v>43677</v>
      </c>
      <c r="AC9" s="159" t="s">
        <v>2456</v>
      </c>
      <c r="AD9" s="161"/>
    </row>
    <row r="10" spans="1:30">
      <c r="A10" s="158">
        <v>9</v>
      </c>
      <c r="B10" s="159" t="s">
        <v>42</v>
      </c>
      <c r="C10" s="159">
        <v>44519549</v>
      </c>
      <c r="D10" s="159" t="s">
        <v>1785</v>
      </c>
      <c r="E10" s="159" t="s">
        <v>839</v>
      </c>
      <c r="F10" s="159" t="s">
        <v>2504</v>
      </c>
      <c r="G10" s="159" t="s">
        <v>2448</v>
      </c>
      <c r="H10" s="159" t="s">
        <v>2505</v>
      </c>
      <c r="I10" s="159" t="s">
        <v>27</v>
      </c>
      <c r="J10" s="159">
        <v>1</v>
      </c>
      <c r="K10" s="159">
        <v>150</v>
      </c>
      <c r="L10" s="159">
        <v>0</v>
      </c>
      <c r="M10" s="159">
        <v>150</v>
      </c>
      <c r="N10" s="159" t="s">
        <v>2506</v>
      </c>
      <c r="O10" s="159"/>
      <c r="P10" s="159" t="s">
        <v>2451</v>
      </c>
      <c r="Q10" s="159" t="s">
        <v>2452</v>
      </c>
      <c r="R10" s="159" t="s">
        <v>2507</v>
      </c>
      <c r="S10" s="159" t="s">
        <v>2508</v>
      </c>
      <c r="T10" s="159">
        <v>993427269</v>
      </c>
      <c r="U10" s="160">
        <v>31878</v>
      </c>
      <c r="V10" s="160">
        <v>43679</v>
      </c>
      <c r="W10" s="159" t="s">
        <v>9</v>
      </c>
      <c r="X10" s="159" t="s">
        <v>2454</v>
      </c>
      <c r="Y10" s="159" t="s">
        <v>2451</v>
      </c>
      <c r="Z10" s="159" t="s">
        <v>2455</v>
      </c>
      <c r="AA10" s="159" t="s">
        <v>2455</v>
      </c>
      <c r="AB10" s="160">
        <v>43679</v>
      </c>
      <c r="AC10" s="159" t="s">
        <v>2456</v>
      </c>
      <c r="AD10" s="161"/>
    </row>
    <row r="11" spans="1:30">
      <c r="A11" s="158">
        <v>10</v>
      </c>
      <c r="B11" s="159" t="s">
        <v>42</v>
      </c>
      <c r="C11" s="159">
        <v>74141277</v>
      </c>
      <c r="D11" s="159" t="s">
        <v>399</v>
      </c>
      <c r="E11" s="159" t="s">
        <v>103</v>
      </c>
      <c r="F11" s="159" t="s">
        <v>2509</v>
      </c>
      <c r="G11" s="159" t="s">
        <v>2471</v>
      </c>
      <c r="H11" s="159" t="s">
        <v>2510</v>
      </c>
      <c r="I11" s="159" t="s">
        <v>27</v>
      </c>
      <c r="J11" s="159">
        <v>1</v>
      </c>
      <c r="K11" s="159">
        <v>150</v>
      </c>
      <c r="L11" s="159">
        <v>150</v>
      </c>
      <c r="M11" s="159">
        <v>0</v>
      </c>
      <c r="N11" s="159" t="s">
        <v>2511</v>
      </c>
      <c r="O11" s="159"/>
      <c r="P11" s="159" t="s">
        <v>2451</v>
      </c>
      <c r="Q11" s="159" t="s">
        <v>2452</v>
      </c>
      <c r="R11" s="159" t="s">
        <v>2512</v>
      </c>
      <c r="S11" s="159" t="s">
        <v>2513</v>
      </c>
      <c r="T11" s="159" t="s">
        <v>2514</v>
      </c>
      <c r="U11" s="160">
        <v>35320</v>
      </c>
      <c r="V11" s="160">
        <v>43678</v>
      </c>
      <c r="W11" s="159" t="s">
        <v>9</v>
      </c>
      <c r="X11" s="159" t="s">
        <v>2515</v>
      </c>
      <c r="Y11" s="159" t="s">
        <v>2451</v>
      </c>
      <c r="Z11" s="159" t="s">
        <v>2455</v>
      </c>
      <c r="AA11" s="159" t="s">
        <v>2455</v>
      </c>
      <c r="AB11" s="160">
        <v>43678</v>
      </c>
      <c r="AC11" s="159" t="s">
        <v>2456</v>
      </c>
      <c r="AD11" s="161"/>
    </row>
    <row r="12" spans="1:30">
      <c r="A12" s="158">
        <v>11</v>
      </c>
      <c r="B12" s="159" t="s">
        <v>42</v>
      </c>
      <c r="C12" s="159">
        <v>47612678</v>
      </c>
      <c r="D12" s="159" t="s">
        <v>863</v>
      </c>
      <c r="E12" s="159" t="s">
        <v>123</v>
      </c>
      <c r="F12" s="159" t="s">
        <v>2516</v>
      </c>
      <c r="G12" s="159" t="s">
        <v>2471</v>
      </c>
      <c r="H12" s="159" t="s">
        <v>2517</v>
      </c>
      <c r="I12" s="159" t="s">
        <v>28</v>
      </c>
      <c r="J12" s="159">
        <v>1</v>
      </c>
      <c r="K12" s="159">
        <v>150</v>
      </c>
      <c r="L12" s="159">
        <v>150</v>
      </c>
      <c r="M12" s="159">
        <v>0</v>
      </c>
      <c r="N12" s="159" t="s">
        <v>2518</v>
      </c>
      <c r="O12" s="159"/>
      <c r="P12" s="159" t="s">
        <v>2451</v>
      </c>
      <c r="Q12" s="159" t="s">
        <v>2452</v>
      </c>
      <c r="R12" s="159" t="s">
        <v>2519</v>
      </c>
      <c r="S12" s="159"/>
      <c r="T12" s="159">
        <v>948743475</v>
      </c>
      <c r="U12" s="160">
        <v>33706</v>
      </c>
      <c r="V12" s="160">
        <v>43678</v>
      </c>
      <c r="W12" s="159" t="s">
        <v>9</v>
      </c>
      <c r="X12" s="159" t="s">
        <v>2520</v>
      </c>
      <c r="Y12" s="159" t="s">
        <v>2521</v>
      </c>
      <c r="Z12" s="159" t="s">
        <v>2522</v>
      </c>
      <c r="AA12" s="159" t="s">
        <v>2522</v>
      </c>
      <c r="AB12" s="160">
        <v>43678</v>
      </c>
      <c r="AC12" s="159" t="s">
        <v>2456</v>
      </c>
      <c r="AD12" s="161"/>
    </row>
    <row r="13" spans="1:30">
      <c r="A13" s="158">
        <v>12</v>
      </c>
      <c r="B13" s="159" t="s">
        <v>42</v>
      </c>
      <c r="C13" s="159">
        <v>45467146</v>
      </c>
      <c r="D13" s="159" t="s">
        <v>106</v>
      </c>
      <c r="E13" s="159" t="s">
        <v>2523</v>
      </c>
      <c r="F13" s="159" t="s">
        <v>2524</v>
      </c>
      <c r="G13" s="159" t="s">
        <v>2471</v>
      </c>
      <c r="H13" s="159" t="s">
        <v>2525</v>
      </c>
      <c r="I13" s="159" t="s">
        <v>26</v>
      </c>
      <c r="J13" s="159">
        <v>1</v>
      </c>
      <c r="K13" s="159">
        <v>150</v>
      </c>
      <c r="L13" s="159">
        <v>0</v>
      </c>
      <c r="M13" s="159">
        <v>150</v>
      </c>
      <c r="N13" s="159" t="s">
        <v>2526</v>
      </c>
      <c r="O13" s="159"/>
      <c r="P13" s="159" t="s">
        <v>2451</v>
      </c>
      <c r="Q13" s="159" t="s">
        <v>2452</v>
      </c>
      <c r="R13" s="159" t="s">
        <v>2527</v>
      </c>
      <c r="S13" s="159" t="s">
        <v>2528</v>
      </c>
      <c r="T13" s="159" t="s">
        <v>2529</v>
      </c>
      <c r="U13" s="160">
        <v>32434</v>
      </c>
      <c r="V13" s="160">
        <v>43682</v>
      </c>
      <c r="W13" s="159" t="s">
        <v>9</v>
      </c>
      <c r="X13" s="159" t="s">
        <v>2530</v>
      </c>
      <c r="Y13" s="159" t="s">
        <v>2451</v>
      </c>
      <c r="Z13" s="159" t="s">
        <v>2455</v>
      </c>
      <c r="AA13" s="159" t="s">
        <v>2455</v>
      </c>
      <c r="AB13" s="160">
        <v>43682</v>
      </c>
      <c r="AC13" s="159" t="s">
        <v>2456</v>
      </c>
      <c r="AD13" s="161"/>
    </row>
    <row r="14" spans="1:30">
      <c r="A14" s="158">
        <v>13</v>
      </c>
      <c r="B14" s="159" t="s">
        <v>42</v>
      </c>
      <c r="C14" s="159">
        <v>47337902</v>
      </c>
      <c r="D14" s="159" t="s">
        <v>140</v>
      </c>
      <c r="E14" s="159" t="s">
        <v>715</v>
      </c>
      <c r="F14" s="159" t="s">
        <v>383</v>
      </c>
      <c r="G14" s="159" t="s">
        <v>2448</v>
      </c>
      <c r="H14" s="159" t="s">
        <v>2531</v>
      </c>
      <c r="I14" s="159" t="s">
        <v>26</v>
      </c>
      <c r="J14" s="159">
        <v>1</v>
      </c>
      <c r="K14" s="159">
        <v>150</v>
      </c>
      <c r="L14" s="159">
        <v>0</v>
      </c>
      <c r="M14" s="159">
        <v>150</v>
      </c>
      <c r="N14" s="159"/>
      <c r="O14" s="159"/>
      <c r="P14" s="159" t="s">
        <v>2451</v>
      </c>
      <c r="Q14" s="159" t="s">
        <v>2452</v>
      </c>
      <c r="R14" s="159" t="s">
        <v>2532</v>
      </c>
      <c r="S14" s="159"/>
      <c r="T14" s="159">
        <v>958767317</v>
      </c>
      <c r="U14" s="160">
        <v>33229</v>
      </c>
      <c r="V14" s="160">
        <v>43679</v>
      </c>
      <c r="W14" s="159" t="s">
        <v>9</v>
      </c>
      <c r="X14" s="159" t="s">
        <v>2533</v>
      </c>
      <c r="Y14" s="159" t="s">
        <v>2451</v>
      </c>
      <c r="Z14" s="159" t="s">
        <v>2455</v>
      </c>
      <c r="AA14" s="159" t="s">
        <v>2534</v>
      </c>
      <c r="AB14" s="160">
        <v>43679</v>
      </c>
      <c r="AC14" s="159" t="s">
        <v>2456</v>
      </c>
      <c r="AD14" s="161"/>
    </row>
    <row r="15" spans="1:30">
      <c r="A15" s="158">
        <v>14</v>
      </c>
      <c r="B15" s="159" t="s">
        <v>42</v>
      </c>
      <c r="C15" s="159">
        <v>70139299</v>
      </c>
      <c r="D15" s="159" t="s">
        <v>2535</v>
      </c>
      <c r="E15" s="159" t="s">
        <v>2536</v>
      </c>
      <c r="F15" s="159" t="s">
        <v>2537</v>
      </c>
      <c r="G15" s="159" t="s">
        <v>2448</v>
      </c>
      <c r="H15" s="159" t="s">
        <v>2538</v>
      </c>
      <c r="I15" s="159" t="s">
        <v>26</v>
      </c>
      <c r="J15" s="159">
        <v>1</v>
      </c>
      <c r="K15" s="159">
        <v>150</v>
      </c>
      <c r="L15" s="159">
        <v>0</v>
      </c>
      <c r="M15" s="159">
        <v>150</v>
      </c>
      <c r="N15" s="159" t="s">
        <v>2539</v>
      </c>
      <c r="O15" s="159"/>
      <c r="P15" s="159" t="s">
        <v>2451</v>
      </c>
      <c r="Q15" s="159" t="s">
        <v>2452</v>
      </c>
      <c r="R15" s="159" t="s">
        <v>2540</v>
      </c>
      <c r="S15" s="159"/>
      <c r="T15" s="159">
        <v>979497472</v>
      </c>
      <c r="U15" s="160">
        <v>34408</v>
      </c>
      <c r="V15" s="160">
        <v>43663</v>
      </c>
      <c r="W15" s="159" t="s">
        <v>9</v>
      </c>
      <c r="X15" s="159" t="s">
        <v>2541</v>
      </c>
      <c r="Y15" s="159" t="s">
        <v>2521</v>
      </c>
      <c r="Z15" s="159" t="s">
        <v>2542</v>
      </c>
      <c r="AA15" s="159" t="s">
        <v>2542</v>
      </c>
      <c r="AB15" s="160">
        <v>43663</v>
      </c>
      <c r="AC15" s="159" t="s">
        <v>2456</v>
      </c>
      <c r="AD15" s="161"/>
    </row>
    <row r="16" spans="1:30">
      <c r="A16" s="158">
        <v>15</v>
      </c>
      <c r="B16" s="159" t="s">
        <v>42</v>
      </c>
      <c r="C16" s="159">
        <v>73434649</v>
      </c>
      <c r="D16" s="159" t="s">
        <v>45</v>
      </c>
      <c r="E16" s="159" t="s">
        <v>123</v>
      </c>
      <c r="F16" s="159" t="s">
        <v>2543</v>
      </c>
      <c r="G16" s="159" t="s">
        <v>2448</v>
      </c>
      <c r="H16" s="159" t="s">
        <v>2544</v>
      </c>
      <c r="I16" s="159" t="s">
        <v>28</v>
      </c>
      <c r="J16" s="159">
        <v>1</v>
      </c>
      <c r="K16" s="159">
        <v>150</v>
      </c>
      <c r="L16" s="159">
        <v>150</v>
      </c>
      <c r="M16" s="159">
        <v>0</v>
      </c>
      <c r="N16" s="159" t="s">
        <v>2545</v>
      </c>
      <c r="O16" s="159"/>
      <c r="P16" s="159" t="s">
        <v>2451</v>
      </c>
      <c r="Q16" s="159" t="s">
        <v>2452</v>
      </c>
      <c r="R16" s="159" t="s">
        <v>2546</v>
      </c>
      <c r="S16" s="159"/>
      <c r="T16" s="159">
        <v>931606509</v>
      </c>
      <c r="U16" s="160">
        <v>35631</v>
      </c>
      <c r="V16" s="160">
        <v>43679</v>
      </c>
      <c r="W16" s="159" t="s">
        <v>9</v>
      </c>
      <c r="X16" s="159" t="s">
        <v>2547</v>
      </c>
      <c r="Y16" s="159" t="s">
        <v>2451</v>
      </c>
      <c r="Z16" s="159" t="s">
        <v>2451</v>
      </c>
      <c r="AA16" s="159" t="s">
        <v>2548</v>
      </c>
      <c r="AB16" s="160">
        <v>43679</v>
      </c>
      <c r="AC16" s="159" t="s">
        <v>2456</v>
      </c>
      <c r="AD16" s="161"/>
    </row>
    <row r="17" spans="1:30">
      <c r="A17" s="158">
        <v>16</v>
      </c>
      <c r="B17" s="159" t="s">
        <v>42</v>
      </c>
      <c r="C17" s="159">
        <v>47888003</v>
      </c>
      <c r="D17" s="159" t="s">
        <v>727</v>
      </c>
      <c r="E17" s="159" t="s">
        <v>1439</v>
      </c>
      <c r="F17" s="159" t="s">
        <v>2549</v>
      </c>
      <c r="G17" s="159" t="s">
        <v>2471</v>
      </c>
      <c r="H17" s="159" t="s">
        <v>2550</v>
      </c>
      <c r="I17" s="159" t="s">
        <v>26</v>
      </c>
      <c r="J17" s="159">
        <v>1</v>
      </c>
      <c r="K17" s="159">
        <v>150</v>
      </c>
      <c r="L17" s="159">
        <v>0</v>
      </c>
      <c r="M17" s="159">
        <v>150</v>
      </c>
      <c r="N17" s="159" t="s">
        <v>2551</v>
      </c>
      <c r="O17" s="159"/>
      <c r="P17" s="159" t="s">
        <v>2451</v>
      </c>
      <c r="Q17" s="159" t="s">
        <v>2452</v>
      </c>
      <c r="R17" s="159" t="s">
        <v>2552</v>
      </c>
      <c r="S17" s="159"/>
      <c r="T17" s="159" t="s">
        <v>2553</v>
      </c>
      <c r="U17" s="160">
        <v>33993</v>
      </c>
      <c r="V17" s="160">
        <v>43662</v>
      </c>
      <c r="W17" s="159" t="s">
        <v>9</v>
      </c>
      <c r="X17" s="159" t="s">
        <v>2554</v>
      </c>
      <c r="Y17" s="159" t="s">
        <v>2451</v>
      </c>
      <c r="Z17" s="159" t="s">
        <v>2455</v>
      </c>
      <c r="AA17" s="159" t="s">
        <v>2555</v>
      </c>
      <c r="AB17" s="160">
        <v>43662</v>
      </c>
      <c r="AC17" s="159" t="s">
        <v>2456</v>
      </c>
      <c r="AD17" s="161"/>
    </row>
    <row r="18" spans="1:30">
      <c r="A18" s="158">
        <v>17</v>
      </c>
      <c r="B18" s="159" t="s">
        <v>42</v>
      </c>
      <c r="C18" s="159">
        <v>46396366</v>
      </c>
      <c r="D18" s="159" t="s">
        <v>370</v>
      </c>
      <c r="E18" s="159" t="s">
        <v>117</v>
      </c>
      <c r="F18" s="159" t="s">
        <v>2556</v>
      </c>
      <c r="G18" s="159" t="s">
        <v>2448</v>
      </c>
      <c r="H18" s="159" t="s">
        <v>2557</v>
      </c>
      <c r="I18" s="159" t="s">
        <v>26</v>
      </c>
      <c r="J18" s="159">
        <v>1</v>
      </c>
      <c r="K18" s="159">
        <v>150</v>
      </c>
      <c r="L18" s="159">
        <v>0</v>
      </c>
      <c r="M18" s="159">
        <v>150</v>
      </c>
      <c r="N18" s="159" t="s">
        <v>2558</v>
      </c>
      <c r="O18" s="159"/>
      <c r="P18" s="159" t="s">
        <v>2451</v>
      </c>
      <c r="Q18" s="159" t="s">
        <v>2452</v>
      </c>
      <c r="R18" s="159" t="s">
        <v>2559</v>
      </c>
      <c r="S18" s="159"/>
      <c r="T18" s="159">
        <v>943169695</v>
      </c>
      <c r="U18" s="160">
        <v>32937</v>
      </c>
      <c r="V18" s="160">
        <v>43662</v>
      </c>
      <c r="W18" s="159" t="s">
        <v>9</v>
      </c>
      <c r="X18" s="159" t="s">
        <v>2560</v>
      </c>
      <c r="Y18" s="159" t="s">
        <v>2521</v>
      </c>
      <c r="Z18" s="159" t="s">
        <v>2521</v>
      </c>
      <c r="AA18" s="159" t="s">
        <v>2561</v>
      </c>
      <c r="AB18" s="160">
        <v>43662</v>
      </c>
      <c r="AC18" s="159" t="s">
        <v>2456</v>
      </c>
      <c r="AD18" s="161"/>
    </row>
    <row r="19" spans="1:30">
      <c r="A19" s="158">
        <v>18</v>
      </c>
      <c r="B19" s="159" t="s">
        <v>42</v>
      </c>
      <c r="C19" s="159">
        <v>74432277</v>
      </c>
      <c r="D19" s="159" t="s">
        <v>1766</v>
      </c>
      <c r="E19" s="159" t="s">
        <v>811</v>
      </c>
      <c r="F19" s="159" t="s">
        <v>2562</v>
      </c>
      <c r="G19" s="159" t="s">
        <v>2471</v>
      </c>
      <c r="H19" s="159" t="s">
        <v>2563</v>
      </c>
      <c r="I19" s="159" t="s">
        <v>27</v>
      </c>
      <c r="J19" s="159">
        <v>1</v>
      </c>
      <c r="K19" s="159">
        <v>150</v>
      </c>
      <c r="L19" s="159">
        <v>150</v>
      </c>
      <c r="M19" s="159">
        <v>0</v>
      </c>
      <c r="N19" s="159" t="s">
        <v>2564</v>
      </c>
      <c r="O19" s="159"/>
      <c r="P19" s="159" t="s">
        <v>2451</v>
      </c>
      <c r="Q19" s="159" t="s">
        <v>2452</v>
      </c>
      <c r="R19" s="159">
        <v>932585386</v>
      </c>
      <c r="S19" s="159"/>
      <c r="T19" s="159">
        <v>932585386</v>
      </c>
      <c r="U19" s="160">
        <v>35529</v>
      </c>
      <c r="V19" s="160">
        <v>43665</v>
      </c>
      <c r="W19" s="159" t="s">
        <v>9</v>
      </c>
      <c r="X19" s="159" t="s">
        <v>2565</v>
      </c>
      <c r="Y19" s="159" t="s">
        <v>2451</v>
      </c>
      <c r="Z19" s="159" t="s">
        <v>2455</v>
      </c>
      <c r="AA19" s="159" t="s">
        <v>2534</v>
      </c>
      <c r="AB19" s="160">
        <v>43665</v>
      </c>
      <c r="AC19" s="159" t="s">
        <v>2456</v>
      </c>
      <c r="AD19" s="161"/>
    </row>
    <row r="20" spans="1:30">
      <c r="A20" s="158">
        <v>19</v>
      </c>
      <c r="B20" s="159" t="s">
        <v>42</v>
      </c>
      <c r="C20" s="159">
        <v>45038242</v>
      </c>
      <c r="D20" s="159" t="s">
        <v>1090</v>
      </c>
      <c r="E20" s="159" t="s">
        <v>2566</v>
      </c>
      <c r="F20" s="159" t="s">
        <v>2567</v>
      </c>
      <c r="G20" s="159" t="s">
        <v>2471</v>
      </c>
      <c r="H20" s="159" t="s">
        <v>2568</v>
      </c>
      <c r="I20" s="159" t="s">
        <v>27</v>
      </c>
      <c r="J20" s="159">
        <v>1</v>
      </c>
      <c r="K20" s="159">
        <v>150</v>
      </c>
      <c r="L20" s="159">
        <v>0</v>
      </c>
      <c r="M20" s="159">
        <v>150</v>
      </c>
      <c r="N20" s="159" t="s">
        <v>2569</v>
      </c>
      <c r="O20" s="159"/>
      <c r="P20" s="159" t="s">
        <v>2451</v>
      </c>
      <c r="Q20" s="159" t="s">
        <v>2452</v>
      </c>
      <c r="R20" s="159" t="s">
        <v>2570</v>
      </c>
      <c r="S20" s="159"/>
      <c r="T20" s="159">
        <v>961408884</v>
      </c>
      <c r="U20" s="160">
        <v>32234</v>
      </c>
      <c r="V20" s="160">
        <v>43664</v>
      </c>
      <c r="W20" s="159" t="s">
        <v>9</v>
      </c>
      <c r="X20" s="159" t="s">
        <v>2571</v>
      </c>
      <c r="Y20" s="159" t="s">
        <v>2451</v>
      </c>
      <c r="Z20" s="159" t="s">
        <v>2455</v>
      </c>
      <c r="AA20" s="159" t="s">
        <v>2492</v>
      </c>
      <c r="AB20" s="160">
        <v>43664</v>
      </c>
      <c r="AC20" s="159" t="s">
        <v>2456</v>
      </c>
      <c r="AD20" s="161"/>
    </row>
    <row r="21" spans="1:30">
      <c r="A21" s="158">
        <v>20</v>
      </c>
      <c r="B21" s="159" t="s">
        <v>42</v>
      </c>
      <c r="C21" s="159">
        <v>16636697</v>
      </c>
      <c r="D21" s="159" t="s">
        <v>2572</v>
      </c>
      <c r="E21" s="159" t="s">
        <v>1977</v>
      </c>
      <c r="F21" s="159" t="s">
        <v>2573</v>
      </c>
      <c r="G21" s="159" t="s">
        <v>2448</v>
      </c>
      <c r="H21" s="159" t="s">
        <v>2574</v>
      </c>
      <c r="I21" s="159" t="s">
        <v>28</v>
      </c>
      <c r="J21" s="159">
        <v>1</v>
      </c>
      <c r="K21" s="159">
        <v>150</v>
      </c>
      <c r="L21" s="159">
        <v>150</v>
      </c>
      <c r="M21" s="159">
        <v>0</v>
      </c>
      <c r="N21" s="159" t="s">
        <v>2575</v>
      </c>
      <c r="O21" s="159"/>
      <c r="P21" s="159" t="s">
        <v>2451</v>
      </c>
      <c r="Q21" s="159" t="s">
        <v>2452</v>
      </c>
      <c r="R21" s="159" t="s">
        <v>2576</v>
      </c>
      <c r="S21" s="159" t="s">
        <v>2577</v>
      </c>
      <c r="T21" s="159">
        <v>954511903</v>
      </c>
      <c r="U21" s="160">
        <v>25333</v>
      </c>
      <c r="V21" s="160">
        <v>43678</v>
      </c>
      <c r="W21" s="159" t="s">
        <v>9</v>
      </c>
      <c r="X21" s="159" t="s">
        <v>2578</v>
      </c>
      <c r="Y21" s="159" t="s">
        <v>2451</v>
      </c>
      <c r="Z21" s="159" t="s">
        <v>2455</v>
      </c>
      <c r="AA21" s="159" t="s">
        <v>2579</v>
      </c>
      <c r="AB21" s="160">
        <v>43678</v>
      </c>
      <c r="AC21" s="159" t="s">
        <v>2456</v>
      </c>
      <c r="AD21" s="161"/>
    </row>
    <row r="22" spans="1:30">
      <c r="A22" s="158">
        <v>21</v>
      </c>
      <c r="B22" s="159" t="s">
        <v>42</v>
      </c>
      <c r="C22" s="159">
        <v>47048488</v>
      </c>
      <c r="D22" s="159" t="s">
        <v>1511</v>
      </c>
      <c r="E22" s="159" t="s">
        <v>2580</v>
      </c>
      <c r="F22" s="159" t="s">
        <v>2581</v>
      </c>
      <c r="G22" s="159" t="s">
        <v>2471</v>
      </c>
      <c r="H22" s="159" t="s">
        <v>2582</v>
      </c>
      <c r="I22" s="159" t="s">
        <v>28</v>
      </c>
      <c r="J22" s="159">
        <v>1</v>
      </c>
      <c r="K22" s="159">
        <v>150</v>
      </c>
      <c r="L22" s="159">
        <v>0</v>
      </c>
      <c r="M22" s="159">
        <v>150</v>
      </c>
      <c r="N22" s="159" t="s">
        <v>2583</v>
      </c>
      <c r="O22" s="159"/>
      <c r="P22" s="159" t="s">
        <v>2451</v>
      </c>
      <c r="Q22" s="159" t="s">
        <v>2452</v>
      </c>
      <c r="R22" s="159" t="s">
        <v>2584</v>
      </c>
      <c r="S22" s="159"/>
      <c r="T22" s="159">
        <v>987530153</v>
      </c>
      <c r="U22" s="160">
        <v>4</v>
      </c>
      <c r="V22" s="160">
        <v>43679</v>
      </c>
      <c r="W22" s="159" t="s">
        <v>9</v>
      </c>
      <c r="X22" s="159" t="s">
        <v>2585</v>
      </c>
      <c r="Y22" s="159" t="s">
        <v>2521</v>
      </c>
      <c r="Z22" s="159" t="s">
        <v>2586</v>
      </c>
      <c r="AA22" s="159" t="s">
        <v>2587</v>
      </c>
      <c r="AB22" s="160">
        <v>43679</v>
      </c>
      <c r="AC22" s="159" t="s">
        <v>2456</v>
      </c>
      <c r="AD22" s="161"/>
    </row>
    <row r="23" spans="1:30">
      <c r="A23" s="158">
        <v>22</v>
      </c>
      <c r="B23" s="159" t="s">
        <v>42</v>
      </c>
      <c r="C23" s="159">
        <v>71707423</v>
      </c>
      <c r="D23" s="159" t="s">
        <v>634</v>
      </c>
      <c r="E23" s="159" t="s">
        <v>400</v>
      </c>
      <c r="F23" s="159" t="s">
        <v>2588</v>
      </c>
      <c r="G23" s="159" t="s">
        <v>2471</v>
      </c>
      <c r="H23" s="159" t="s">
        <v>2589</v>
      </c>
      <c r="I23" s="159" t="s">
        <v>26</v>
      </c>
      <c r="J23" s="159">
        <v>1</v>
      </c>
      <c r="K23" s="159">
        <v>150</v>
      </c>
      <c r="L23" s="159">
        <v>150</v>
      </c>
      <c r="M23" s="159">
        <v>0</v>
      </c>
      <c r="N23" s="159" t="s">
        <v>2590</v>
      </c>
      <c r="O23" s="159"/>
      <c r="P23" s="159" t="s">
        <v>2451</v>
      </c>
      <c r="Q23" s="159" t="s">
        <v>2452</v>
      </c>
      <c r="R23" s="159" t="s">
        <v>2591</v>
      </c>
      <c r="S23" s="159"/>
      <c r="T23" s="159">
        <v>980724310</v>
      </c>
      <c r="U23" s="160">
        <v>33419</v>
      </c>
      <c r="V23" s="160">
        <v>43676</v>
      </c>
      <c r="W23" s="159" t="s">
        <v>9</v>
      </c>
      <c r="X23" s="159" t="s">
        <v>2592</v>
      </c>
      <c r="Y23" s="159" t="s">
        <v>2451</v>
      </c>
      <c r="Z23" s="159" t="s">
        <v>2455</v>
      </c>
      <c r="AA23" s="159" t="s">
        <v>2492</v>
      </c>
      <c r="AB23" s="160">
        <v>43676</v>
      </c>
      <c r="AC23" s="159" t="s">
        <v>2456</v>
      </c>
      <c r="AD23" s="161"/>
    </row>
    <row r="24" spans="1:30">
      <c r="A24" s="158">
        <v>23</v>
      </c>
      <c r="B24" s="159" t="s">
        <v>42</v>
      </c>
      <c r="C24" s="159">
        <v>46406750</v>
      </c>
      <c r="D24" s="159" t="s">
        <v>2593</v>
      </c>
      <c r="E24" s="159" t="s">
        <v>48</v>
      </c>
      <c r="F24" s="159" t="s">
        <v>2594</v>
      </c>
      <c r="G24" s="159" t="s">
        <v>2448</v>
      </c>
      <c r="H24" s="159" t="s">
        <v>2595</v>
      </c>
      <c r="I24" s="159" t="s">
        <v>26</v>
      </c>
      <c r="J24" s="159">
        <v>1</v>
      </c>
      <c r="K24" s="159">
        <v>150</v>
      </c>
      <c r="L24" s="159">
        <v>0</v>
      </c>
      <c r="M24" s="159">
        <v>150</v>
      </c>
      <c r="N24" s="159" t="s">
        <v>2596</v>
      </c>
      <c r="O24" s="159"/>
      <c r="P24" s="159" t="s">
        <v>2451</v>
      </c>
      <c r="Q24" s="159" t="s">
        <v>2452</v>
      </c>
      <c r="R24" s="159" t="s">
        <v>2597</v>
      </c>
      <c r="S24" s="159" t="s">
        <v>2598</v>
      </c>
      <c r="T24" s="159">
        <v>960165346</v>
      </c>
      <c r="U24" s="160">
        <v>32886</v>
      </c>
      <c r="V24" s="160">
        <v>43663</v>
      </c>
      <c r="W24" s="159" t="s">
        <v>9</v>
      </c>
      <c r="X24" s="159" t="s">
        <v>2599</v>
      </c>
      <c r="Y24" s="159" t="s">
        <v>2451</v>
      </c>
      <c r="Z24" s="159" t="s">
        <v>2455</v>
      </c>
      <c r="AA24" s="159" t="s">
        <v>2455</v>
      </c>
      <c r="AB24" s="160">
        <v>43663</v>
      </c>
      <c r="AC24" s="159" t="s">
        <v>2456</v>
      </c>
      <c r="AD24" s="161"/>
    </row>
    <row r="25" spans="1:30">
      <c r="A25" s="158">
        <v>24</v>
      </c>
      <c r="B25" s="159" t="s">
        <v>42</v>
      </c>
      <c r="C25" s="159">
        <v>46458753</v>
      </c>
      <c r="D25" s="159" t="s">
        <v>981</v>
      </c>
      <c r="E25" s="159" t="s">
        <v>400</v>
      </c>
      <c r="F25" s="159" t="s">
        <v>2600</v>
      </c>
      <c r="G25" s="159" t="s">
        <v>2448</v>
      </c>
      <c r="H25" s="159" t="s">
        <v>2601</v>
      </c>
      <c r="I25" s="159" t="s">
        <v>28</v>
      </c>
      <c r="J25" s="159">
        <v>1</v>
      </c>
      <c r="K25" s="159">
        <v>150</v>
      </c>
      <c r="L25" s="159">
        <v>150</v>
      </c>
      <c r="M25" s="159">
        <v>0</v>
      </c>
      <c r="N25" s="159" t="s">
        <v>2602</v>
      </c>
      <c r="O25" s="159"/>
      <c r="P25" s="159" t="s">
        <v>2451</v>
      </c>
      <c r="Q25" s="159" t="s">
        <v>2452</v>
      </c>
      <c r="R25" s="159" t="s">
        <v>2603</v>
      </c>
      <c r="S25" s="159"/>
      <c r="T25" s="159">
        <v>912438060</v>
      </c>
      <c r="U25" s="160">
        <v>33328</v>
      </c>
      <c r="V25" s="160">
        <v>43663</v>
      </c>
      <c r="W25" s="159" t="s">
        <v>9</v>
      </c>
      <c r="X25" s="159">
        <v>6064</v>
      </c>
      <c r="Y25" s="159" t="s">
        <v>2604</v>
      </c>
      <c r="Z25" s="159" t="s">
        <v>2604</v>
      </c>
      <c r="AA25" s="159" t="s">
        <v>2605</v>
      </c>
      <c r="AB25" s="160">
        <v>43663</v>
      </c>
      <c r="AC25" s="159" t="s">
        <v>2456</v>
      </c>
      <c r="AD25" s="161"/>
    </row>
    <row r="26" spans="1:30" ht="15.75" thickBot="1">
      <c r="A26" s="162">
        <v>25</v>
      </c>
      <c r="B26" s="163" t="s">
        <v>42</v>
      </c>
      <c r="C26" s="163">
        <v>77298259</v>
      </c>
      <c r="D26" s="163" t="s">
        <v>2606</v>
      </c>
      <c r="E26" s="163" t="s">
        <v>2607</v>
      </c>
      <c r="F26" s="163" t="s">
        <v>2608</v>
      </c>
      <c r="G26" s="163" t="s">
        <v>2471</v>
      </c>
      <c r="H26" s="163" t="s">
        <v>2609</v>
      </c>
      <c r="I26" s="163" t="s">
        <v>26</v>
      </c>
      <c r="J26" s="163">
        <v>1</v>
      </c>
      <c r="K26" s="163">
        <v>150</v>
      </c>
      <c r="L26" s="163">
        <v>150</v>
      </c>
      <c r="M26" s="163">
        <v>0</v>
      </c>
      <c r="N26" s="163" t="s">
        <v>2610</v>
      </c>
      <c r="O26" s="163"/>
      <c r="P26" s="163" t="s">
        <v>2451</v>
      </c>
      <c r="Q26" s="163" t="s">
        <v>2452</v>
      </c>
      <c r="R26" s="163" t="s">
        <v>2611</v>
      </c>
      <c r="S26" s="163"/>
      <c r="T26" s="163">
        <v>965975036</v>
      </c>
      <c r="U26" s="164">
        <v>36233</v>
      </c>
      <c r="V26" s="164">
        <v>43682</v>
      </c>
      <c r="W26" s="163" t="s">
        <v>9</v>
      </c>
      <c r="X26" s="163" t="s">
        <v>2612</v>
      </c>
      <c r="Y26" s="163" t="s">
        <v>2451</v>
      </c>
      <c r="Z26" s="163" t="s">
        <v>2455</v>
      </c>
      <c r="AA26" s="163" t="s">
        <v>2613</v>
      </c>
      <c r="AB26" s="164">
        <v>43682</v>
      </c>
      <c r="AC26" s="163" t="s">
        <v>2456</v>
      </c>
      <c r="AD26" s="165"/>
    </row>
    <row r="27" spans="1:30">
      <c r="A27">
        <v>26</v>
      </c>
      <c r="B27" t="s">
        <v>42</v>
      </c>
      <c r="C27">
        <v>47812920</v>
      </c>
      <c r="D27" t="s">
        <v>48</v>
      </c>
      <c r="E27" t="s">
        <v>2614</v>
      </c>
      <c r="F27" t="s">
        <v>2615</v>
      </c>
      <c r="G27" t="s">
        <v>2448</v>
      </c>
      <c r="H27" t="s">
        <v>2616</v>
      </c>
      <c r="I27" t="s">
        <v>27</v>
      </c>
      <c r="J27">
        <v>1</v>
      </c>
      <c r="K27">
        <v>150</v>
      </c>
      <c r="L27">
        <v>0</v>
      </c>
      <c r="M27">
        <v>150</v>
      </c>
      <c r="N27" t="s">
        <v>2617</v>
      </c>
      <c r="P27" t="s">
        <v>2451</v>
      </c>
      <c r="Q27" t="s">
        <v>2452</v>
      </c>
      <c r="R27" t="s">
        <v>2618</v>
      </c>
      <c r="T27">
        <v>982343575</v>
      </c>
      <c r="U27" s="94">
        <v>33364</v>
      </c>
      <c r="V27" s="94">
        <v>43682</v>
      </c>
      <c r="W27" t="s">
        <v>9</v>
      </c>
      <c r="X27" t="s">
        <v>2619</v>
      </c>
      <c r="Y27" t="s">
        <v>2620</v>
      </c>
      <c r="Z27" t="s">
        <v>2621</v>
      </c>
      <c r="AA27" t="s">
        <v>2622</v>
      </c>
      <c r="AB27" s="94">
        <v>43682</v>
      </c>
      <c r="AC27" t="s">
        <v>2456</v>
      </c>
    </row>
    <row r="28" spans="1:30">
      <c r="A28">
        <v>27</v>
      </c>
      <c r="B28" t="s">
        <v>42</v>
      </c>
      <c r="C28">
        <v>70939309</v>
      </c>
      <c r="D28" t="s">
        <v>2623</v>
      </c>
      <c r="E28" t="s">
        <v>2624</v>
      </c>
      <c r="F28" t="s">
        <v>2625</v>
      </c>
      <c r="G28" t="s">
        <v>2448</v>
      </c>
      <c r="H28" t="s">
        <v>2626</v>
      </c>
      <c r="I28" t="s">
        <v>26</v>
      </c>
      <c r="J28">
        <v>1</v>
      </c>
      <c r="K28">
        <v>150</v>
      </c>
      <c r="L28">
        <v>0</v>
      </c>
      <c r="M28">
        <v>150</v>
      </c>
      <c r="N28" t="s">
        <v>2627</v>
      </c>
      <c r="P28" t="s">
        <v>2451</v>
      </c>
      <c r="Q28" t="s">
        <v>2452</v>
      </c>
      <c r="R28" t="s">
        <v>2628</v>
      </c>
      <c r="T28" t="s">
        <v>2629</v>
      </c>
      <c r="U28" s="94">
        <v>33488</v>
      </c>
      <c r="V28" s="94">
        <v>43663</v>
      </c>
      <c r="W28" t="s">
        <v>9</v>
      </c>
      <c r="X28" t="s">
        <v>2630</v>
      </c>
      <c r="Y28" t="s">
        <v>2604</v>
      </c>
      <c r="Z28" t="s">
        <v>2604</v>
      </c>
      <c r="AA28" t="s">
        <v>2631</v>
      </c>
      <c r="AB28" s="94">
        <v>43663</v>
      </c>
      <c r="AC28" t="s">
        <v>2456</v>
      </c>
    </row>
    <row r="29" spans="1:30">
      <c r="A29">
        <v>28</v>
      </c>
      <c r="B29" t="s">
        <v>42</v>
      </c>
      <c r="C29">
        <v>46187101</v>
      </c>
      <c r="D29" t="s">
        <v>176</v>
      </c>
      <c r="E29" t="s">
        <v>2632</v>
      </c>
      <c r="F29" t="s">
        <v>2633</v>
      </c>
      <c r="G29" t="s">
        <v>2471</v>
      </c>
      <c r="H29" t="s">
        <v>2634</v>
      </c>
      <c r="I29" t="s">
        <v>26</v>
      </c>
      <c r="J29">
        <v>1</v>
      </c>
      <c r="K29">
        <v>150</v>
      </c>
      <c r="L29">
        <v>0</v>
      </c>
      <c r="M29">
        <v>150</v>
      </c>
      <c r="N29" t="s">
        <v>2635</v>
      </c>
      <c r="P29" t="s">
        <v>2451</v>
      </c>
      <c r="Q29" t="s">
        <v>2452</v>
      </c>
      <c r="R29" t="s">
        <v>2636</v>
      </c>
      <c r="T29">
        <v>914963369</v>
      </c>
      <c r="U29" s="94">
        <v>32314</v>
      </c>
      <c r="V29" s="94">
        <v>43665</v>
      </c>
      <c r="W29" t="s">
        <v>9</v>
      </c>
      <c r="X29" t="s">
        <v>2515</v>
      </c>
      <c r="Y29" t="s">
        <v>2451</v>
      </c>
      <c r="Z29" t="s">
        <v>2455</v>
      </c>
      <c r="AA29" t="s">
        <v>2455</v>
      </c>
      <c r="AB29" s="94">
        <v>43665</v>
      </c>
      <c r="AC29" t="s">
        <v>2456</v>
      </c>
    </row>
  </sheetData>
  <autoFilter ref="A1:AB1" xr:uid="{00000000-0009-0000-0000-00000C000000}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E104"/>
  <sheetViews>
    <sheetView zoomScale="90" zoomScaleNormal="90" workbookViewId="0">
      <pane ySplit="1" topLeftCell="A95" activePane="bottomLeft" state="frozen"/>
      <selection pane="bottomLeft" activeCell="A105" sqref="A105"/>
    </sheetView>
  </sheetViews>
  <sheetFormatPr defaultColWidth="9.140625" defaultRowHeight="15"/>
  <cols>
    <col min="2" max="4" width="3.7109375" customWidth="1"/>
    <col min="5" max="5" width="12.42578125" customWidth="1"/>
    <col min="6" max="6" width="11.85546875" customWidth="1"/>
    <col min="7" max="7" width="13.7109375" customWidth="1"/>
    <col min="8" max="8" width="17.28515625" customWidth="1"/>
    <col min="9" max="9" width="13.7109375" customWidth="1"/>
    <col min="10" max="10" width="14.85546875" customWidth="1"/>
    <col min="11" max="11" width="21.7109375" customWidth="1"/>
    <col min="12" max="12" width="12.42578125" customWidth="1"/>
    <col min="13" max="16" width="10.28515625" customWidth="1"/>
    <col min="17" max="18" width="11" customWidth="1"/>
    <col min="19" max="20" width="9.140625" customWidth="1"/>
    <col min="21" max="21" width="11.140625" bestFit="1" customWidth="1"/>
    <col min="22" max="22" width="16.7109375" bestFit="1" customWidth="1"/>
    <col min="23" max="23" width="16" customWidth="1"/>
    <col min="24" max="24" width="15" customWidth="1"/>
    <col min="25" max="25" width="16.42578125" customWidth="1"/>
    <col min="26" max="28" width="9.140625" customWidth="1"/>
    <col min="29" max="29" width="18.42578125" bestFit="1" customWidth="1"/>
    <col min="30" max="30" width="18.5703125" customWidth="1"/>
    <col min="31" max="31" width="26.140625" customWidth="1"/>
  </cols>
  <sheetData>
    <row r="1" spans="1:31" ht="15" customHeight="1">
      <c r="A1" s="246" t="s">
        <v>2421</v>
      </c>
      <c r="B1" s="259" t="s">
        <v>2422</v>
      </c>
      <c r="C1" s="260"/>
      <c r="D1" s="261"/>
      <c r="E1" s="246" t="s">
        <v>2423</v>
      </c>
      <c r="F1" s="246" t="s">
        <v>2424</v>
      </c>
      <c r="G1" s="246" t="s">
        <v>2425</v>
      </c>
      <c r="H1" s="246" t="s">
        <v>2426</v>
      </c>
      <c r="I1" s="246" t="s">
        <v>2417</v>
      </c>
      <c r="J1" s="246" t="s">
        <v>2427</v>
      </c>
      <c r="K1" s="246" t="s">
        <v>2428</v>
      </c>
      <c r="L1" s="246" t="s">
        <v>2429</v>
      </c>
      <c r="M1" s="246" t="s">
        <v>2430</v>
      </c>
      <c r="N1" s="246" t="s">
        <v>2431</v>
      </c>
      <c r="O1" s="246" t="s">
        <v>2432</v>
      </c>
      <c r="P1" s="246" t="s">
        <v>2433</v>
      </c>
      <c r="Q1" s="246" t="s">
        <v>2434</v>
      </c>
      <c r="R1" s="246" t="s">
        <v>2435</v>
      </c>
      <c r="S1" s="246" t="s">
        <v>2436</v>
      </c>
      <c r="T1" s="246" t="s">
        <v>2437</v>
      </c>
      <c r="U1" s="246" t="s">
        <v>2438</v>
      </c>
      <c r="V1" s="246" t="s">
        <v>2439</v>
      </c>
      <c r="W1" s="246" t="s">
        <v>2440</v>
      </c>
      <c r="X1" s="246" t="s">
        <v>35</v>
      </c>
      <c r="Y1" s="246" t="s">
        <v>2442</v>
      </c>
      <c r="Z1" s="246" t="s">
        <v>2443</v>
      </c>
      <c r="AA1" s="246" t="s">
        <v>2444</v>
      </c>
      <c r="AB1" s="246" t="s">
        <v>2445</v>
      </c>
      <c r="AC1" s="246" t="s">
        <v>40</v>
      </c>
      <c r="AD1" s="246" t="s">
        <v>2637</v>
      </c>
      <c r="AE1" s="246" t="s">
        <v>2446</v>
      </c>
    </row>
    <row r="2" spans="1:31">
      <c r="A2">
        <v>1</v>
      </c>
      <c r="B2" t="s">
        <v>42</v>
      </c>
      <c r="E2">
        <v>71436029</v>
      </c>
      <c r="F2" t="s">
        <v>245</v>
      </c>
      <c r="G2" t="s">
        <v>578</v>
      </c>
      <c r="H2" t="s">
        <v>2638</v>
      </c>
      <c r="I2" t="s">
        <v>2639</v>
      </c>
      <c r="J2" t="s">
        <v>2640</v>
      </c>
      <c r="K2" t="s">
        <v>22</v>
      </c>
      <c r="L2" t="s">
        <v>2641</v>
      </c>
      <c r="M2">
        <v>150</v>
      </c>
      <c r="N2">
        <v>150</v>
      </c>
      <c r="O2">
        <v>0</v>
      </c>
      <c r="P2" t="s">
        <v>2642</v>
      </c>
      <c r="R2" t="s">
        <v>2451</v>
      </c>
      <c r="S2" t="s">
        <v>2452</v>
      </c>
      <c r="T2" t="s">
        <v>2643</v>
      </c>
      <c r="V2">
        <v>950514748</v>
      </c>
      <c r="W2" s="94">
        <v>37679</v>
      </c>
      <c r="X2" t="s">
        <v>9</v>
      </c>
      <c r="Y2" t="s">
        <v>2644</v>
      </c>
      <c r="Z2" t="s">
        <v>2451</v>
      </c>
      <c r="AA2" t="s">
        <v>2455</v>
      </c>
      <c r="AB2" t="s">
        <v>2455</v>
      </c>
      <c r="AC2" s="168">
        <v>43937.987349537034</v>
      </c>
      <c r="AD2">
        <v>2019</v>
      </c>
      <c r="AE2" t="s">
        <v>2645</v>
      </c>
    </row>
    <row r="3" spans="1:31">
      <c r="A3">
        <v>2</v>
      </c>
      <c r="B3" t="s">
        <v>42</v>
      </c>
      <c r="E3">
        <v>71448680</v>
      </c>
      <c r="F3" t="s">
        <v>1274</v>
      </c>
      <c r="G3" t="s">
        <v>2189</v>
      </c>
      <c r="H3" t="s">
        <v>2646</v>
      </c>
      <c r="I3" t="s">
        <v>2647</v>
      </c>
      <c r="J3" t="s">
        <v>2648</v>
      </c>
      <c r="K3" t="s">
        <v>14</v>
      </c>
      <c r="L3" t="s">
        <v>2641</v>
      </c>
      <c r="M3">
        <v>150</v>
      </c>
      <c r="N3">
        <v>150</v>
      </c>
      <c r="O3">
        <v>0</v>
      </c>
      <c r="P3" t="s">
        <v>2649</v>
      </c>
      <c r="R3" t="s">
        <v>2451</v>
      </c>
      <c r="S3" t="s">
        <v>2452</v>
      </c>
      <c r="T3" t="s">
        <v>2650</v>
      </c>
      <c r="V3">
        <v>968808709</v>
      </c>
      <c r="W3" s="94">
        <v>37954</v>
      </c>
      <c r="X3" t="s">
        <v>9</v>
      </c>
      <c r="Y3" t="s">
        <v>2651</v>
      </c>
      <c r="Z3" t="s">
        <v>2451</v>
      </c>
      <c r="AA3" t="s">
        <v>2451</v>
      </c>
      <c r="AB3" t="s">
        <v>2451</v>
      </c>
      <c r="AC3" s="168">
        <v>43959.673819444448</v>
      </c>
      <c r="AD3">
        <v>2019</v>
      </c>
      <c r="AE3" t="s">
        <v>2645</v>
      </c>
    </row>
    <row r="4" spans="1:31">
      <c r="A4">
        <v>3</v>
      </c>
      <c r="B4" t="s">
        <v>42</v>
      </c>
      <c r="E4">
        <v>73156257</v>
      </c>
      <c r="F4" t="s">
        <v>63</v>
      </c>
      <c r="G4" t="s">
        <v>1081</v>
      </c>
      <c r="H4" t="s">
        <v>2652</v>
      </c>
      <c r="I4" t="s">
        <v>2647</v>
      </c>
      <c r="J4" t="s">
        <v>2653</v>
      </c>
      <c r="K4" t="s">
        <v>15</v>
      </c>
      <c r="L4" t="s">
        <v>2641</v>
      </c>
      <c r="M4">
        <v>150</v>
      </c>
      <c r="N4">
        <v>150</v>
      </c>
      <c r="O4">
        <v>0</v>
      </c>
      <c r="R4" t="s">
        <v>2451</v>
      </c>
      <c r="S4" t="s">
        <v>2452</v>
      </c>
      <c r="T4" t="s">
        <v>2654</v>
      </c>
      <c r="V4">
        <v>996674743</v>
      </c>
      <c r="W4" s="94">
        <v>37966</v>
      </c>
      <c r="X4" t="s">
        <v>9</v>
      </c>
      <c r="Y4" t="s">
        <v>2655</v>
      </c>
      <c r="Z4" t="s">
        <v>2451</v>
      </c>
      <c r="AA4" t="s">
        <v>2455</v>
      </c>
      <c r="AB4" t="s">
        <v>2492</v>
      </c>
      <c r="AC4" s="168">
        <v>43962.531400462962</v>
      </c>
      <c r="AD4">
        <v>2019</v>
      </c>
      <c r="AE4" t="s">
        <v>2645</v>
      </c>
    </row>
    <row r="5" spans="1:31">
      <c r="A5">
        <v>4</v>
      </c>
      <c r="B5" t="s">
        <v>42</v>
      </c>
      <c r="E5">
        <v>73331891</v>
      </c>
      <c r="F5" t="s">
        <v>63</v>
      </c>
      <c r="G5" t="s">
        <v>1090</v>
      </c>
      <c r="H5" t="s">
        <v>2656</v>
      </c>
      <c r="I5" t="s">
        <v>2647</v>
      </c>
      <c r="J5" t="s">
        <v>2657</v>
      </c>
      <c r="K5" t="s">
        <v>17</v>
      </c>
      <c r="L5" t="s">
        <v>2641</v>
      </c>
      <c r="M5">
        <v>150</v>
      </c>
      <c r="N5">
        <v>150</v>
      </c>
      <c r="O5">
        <v>0</v>
      </c>
      <c r="P5" t="s">
        <v>2658</v>
      </c>
      <c r="R5" t="s">
        <v>2451</v>
      </c>
      <c r="S5" t="s">
        <v>2452</v>
      </c>
      <c r="T5" t="s">
        <v>2659</v>
      </c>
      <c r="V5">
        <v>922417182</v>
      </c>
      <c r="W5" s="94">
        <v>37372</v>
      </c>
      <c r="X5" t="s">
        <v>9</v>
      </c>
      <c r="Y5" t="s">
        <v>2660</v>
      </c>
      <c r="Z5" t="s">
        <v>2451</v>
      </c>
      <c r="AA5" t="s">
        <v>2455</v>
      </c>
      <c r="AB5" t="s">
        <v>2579</v>
      </c>
      <c r="AC5" s="168">
        <v>43965.994675925926</v>
      </c>
      <c r="AD5">
        <v>2018</v>
      </c>
      <c r="AE5" t="s">
        <v>2645</v>
      </c>
    </row>
    <row r="6" spans="1:31">
      <c r="A6">
        <v>5</v>
      </c>
      <c r="B6" t="s">
        <v>42</v>
      </c>
      <c r="E6">
        <v>75925386</v>
      </c>
      <c r="F6" t="s">
        <v>2661</v>
      </c>
      <c r="G6" t="s">
        <v>2662</v>
      </c>
      <c r="H6" t="s">
        <v>2663</v>
      </c>
      <c r="I6" t="s">
        <v>2639</v>
      </c>
      <c r="J6" t="s">
        <v>2664</v>
      </c>
      <c r="K6" t="s">
        <v>15</v>
      </c>
      <c r="L6" t="s">
        <v>2641</v>
      </c>
      <c r="M6">
        <v>150</v>
      </c>
      <c r="N6">
        <v>150</v>
      </c>
      <c r="O6">
        <v>0</v>
      </c>
      <c r="P6" t="s">
        <v>2665</v>
      </c>
      <c r="R6" t="s">
        <v>2451</v>
      </c>
      <c r="S6" t="s">
        <v>2452</v>
      </c>
      <c r="T6" t="s">
        <v>2666</v>
      </c>
      <c r="V6">
        <v>976408654</v>
      </c>
      <c r="W6" s="94">
        <v>35720</v>
      </c>
      <c r="X6" t="s">
        <v>9</v>
      </c>
      <c r="Y6" t="s">
        <v>2667</v>
      </c>
      <c r="Z6" t="s">
        <v>2451</v>
      </c>
      <c r="AA6" t="s">
        <v>2455</v>
      </c>
      <c r="AB6" t="s">
        <v>2455</v>
      </c>
      <c r="AC6" s="168">
        <v>43951.28334490741</v>
      </c>
      <c r="AD6">
        <v>2014</v>
      </c>
      <c r="AE6" t="s">
        <v>2645</v>
      </c>
    </row>
    <row r="7" spans="1:31">
      <c r="A7">
        <v>6</v>
      </c>
      <c r="B7" t="s">
        <v>42</v>
      </c>
      <c r="E7">
        <v>75925387</v>
      </c>
      <c r="F7" t="s">
        <v>2661</v>
      </c>
      <c r="G7" t="s">
        <v>2662</v>
      </c>
      <c r="H7" t="s">
        <v>2668</v>
      </c>
      <c r="I7" t="s">
        <v>2647</v>
      </c>
      <c r="J7" t="s">
        <v>2669</v>
      </c>
      <c r="K7" t="s">
        <v>13</v>
      </c>
      <c r="L7" t="s">
        <v>2641</v>
      </c>
      <c r="M7">
        <v>150</v>
      </c>
      <c r="N7">
        <v>150</v>
      </c>
      <c r="O7">
        <v>0</v>
      </c>
      <c r="P7" t="s">
        <v>2670</v>
      </c>
      <c r="R7" t="s">
        <v>2451</v>
      </c>
      <c r="S7" t="s">
        <v>2452</v>
      </c>
      <c r="T7" t="s">
        <v>2671</v>
      </c>
      <c r="V7">
        <v>930227318</v>
      </c>
      <c r="W7" s="94">
        <v>37031</v>
      </c>
      <c r="X7" t="s">
        <v>9</v>
      </c>
      <c r="Y7" t="s">
        <v>2672</v>
      </c>
      <c r="Z7" t="s">
        <v>2451</v>
      </c>
      <c r="AA7" t="s">
        <v>2455</v>
      </c>
      <c r="AB7" t="s">
        <v>2455</v>
      </c>
      <c r="AC7" s="168">
        <v>43963.408368055556</v>
      </c>
      <c r="AD7">
        <v>2013</v>
      </c>
      <c r="AE7" t="s">
        <v>2645</v>
      </c>
    </row>
    <row r="8" spans="1:31">
      <c r="A8">
        <v>7</v>
      </c>
      <c r="B8" t="s">
        <v>42</v>
      </c>
      <c r="E8">
        <v>71576090</v>
      </c>
      <c r="F8" t="s">
        <v>2673</v>
      </c>
      <c r="G8" t="s">
        <v>1453</v>
      </c>
      <c r="H8" t="s">
        <v>2674</v>
      </c>
      <c r="I8" t="s">
        <v>2647</v>
      </c>
      <c r="J8" t="s">
        <v>2675</v>
      </c>
      <c r="K8" t="s">
        <v>21</v>
      </c>
      <c r="L8" t="s">
        <v>2641</v>
      </c>
      <c r="M8">
        <v>150</v>
      </c>
      <c r="N8">
        <v>150</v>
      </c>
      <c r="O8">
        <v>0</v>
      </c>
      <c r="P8" t="s">
        <v>2676</v>
      </c>
      <c r="R8" t="s">
        <v>2451</v>
      </c>
      <c r="S8" t="s">
        <v>2452</v>
      </c>
      <c r="T8" t="s">
        <v>2677</v>
      </c>
      <c r="V8">
        <v>915917953</v>
      </c>
      <c r="W8" s="94">
        <v>36902</v>
      </c>
      <c r="X8" t="s">
        <v>9</v>
      </c>
      <c r="Y8" t="s">
        <v>2491</v>
      </c>
      <c r="Z8" t="s">
        <v>2451</v>
      </c>
      <c r="AA8" t="s">
        <v>2455</v>
      </c>
      <c r="AB8" t="s">
        <v>2492</v>
      </c>
      <c r="AC8" s="168">
        <v>43964.637245370373</v>
      </c>
      <c r="AD8">
        <v>2017</v>
      </c>
      <c r="AE8" t="s">
        <v>2645</v>
      </c>
    </row>
    <row r="9" spans="1:31">
      <c r="A9">
        <v>8</v>
      </c>
      <c r="B9" t="s">
        <v>42</v>
      </c>
      <c r="E9">
        <v>71313462</v>
      </c>
      <c r="F9" t="s">
        <v>209</v>
      </c>
      <c r="G9" t="s">
        <v>1569</v>
      </c>
      <c r="H9" t="s">
        <v>2678</v>
      </c>
      <c r="I9" t="s">
        <v>2647</v>
      </c>
      <c r="J9" t="s">
        <v>2679</v>
      </c>
      <c r="K9" t="s">
        <v>14</v>
      </c>
      <c r="L9" t="s">
        <v>2641</v>
      </c>
      <c r="M9">
        <v>150</v>
      </c>
      <c r="N9">
        <v>150</v>
      </c>
      <c r="O9">
        <v>0</v>
      </c>
      <c r="P9" t="s">
        <v>2680</v>
      </c>
      <c r="R9" t="s">
        <v>2451</v>
      </c>
      <c r="S9" t="s">
        <v>2452</v>
      </c>
      <c r="T9" t="s">
        <v>2681</v>
      </c>
      <c r="V9">
        <v>920871679</v>
      </c>
      <c r="W9" s="94">
        <v>37494</v>
      </c>
      <c r="X9" t="s">
        <v>9</v>
      </c>
      <c r="Y9" t="s">
        <v>2682</v>
      </c>
      <c r="Z9" t="s">
        <v>2451</v>
      </c>
      <c r="AA9" t="s">
        <v>2455</v>
      </c>
      <c r="AB9" t="s">
        <v>2455</v>
      </c>
      <c r="AC9" s="168">
        <v>43961.823831018519</v>
      </c>
      <c r="AD9">
        <v>2019</v>
      </c>
      <c r="AE9" t="s">
        <v>2645</v>
      </c>
    </row>
    <row r="10" spans="1:31">
      <c r="A10">
        <v>9</v>
      </c>
      <c r="B10" t="s">
        <v>42</v>
      </c>
      <c r="E10">
        <v>76767504</v>
      </c>
      <c r="F10" t="s">
        <v>2683</v>
      </c>
      <c r="G10" t="s">
        <v>147</v>
      </c>
      <c r="H10" t="s">
        <v>2684</v>
      </c>
      <c r="I10" t="s">
        <v>2647</v>
      </c>
      <c r="J10" t="s">
        <v>2685</v>
      </c>
      <c r="K10" t="s">
        <v>14</v>
      </c>
      <c r="L10" t="s">
        <v>2641</v>
      </c>
      <c r="M10">
        <v>150</v>
      </c>
      <c r="N10">
        <v>150</v>
      </c>
      <c r="O10">
        <v>0</v>
      </c>
      <c r="P10" t="s">
        <v>2686</v>
      </c>
      <c r="R10" t="s">
        <v>2451</v>
      </c>
      <c r="S10" t="s">
        <v>2452</v>
      </c>
      <c r="T10" t="s">
        <v>2687</v>
      </c>
      <c r="V10">
        <v>902733047</v>
      </c>
      <c r="W10" s="94">
        <v>43859</v>
      </c>
      <c r="X10" t="s">
        <v>9</v>
      </c>
      <c r="Y10" t="s">
        <v>2688</v>
      </c>
      <c r="Z10" t="s">
        <v>2451</v>
      </c>
      <c r="AA10" t="s">
        <v>2455</v>
      </c>
      <c r="AB10" t="s">
        <v>2689</v>
      </c>
      <c r="AC10" s="168">
        <v>43964.389027777775</v>
      </c>
      <c r="AD10">
        <v>2019</v>
      </c>
      <c r="AE10" t="s">
        <v>2645</v>
      </c>
    </row>
    <row r="11" spans="1:31">
      <c r="A11">
        <v>10</v>
      </c>
      <c r="B11" t="s">
        <v>42</v>
      </c>
      <c r="E11">
        <v>76077960</v>
      </c>
      <c r="F11" t="s">
        <v>379</v>
      </c>
      <c r="G11" t="s">
        <v>245</v>
      </c>
      <c r="H11" t="s">
        <v>2690</v>
      </c>
      <c r="I11" t="s">
        <v>2639</v>
      </c>
      <c r="J11" t="s">
        <v>2691</v>
      </c>
      <c r="K11" t="s">
        <v>23</v>
      </c>
      <c r="L11" t="s">
        <v>2641</v>
      </c>
      <c r="M11">
        <v>150</v>
      </c>
      <c r="N11">
        <v>150</v>
      </c>
      <c r="O11">
        <v>0</v>
      </c>
      <c r="P11" t="s">
        <v>2692</v>
      </c>
      <c r="R11" t="s">
        <v>2451</v>
      </c>
      <c r="S11" t="s">
        <v>2452</v>
      </c>
      <c r="T11" t="s">
        <v>2693</v>
      </c>
      <c r="V11">
        <v>981911292</v>
      </c>
      <c r="W11" s="94">
        <v>37398</v>
      </c>
      <c r="X11" t="s">
        <v>9</v>
      </c>
      <c r="Y11" t="s">
        <v>2694</v>
      </c>
      <c r="Z11" t="s">
        <v>2451</v>
      </c>
      <c r="AA11" t="s">
        <v>2451</v>
      </c>
      <c r="AB11" t="s">
        <v>2451</v>
      </c>
      <c r="AC11" s="168">
        <v>43970.90834490741</v>
      </c>
      <c r="AD11">
        <v>2018</v>
      </c>
      <c r="AE11" t="s">
        <v>2645</v>
      </c>
    </row>
    <row r="12" spans="1:31">
      <c r="A12">
        <v>11</v>
      </c>
      <c r="B12" t="s">
        <v>42</v>
      </c>
      <c r="E12">
        <v>75516570</v>
      </c>
      <c r="F12" t="s">
        <v>379</v>
      </c>
      <c r="G12" t="s">
        <v>2695</v>
      </c>
      <c r="H12" t="s">
        <v>2696</v>
      </c>
      <c r="I12" t="s">
        <v>2639</v>
      </c>
      <c r="J12" t="s">
        <v>2697</v>
      </c>
      <c r="K12" t="s">
        <v>15</v>
      </c>
      <c r="L12" t="s">
        <v>2641</v>
      </c>
      <c r="M12">
        <v>150</v>
      </c>
      <c r="N12">
        <v>150</v>
      </c>
      <c r="O12">
        <v>0</v>
      </c>
      <c r="P12" t="s">
        <v>2698</v>
      </c>
      <c r="R12" t="s">
        <v>2451</v>
      </c>
      <c r="S12" t="s">
        <v>2452</v>
      </c>
      <c r="T12" t="s">
        <v>2699</v>
      </c>
      <c r="V12">
        <v>978982622</v>
      </c>
      <c r="W12" s="94">
        <v>37010</v>
      </c>
      <c r="X12" t="s">
        <v>9</v>
      </c>
      <c r="Y12" t="s">
        <v>2700</v>
      </c>
      <c r="Z12" t="s">
        <v>2701</v>
      </c>
      <c r="AA12" t="s">
        <v>2702</v>
      </c>
      <c r="AB12" t="s">
        <v>2703</v>
      </c>
      <c r="AC12" s="168">
        <v>43946.509212962963</v>
      </c>
      <c r="AD12">
        <v>2017</v>
      </c>
      <c r="AE12" t="s">
        <v>2645</v>
      </c>
    </row>
    <row r="13" spans="1:31">
      <c r="A13">
        <v>12</v>
      </c>
      <c r="B13" t="s">
        <v>42</v>
      </c>
      <c r="E13">
        <v>74714998</v>
      </c>
      <c r="F13" t="s">
        <v>379</v>
      </c>
      <c r="G13" t="s">
        <v>453</v>
      </c>
      <c r="H13" t="s">
        <v>2704</v>
      </c>
      <c r="I13" t="s">
        <v>2647</v>
      </c>
      <c r="J13" t="s">
        <v>2705</v>
      </c>
      <c r="K13" t="s">
        <v>18</v>
      </c>
      <c r="L13" t="s">
        <v>2641</v>
      </c>
      <c r="M13">
        <v>150</v>
      </c>
      <c r="N13">
        <v>150</v>
      </c>
      <c r="O13">
        <v>0</v>
      </c>
      <c r="P13" t="s">
        <v>2706</v>
      </c>
      <c r="R13" t="s">
        <v>2451</v>
      </c>
      <c r="S13" t="s">
        <v>2452</v>
      </c>
      <c r="T13" t="s">
        <v>2707</v>
      </c>
      <c r="V13">
        <v>998174443</v>
      </c>
      <c r="W13" s="94">
        <v>36414</v>
      </c>
      <c r="X13" t="s">
        <v>9</v>
      </c>
      <c r="Y13" t="s">
        <v>2547</v>
      </c>
      <c r="Z13" t="s">
        <v>2451</v>
      </c>
      <c r="AA13" t="s">
        <v>2451</v>
      </c>
      <c r="AB13" t="s">
        <v>2548</v>
      </c>
      <c r="AC13" s="168">
        <v>43969.348773148151</v>
      </c>
      <c r="AD13">
        <v>2016</v>
      </c>
      <c r="AE13" t="s">
        <v>2645</v>
      </c>
    </row>
    <row r="14" spans="1:31">
      <c r="A14">
        <v>13</v>
      </c>
      <c r="B14" t="s">
        <v>42</v>
      </c>
      <c r="E14">
        <v>71579761</v>
      </c>
      <c r="F14" t="s">
        <v>241</v>
      </c>
      <c r="G14" t="s">
        <v>99</v>
      </c>
      <c r="H14" t="s">
        <v>2708</v>
      </c>
      <c r="I14" t="s">
        <v>2639</v>
      </c>
      <c r="J14" t="s">
        <v>2709</v>
      </c>
      <c r="K14" t="s">
        <v>18</v>
      </c>
      <c r="L14" t="s">
        <v>2641</v>
      </c>
      <c r="M14">
        <v>150</v>
      </c>
      <c r="N14">
        <v>150</v>
      </c>
      <c r="O14">
        <v>0</v>
      </c>
      <c r="P14" t="s">
        <v>2710</v>
      </c>
      <c r="R14" t="s">
        <v>2451</v>
      </c>
      <c r="S14" t="s">
        <v>2452</v>
      </c>
      <c r="T14" t="s">
        <v>2711</v>
      </c>
      <c r="V14">
        <v>972089592</v>
      </c>
      <c r="W14" s="94">
        <v>37663</v>
      </c>
      <c r="X14" t="s">
        <v>9</v>
      </c>
      <c r="Y14" t="s">
        <v>2712</v>
      </c>
      <c r="Z14" t="s">
        <v>2451</v>
      </c>
      <c r="AA14" t="s">
        <v>2455</v>
      </c>
      <c r="AB14" t="s">
        <v>2613</v>
      </c>
      <c r="AC14" s="168">
        <v>43971.453379629631</v>
      </c>
      <c r="AD14" t="s">
        <v>2713</v>
      </c>
      <c r="AE14" t="s">
        <v>2645</v>
      </c>
    </row>
    <row r="15" spans="1:31">
      <c r="A15">
        <v>14</v>
      </c>
      <c r="B15" t="s">
        <v>42</v>
      </c>
      <c r="E15">
        <v>71076623</v>
      </c>
      <c r="F15" t="s">
        <v>127</v>
      </c>
      <c r="G15" t="s">
        <v>485</v>
      </c>
      <c r="H15" t="s">
        <v>2714</v>
      </c>
      <c r="I15" t="s">
        <v>2647</v>
      </c>
      <c r="J15" t="s">
        <v>2715</v>
      </c>
      <c r="K15" t="s">
        <v>17</v>
      </c>
      <c r="L15" t="s">
        <v>2641</v>
      </c>
      <c r="M15">
        <v>150</v>
      </c>
      <c r="N15">
        <v>150</v>
      </c>
      <c r="O15">
        <v>0</v>
      </c>
      <c r="P15" t="s">
        <v>2716</v>
      </c>
      <c r="R15" t="s">
        <v>2451</v>
      </c>
      <c r="S15" t="s">
        <v>2452</v>
      </c>
      <c r="T15" t="s">
        <v>2717</v>
      </c>
      <c r="V15">
        <v>935813834</v>
      </c>
      <c r="W15" s="94">
        <v>37669</v>
      </c>
      <c r="X15" t="s">
        <v>9</v>
      </c>
      <c r="Y15" t="s">
        <v>2718</v>
      </c>
      <c r="Z15" t="s">
        <v>2719</v>
      </c>
      <c r="AA15" t="s">
        <v>2720</v>
      </c>
      <c r="AB15" t="s">
        <v>2720</v>
      </c>
      <c r="AC15" s="168">
        <v>43950.817442129628</v>
      </c>
      <c r="AD15">
        <v>2019</v>
      </c>
      <c r="AE15" t="s">
        <v>2645</v>
      </c>
    </row>
    <row r="16" spans="1:31">
      <c r="A16">
        <v>15</v>
      </c>
      <c r="B16" t="s">
        <v>42</v>
      </c>
      <c r="E16">
        <v>74277061</v>
      </c>
      <c r="F16" t="s">
        <v>248</v>
      </c>
      <c r="G16" t="s">
        <v>376</v>
      </c>
      <c r="H16" t="s">
        <v>2721</v>
      </c>
      <c r="I16" t="s">
        <v>2647</v>
      </c>
      <c r="J16" t="s">
        <v>2722</v>
      </c>
      <c r="K16" t="s">
        <v>22</v>
      </c>
      <c r="L16" t="s">
        <v>2641</v>
      </c>
      <c r="M16">
        <v>150</v>
      </c>
      <c r="N16">
        <v>150</v>
      </c>
      <c r="O16">
        <v>0</v>
      </c>
      <c r="P16" t="s">
        <v>2723</v>
      </c>
      <c r="R16" t="s">
        <v>2451</v>
      </c>
      <c r="S16" t="s">
        <v>2452</v>
      </c>
      <c r="T16" t="s">
        <v>2724</v>
      </c>
      <c r="V16">
        <v>978418733</v>
      </c>
      <c r="W16" s="94">
        <v>37794</v>
      </c>
      <c r="X16" t="s">
        <v>9</v>
      </c>
      <c r="Y16" t="s">
        <v>2599</v>
      </c>
      <c r="Z16" t="s">
        <v>2451</v>
      </c>
      <c r="AA16" t="s">
        <v>2455</v>
      </c>
      <c r="AB16" t="s">
        <v>2455</v>
      </c>
      <c r="AC16" s="168">
        <v>43959.712002314816</v>
      </c>
      <c r="AD16">
        <v>2019</v>
      </c>
      <c r="AE16" t="s">
        <v>2645</v>
      </c>
    </row>
    <row r="17" spans="1:31">
      <c r="A17">
        <v>16</v>
      </c>
      <c r="B17" t="s">
        <v>42</v>
      </c>
      <c r="E17">
        <v>71038463</v>
      </c>
      <c r="F17" t="s">
        <v>2725</v>
      </c>
      <c r="G17" t="s">
        <v>439</v>
      </c>
      <c r="H17" t="s">
        <v>2726</v>
      </c>
      <c r="I17" t="s">
        <v>2639</v>
      </c>
      <c r="J17" t="s">
        <v>2727</v>
      </c>
      <c r="K17" t="s">
        <v>13</v>
      </c>
      <c r="L17" t="s">
        <v>2641</v>
      </c>
      <c r="M17">
        <v>150</v>
      </c>
      <c r="N17">
        <v>150</v>
      </c>
      <c r="O17">
        <v>0</v>
      </c>
      <c r="P17" t="s">
        <v>2728</v>
      </c>
      <c r="R17" t="s">
        <v>2451</v>
      </c>
      <c r="S17" t="s">
        <v>2452</v>
      </c>
      <c r="T17" t="s">
        <v>2729</v>
      </c>
      <c r="V17">
        <v>938644867</v>
      </c>
      <c r="W17" s="94">
        <v>37064</v>
      </c>
      <c r="X17" t="s">
        <v>9</v>
      </c>
      <c r="Y17" t="s">
        <v>2454</v>
      </c>
      <c r="Z17" t="s">
        <v>2451</v>
      </c>
      <c r="AA17" t="s">
        <v>2455</v>
      </c>
      <c r="AB17" t="s">
        <v>2455</v>
      </c>
      <c r="AC17" s="168">
        <v>43969.853692129633</v>
      </c>
      <c r="AD17">
        <v>2017</v>
      </c>
      <c r="AE17" t="s">
        <v>2645</v>
      </c>
    </row>
    <row r="18" spans="1:31">
      <c r="A18">
        <v>17</v>
      </c>
      <c r="B18" t="s">
        <v>42</v>
      </c>
      <c r="E18">
        <v>77384275</v>
      </c>
      <c r="F18" t="s">
        <v>74</v>
      </c>
      <c r="G18" t="s">
        <v>497</v>
      </c>
      <c r="H18" t="s">
        <v>2730</v>
      </c>
      <c r="I18" t="s">
        <v>2647</v>
      </c>
      <c r="J18" t="s">
        <v>2731</v>
      </c>
      <c r="K18" t="s">
        <v>15</v>
      </c>
      <c r="L18" t="s">
        <v>2641</v>
      </c>
      <c r="M18">
        <v>150</v>
      </c>
      <c r="N18">
        <v>150</v>
      </c>
      <c r="O18">
        <v>0</v>
      </c>
      <c r="P18" t="s">
        <v>2732</v>
      </c>
      <c r="R18" t="s">
        <v>2733</v>
      </c>
      <c r="S18" t="s">
        <v>2452</v>
      </c>
      <c r="T18" t="s">
        <v>2734</v>
      </c>
      <c r="V18">
        <v>918764039</v>
      </c>
      <c r="W18" s="94">
        <v>43966</v>
      </c>
      <c r="X18" t="s">
        <v>9</v>
      </c>
      <c r="Y18" t="s">
        <v>2735</v>
      </c>
      <c r="Z18" t="s">
        <v>2733</v>
      </c>
      <c r="AA18" t="s">
        <v>2733</v>
      </c>
      <c r="AB18" t="s">
        <v>2736</v>
      </c>
      <c r="AC18" s="168">
        <v>43930.86996527778</v>
      </c>
      <c r="AD18" t="s">
        <v>2713</v>
      </c>
      <c r="AE18" t="s">
        <v>2645</v>
      </c>
    </row>
    <row r="19" spans="1:31">
      <c r="A19">
        <v>18</v>
      </c>
      <c r="B19" t="s">
        <v>42</v>
      </c>
      <c r="E19">
        <v>74997657</v>
      </c>
      <c r="F19" t="s">
        <v>718</v>
      </c>
      <c r="G19" t="s">
        <v>719</v>
      </c>
      <c r="H19" t="s">
        <v>720</v>
      </c>
      <c r="I19" t="s">
        <v>2647</v>
      </c>
      <c r="J19" t="s">
        <v>2737</v>
      </c>
      <c r="K19" t="s">
        <v>17</v>
      </c>
      <c r="L19" t="s">
        <v>2641</v>
      </c>
      <c r="M19">
        <v>150</v>
      </c>
      <c r="N19">
        <v>150</v>
      </c>
      <c r="O19">
        <v>0</v>
      </c>
      <c r="P19" t="s">
        <v>2738</v>
      </c>
      <c r="R19" t="s">
        <v>2451</v>
      </c>
      <c r="S19" t="s">
        <v>2452</v>
      </c>
      <c r="T19" t="s">
        <v>2739</v>
      </c>
      <c r="V19">
        <v>954555387</v>
      </c>
      <c r="W19" s="94">
        <v>37273</v>
      </c>
      <c r="X19" t="s">
        <v>9</v>
      </c>
      <c r="Y19" t="s">
        <v>2655</v>
      </c>
      <c r="Z19" t="s">
        <v>2451</v>
      </c>
      <c r="AA19" t="s">
        <v>2455</v>
      </c>
      <c r="AB19" t="s">
        <v>2492</v>
      </c>
      <c r="AC19" s="168">
        <v>43960.171076388891</v>
      </c>
      <c r="AD19">
        <v>2018</v>
      </c>
      <c r="AE19" t="s">
        <v>2645</v>
      </c>
    </row>
    <row r="20" spans="1:31">
      <c r="A20">
        <v>19</v>
      </c>
      <c r="B20" t="s">
        <v>42</v>
      </c>
      <c r="E20">
        <v>74527915</v>
      </c>
      <c r="F20" t="s">
        <v>1467</v>
      </c>
      <c r="G20" t="s">
        <v>240</v>
      </c>
      <c r="H20" t="s">
        <v>1157</v>
      </c>
      <c r="I20" t="s">
        <v>2647</v>
      </c>
      <c r="J20" t="s">
        <v>2740</v>
      </c>
      <c r="K20" t="s">
        <v>21</v>
      </c>
      <c r="L20" t="s">
        <v>2641</v>
      </c>
      <c r="M20">
        <v>150</v>
      </c>
      <c r="N20">
        <v>150</v>
      </c>
      <c r="O20">
        <v>0</v>
      </c>
      <c r="P20" t="s">
        <v>2741</v>
      </c>
      <c r="R20" t="s">
        <v>2451</v>
      </c>
      <c r="S20" t="s">
        <v>2452</v>
      </c>
      <c r="T20" t="s">
        <v>2742</v>
      </c>
      <c r="V20">
        <v>943439683</v>
      </c>
      <c r="W20" s="94">
        <v>37792</v>
      </c>
      <c r="X20" t="s">
        <v>9</v>
      </c>
      <c r="Y20" t="s">
        <v>2743</v>
      </c>
      <c r="Z20" t="s">
        <v>2451</v>
      </c>
      <c r="AA20" t="s">
        <v>2455</v>
      </c>
      <c r="AB20" t="s">
        <v>2744</v>
      </c>
      <c r="AC20" s="168">
        <v>43965.447395833333</v>
      </c>
      <c r="AD20">
        <v>2019</v>
      </c>
      <c r="AE20" t="s">
        <v>2645</v>
      </c>
    </row>
    <row r="21" spans="1:31">
      <c r="A21">
        <v>20</v>
      </c>
      <c r="B21" t="s">
        <v>42</v>
      </c>
      <c r="E21">
        <v>77680909</v>
      </c>
      <c r="F21" t="s">
        <v>112</v>
      </c>
      <c r="G21" t="s">
        <v>2745</v>
      </c>
      <c r="H21" t="s">
        <v>2746</v>
      </c>
      <c r="I21" t="s">
        <v>2647</v>
      </c>
      <c r="J21" t="s">
        <v>2747</v>
      </c>
      <c r="K21" t="s">
        <v>21</v>
      </c>
      <c r="L21" t="s">
        <v>2641</v>
      </c>
      <c r="M21">
        <v>150</v>
      </c>
      <c r="N21">
        <v>150</v>
      </c>
      <c r="O21">
        <v>0</v>
      </c>
      <c r="P21" t="s">
        <v>2748</v>
      </c>
      <c r="R21" t="s">
        <v>2451</v>
      </c>
      <c r="S21" t="s">
        <v>2452</v>
      </c>
      <c r="T21" t="s">
        <v>2749</v>
      </c>
      <c r="V21">
        <v>957348406</v>
      </c>
      <c r="W21" s="94">
        <v>36022</v>
      </c>
      <c r="X21" t="s">
        <v>9</v>
      </c>
      <c r="Y21" t="s">
        <v>2682</v>
      </c>
      <c r="Z21" t="s">
        <v>2451</v>
      </c>
      <c r="AA21" t="s">
        <v>2455</v>
      </c>
      <c r="AB21" t="s">
        <v>2455</v>
      </c>
      <c r="AC21" s="168">
        <v>43962.088136574072</v>
      </c>
      <c r="AD21">
        <v>2014</v>
      </c>
      <c r="AE21" t="s">
        <v>2645</v>
      </c>
    </row>
    <row r="22" spans="1:31">
      <c r="A22">
        <v>21</v>
      </c>
      <c r="B22" t="s">
        <v>42</v>
      </c>
      <c r="E22">
        <v>74282238</v>
      </c>
      <c r="F22" t="s">
        <v>112</v>
      </c>
      <c r="G22" t="s">
        <v>2750</v>
      </c>
      <c r="H22" t="s">
        <v>2751</v>
      </c>
      <c r="I22" t="s">
        <v>2639</v>
      </c>
      <c r="J22" t="s">
        <v>2752</v>
      </c>
      <c r="K22" t="s">
        <v>22</v>
      </c>
      <c r="L22" t="s">
        <v>2641</v>
      </c>
      <c r="M22">
        <v>150</v>
      </c>
      <c r="N22">
        <v>150</v>
      </c>
      <c r="O22">
        <v>0</v>
      </c>
      <c r="P22" t="s">
        <v>2753</v>
      </c>
      <c r="R22" t="s">
        <v>2719</v>
      </c>
      <c r="S22" t="s">
        <v>2452</v>
      </c>
      <c r="T22" t="s">
        <v>781</v>
      </c>
      <c r="V22">
        <v>975368379</v>
      </c>
      <c r="W22" s="94">
        <v>36090</v>
      </c>
      <c r="X22" t="s">
        <v>9</v>
      </c>
      <c r="Y22" t="s">
        <v>2754</v>
      </c>
      <c r="Z22" t="s">
        <v>2719</v>
      </c>
      <c r="AA22" t="s">
        <v>2720</v>
      </c>
      <c r="AB22" t="s">
        <v>2720</v>
      </c>
      <c r="AC22" s="168">
        <v>43966.573425925926</v>
      </c>
      <c r="AD22" t="s">
        <v>2713</v>
      </c>
      <c r="AE22" t="s">
        <v>2645</v>
      </c>
    </row>
    <row r="23" spans="1:31">
      <c r="A23">
        <v>22</v>
      </c>
      <c r="B23" t="s">
        <v>42</v>
      </c>
      <c r="E23">
        <v>74652497</v>
      </c>
      <c r="F23" t="s">
        <v>151</v>
      </c>
      <c r="G23" t="s">
        <v>828</v>
      </c>
      <c r="H23" t="s">
        <v>1187</v>
      </c>
      <c r="I23" t="s">
        <v>2639</v>
      </c>
      <c r="J23" t="s">
        <v>2755</v>
      </c>
      <c r="K23" t="s">
        <v>25</v>
      </c>
      <c r="L23" t="s">
        <v>2641</v>
      </c>
      <c r="M23">
        <v>150</v>
      </c>
      <c r="N23">
        <v>150</v>
      </c>
      <c r="O23">
        <v>0</v>
      </c>
      <c r="P23" t="s">
        <v>2756</v>
      </c>
      <c r="R23" t="s">
        <v>2451</v>
      </c>
      <c r="S23" t="s">
        <v>2452</v>
      </c>
      <c r="T23" t="s">
        <v>2757</v>
      </c>
      <c r="V23">
        <v>913954533</v>
      </c>
      <c r="W23" s="94">
        <v>37744</v>
      </c>
      <c r="X23" t="s">
        <v>9</v>
      </c>
      <c r="Y23" t="s">
        <v>2758</v>
      </c>
      <c r="Z23" t="s">
        <v>2451</v>
      </c>
      <c r="AA23" t="s">
        <v>2455</v>
      </c>
      <c r="AB23" t="s">
        <v>2455</v>
      </c>
      <c r="AC23" s="168">
        <v>43958.519444444442</v>
      </c>
      <c r="AD23">
        <v>2019</v>
      </c>
      <c r="AE23" t="s">
        <v>2645</v>
      </c>
    </row>
    <row r="24" spans="1:31">
      <c r="A24">
        <v>23</v>
      </c>
      <c r="B24" t="s">
        <v>42</v>
      </c>
      <c r="E24">
        <v>71715111</v>
      </c>
      <c r="F24" t="s">
        <v>2759</v>
      </c>
      <c r="G24" t="s">
        <v>2760</v>
      </c>
      <c r="H24" t="s">
        <v>2761</v>
      </c>
      <c r="I24" t="s">
        <v>2639</v>
      </c>
      <c r="J24" t="s">
        <v>2762</v>
      </c>
      <c r="K24" t="s">
        <v>13</v>
      </c>
      <c r="L24" t="s">
        <v>2641</v>
      </c>
      <c r="M24">
        <v>150</v>
      </c>
      <c r="N24">
        <v>150</v>
      </c>
      <c r="O24">
        <v>0</v>
      </c>
      <c r="P24" t="s">
        <v>2763</v>
      </c>
      <c r="R24" t="s">
        <v>2451</v>
      </c>
      <c r="S24" t="s">
        <v>2452</v>
      </c>
      <c r="T24" t="s">
        <v>2764</v>
      </c>
      <c r="V24">
        <v>947725281</v>
      </c>
      <c r="W24" s="94">
        <v>37932</v>
      </c>
      <c r="X24" t="s">
        <v>9</v>
      </c>
      <c r="Y24" t="s">
        <v>2765</v>
      </c>
      <c r="Z24" t="s">
        <v>2451</v>
      </c>
      <c r="AA24" t="s">
        <v>2455</v>
      </c>
      <c r="AB24" t="s">
        <v>2455</v>
      </c>
      <c r="AC24" s="168">
        <v>43969.322962962964</v>
      </c>
      <c r="AD24">
        <v>2019</v>
      </c>
      <c r="AE24" t="s">
        <v>2645</v>
      </c>
    </row>
    <row r="25" spans="1:31">
      <c r="A25">
        <v>24</v>
      </c>
      <c r="B25" t="s">
        <v>42</v>
      </c>
      <c r="E25">
        <v>71985510</v>
      </c>
      <c r="F25" t="s">
        <v>2766</v>
      </c>
      <c r="G25" t="s">
        <v>1766</v>
      </c>
      <c r="H25" t="s">
        <v>2767</v>
      </c>
      <c r="I25" t="s">
        <v>2639</v>
      </c>
      <c r="J25" t="s">
        <v>2768</v>
      </c>
      <c r="K25" t="s">
        <v>14</v>
      </c>
      <c r="L25" t="s">
        <v>2641</v>
      </c>
      <c r="M25">
        <v>150</v>
      </c>
      <c r="N25">
        <v>150</v>
      </c>
      <c r="O25">
        <v>0</v>
      </c>
      <c r="P25" t="s">
        <v>2769</v>
      </c>
      <c r="R25" t="s">
        <v>2604</v>
      </c>
      <c r="S25" t="s">
        <v>2452</v>
      </c>
      <c r="T25" t="s">
        <v>2770</v>
      </c>
      <c r="V25">
        <v>939764948</v>
      </c>
      <c r="W25" s="94">
        <v>37360</v>
      </c>
      <c r="X25" t="s">
        <v>9</v>
      </c>
      <c r="Y25" t="s">
        <v>2758</v>
      </c>
      <c r="Z25" t="s">
        <v>2451</v>
      </c>
      <c r="AA25" t="s">
        <v>2455</v>
      </c>
      <c r="AB25" t="s">
        <v>2455</v>
      </c>
      <c r="AC25" s="168">
        <v>43971.728043981479</v>
      </c>
      <c r="AD25">
        <v>2018</v>
      </c>
      <c r="AE25" t="s">
        <v>2645</v>
      </c>
    </row>
    <row r="26" spans="1:31">
      <c r="A26">
        <v>25</v>
      </c>
      <c r="B26" t="s">
        <v>42</v>
      </c>
      <c r="E26">
        <v>71574273</v>
      </c>
      <c r="F26" t="s">
        <v>1377</v>
      </c>
      <c r="G26" t="s">
        <v>2771</v>
      </c>
      <c r="H26" t="s">
        <v>2772</v>
      </c>
      <c r="I26" t="s">
        <v>2647</v>
      </c>
      <c r="J26" t="s">
        <v>2773</v>
      </c>
      <c r="K26" t="s">
        <v>21</v>
      </c>
      <c r="L26" t="s">
        <v>2641</v>
      </c>
      <c r="M26">
        <v>150</v>
      </c>
      <c r="N26">
        <v>150</v>
      </c>
      <c r="O26">
        <v>0</v>
      </c>
      <c r="P26" t="s">
        <v>2774</v>
      </c>
      <c r="R26" t="s">
        <v>2451</v>
      </c>
      <c r="S26" t="s">
        <v>2452</v>
      </c>
      <c r="T26" t="s">
        <v>2775</v>
      </c>
      <c r="V26">
        <v>978815140</v>
      </c>
      <c r="W26" s="94">
        <v>37752</v>
      </c>
      <c r="X26" t="s">
        <v>9</v>
      </c>
      <c r="Y26" t="s">
        <v>2776</v>
      </c>
      <c r="Z26" t="s">
        <v>2451</v>
      </c>
      <c r="AA26" t="s">
        <v>2455</v>
      </c>
      <c r="AB26" t="s">
        <v>2455</v>
      </c>
      <c r="AC26" s="168">
        <v>43963.428425925929</v>
      </c>
      <c r="AD26">
        <v>2019</v>
      </c>
      <c r="AE26" t="s">
        <v>2645</v>
      </c>
    </row>
    <row r="27" spans="1:31">
      <c r="A27">
        <v>26</v>
      </c>
      <c r="B27" t="s">
        <v>42</v>
      </c>
      <c r="E27">
        <v>73602205</v>
      </c>
      <c r="F27" t="s">
        <v>1081</v>
      </c>
      <c r="G27" t="s">
        <v>2777</v>
      </c>
      <c r="H27" t="s">
        <v>2778</v>
      </c>
      <c r="I27" t="s">
        <v>2639</v>
      </c>
      <c r="J27" t="s">
        <v>2779</v>
      </c>
      <c r="K27" t="s">
        <v>17</v>
      </c>
      <c r="L27" t="s">
        <v>2641</v>
      </c>
      <c r="M27">
        <v>150</v>
      </c>
      <c r="N27">
        <v>150</v>
      </c>
      <c r="O27">
        <v>0</v>
      </c>
      <c r="P27" t="s">
        <v>2780</v>
      </c>
      <c r="R27" t="s">
        <v>2451</v>
      </c>
      <c r="S27" t="s">
        <v>2452</v>
      </c>
      <c r="T27" t="s">
        <v>2781</v>
      </c>
      <c r="V27">
        <v>960633051</v>
      </c>
      <c r="W27" s="94">
        <v>37159</v>
      </c>
      <c r="X27" t="s">
        <v>9</v>
      </c>
      <c r="Y27" t="s">
        <v>2782</v>
      </c>
      <c r="Z27" t="s">
        <v>2451</v>
      </c>
      <c r="AA27" t="s">
        <v>2455</v>
      </c>
      <c r="AB27" t="s">
        <v>2455</v>
      </c>
      <c r="AC27" s="168">
        <v>43966.80431712963</v>
      </c>
      <c r="AD27">
        <v>2018</v>
      </c>
      <c r="AE27" t="s">
        <v>2645</v>
      </c>
    </row>
    <row r="28" spans="1:31">
      <c r="A28">
        <v>27</v>
      </c>
      <c r="B28" t="s">
        <v>42</v>
      </c>
      <c r="E28">
        <v>74984624</v>
      </c>
      <c r="F28" t="s">
        <v>772</v>
      </c>
      <c r="G28" t="s">
        <v>496</v>
      </c>
      <c r="H28" t="s">
        <v>2783</v>
      </c>
      <c r="I28" t="s">
        <v>2639</v>
      </c>
      <c r="J28" t="s">
        <v>2784</v>
      </c>
      <c r="K28" t="s">
        <v>13</v>
      </c>
      <c r="L28" t="s">
        <v>2641</v>
      </c>
      <c r="M28">
        <v>150</v>
      </c>
      <c r="N28">
        <v>150</v>
      </c>
      <c r="O28">
        <v>0</v>
      </c>
      <c r="P28" t="s">
        <v>2785</v>
      </c>
      <c r="R28" t="s">
        <v>2451</v>
      </c>
      <c r="S28" t="s">
        <v>2452</v>
      </c>
      <c r="T28" t="s">
        <v>2786</v>
      </c>
      <c r="V28">
        <v>954332421</v>
      </c>
      <c r="W28" s="94">
        <v>37513</v>
      </c>
      <c r="X28" t="s">
        <v>9</v>
      </c>
      <c r="Y28" t="s">
        <v>2758</v>
      </c>
      <c r="Z28" t="s">
        <v>2451</v>
      </c>
      <c r="AA28" t="s">
        <v>2455</v>
      </c>
      <c r="AB28" t="s">
        <v>2455</v>
      </c>
      <c r="AC28" s="168">
        <v>43955.942083333335</v>
      </c>
      <c r="AD28">
        <v>2019</v>
      </c>
      <c r="AE28" t="s">
        <v>2645</v>
      </c>
    </row>
    <row r="29" spans="1:31">
      <c r="A29">
        <v>28</v>
      </c>
      <c r="B29" t="s">
        <v>42</v>
      </c>
      <c r="E29">
        <v>72159882</v>
      </c>
      <c r="F29" t="s">
        <v>1757</v>
      </c>
      <c r="G29" t="s">
        <v>177</v>
      </c>
      <c r="H29" t="s">
        <v>2787</v>
      </c>
      <c r="I29" t="s">
        <v>2639</v>
      </c>
      <c r="J29" t="s">
        <v>2788</v>
      </c>
      <c r="K29" t="s">
        <v>17</v>
      </c>
      <c r="L29" t="s">
        <v>2641</v>
      </c>
      <c r="M29">
        <v>150</v>
      </c>
      <c r="N29">
        <v>150</v>
      </c>
      <c r="O29">
        <v>0</v>
      </c>
      <c r="P29" t="s">
        <v>2789</v>
      </c>
      <c r="R29" t="s">
        <v>2451</v>
      </c>
      <c r="S29" t="s">
        <v>2452</v>
      </c>
      <c r="T29" t="s">
        <v>2790</v>
      </c>
      <c r="V29">
        <v>938533149</v>
      </c>
      <c r="W29" s="94">
        <v>37604</v>
      </c>
      <c r="X29" t="s">
        <v>9</v>
      </c>
      <c r="Y29" t="s">
        <v>2791</v>
      </c>
      <c r="Z29" t="s">
        <v>2451</v>
      </c>
      <c r="AA29" t="s">
        <v>2455</v>
      </c>
      <c r="AB29" t="s">
        <v>2455</v>
      </c>
      <c r="AC29" s="168">
        <v>43938.357673611114</v>
      </c>
      <c r="AD29">
        <v>2019</v>
      </c>
      <c r="AE29" t="s">
        <v>2645</v>
      </c>
    </row>
    <row r="30" spans="1:31">
      <c r="A30">
        <v>29</v>
      </c>
      <c r="B30" t="s">
        <v>42</v>
      </c>
      <c r="E30">
        <v>77217936</v>
      </c>
      <c r="F30" t="s">
        <v>2208</v>
      </c>
      <c r="G30" t="s">
        <v>307</v>
      </c>
      <c r="H30" t="s">
        <v>2792</v>
      </c>
      <c r="I30" t="s">
        <v>2647</v>
      </c>
      <c r="J30" t="s">
        <v>2793</v>
      </c>
      <c r="K30" t="s">
        <v>16</v>
      </c>
      <c r="L30" t="s">
        <v>2641</v>
      </c>
      <c r="M30">
        <v>150</v>
      </c>
      <c r="N30">
        <v>150</v>
      </c>
      <c r="O30">
        <v>0</v>
      </c>
      <c r="P30" t="s">
        <v>2794</v>
      </c>
      <c r="R30" t="s">
        <v>2733</v>
      </c>
      <c r="S30" t="s">
        <v>2452</v>
      </c>
      <c r="T30" t="s">
        <v>2795</v>
      </c>
      <c r="V30">
        <v>921727753</v>
      </c>
      <c r="W30" s="94">
        <v>37881</v>
      </c>
      <c r="X30" t="s">
        <v>9</v>
      </c>
      <c r="Y30" t="s">
        <v>2796</v>
      </c>
      <c r="Z30" t="s">
        <v>2733</v>
      </c>
      <c r="AA30" t="s">
        <v>2797</v>
      </c>
      <c r="AB30" t="s">
        <v>2797</v>
      </c>
      <c r="AC30" s="168">
        <v>43915.595682870371</v>
      </c>
      <c r="AD30">
        <v>2019</v>
      </c>
      <c r="AE30" t="s">
        <v>2645</v>
      </c>
    </row>
    <row r="31" spans="1:31">
      <c r="A31">
        <v>30</v>
      </c>
      <c r="B31" t="s">
        <v>42</v>
      </c>
      <c r="E31">
        <v>71919761</v>
      </c>
      <c r="F31" t="s">
        <v>477</v>
      </c>
      <c r="G31" t="s">
        <v>896</v>
      </c>
      <c r="H31" t="s">
        <v>2798</v>
      </c>
      <c r="I31" t="s">
        <v>2639</v>
      </c>
      <c r="J31" t="s">
        <v>2799</v>
      </c>
      <c r="K31" t="s">
        <v>25</v>
      </c>
      <c r="L31" t="s">
        <v>2641</v>
      </c>
      <c r="M31">
        <v>150</v>
      </c>
      <c r="N31">
        <v>150</v>
      </c>
      <c r="O31">
        <v>0</v>
      </c>
      <c r="P31" t="s">
        <v>2800</v>
      </c>
      <c r="R31" t="s">
        <v>2451</v>
      </c>
      <c r="S31" t="s">
        <v>2452</v>
      </c>
      <c r="T31" t="s">
        <v>2801</v>
      </c>
      <c r="V31">
        <v>917143640</v>
      </c>
      <c r="W31" s="94">
        <v>36976</v>
      </c>
      <c r="X31" t="s">
        <v>9</v>
      </c>
      <c r="Y31" t="s">
        <v>2802</v>
      </c>
      <c r="Z31" t="s">
        <v>2604</v>
      </c>
      <c r="AA31" t="s">
        <v>2803</v>
      </c>
      <c r="AB31" t="s">
        <v>2804</v>
      </c>
      <c r="AC31" s="168">
        <v>43971.362222222226</v>
      </c>
      <c r="AD31">
        <v>2017</v>
      </c>
      <c r="AE31" t="s">
        <v>2645</v>
      </c>
    </row>
    <row r="32" spans="1:31">
      <c r="A32">
        <v>31</v>
      </c>
      <c r="B32" t="s">
        <v>42</v>
      </c>
      <c r="E32">
        <v>72338420</v>
      </c>
      <c r="F32" t="s">
        <v>2805</v>
      </c>
      <c r="G32" t="s">
        <v>106</v>
      </c>
      <c r="H32" t="s">
        <v>2806</v>
      </c>
      <c r="I32" t="s">
        <v>2647</v>
      </c>
      <c r="J32" t="s">
        <v>2807</v>
      </c>
      <c r="K32" t="s">
        <v>22</v>
      </c>
      <c r="L32" t="s">
        <v>2641</v>
      </c>
      <c r="M32">
        <v>150</v>
      </c>
      <c r="N32">
        <v>150</v>
      </c>
      <c r="O32">
        <v>0</v>
      </c>
      <c r="P32" t="s">
        <v>2808</v>
      </c>
      <c r="R32" t="s">
        <v>2451</v>
      </c>
      <c r="S32" t="s">
        <v>2452</v>
      </c>
      <c r="T32" t="s">
        <v>2809</v>
      </c>
      <c r="V32">
        <v>921825834</v>
      </c>
      <c r="W32" s="94">
        <v>37571</v>
      </c>
      <c r="X32" t="s">
        <v>9</v>
      </c>
      <c r="Y32" t="s">
        <v>2667</v>
      </c>
      <c r="Z32" t="s">
        <v>2451</v>
      </c>
      <c r="AA32" t="s">
        <v>2455</v>
      </c>
      <c r="AB32" t="s">
        <v>2455</v>
      </c>
      <c r="AC32" s="168">
        <v>43970.76189814815</v>
      </c>
      <c r="AD32">
        <v>2019</v>
      </c>
      <c r="AE32" t="s">
        <v>2645</v>
      </c>
    </row>
    <row r="33" spans="1:31">
      <c r="A33">
        <v>32</v>
      </c>
      <c r="B33" t="s">
        <v>42</v>
      </c>
      <c r="E33">
        <v>76432381</v>
      </c>
      <c r="F33" t="s">
        <v>863</v>
      </c>
      <c r="G33" t="s">
        <v>2810</v>
      </c>
      <c r="H33" t="s">
        <v>2811</v>
      </c>
      <c r="I33" t="s">
        <v>2639</v>
      </c>
      <c r="J33" t="s">
        <v>2812</v>
      </c>
      <c r="K33" t="s">
        <v>25</v>
      </c>
      <c r="L33" t="s">
        <v>2641</v>
      </c>
      <c r="M33">
        <v>150</v>
      </c>
      <c r="N33">
        <v>150</v>
      </c>
      <c r="O33">
        <v>0</v>
      </c>
      <c r="P33" t="s">
        <v>2813</v>
      </c>
      <c r="R33" t="s">
        <v>2451</v>
      </c>
      <c r="S33" t="s">
        <v>2452</v>
      </c>
      <c r="T33" t="s">
        <v>2814</v>
      </c>
      <c r="V33">
        <v>956954578</v>
      </c>
      <c r="W33" s="94">
        <v>34548</v>
      </c>
      <c r="X33" t="s">
        <v>9</v>
      </c>
      <c r="Y33" t="s">
        <v>2815</v>
      </c>
      <c r="Z33" t="s">
        <v>2816</v>
      </c>
      <c r="AA33" t="s">
        <v>2816</v>
      </c>
      <c r="AB33" t="s">
        <v>2816</v>
      </c>
      <c r="AC33" s="168">
        <v>43971.018553240741</v>
      </c>
      <c r="AD33">
        <v>2012</v>
      </c>
      <c r="AE33" t="s">
        <v>2645</v>
      </c>
    </row>
    <row r="34" spans="1:31">
      <c r="A34">
        <v>33</v>
      </c>
      <c r="B34" t="s">
        <v>42</v>
      </c>
      <c r="E34">
        <v>71097212</v>
      </c>
      <c r="F34" t="s">
        <v>106</v>
      </c>
      <c r="G34" t="s">
        <v>784</v>
      </c>
      <c r="H34" t="s">
        <v>1908</v>
      </c>
      <c r="I34" t="s">
        <v>2639</v>
      </c>
      <c r="J34" t="s">
        <v>2817</v>
      </c>
      <c r="K34" t="s">
        <v>22</v>
      </c>
      <c r="L34" t="s">
        <v>2641</v>
      </c>
      <c r="M34">
        <v>150</v>
      </c>
      <c r="N34">
        <v>150</v>
      </c>
      <c r="O34">
        <v>0</v>
      </c>
      <c r="P34" t="s">
        <v>2818</v>
      </c>
      <c r="R34" t="s">
        <v>2451</v>
      </c>
      <c r="S34" t="s">
        <v>2452</v>
      </c>
      <c r="T34" t="s">
        <v>2819</v>
      </c>
      <c r="V34">
        <v>929295336</v>
      </c>
      <c r="W34" s="94">
        <v>37139</v>
      </c>
      <c r="X34" t="s">
        <v>9</v>
      </c>
      <c r="Y34" t="s">
        <v>2454</v>
      </c>
      <c r="Z34" t="s">
        <v>2451</v>
      </c>
      <c r="AA34" t="s">
        <v>2455</v>
      </c>
      <c r="AB34" t="s">
        <v>2455</v>
      </c>
      <c r="AC34" s="168">
        <v>43964.745266203703</v>
      </c>
      <c r="AD34">
        <v>2018</v>
      </c>
      <c r="AE34" t="s">
        <v>2645</v>
      </c>
    </row>
    <row r="35" spans="1:31">
      <c r="A35">
        <v>34</v>
      </c>
      <c r="B35" t="s">
        <v>42</v>
      </c>
      <c r="E35">
        <v>74606467</v>
      </c>
      <c r="F35" t="s">
        <v>106</v>
      </c>
      <c r="G35" t="s">
        <v>128</v>
      </c>
      <c r="H35" t="s">
        <v>2820</v>
      </c>
      <c r="I35" t="s">
        <v>2647</v>
      </c>
      <c r="J35" t="s">
        <v>2821</v>
      </c>
      <c r="K35" t="s">
        <v>17</v>
      </c>
      <c r="L35" t="s">
        <v>2641</v>
      </c>
      <c r="M35">
        <v>150</v>
      </c>
      <c r="N35">
        <v>150</v>
      </c>
      <c r="O35">
        <v>0</v>
      </c>
      <c r="P35" t="s">
        <v>2822</v>
      </c>
      <c r="R35" t="s">
        <v>2451</v>
      </c>
      <c r="S35" t="s">
        <v>2452</v>
      </c>
      <c r="T35" t="s">
        <v>2823</v>
      </c>
      <c r="V35">
        <v>947417539</v>
      </c>
      <c r="W35" s="94">
        <v>37662</v>
      </c>
      <c r="X35" t="s">
        <v>9</v>
      </c>
      <c r="Y35" t="s">
        <v>2776</v>
      </c>
      <c r="Z35" t="s">
        <v>2451</v>
      </c>
      <c r="AA35" t="s">
        <v>2455</v>
      </c>
      <c r="AB35" t="s">
        <v>2455</v>
      </c>
      <c r="AC35" s="168">
        <v>43969.685740740744</v>
      </c>
      <c r="AD35">
        <v>2019</v>
      </c>
      <c r="AE35" t="s">
        <v>2645</v>
      </c>
    </row>
    <row r="36" spans="1:31">
      <c r="A36">
        <v>35</v>
      </c>
      <c r="B36" t="s">
        <v>42</v>
      </c>
      <c r="E36">
        <v>73075858</v>
      </c>
      <c r="F36" t="s">
        <v>2824</v>
      </c>
      <c r="G36" t="s">
        <v>376</v>
      </c>
      <c r="H36" t="s">
        <v>2825</v>
      </c>
      <c r="I36" t="s">
        <v>2639</v>
      </c>
      <c r="J36" t="s">
        <v>2826</v>
      </c>
      <c r="K36" t="s">
        <v>22</v>
      </c>
      <c r="L36" t="s">
        <v>2641</v>
      </c>
      <c r="M36">
        <v>150</v>
      </c>
      <c r="N36">
        <v>150</v>
      </c>
      <c r="O36">
        <v>0</v>
      </c>
      <c r="P36" t="s">
        <v>2827</v>
      </c>
      <c r="R36" t="s">
        <v>2451</v>
      </c>
      <c r="S36" t="s">
        <v>2452</v>
      </c>
      <c r="T36" t="s">
        <v>2828</v>
      </c>
      <c r="V36">
        <v>945299249</v>
      </c>
      <c r="W36" s="94">
        <v>37733</v>
      </c>
      <c r="X36" t="s">
        <v>9</v>
      </c>
      <c r="Y36" t="s">
        <v>2491</v>
      </c>
      <c r="Z36" t="s">
        <v>2451</v>
      </c>
      <c r="AA36" t="s">
        <v>2455</v>
      </c>
      <c r="AB36" t="s">
        <v>2492</v>
      </c>
      <c r="AC36" s="168">
        <v>43970.679097222222</v>
      </c>
      <c r="AD36">
        <v>2019</v>
      </c>
      <c r="AE36" t="s">
        <v>2645</v>
      </c>
    </row>
    <row r="37" spans="1:31">
      <c r="A37">
        <v>36</v>
      </c>
      <c r="B37" t="s">
        <v>42</v>
      </c>
      <c r="E37">
        <v>74802044</v>
      </c>
      <c r="F37" t="s">
        <v>382</v>
      </c>
      <c r="G37" t="s">
        <v>67</v>
      </c>
      <c r="H37" t="s">
        <v>2829</v>
      </c>
      <c r="I37" t="s">
        <v>2647</v>
      </c>
      <c r="J37" t="s">
        <v>2830</v>
      </c>
      <c r="K37" t="s">
        <v>17</v>
      </c>
      <c r="L37" t="s">
        <v>2641</v>
      </c>
      <c r="M37">
        <v>150</v>
      </c>
      <c r="N37">
        <v>150</v>
      </c>
      <c r="O37">
        <v>0</v>
      </c>
      <c r="P37" t="s">
        <v>2831</v>
      </c>
      <c r="R37" t="s">
        <v>2451</v>
      </c>
      <c r="S37" t="s">
        <v>2452</v>
      </c>
      <c r="T37" t="s">
        <v>2832</v>
      </c>
      <c r="V37">
        <v>998966486</v>
      </c>
      <c r="W37" s="94">
        <v>37604</v>
      </c>
      <c r="X37" t="s">
        <v>9</v>
      </c>
      <c r="Y37" t="s">
        <v>2833</v>
      </c>
      <c r="Z37" t="s">
        <v>2521</v>
      </c>
      <c r="AA37" t="s">
        <v>2542</v>
      </c>
      <c r="AB37" t="s">
        <v>2834</v>
      </c>
      <c r="AC37" s="168">
        <v>43950.497175925928</v>
      </c>
      <c r="AD37">
        <v>2019</v>
      </c>
      <c r="AE37" t="s">
        <v>2645</v>
      </c>
    </row>
    <row r="38" spans="1:31">
      <c r="A38">
        <v>37</v>
      </c>
      <c r="B38" t="s">
        <v>42</v>
      </c>
      <c r="E38">
        <v>73147640</v>
      </c>
      <c r="F38" t="s">
        <v>2835</v>
      </c>
      <c r="G38" t="s">
        <v>743</v>
      </c>
      <c r="H38" t="s">
        <v>1343</v>
      </c>
      <c r="I38" t="s">
        <v>2639</v>
      </c>
      <c r="J38" t="s">
        <v>2836</v>
      </c>
      <c r="K38" t="s">
        <v>16</v>
      </c>
      <c r="L38" t="s">
        <v>2641</v>
      </c>
      <c r="M38">
        <v>150</v>
      </c>
      <c r="N38">
        <v>150</v>
      </c>
      <c r="O38">
        <v>0</v>
      </c>
      <c r="P38" t="s">
        <v>2837</v>
      </c>
      <c r="R38" t="s">
        <v>2451</v>
      </c>
      <c r="S38" t="s">
        <v>2452</v>
      </c>
      <c r="T38" t="s">
        <v>2838</v>
      </c>
      <c r="V38">
        <v>951796199</v>
      </c>
      <c r="W38" s="94">
        <v>36297</v>
      </c>
      <c r="X38" t="s">
        <v>9</v>
      </c>
      <c r="Y38" t="s">
        <v>2776</v>
      </c>
      <c r="Z38" t="s">
        <v>2451</v>
      </c>
      <c r="AA38" t="s">
        <v>2455</v>
      </c>
      <c r="AB38" t="s">
        <v>2455</v>
      </c>
      <c r="AC38" s="168">
        <v>43970.72865740741</v>
      </c>
      <c r="AD38">
        <v>2015</v>
      </c>
      <c r="AE38" t="s">
        <v>2645</v>
      </c>
    </row>
    <row r="39" spans="1:31">
      <c r="A39">
        <v>38</v>
      </c>
      <c r="B39" t="s">
        <v>42</v>
      </c>
      <c r="E39">
        <v>74962414</v>
      </c>
      <c r="F39" t="s">
        <v>268</v>
      </c>
      <c r="G39" t="s">
        <v>252</v>
      </c>
      <c r="H39" t="s">
        <v>2839</v>
      </c>
      <c r="I39" t="s">
        <v>2647</v>
      </c>
      <c r="J39" t="s">
        <v>2840</v>
      </c>
      <c r="K39" t="s">
        <v>18</v>
      </c>
      <c r="L39" t="s">
        <v>2641</v>
      </c>
      <c r="M39">
        <v>150</v>
      </c>
      <c r="N39">
        <v>150</v>
      </c>
      <c r="O39">
        <v>0</v>
      </c>
      <c r="P39" t="s">
        <v>2841</v>
      </c>
      <c r="R39" t="s">
        <v>2451</v>
      </c>
      <c r="S39" t="s">
        <v>2452</v>
      </c>
      <c r="T39" t="s">
        <v>2842</v>
      </c>
      <c r="V39">
        <v>958327594</v>
      </c>
      <c r="W39" s="94">
        <v>37297</v>
      </c>
      <c r="X39" t="s">
        <v>9</v>
      </c>
      <c r="Y39" t="s">
        <v>2592</v>
      </c>
      <c r="Z39" t="s">
        <v>2451</v>
      </c>
      <c r="AA39" t="s">
        <v>2455</v>
      </c>
      <c r="AB39" t="s">
        <v>2492</v>
      </c>
      <c r="AC39" s="168">
        <v>43909.862453703703</v>
      </c>
      <c r="AD39">
        <v>2018</v>
      </c>
      <c r="AE39" t="s">
        <v>2645</v>
      </c>
    </row>
    <row r="40" spans="1:31">
      <c r="A40">
        <v>39</v>
      </c>
      <c r="B40" t="s">
        <v>42</v>
      </c>
      <c r="E40">
        <v>71313420</v>
      </c>
      <c r="F40" t="s">
        <v>2040</v>
      </c>
      <c r="G40" t="s">
        <v>1073</v>
      </c>
      <c r="H40" t="s">
        <v>2843</v>
      </c>
      <c r="I40" t="s">
        <v>2639</v>
      </c>
      <c r="J40" t="s">
        <v>2844</v>
      </c>
      <c r="K40" t="s">
        <v>22</v>
      </c>
      <c r="L40" t="s">
        <v>2641</v>
      </c>
      <c r="M40">
        <v>150</v>
      </c>
      <c r="N40">
        <v>150</v>
      </c>
      <c r="O40">
        <v>0</v>
      </c>
      <c r="P40" t="s">
        <v>2845</v>
      </c>
      <c r="R40" t="s">
        <v>2451</v>
      </c>
      <c r="S40" t="s">
        <v>2452</v>
      </c>
      <c r="T40" t="s">
        <v>2846</v>
      </c>
      <c r="V40">
        <v>943985436</v>
      </c>
      <c r="W40" s="94">
        <v>37118</v>
      </c>
      <c r="X40" t="s">
        <v>9</v>
      </c>
      <c r="Y40" t="s">
        <v>2847</v>
      </c>
      <c r="Z40" t="s">
        <v>2451</v>
      </c>
      <c r="AA40" t="s">
        <v>2455</v>
      </c>
      <c r="AB40" t="s">
        <v>2689</v>
      </c>
      <c r="AC40" s="168">
        <v>43970.628935185188</v>
      </c>
      <c r="AD40">
        <v>2017</v>
      </c>
      <c r="AE40" t="s">
        <v>2645</v>
      </c>
    </row>
    <row r="41" spans="1:31">
      <c r="A41">
        <v>40</v>
      </c>
      <c r="B41" t="s">
        <v>42</v>
      </c>
      <c r="E41">
        <v>75195231</v>
      </c>
      <c r="F41" t="s">
        <v>1345</v>
      </c>
      <c r="G41" t="s">
        <v>470</v>
      </c>
      <c r="H41" t="s">
        <v>2848</v>
      </c>
      <c r="I41" t="s">
        <v>2647</v>
      </c>
      <c r="J41" t="s">
        <v>2849</v>
      </c>
      <c r="K41" t="s">
        <v>16</v>
      </c>
      <c r="L41" t="s">
        <v>2641</v>
      </c>
      <c r="M41">
        <v>150</v>
      </c>
      <c r="N41">
        <v>150</v>
      </c>
      <c r="O41">
        <v>0</v>
      </c>
      <c r="P41" t="s">
        <v>2850</v>
      </c>
      <c r="R41" t="s">
        <v>2451</v>
      </c>
      <c r="S41" t="s">
        <v>2452</v>
      </c>
      <c r="T41" t="s">
        <v>2851</v>
      </c>
      <c r="V41">
        <v>982171198</v>
      </c>
      <c r="W41" s="94">
        <v>37375</v>
      </c>
      <c r="X41" t="s">
        <v>9</v>
      </c>
      <c r="Y41" t="s">
        <v>2515</v>
      </c>
      <c r="Z41" t="s">
        <v>2451</v>
      </c>
      <c r="AA41" t="s">
        <v>2455</v>
      </c>
      <c r="AB41" t="s">
        <v>2455</v>
      </c>
      <c r="AC41" s="168">
        <v>43963.596365740741</v>
      </c>
      <c r="AD41">
        <v>2019</v>
      </c>
      <c r="AE41" t="s">
        <v>2645</v>
      </c>
    </row>
    <row r="42" spans="1:31">
      <c r="A42">
        <v>41</v>
      </c>
      <c r="B42" t="s">
        <v>42</v>
      </c>
      <c r="E42">
        <v>46933462</v>
      </c>
      <c r="F42" t="s">
        <v>456</v>
      </c>
      <c r="G42" t="s">
        <v>1766</v>
      </c>
      <c r="H42" t="s">
        <v>2852</v>
      </c>
      <c r="I42" t="s">
        <v>2647</v>
      </c>
      <c r="J42" t="s">
        <v>2853</v>
      </c>
      <c r="K42" t="s">
        <v>21</v>
      </c>
      <c r="L42" t="s">
        <v>2641</v>
      </c>
      <c r="M42">
        <v>150</v>
      </c>
      <c r="N42">
        <v>150</v>
      </c>
      <c r="O42">
        <v>0</v>
      </c>
      <c r="P42" t="s">
        <v>2854</v>
      </c>
      <c r="R42" t="s">
        <v>2451</v>
      </c>
      <c r="S42" t="s">
        <v>2452</v>
      </c>
      <c r="T42" t="s">
        <v>2855</v>
      </c>
      <c r="V42">
        <v>922719848</v>
      </c>
      <c r="W42" s="94">
        <v>33121</v>
      </c>
      <c r="X42" t="s">
        <v>9</v>
      </c>
      <c r="Y42">
        <v>10030</v>
      </c>
      <c r="Z42" t="s">
        <v>2451</v>
      </c>
      <c r="AA42" t="s">
        <v>2455</v>
      </c>
      <c r="AB42" t="s">
        <v>2455</v>
      </c>
      <c r="AC42" s="168">
        <v>43956.876805555556</v>
      </c>
      <c r="AD42" t="s">
        <v>2713</v>
      </c>
      <c r="AE42" t="s">
        <v>2645</v>
      </c>
    </row>
    <row r="43" spans="1:31">
      <c r="A43">
        <v>42</v>
      </c>
      <c r="B43" t="s">
        <v>42</v>
      </c>
      <c r="E43">
        <v>71870376</v>
      </c>
      <c r="F43" t="s">
        <v>944</v>
      </c>
      <c r="G43" t="s">
        <v>2856</v>
      </c>
      <c r="H43" t="s">
        <v>2857</v>
      </c>
      <c r="I43" t="s">
        <v>2639</v>
      </c>
      <c r="J43" t="s">
        <v>2858</v>
      </c>
      <c r="K43" t="s">
        <v>25</v>
      </c>
      <c r="L43" t="s">
        <v>2641</v>
      </c>
      <c r="M43">
        <v>150</v>
      </c>
      <c r="N43">
        <v>150</v>
      </c>
      <c r="O43">
        <v>0</v>
      </c>
      <c r="P43" t="s">
        <v>2859</v>
      </c>
      <c r="R43" t="s">
        <v>2451</v>
      </c>
      <c r="S43" t="s">
        <v>2452</v>
      </c>
      <c r="T43" t="s">
        <v>2860</v>
      </c>
      <c r="V43">
        <v>955658512</v>
      </c>
      <c r="W43" s="94">
        <v>37757</v>
      </c>
      <c r="X43" t="s">
        <v>9</v>
      </c>
      <c r="Y43" t="s">
        <v>2861</v>
      </c>
      <c r="Z43" t="s">
        <v>2451</v>
      </c>
      <c r="AA43" t="s">
        <v>2451</v>
      </c>
      <c r="AB43" t="s">
        <v>2451</v>
      </c>
      <c r="AC43" s="168">
        <v>43971.499479166669</v>
      </c>
      <c r="AD43">
        <v>2019</v>
      </c>
      <c r="AE43" t="s">
        <v>2645</v>
      </c>
    </row>
    <row r="44" spans="1:31">
      <c r="A44">
        <v>43</v>
      </c>
      <c r="B44" t="s">
        <v>42</v>
      </c>
      <c r="E44">
        <v>73829071</v>
      </c>
      <c r="F44" t="s">
        <v>45</v>
      </c>
      <c r="G44" t="s">
        <v>2862</v>
      </c>
      <c r="H44" t="s">
        <v>2863</v>
      </c>
      <c r="I44" t="s">
        <v>2639</v>
      </c>
      <c r="J44" t="s">
        <v>2864</v>
      </c>
      <c r="K44" t="s">
        <v>24</v>
      </c>
      <c r="L44" t="s">
        <v>2641</v>
      </c>
      <c r="M44">
        <v>150</v>
      </c>
      <c r="N44">
        <v>150</v>
      </c>
      <c r="O44">
        <v>0</v>
      </c>
      <c r="P44" t="s">
        <v>2865</v>
      </c>
      <c r="R44" t="s">
        <v>2451</v>
      </c>
      <c r="S44" t="s">
        <v>2452</v>
      </c>
      <c r="T44" t="s">
        <v>2866</v>
      </c>
      <c r="V44">
        <v>932036280</v>
      </c>
      <c r="W44" s="94">
        <v>36163</v>
      </c>
      <c r="X44" t="s">
        <v>9</v>
      </c>
      <c r="Y44" t="s">
        <v>2485</v>
      </c>
      <c r="Z44" t="s">
        <v>2451</v>
      </c>
      <c r="AA44" t="s">
        <v>2455</v>
      </c>
      <c r="AB44" t="s">
        <v>2455</v>
      </c>
      <c r="AC44" s="168">
        <v>43936.508923611109</v>
      </c>
      <c r="AD44">
        <v>2015</v>
      </c>
      <c r="AE44" t="s">
        <v>2645</v>
      </c>
    </row>
    <row r="45" spans="1:31">
      <c r="A45">
        <v>44</v>
      </c>
      <c r="B45" t="s">
        <v>42</v>
      </c>
      <c r="E45">
        <v>76127711</v>
      </c>
      <c r="F45" t="s">
        <v>727</v>
      </c>
      <c r="G45" t="s">
        <v>623</v>
      </c>
      <c r="H45" t="s">
        <v>2867</v>
      </c>
      <c r="I45" t="s">
        <v>2647</v>
      </c>
      <c r="J45" t="s">
        <v>2868</v>
      </c>
      <c r="K45" t="s">
        <v>21</v>
      </c>
      <c r="L45" t="s">
        <v>2641</v>
      </c>
      <c r="M45">
        <v>150</v>
      </c>
      <c r="N45">
        <v>150</v>
      </c>
      <c r="O45">
        <v>0</v>
      </c>
      <c r="P45" t="s">
        <v>2869</v>
      </c>
      <c r="R45" t="s">
        <v>2870</v>
      </c>
      <c r="S45" t="s">
        <v>2452</v>
      </c>
      <c r="T45" t="s">
        <v>2871</v>
      </c>
      <c r="V45">
        <v>938275304</v>
      </c>
      <c r="W45" s="94">
        <v>37761</v>
      </c>
      <c r="X45" t="s">
        <v>9</v>
      </c>
      <c r="Y45" t="s">
        <v>2872</v>
      </c>
      <c r="Z45" t="s">
        <v>2870</v>
      </c>
      <c r="AA45" t="s">
        <v>2873</v>
      </c>
      <c r="AB45" t="s">
        <v>2874</v>
      </c>
      <c r="AC45" s="168">
        <v>43960.860601851855</v>
      </c>
      <c r="AD45">
        <v>2019</v>
      </c>
      <c r="AE45" t="s">
        <v>2645</v>
      </c>
    </row>
    <row r="46" spans="1:31">
      <c r="A46">
        <v>45</v>
      </c>
      <c r="B46" t="s">
        <v>42</v>
      </c>
      <c r="E46">
        <v>74961990</v>
      </c>
      <c r="F46" t="s">
        <v>2875</v>
      </c>
      <c r="G46" t="s">
        <v>799</v>
      </c>
      <c r="H46" t="s">
        <v>2876</v>
      </c>
      <c r="I46" t="s">
        <v>2639</v>
      </c>
      <c r="J46" t="s">
        <v>2877</v>
      </c>
      <c r="K46" t="s">
        <v>16</v>
      </c>
      <c r="L46" t="s">
        <v>2641</v>
      </c>
      <c r="M46">
        <v>150</v>
      </c>
      <c r="N46">
        <v>150</v>
      </c>
      <c r="O46">
        <v>0</v>
      </c>
      <c r="P46" t="s">
        <v>2878</v>
      </c>
      <c r="R46" t="s">
        <v>2451</v>
      </c>
      <c r="S46" t="s">
        <v>2452</v>
      </c>
      <c r="T46" t="s">
        <v>2879</v>
      </c>
      <c r="V46">
        <v>981332992</v>
      </c>
      <c r="W46" s="94">
        <v>37560</v>
      </c>
      <c r="X46" t="s">
        <v>9</v>
      </c>
      <c r="Y46" t="s">
        <v>2791</v>
      </c>
      <c r="Z46" t="s">
        <v>2451</v>
      </c>
      <c r="AA46" t="s">
        <v>2455</v>
      </c>
      <c r="AB46" t="s">
        <v>2455</v>
      </c>
      <c r="AC46" s="168">
        <v>43959.685439814813</v>
      </c>
      <c r="AD46">
        <v>2018</v>
      </c>
      <c r="AE46" t="s">
        <v>2645</v>
      </c>
    </row>
    <row r="47" spans="1:31">
      <c r="A47">
        <v>46</v>
      </c>
      <c r="B47" t="s">
        <v>42</v>
      </c>
      <c r="E47">
        <v>71986746</v>
      </c>
      <c r="F47" t="s">
        <v>220</v>
      </c>
      <c r="G47" t="s">
        <v>2880</v>
      </c>
      <c r="H47" t="s">
        <v>2881</v>
      </c>
      <c r="I47" t="s">
        <v>2647</v>
      </c>
      <c r="J47" t="s">
        <v>2882</v>
      </c>
      <c r="K47" t="s">
        <v>24</v>
      </c>
      <c r="L47" t="s">
        <v>2641</v>
      </c>
      <c r="M47">
        <v>150</v>
      </c>
      <c r="N47">
        <v>150</v>
      </c>
      <c r="O47">
        <v>0</v>
      </c>
      <c r="P47" t="s">
        <v>2883</v>
      </c>
      <c r="R47" t="s">
        <v>2521</v>
      </c>
      <c r="S47" t="s">
        <v>2452</v>
      </c>
      <c r="T47" t="s">
        <v>2884</v>
      </c>
      <c r="V47">
        <v>972937362</v>
      </c>
      <c r="W47" s="94">
        <v>37477</v>
      </c>
      <c r="X47" t="s">
        <v>9</v>
      </c>
      <c r="Y47" t="s">
        <v>2885</v>
      </c>
      <c r="Z47" t="s">
        <v>2521</v>
      </c>
      <c r="AA47" t="s">
        <v>2586</v>
      </c>
      <c r="AB47" t="s">
        <v>2586</v>
      </c>
      <c r="AC47" s="168">
        <v>43946.509502314817</v>
      </c>
      <c r="AD47">
        <v>2019</v>
      </c>
      <c r="AE47" t="s">
        <v>2645</v>
      </c>
    </row>
    <row r="48" spans="1:31">
      <c r="A48">
        <v>47</v>
      </c>
      <c r="B48" t="s">
        <v>42</v>
      </c>
      <c r="E48">
        <v>75821278</v>
      </c>
      <c r="F48" t="s">
        <v>68</v>
      </c>
      <c r="G48" t="s">
        <v>128</v>
      </c>
      <c r="H48" t="s">
        <v>2886</v>
      </c>
      <c r="I48" t="s">
        <v>2639</v>
      </c>
      <c r="J48" t="s">
        <v>2887</v>
      </c>
      <c r="K48" t="s">
        <v>23</v>
      </c>
      <c r="L48" t="s">
        <v>2641</v>
      </c>
      <c r="M48">
        <v>150</v>
      </c>
      <c r="N48">
        <v>150</v>
      </c>
      <c r="O48">
        <v>0</v>
      </c>
      <c r="P48" t="s">
        <v>2888</v>
      </c>
      <c r="R48" t="s">
        <v>2451</v>
      </c>
      <c r="S48" t="s">
        <v>2452</v>
      </c>
      <c r="T48" t="s">
        <v>2889</v>
      </c>
      <c r="V48">
        <v>944601071</v>
      </c>
      <c r="W48" s="94">
        <v>36956</v>
      </c>
      <c r="X48" t="s">
        <v>9</v>
      </c>
      <c r="Y48" t="s">
        <v>2890</v>
      </c>
      <c r="Z48" t="s">
        <v>2451</v>
      </c>
      <c r="AA48" t="s">
        <v>2455</v>
      </c>
      <c r="AB48" t="s">
        <v>2455</v>
      </c>
      <c r="AC48" s="168">
        <v>43971.752384259256</v>
      </c>
      <c r="AD48">
        <v>2019</v>
      </c>
      <c r="AE48" t="s">
        <v>2645</v>
      </c>
    </row>
    <row r="49" spans="1:31">
      <c r="A49">
        <v>48</v>
      </c>
      <c r="B49" t="s">
        <v>42</v>
      </c>
      <c r="E49">
        <v>72435974</v>
      </c>
      <c r="F49" t="s">
        <v>799</v>
      </c>
      <c r="G49" t="s">
        <v>300</v>
      </c>
      <c r="H49" t="s">
        <v>2891</v>
      </c>
      <c r="I49" t="s">
        <v>2647</v>
      </c>
      <c r="J49" t="s">
        <v>2892</v>
      </c>
      <c r="K49" t="s">
        <v>13</v>
      </c>
      <c r="L49" t="s">
        <v>2641</v>
      </c>
      <c r="M49">
        <v>150</v>
      </c>
      <c r="N49">
        <v>150</v>
      </c>
      <c r="O49">
        <v>0</v>
      </c>
      <c r="P49" t="s">
        <v>2893</v>
      </c>
      <c r="R49" t="s">
        <v>2451</v>
      </c>
      <c r="S49" t="s">
        <v>2452</v>
      </c>
      <c r="T49" t="s">
        <v>2894</v>
      </c>
      <c r="V49">
        <v>988811580</v>
      </c>
      <c r="W49" s="94">
        <v>37651</v>
      </c>
      <c r="X49" t="s">
        <v>9</v>
      </c>
      <c r="Y49" t="s">
        <v>2667</v>
      </c>
      <c r="Z49" t="s">
        <v>2451</v>
      </c>
      <c r="AA49" t="s">
        <v>2455</v>
      </c>
      <c r="AB49" t="s">
        <v>2455</v>
      </c>
      <c r="AC49" s="168">
        <v>43959.435995370368</v>
      </c>
      <c r="AD49">
        <v>2019</v>
      </c>
      <c r="AE49" t="s">
        <v>2645</v>
      </c>
    </row>
    <row r="50" spans="1:31">
      <c r="A50">
        <v>49</v>
      </c>
      <c r="B50" t="s">
        <v>42</v>
      </c>
      <c r="E50">
        <v>77534372</v>
      </c>
      <c r="F50" t="s">
        <v>778</v>
      </c>
      <c r="G50" t="s">
        <v>220</v>
      </c>
      <c r="H50" t="s">
        <v>779</v>
      </c>
      <c r="I50" t="s">
        <v>2647</v>
      </c>
      <c r="J50" t="s">
        <v>2895</v>
      </c>
      <c r="K50" t="s">
        <v>18</v>
      </c>
      <c r="L50" t="s">
        <v>2641</v>
      </c>
      <c r="M50">
        <v>150</v>
      </c>
      <c r="N50">
        <v>150</v>
      </c>
      <c r="O50">
        <v>0</v>
      </c>
      <c r="P50" t="s">
        <v>2896</v>
      </c>
      <c r="R50" t="s">
        <v>2451</v>
      </c>
      <c r="S50" t="s">
        <v>2452</v>
      </c>
      <c r="T50" t="s">
        <v>2897</v>
      </c>
      <c r="V50">
        <v>989472264</v>
      </c>
      <c r="W50" s="94">
        <v>44023</v>
      </c>
      <c r="X50" t="s">
        <v>9</v>
      </c>
      <c r="Y50" t="s">
        <v>2655</v>
      </c>
      <c r="Z50" t="s">
        <v>2451</v>
      </c>
      <c r="AA50" t="s">
        <v>2455</v>
      </c>
      <c r="AB50" t="s">
        <v>2492</v>
      </c>
      <c r="AC50" s="168">
        <v>43967.660208333335</v>
      </c>
      <c r="AD50" t="s">
        <v>2713</v>
      </c>
      <c r="AE50" t="s">
        <v>2645</v>
      </c>
    </row>
    <row r="51" spans="1:31">
      <c r="A51">
        <v>50</v>
      </c>
      <c r="B51" t="s">
        <v>42</v>
      </c>
      <c r="E51">
        <v>72174150</v>
      </c>
      <c r="F51" t="s">
        <v>147</v>
      </c>
      <c r="G51" t="s">
        <v>220</v>
      </c>
      <c r="H51" t="s">
        <v>2898</v>
      </c>
      <c r="I51" t="s">
        <v>2647</v>
      </c>
      <c r="J51" t="s">
        <v>2899</v>
      </c>
      <c r="K51" t="s">
        <v>17</v>
      </c>
      <c r="L51" t="s">
        <v>2641</v>
      </c>
      <c r="M51">
        <v>150</v>
      </c>
      <c r="N51">
        <v>150</v>
      </c>
      <c r="O51">
        <v>0</v>
      </c>
      <c r="P51" t="s">
        <v>2900</v>
      </c>
      <c r="R51" t="s">
        <v>2451</v>
      </c>
      <c r="S51" t="s">
        <v>2452</v>
      </c>
      <c r="T51" t="s">
        <v>2901</v>
      </c>
      <c r="V51">
        <v>958663690</v>
      </c>
      <c r="W51" s="94">
        <v>37647</v>
      </c>
      <c r="X51" t="s">
        <v>9</v>
      </c>
      <c r="Y51" t="s">
        <v>2758</v>
      </c>
      <c r="Z51" t="s">
        <v>2451</v>
      </c>
      <c r="AA51" t="s">
        <v>2455</v>
      </c>
      <c r="AB51" t="s">
        <v>2455</v>
      </c>
      <c r="AC51" s="168">
        <v>43968.896307870367</v>
      </c>
      <c r="AD51">
        <v>2019</v>
      </c>
      <c r="AE51" t="s">
        <v>2645</v>
      </c>
    </row>
    <row r="52" spans="1:31">
      <c r="A52">
        <v>51</v>
      </c>
      <c r="B52" t="s">
        <v>42</v>
      </c>
      <c r="E52">
        <v>71131379</v>
      </c>
      <c r="F52" t="s">
        <v>2902</v>
      </c>
      <c r="G52" t="s">
        <v>434</v>
      </c>
      <c r="H52" t="s">
        <v>2903</v>
      </c>
      <c r="I52" t="s">
        <v>2647</v>
      </c>
      <c r="J52" t="s">
        <v>2904</v>
      </c>
      <c r="K52" t="s">
        <v>21</v>
      </c>
      <c r="L52" t="s">
        <v>2641</v>
      </c>
      <c r="M52">
        <v>150</v>
      </c>
      <c r="N52">
        <v>150</v>
      </c>
      <c r="O52">
        <v>0</v>
      </c>
      <c r="P52" t="s">
        <v>2905</v>
      </c>
      <c r="R52" t="s">
        <v>2521</v>
      </c>
      <c r="S52" t="s">
        <v>2452</v>
      </c>
      <c r="T52" t="s">
        <v>2906</v>
      </c>
      <c r="V52">
        <v>980036600</v>
      </c>
      <c r="W52" s="94">
        <v>37466</v>
      </c>
      <c r="X52" t="s">
        <v>9</v>
      </c>
      <c r="Y52" t="s">
        <v>2885</v>
      </c>
      <c r="Z52" t="s">
        <v>2521</v>
      </c>
      <c r="AA52" t="s">
        <v>2586</v>
      </c>
      <c r="AB52" t="s">
        <v>2586</v>
      </c>
      <c r="AC52" s="168">
        <v>43962.654675925929</v>
      </c>
      <c r="AD52">
        <v>2018</v>
      </c>
      <c r="AE52" t="s">
        <v>2645</v>
      </c>
    </row>
    <row r="53" spans="1:31">
      <c r="A53">
        <v>52</v>
      </c>
      <c r="B53" t="s">
        <v>42</v>
      </c>
      <c r="E53">
        <v>71117779</v>
      </c>
      <c r="F53" t="s">
        <v>1141</v>
      </c>
      <c r="G53" t="s">
        <v>350</v>
      </c>
      <c r="H53" t="s">
        <v>2907</v>
      </c>
      <c r="I53" t="s">
        <v>2639</v>
      </c>
      <c r="J53" t="s">
        <v>2908</v>
      </c>
      <c r="K53" t="s">
        <v>14</v>
      </c>
      <c r="L53" t="s">
        <v>2641</v>
      </c>
      <c r="M53">
        <v>150</v>
      </c>
      <c r="N53">
        <v>150</v>
      </c>
      <c r="O53">
        <v>0</v>
      </c>
      <c r="P53" t="s">
        <v>2909</v>
      </c>
      <c r="R53" t="s">
        <v>2521</v>
      </c>
      <c r="S53" t="s">
        <v>2452</v>
      </c>
      <c r="T53" t="s">
        <v>2910</v>
      </c>
      <c r="V53">
        <v>985467752</v>
      </c>
      <c r="W53" s="94">
        <v>37384</v>
      </c>
      <c r="X53" t="s">
        <v>9</v>
      </c>
      <c r="Y53" t="s">
        <v>2911</v>
      </c>
      <c r="Z53" t="s">
        <v>2521</v>
      </c>
      <c r="AA53" t="s">
        <v>2586</v>
      </c>
      <c r="AB53" t="s">
        <v>2586</v>
      </c>
      <c r="AC53" s="168">
        <v>43969.692754629628</v>
      </c>
      <c r="AD53">
        <v>2018</v>
      </c>
      <c r="AE53" t="s">
        <v>2645</v>
      </c>
    </row>
    <row r="54" spans="1:31">
      <c r="A54">
        <v>53</v>
      </c>
      <c r="B54" t="s">
        <v>42</v>
      </c>
      <c r="E54">
        <v>16707942</v>
      </c>
      <c r="F54" t="s">
        <v>287</v>
      </c>
      <c r="G54" t="s">
        <v>2912</v>
      </c>
      <c r="H54" t="s">
        <v>2913</v>
      </c>
      <c r="I54" t="s">
        <v>2647</v>
      </c>
      <c r="J54" t="s">
        <v>2914</v>
      </c>
      <c r="K54" t="s">
        <v>18</v>
      </c>
      <c r="L54" t="s">
        <v>2641</v>
      </c>
      <c r="M54">
        <v>150</v>
      </c>
      <c r="N54">
        <v>150</v>
      </c>
      <c r="O54">
        <v>0</v>
      </c>
      <c r="P54" t="s">
        <v>2915</v>
      </c>
      <c r="R54" t="s">
        <v>2451</v>
      </c>
      <c r="S54" t="s">
        <v>2452</v>
      </c>
      <c r="T54" t="s">
        <v>2916</v>
      </c>
      <c r="V54">
        <v>979650267</v>
      </c>
      <c r="W54" s="94">
        <v>26569</v>
      </c>
      <c r="X54" t="s">
        <v>9</v>
      </c>
      <c r="Y54" t="s">
        <v>2667</v>
      </c>
      <c r="Z54" t="s">
        <v>2451</v>
      </c>
      <c r="AA54" t="s">
        <v>2455</v>
      </c>
      <c r="AB54" t="s">
        <v>2455</v>
      </c>
      <c r="AC54" s="168">
        <v>43965.76358796296</v>
      </c>
      <c r="AD54">
        <v>1990</v>
      </c>
      <c r="AE54" t="s">
        <v>2917</v>
      </c>
    </row>
    <row r="55" spans="1:31">
      <c r="A55">
        <v>54</v>
      </c>
      <c r="B55" t="s">
        <v>42</v>
      </c>
      <c r="E55">
        <v>73583943</v>
      </c>
      <c r="F55" t="s">
        <v>2918</v>
      </c>
      <c r="G55" t="s">
        <v>751</v>
      </c>
      <c r="H55" t="s">
        <v>1986</v>
      </c>
      <c r="I55" t="s">
        <v>2639</v>
      </c>
      <c r="J55" t="s">
        <v>2919</v>
      </c>
      <c r="K55" t="s">
        <v>22</v>
      </c>
      <c r="L55" t="s">
        <v>2641</v>
      </c>
      <c r="M55">
        <v>150</v>
      </c>
      <c r="N55">
        <v>150</v>
      </c>
      <c r="O55">
        <v>0</v>
      </c>
      <c r="P55" t="s">
        <v>2920</v>
      </c>
      <c r="R55" t="s">
        <v>2451</v>
      </c>
      <c r="S55" t="s">
        <v>2452</v>
      </c>
      <c r="T55" t="s">
        <v>2921</v>
      </c>
      <c r="V55">
        <v>922201747</v>
      </c>
      <c r="W55" s="94">
        <v>37451</v>
      </c>
      <c r="X55" t="s">
        <v>9</v>
      </c>
      <c r="Y55" t="s">
        <v>2922</v>
      </c>
      <c r="Z55" t="s">
        <v>2451</v>
      </c>
      <c r="AA55" t="s">
        <v>2923</v>
      </c>
      <c r="AB55" t="s">
        <v>2923</v>
      </c>
      <c r="AC55" s="168">
        <v>43959.45076388889</v>
      </c>
      <c r="AD55">
        <v>2018</v>
      </c>
      <c r="AE55" t="s">
        <v>2645</v>
      </c>
    </row>
    <row r="56" spans="1:31">
      <c r="A56">
        <v>55</v>
      </c>
      <c r="B56" t="s">
        <v>42</v>
      </c>
      <c r="E56">
        <v>74765266</v>
      </c>
      <c r="F56" t="s">
        <v>2924</v>
      </c>
      <c r="G56" t="s">
        <v>726</v>
      </c>
      <c r="H56" t="s">
        <v>2925</v>
      </c>
      <c r="I56" t="s">
        <v>2639</v>
      </c>
      <c r="J56" t="s">
        <v>2926</v>
      </c>
      <c r="K56" t="s">
        <v>22</v>
      </c>
      <c r="L56" t="s">
        <v>2641</v>
      </c>
      <c r="M56">
        <v>150</v>
      </c>
      <c r="N56">
        <v>150</v>
      </c>
      <c r="O56">
        <v>0</v>
      </c>
      <c r="P56" t="s">
        <v>2927</v>
      </c>
      <c r="R56" t="s">
        <v>2719</v>
      </c>
      <c r="S56" t="s">
        <v>2452</v>
      </c>
      <c r="T56" t="s">
        <v>2928</v>
      </c>
      <c r="V56">
        <v>943419417</v>
      </c>
      <c r="W56" s="94">
        <v>37490</v>
      </c>
      <c r="X56" t="s">
        <v>9</v>
      </c>
      <c r="Y56" t="s">
        <v>2454</v>
      </c>
      <c r="Z56" t="s">
        <v>2451</v>
      </c>
      <c r="AA56" t="s">
        <v>2455</v>
      </c>
      <c r="AB56" t="s">
        <v>2455</v>
      </c>
      <c r="AC56" s="168">
        <v>43955.696331018517</v>
      </c>
      <c r="AD56">
        <v>2019</v>
      </c>
      <c r="AE56" t="s">
        <v>2645</v>
      </c>
    </row>
    <row r="57" spans="1:31">
      <c r="A57">
        <v>56</v>
      </c>
      <c r="B57" t="s">
        <v>42</v>
      </c>
      <c r="E57">
        <v>48230913</v>
      </c>
      <c r="F57" t="s">
        <v>680</v>
      </c>
      <c r="G57" t="s">
        <v>394</v>
      </c>
      <c r="H57" t="s">
        <v>2929</v>
      </c>
      <c r="I57" t="s">
        <v>2639</v>
      </c>
      <c r="J57" t="s">
        <v>2930</v>
      </c>
      <c r="K57" t="s">
        <v>25</v>
      </c>
      <c r="L57" t="s">
        <v>2641</v>
      </c>
      <c r="M57">
        <v>150</v>
      </c>
      <c r="N57">
        <v>150</v>
      </c>
      <c r="O57">
        <v>0</v>
      </c>
      <c r="P57" t="s">
        <v>2931</v>
      </c>
      <c r="R57" t="s">
        <v>2451</v>
      </c>
      <c r="S57" t="s">
        <v>2452</v>
      </c>
      <c r="T57" t="s">
        <v>2932</v>
      </c>
      <c r="V57">
        <v>963295122</v>
      </c>
      <c r="W57" s="94">
        <v>34100</v>
      </c>
      <c r="X57" t="s">
        <v>9</v>
      </c>
      <c r="Y57" t="s">
        <v>2651</v>
      </c>
      <c r="Z57" t="s">
        <v>2451</v>
      </c>
      <c r="AA57" t="s">
        <v>2455</v>
      </c>
      <c r="AB57" t="s">
        <v>2933</v>
      </c>
      <c r="AC57" s="168">
        <v>43951.665613425925</v>
      </c>
      <c r="AD57">
        <v>2010</v>
      </c>
      <c r="AE57" t="s">
        <v>2645</v>
      </c>
    </row>
    <row r="58" spans="1:31">
      <c r="A58">
        <v>57</v>
      </c>
      <c r="B58" t="s">
        <v>42</v>
      </c>
      <c r="E58">
        <v>74868345</v>
      </c>
      <c r="F58" t="s">
        <v>1701</v>
      </c>
      <c r="G58" t="s">
        <v>453</v>
      </c>
      <c r="H58" t="s">
        <v>2934</v>
      </c>
      <c r="I58" t="s">
        <v>2647</v>
      </c>
      <c r="J58" t="s">
        <v>2935</v>
      </c>
      <c r="K58" t="s">
        <v>17</v>
      </c>
      <c r="L58" t="s">
        <v>2641</v>
      </c>
      <c r="M58">
        <v>150</v>
      </c>
      <c r="N58">
        <v>150</v>
      </c>
      <c r="O58">
        <v>0</v>
      </c>
      <c r="P58" t="s">
        <v>2936</v>
      </c>
      <c r="R58" t="s">
        <v>2451</v>
      </c>
      <c r="S58" t="s">
        <v>2452</v>
      </c>
      <c r="T58" t="s">
        <v>2937</v>
      </c>
      <c r="V58">
        <v>978081314</v>
      </c>
      <c r="W58" s="94">
        <v>37807</v>
      </c>
      <c r="X58" t="s">
        <v>9</v>
      </c>
      <c r="Y58" t="s">
        <v>2758</v>
      </c>
      <c r="Z58" t="s">
        <v>2451</v>
      </c>
      <c r="AA58" t="s">
        <v>2455</v>
      </c>
      <c r="AB58" t="s">
        <v>2455</v>
      </c>
      <c r="AC58" s="168">
        <v>43957.483206018522</v>
      </c>
      <c r="AD58">
        <v>2019</v>
      </c>
      <c r="AE58" t="s">
        <v>2645</v>
      </c>
    </row>
    <row r="59" spans="1:31">
      <c r="A59">
        <v>58</v>
      </c>
      <c r="B59" t="s">
        <v>42</v>
      </c>
      <c r="E59">
        <v>71919088</v>
      </c>
      <c r="F59" t="s">
        <v>2938</v>
      </c>
      <c r="G59" t="s">
        <v>2939</v>
      </c>
      <c r="H59" t="s">
        <v>2940</v>
      </c>
      <c r="I59" t="s">
        <v>2647</v>
      </c>
      <c r="J59" t="s">
        <v>2941</v>
      </c>
      <c r="K59" t="s">
        <v>17</v>
      </c>
      <c r="L59" t="s">
        <v>2641</v>
      </c>
      <c r="M59">
        <v>150</v>
      </c>
      <c r="N59">
        <v>150</v>
      </c>
      <c r="O59">
        <v>0</v>
      </c>
      <c r="P59" t="s">
        <v>2942</v>
      </c>
      <c r="R59" t="s">
        <v>2521</v>
      </c>
      <c r="S59" t="s">
        <v>2452</v>
      </c>
      <c r="T59" t="s">
        <v>2943</v>
      </c>
      <c r="V59">
        <v>992810389</v>
      </c>
      <c r="W59" s="94">
        <v>37872</v>
      </c>
      <c r="X59" t="s">
        <v>9</v>
      </c>
      <c r="Y59" t="s">
        <v>2944</v>
      </c>
      <c r="Z59" t="s">
        <v>2521</v>
      </c>
      <c r="AA59" t="s">
        <v>2945</v>
      </c>
      <c r="AB59" t="s">
        <v>2946</v>
      </c>
      <c r="AC59" s="168">
        <v>43957.524513888886</v>
      </c>
      <c r="AD59">
        <v>2019</v>
      </c>
      <c r="AE59" t="s">
        <v>2645</v>
      </c>
    </row>
    <row r="60" spans="1:31">
      <c r="A60">
        <v>59</v>
      </c>
      <c r="B60" t="s">
        <v>42</v>
      </c>
      <c r="E60">
        <v>72640078</v>
      </c>
      <c r="F60" t="s">
        <v>2003</v>
      </c>
      <c r="G60" t="s">
        <v>706</v>
      </c>
      <c r="H60" t="s">
        <v>2947</v>
      </c>
      <c r="I60" t="s">
        <v>2647</v>
      </c>
      <c r="J60" t="s">
        <v>2948</v>
      </c>
      <c r="K60" t="s">
        <v>14</v>
      </c>
      <c r="L60" t="s">
        <v>2641</v>
      </c>
      <c r="M60">
        <v>150</v>
      </c>
      <c r="N60">
        <v>150</v>
      </c>
      <c r="O60">
        <v>0</v>
      </c>
      <c r="P60" t="s">
        <v>2949</v>
      </c>
      <c r="R60" t="s">
        <v>2451</v>
      </c>
      <c r="S60" t="s">
        <v>2452</v>
      </c>
      <c r="T60" t="s">
        <v>2950</v>
      </c>
      <c r="V60">
        <v>933242918</v>
      </c>
      <c r="W60" s="94">
        <v>36957</v>
      </c>
      <c r="X60" t="s">
        <v>9</v>
      </c>
      <c r="Y60" t="s">
        <v>2951</v>
      </c>
      <c r="Z60" t="s">
        <v>2451</v>
      </c>
      <c r="AA60" t="s">
        <v>2451</v>
      </c>
      <c r="AB60" t="s">
        <v>2952</v>
      </c>
      <c r="AC60" s="168">
        <v>43971.529039351852</v>
      </c>
      <c r="AD60">
        <v>2017</v>
      </c>
      <c r="AE60" t="s">
        <v>2645</v>
      </c>
    </row>
    <row r="61" spans="1:31">
      <c r="A61">
        <v>60</v>
      </c>
      <c r="B61" t="s">
        <v>42</v>
      </c>
      <c r="E61">
        <v>61006937</v>
      </c>
      <c r="F61" t="s">
        <v>2003</v>
      </c>
      <c r="G61" t="s">
        <v>760</v>
      </c>
      <c r="H61" t="s">
        <v>2953</v>
      </c>
      <c r="I61" t="s">
        <v>2639</v>
      </c>
      <c r="J61" t="s">
        <v>2954</v>
      </c>
      <c r="K61" t="s">
        <v>22</v>
      </c>
      <c r="L61" t="s">
        <v>2641</v>
      </c>
      <c r="M61">
        <v>150</v>
      </c>
      <c r="N61">
        <v>150</v>
      </c>
      <c r="O61">
        <v>0</v>
      </c>
      <c r="P61" t="s">
        <v>2955</v>
      </c>
      <c r="R61" t="s">
        <v>2451</v>
      </c>
      <c r="S61" t="s">
        <v>2452</v>
      </c>
      <c r="T61" t="s">
        <v>2956</v>
      </c>
      <c r="V61">
        <v>902633157</v>
      </c>
      <c r="W61" s="94">
        <v>37486</v>
      </c>
      <c r="X61" t="s">
        <v>9</v>
      </c>
      <c r="Y61" t="s">
        <v>2758</v>
      </c>
      <c r="Z61" t="s">
        <v>2451</v>
      </c>
      <c r="AA61" t="s">
        <v>2455</v>
      </c>
      <c r="AB61" t="s">
        <v>2455</v>
      </c>
      <c r="AC61" s="168">
        <v>43970.560868055552</v>
      </c>
      <c r="AD61">
        <v>2019</v>
      </c>
      <c r="AE61" t="s">
        <v>2645</v>
      </c>
    </row>
    <row r="62" spans="1:31">
      <c r="A62">
        <v>61</v>
      </c>
      <c r="B62" t="s">
        <v>42</v>
      </c>
      <c r="E62">
        <v>72559660</v>
      </c>
      <c r="F62" t="s">
        <v>2957</v>
      </c>
      <c r="G62" t="s">
        <v>2880</v>
      </c>
      <c r="H62" t="s">
        <v>2958</v>
      </c>
      <c r="I62" t="s">
        <v>2647</v>
      </c>
      <c r="J62" t="s">
        <v>2959</v>
      </c>
      <c r="K62" t="s">
        <v>21</v>
      </c>
      <c r="L62" t="s">
        <v>2641</v>
      </c>
      <c r="M62">
        <v>150</v>
      </c>
      <c r="N62">
        <v>150</v>
      </c>
      <c r="O62">
        <v>0</v>
      </c>
      <c r="P62" t="s">
        <v>2960</v>
      </c>
      <c r="R62" t="s">
        <v>2521</v>
      </c>
      <c r="S62" t="s">
        <v>2452</v>
      </c>
      <c r="T62" t="s">
        <v>2961</v>
      </c>
      <c r="V62">
        <v>976970899</v>
      </c>
      <c r="W62" s="94">
        <v>37704</v>
      </c>
      <c r="X62" t="s">
        <v>9</v>
      </c>
      <c r="Y62" t="s">
        <v>2962</v>
      </c>
      <c r="Z62" t="s">
        <v>2521</v>
      </c>
      <c r="AA62" t="s">
        <v>2586</v>
      </c>
      <c r="AB62" t="s">
        <v>2586</v>
      </c>
      <c r="AC62" s="168">
        <v>43959.709363425929</v>
      </c>
      <c r="AD62">
        <v>2019</v>
      </c>
      <c r="AE62" t="s">
        <v>2645</v>
      </c>
    </row>
    <row r="63" spans="1:31">
      <c r="A63">
        <v>62</v>
      </c>
      <c r="B63" t="s">
        <v>42</v>
      </c>
      <c r="E63">
        <v>77161148</v>
      </c>
      <c r="F63" t="s">
        <v>2963</v>
      </c>
      <c r="G63" t="s">
        <v>102</v>
      </c>
      <c r="H63" t="s">
        <v>2964</v>
      </c>
      <c r="I63" t="s">
        <v>2639</v>
      </c>
      <c r="J63" t="s">
        <v>2965</v>
      </c>
      <c r="K63" t="s">
        <v>17</v>
      </c>
      <c r="L63" t="s">
        <v>2641</v>
      </c>
      <c r="M63">
        <v>150</v>
      </c>
      <c r="N63">
        <v>150</v>
      </c>
      <c r="O63">
        <v>0</v>
      </c>
      <c r="P63" t="s">
        <v>2966</v>
      </c>
      <c r="R63" t="s">
        <v>2451</v>
      </c>
      <c r="S63" t="s">
        <v>2452</v>
      </c>
      <c r="T63" t="s">
        <v>2967</v>
      </c>
      <c r="V63">
        <v>994143804</v>
      </c>
      <c r="W63" s="94">
        <v>37078</v>
      </c>
      <c r="X63" t="s">
        <v>9</v>
      </c>
      <c r="Y63" t="s">
        <v>2454</v>
      </c>
      <c r="Z63" t="s">
        <v>2451</v>
      </c>
      <c r="AA63" t="s">
        <v>2455</v>
      </c>
      <c r="AB63" t="s">
        <v>2455</v>
      </c>
      <c r="AC63" s="168">
        <v>43971.488854166666</v>
      </c>
      <c r="AD63">
        <v>2018</v>
      </c>
      <c r="AE63" t="s">
        <v>2645</v>
      </c>
    </row>
    <row r="64" spans="1:31">
      <c r="A64">
        <v>63</v>
      </c>
      <c r="B64" t="s">
        <v>42</v>
      </c>
      <c r="E64">
        <v>75537736</v>
      </c>
      <c r="F64" t="s">
        <v>229</v>
      </c>
      <c r="G64" t="s">
        <v>2161</v>
      </c>
      <c r="H64" t="s">
        <v>991</v>
      </c>
      <c r="I64" t="s">
        <v>2647</v>
      </c>
      <c r="J64" t="s">
        <v>2968</v>
      </c>
      <c r="K64" t="s">
        <v>18</v>
      </c>
      <c r="L64" t="s">
        <v>2641</v>
      </c>
      <c r="M64">
        <v>150</v>
      </c>
      <c r="N64">
        <v>150</v>
      </c>
      <c r="O64">
        <v>0</v>
      </c>
      <c r="P64" t="s">
        <v>2969</v>
      </c>
      <c r="R64" t="s">
        <v>2451</v>
      </c>
      <c r="S64" t="s">
        <v>2452</v>
      </c>
      <c r="T64" t="s">
        <v>2970</v>
      </c>
      <c r="V64">
        <v>930335202</v>
      </c>
      <c r="W64" s="94">
        <v>37739</v>
      </c>
      <c r="X64" t="s">
        <v>9</v>
      </c>
      <c r="Y64" t="s">
        <v>2971</v>
      </c>
      <c r="Z64" t="s">
        <v>2451</v>
      </c>
      <c r="AA64" t="s">
        <v>2455</v>
      </c>
      <c r="AB64" t="s">
        <v>2455</v>
      </c>
      <c r="AC64" s="168">
        <v>43952.559756944444</v>
      </c>
      <c r="AD64">
        <v>2019</v>
      </c>
      <c r="AE64" t="s">
        <v>2645</v>
      </c>
    </row>
    <row r="65" spans="1:31">
      <c r="A65">
        <v>64</v>
      </c>
      <c r="B65" t="s">
        <v>42</v>
      </c>
      <c r="E65">
        <v>77027827</v>
      </c>
      <c r="F65" t="s">
        <v>120</v>
      </c>
      <c r="G65" t="s">
        <v>136</v>
      </c>
      <c r="H65" t="s">
        <v>2972</v>
      </c>
      <c r="I65" t="s">
        <v>2639</v>
      </c>
      <c r="J65" t="s">
        <v>2973</v>
      </c>
      <c r="K65" t="s">
        <v>13</v>
      </c>
      <c r="L65" t="s">
        <v>2641</v>
      </c>
      <c r="M65">
        <v>150</v>
      </c>
      <c r="N65">
        <v>150</v>
      </c>
      <c r="O65">
        <v>0</v>
      </c>
      <c r="P65" t="s">
        <v>2974</v>
      </c>
      <c r="R65" t="s">
        <v>2451</v>
      </c>
      <c r="S65" t="s">
        <v>2452</v>
      </c>
      <c r="T65" t="s">
        <v>2975</v>
      </c>
      <c r="V65">
        <v>987952192</v>
      </c>
      <c r="W65" s="94">
        <v>37525</v>
      </c>
      <c r="X65" t="s">
        <v>9</v>
      </c>
      <c r="Y65" t="s">
        <v>2976</v>
      </c>
      <c r="Z65" t="s">
        <v>2451</v>
      </c>
      <c r="AA65" t="s">
        <v>2455</v>
      </c>
      <c r="AB65" t="s">
        <v>2744</v>
      </c>
      <c r="AC65" s="168">
        <v>43953.481180555558</v>
      </c>
      <c r="AD65">
        <v>2019</v>
      </c>
      <c r="AE65" t="s">
        <v>2645</v>
      </c>
    </row>
    <row r="66" spans="1:31">
      <c r="A66">
        <v>65</v>
      </c>
      <c r="B66" t="s">
        <v>42</v>
      </c>
      <c r="E66">
        <v>75248306</v>
      </c>
      <c r="F66" t="s">
        <v>1288</v>
      </c>
      <c r="G66" t="s">
        <v>2977</v>
      </c>
      <c r="H66" t="s">
        <v>2978</v>
      </c>
      <c r="I66" t="s">
        <v>2639</v>
      </c>
      <c r="J66" t="s">
        <v>2979</v>
      </c>
      <c r="K66" t="s">
        <v>23</v>
      </c>
      <c r="L66" t="s">
        <v>2641</v>
      </c>
      <c r="M66">
        <v>150</v>
      </c>
      <c r="N66">
        <v>150</v>
      </c>
      <c r="O66">
        <v>0</v>
      </c>
      <c r="P66" t="s">
        <v>2980</v>
      </c>
      <c r="R66" t="s">
        <v>2451</v>
      </c>
      <c r="S66" t="s">
        <v>2452</v>
      </c>
      <c r="T66" t="s">
        <v>2981</v>
      </c>
      <c r="V66">
        <v>973636963</v>
      </c>
      <c r="W66" s="94">
        <v>37372</v>
      </c>
      <c r="X66" t="s">
        <v>9</v>
      </c>
      <c r="Y66" t="s">
        <v>2861</v>
      </c>
      <c r="Z66" t="s">
        <v>2451</v>
      </c>
      <c r="AA66" t="s">
        <v>2451</v>
      </c>
      <c r="AB66" t="s">
        <v>2451</v>
      </c>
      <c r="AC66" s="168">
        <v>43961.501423611109</v>
      </c>
      <c r="AD66">
        <v>2018</v>
      </c>
      <c r="AE66" t="s">
        <v>2645</v>
      </c>
    </row>
    <row r="67" spans="1:31">
      <c r="A67">
        <v>66</v>
      </c>
      <c r="B67" t="s">
        <v>42</v>
      </c>
      <c r="E67">
        <v>74134651</v>
      </c>
      <c r="F67" t="s">
        <v>1288</v>
      </c>
      <c r="G67" t="s">
        <v>99</v>
      </c>
      <c r="H67" t="s">
        <v>2982</v>
      </c>
      <c r="I67" t="s">
        <v>2647</v>
      </c>
      <c r="J67" t="s">
        <v>2983</v>
      </c>
      <c r="K67" t="s">
        <v>22</v>
      </c>
      <c r="L67" t="s">
        <v>2641</v>
      </c>
      <c r="M67">
        <v>150</v>
      </c>
      <c r="N67">
        <v>150</v>
      </c>
      <c r="O67">
        <v>0</v>
      </c>
      <c r="P67" t="s">
        <v>2984</v>
      </c>
      <c r="R67" t="s">
        <v>2451</v>
      </c>
      <c r="S67" t="s">
        <v>2452</v>
      </c>
      <c r="T67" t="s">
        <v>2985</v>
      </c>
      <c r="V67">
        <v>981645804</v>
      </c>
      <c r="W67" s="94">
        <v>37784</v>
      </c>
      <c r="X67" t="s">
        <v>9</v>
      </c>
      <c r="Y67" t="s">
        <v>2758</v>
      </c>
      <c r="Z67" t="s">
        <v>2451</v>
      </c>
      <c r="AA67" t="s">
        <v>2455</v>
      </c>
      <c r="AB67" t="s">
        <v>2455</v>
      </c>
      <c r="AC67" s="168">
        <v>43962.940775462965</v>
      </c>
      <c r="AD67" t="s">
        <v>2713</v>
      </c>
      <c r="AE67" t="s">
        <v>2645</v>
      </c>
    </row>
    <row r="68" spans="1:31">
      <c r="A68">
        <v>67</v>
      </c>
      <c r="B68" t="s">
        <v>42</v>
      </c>
      <c r="E68">
        <v>70871092</v>
      </c>
      <c r="F68" t="s">
        <v>1048</v>
      </c>
      <c r="G68" t="s">
        <v>1863</v>
      </c>
      <c r="H68" t="s">
        <v>2986</v>
      </c>
      <c r="I68" t="s">
        <v>2639</v>
      </c>
      <c r="J68" t="s">
        <v>2987</v>
      </c>
      <c r="K68" t="s">
        <v>17</v>
      </c>
      <c r="L68" t="s">
        <v>2641</v>
      </c>
      <c r="M68">
        <v>150</v>
      </c>
      <c r="N68">
        <v>150</v>
      </c>
      <c r="O68">
        <v>0</v>
      </c>
      <c r="P68" t="s">
        <v>2988</v>
      </c>
      <c r="R68" t="s">
        <v>2719</v>
      </c>
      <c r="S68" t="s">
        <v>2452</v>
      </c>
      <c r="T68" t="s">
        <v>2989</v>
      </c>
      <c r="V68">
        <v>951047826</v>
      </c>
      <c r="W68" s="94">
        <v>37354</v>
      </c>
      <c r="X68" t="s">
        <v>9</v>
      </c>
      <c r="Y68" t="s">
        <v>2990</v>
      </c>
      <c r="Z68" t="s">
        <v>2719</v>
      </c>
      <c r="AA68" t="s">
        <v>2991</v>
      </c>
      <c r="AB68" t="s">
        <v>2992</v>
      </c>
      <c r="AC68" s="168">
        <v>43930.654780092591</v>
      </c>
      <c r="AD68">
        <v>2018</v>
      </c>
      <c r="AE68" t="s">
        <v>2645</v>
      </c>
    </row>
    <row r="69" spans="1:31">
      <c r="A69">
        <v>68</v>
      </c>
      <c r="B69" t="s">
        <v>42</v>
      </c>
      <c r="E69">
        <v>72320664</v>
      </c>
      <c r="F69" t="s">
        <v>865</v>
      </c>
      <c r="G69" t="s">
        <v>140</v>
      </c>
      <c r="H69" t="s">
        <v>2993</v>
      </c>
      <c r="I69" t="s">
        <v>2639</v>
      </c>
      <c r="J69" t="s">
        <v>2994</v>
      </c>
      <c r="K69" t="s">
        <v>22</v>
      </c>
      <c r="L69" t="s">
        <v>2641</v>
      </c>
      <c r="M69">
        <v>150</v>
      </c>
      <c r="N69">
        <v>150</v>
      </c>
      <c r="O69">
        <v>0</v>
      </c>
      <c r="P69" t="s">
        <v>2995</v>
      </c>
      <c r="R69" t="s">
        <v>2451</v>
      </c>
      <c r="S69" t="s">
        <v>2452</v>
      </c>
      <c r="T69" t="s">
        <v>2996</v>
      </c>
      <c r="V69">
        <v>945218248</v>
      </c>
      <c r="W69" s="94">
        <v>37522</v>
      </c>
      <c r="X69" t="s">
        <v>9</v>
      </c>
      <c r="Y69" t="s">
        <v>2469</v>
      </c>
      <c r="Z69" t="s">
        <v>2451</v>
      </c>
      <c r="AA69" t="s">
        <v>2451</v>
      </c>
      <c r="AB69" t="s">
        <v>2451</v>
      </c>
      <c r="AC69" s="168">
        <v>43964.610625000001</v>
      </c>
      <c r="AD69">
        <v>2019</v>
      </c>
      <c r="AE69" t="s">
        <v>2645</v>
      </c>
    </row>
    <row r="70" spans="1:31">
      <c r="A70">
        <v>69</v>
      </c>
      <c r="B70" t="s">
        <v>42</v>
      </c>
      <c r="E70">
        <v>71029337</v>
      </c>
      <c r="F70" t="s">
        <v>1590</v>
      </c>
      <c r="G70" t="s">
        <v>1274</v>
      </c>
      <c r="H70" t="s">
        <v>2997</v>
      </c>
      <c r="I70" t="s">
        <v>2647</v>
      </c>
      <c r="J70" t="s">
        <v>2998</v>
      </c>
      <c r="K70" t="s">
        <v>13</v>
      </c>
      <c r="L70" t="s">
        <v>2641</v>
      </c>
      <c r="M70">
        <v>150</v>
      </c>
      <c r="N70">
        <v>150</v>
      </c>
      <c r="O70">
        <v>0</v>
      </c>
      <c r="P70" t="s">
        <v>2999</v>
      </c>
      <c r="R70" t="s">
        <v>2451</v>
      </c>
      <c r="S70" t="s">
        <v>2452</v>
      </c>
      <c r="T70" t="s">
        <v>3000</v>
      </c>
      <c r="V70">
        <v>996492809</v>
      </c>
      <c r="W70" s="94">
        <v>37830</v>
      </c>
      <c r="X70" t="s">
        <v>9</v>
      </c>
      <c r="Y70" t="s">
        <v>2758</v>
      </c>
      <c r="Z70" t="s">
        <v>2451</v>
      </c>
      <c r="AA70" t="s">
        <v>2455</v>
      </c>
      <c r="AB70" t="s">
        <v>2455</v>
      </c>
      <c r="AC70" s="168">
        <v>43970.704155092593</v>
      </c>
      <c r="AD70">
        <v>2019</v>
      </c>
      <c r="AE70" t="s">
        <v>2645</v>
      </c>
    </row>
    <row r="71" spans="1:31">
      <c r="A71">
        <v>70</v>
      </c>
      <c r="B71" t="s">
        <v>42</v>
      </c>
      <c r="E71">
        <v>71534077</v>
      </c>
      <c r="F71" t="s">
        <v>1532</v>
      </c>
      <c r="G71" t="s">
        <v>274</v>
      </c>
      <c r="H71" t="s">
        <v>3001</v>
      </c>
      <c r="I71" t="s">
        <v>2647</v>
      </c>
      <c r="J71" t="s">
        <v>3002</v>
      </c>
      <c r="K71" t="s">
        <v>21</v>
      </c>
      <c r="L71" t="s">
        <v>2641</v>
      </c>
      <c r="M71">
        <v>150</v>
      </c>
      <c r="N71">
        <v>150</v>
      </c>
      <c r="O71">
        <v>0</v>
      </c>
      <c r="P71" t="s">
        <v>3003</v>
      </c>
      <c r="R71" t="s">
        <v>2451</v>
      </c>
      <c r="S71" t="s">
        <v>2452</v>
      </c>
      <c r="T71" t="s">
        <v>3004</v>
      </c>
      <c r="V71">
        <v>969429890</v>
      </c>
      <c r="W71" s="94">
        <v>36949</v>
      </c>
      <c r="X71" t="s">
        <v>9</v>
      </c>
      <c r="Y71" t="s">
        <v>3005</v>
      </c>
      <c r="Z71" t="s">
        <v>2451</v>
      </c>
      <c r="AA71" t="s">
        <v>2455</v>
      </c>
      <c r="AB71" t="s">
        <v>2455</v>
      </c>
      <c r="AC71" s="168">
        <v>43972.499085648145</v>
      </c>
      <c r="AD71">
        <v>2017</v>
      </c>
      <c r="AE71" t="s">
        <v>3006</v>
      </c>
    </row>
    <row r="72" spans="1:31">
      <c r="A72">
        <v>71</v>
      </c>
      <c r="B72" t="s">
        <v>42</v>
      </c>
      <c r="E72">
        <v>73141852</v>
      </c>
      <c r="F72" t="s">
        <v>1991</v>
      </c>
      <c r="G72" t="s">
        <v>124</v>
      </c>
      <c r="H72" t="s">
        <v>3007</v>
      </c>
      <c r="I72" t="s">
        <v>2647</v>
      </c>
      <c r="J72" t="s">
        <v>3008</v>
      </c>
      <c r="K72" t="s">
        <v>14</v>
      </c>
      <c r="L72" t="s">
        <v>2641</v>
      </c>
      <c r="M72">
        <v>150</v>
      </c>
      <c r="N72">
        <v>150</v>
      </c>
      <c r="O72">
        <v>0</v>
      </c>
      <c r="P72" t="s">
        <v>3009</v>
      </c>
      <c r="R72" t="s">
        <v>2521</v>
      </c>
      <c r="S72" t="s">
        <v>2452</v>
      </c>
      <c r="T72" t="s">
        <v>3010</v>
      </c>
      <c r="V72">
        <v>953332612</v>
      </c>
      <c r="W72" s="94">
        <v>37683</v>
      </c>
      <c r="X72" t="s">
        <v>9</v>
      </c>
      <c r="Y72" t="s">
        <v>2485</v>
      </c>
      <c r="Z72" t="s">
        <v>2451</v>
      </c>
      <c r="AA72" t="s">
        <v>2455</v>
      </c>
      <c r="AB72" t="s">
        <v>2455</v>
      </c>
      <c r="AC72" s="168">
        <v>43962.757800925923</v>
      </c>
      <c r="AD72">
        <v>2019</v>
      </c>
      <c r="AE72" t="s">
        <v>2645</v>
      </c>
    </row>
    <row r="73" spans="1:31">
      <c r="A73">
        <v>72</v>
      </c>
      <c r="B73" t="s">
        <v>42</v>
      </c>
      <c r="E73">
        <v>75661382</v>
      </c>
      <c r="F73" t="s">
        <v>1974</v>
      </c>
      <c r="G73" t="s">
        <v>106</v>
      </c>
      <c r="H73" t="s">
        <v>3011</v>
      </c>
      <c r="I73" t="s">
        <v>2647</v>
      </c>
      <c r="J73" t="s">
        <v>3012</v>
      </c>
      <c r="K73" t="s">
        <v>21</v>
      </c>
      <c r="L73" t="s">
        <v>2641</v>
      </c>
      <c r="M73">
        <v>150</v>
      </c>
      <c r="N73">
        <v>150</v>
      </c>
      <c r="O73">
        <v>0</v>
      </c>
      <c r="P73" t="s">
        <v>3013</v>
      </c>
      <c r="R73" t="s">
        <v>2451</v>
      </c>
      <c r="S73" t="s">
        <v>2452</v>
      </c>
      <c r="T73" t="s">
        <v>3014</v>
      </c>
      <c r="V73">
        <v>980257577</v>
      </c>
      <c r="W73" s="94">
        <v>37512</v>
      </c>
      <c r="X73" t="s">
        <v>9</v>
      </c>
      <c r="Y73" t="s">
        <v>2547</v>
      </c>
      <c r="Z73" t="s">
        <v>2521</v>
      </c>
      <c r="AA73" t="s">
        <v>2945</v>
      </c>
      <c r="AB73" t="s">
        <v>2945</v>
      </c>
      <c r="AC73" s="168">
        <v>43962.630520833336</v>
      </c>
      <c r="AD73">
        <v>2019</v>
      </c>
      <c r="AE73" t="s">
        <v>2645</v>
      </c>
    </row>
    <row r="74" spans="1:31">
      <c r="A74">
        <v>73</v>
      </c>
      <c r="B74" t="s">
        <v>42</v>
      </c>
      <c r="E74">
        <v>47080538</v>
      </c>
      <c r="F74" t="s">
        <v>1927</v>
      </c>
      <c r="G74" t="s">
        <v>1701</v>
      </c>
      <c r="H74" t="s">
        <v>3015</v>
      </c>
      <c r="I74" t="s">
        <v>2647</v>
      </c>
      <c r="J74" t="s">
        <v>3016</v>
      </c>
      <c r="K74" t="s">
        <v>21</v>
      </c>
      <c r="L74" t="s">
        <v>2641</v>
      </c>
      <c r="M74">
        <v>150</v>
      </c>
      <c r="N74">
        <v>150</v>
      </c>
      <c r="O74">
        <v>0</v>
      </c>
      <c r="P74" t="s">
        <v>3017</v>
      </c>
      <c r="R74" t="s">
        <v>2451</v>
      </c>
      <c r="S74" t="s">
        <v>2452</v>
      </c>
      <c r="T74" t="s">
        <v>3018</v>
      </c>
      <c r="V74">
        <v>990721890</v>
      </c>
      <c r="W74" s="94">
        <v>33688</v>
      </c>
      <c r="X74" t="s">
        <v>9</v>
      </c>
      <c r="Y74" t="s">
        <v>2758</v>
      </c>
      <c r="Z74" t="s">
        <v>2733</v>
      </c>
      <c r="AA74" t="s">
        <v>3019</v>
      </c>
      <c r="AB74" t="s">
        <v>3020</v>
      </c>
      <c r="AC74" s="168">
        <v>43965.597187500003</v>
      </c>
      <c r="AD74" t="s">
        <v>2713</v>
      </c>
      <c r="AE74" t="s">
        <v>2645</v>
      </c>
    </row>
    <row r="75" spans="1:31">
      <c r="A75">
        <v>74</v>
      </c>
      <c r="B75" t="s">
        <v>42</v>
      </c>
      <c r="E75">
        <v>75629676</v>
      </c>
      <c r="F75" t="s">
        <v>1927</v>
      </c>
      <c r="G75" t="s">
        <v>103</v>
      </c>
      <c r="H75" t="s">
        <v>3021</v>
      </c>
      <c r="I75" t="s">
        <v>2647</v>
      </c>
      <c r="J75" t="s">
        <v>3022</v>
      </c>
      <c r="K75" t="s">
        <v>17</v>
      </c>
      <c r="L75" t="s">
        <v>2641</v>
      </c>
      <c r="M75">
        <v>150</v>
      </c>
      <c r="N75">
        <v>150</v>
      </c>
      <c r="O75">
        <v>0</v>
      </c>
      <c r="P75" t="s">
        <v>3023</v>
      </c>
      <c r="R75" t="s">
        <v>2451</v>
      </c>
      <c r="S75" t="s">
        <v>2452</v>
      </c>
      <c r="T75" t="s">
        <v>3024</v>
      </c>
      <c r="V75">
        <v>912683142</v>
      </c>
      <c r="W75" s="94">
        <v>37879</v>
      </c>
      <c r="X75" t="s">
        <v>9</v>
      </c>
      <c r="Y75" t="s">
        <v>3025</v>
      </c>
      <c r="Z75" t="s">
        <v>2451</v>
      </c>
      <c r="AA75" t="s">
        <v>2451</v>
      </c>
      <c r="AB75" t="s">
        <v>3026</v>
      </c>
      <c r="AC75" s="168">
        <v>43963.696180555555</v>
      </c>
      <c r="AD75">
        <v>2019</v>
      </c>
      <c r="AE75" t="s">
        <v>2645</v>
      </c>
    </row>
    <row r="76" spans="1:31">
      <c r="A76">
        <v>75</v>
      </c>
      <c r="B76" t="s">
        <v>42</v>
      </c>
      <c r="E76">
        <v>47576323</v>
      </c>
      <c r="F76" t="s">
        <v>893</v>
      </c>
      <c r="G76" t="s">
        <v>413</v>
      </c>
      <c r="H76" t="s">
        <v>3027</v>
      </c>
      <c r="I76" t="s">
        <v>2639</v>
      </c>
      <c r="J76" t="s">
        <v>3028</v>
      </c>
      <c r="K76" t="s">
        <v>17</v>
      </c>
      <c r="L76" t="s">
        <v>2641</v>
      </c>
      <c r="M76">
        <v>150</v>
      </c>
      <c r="N76">
        <v>150</v>
      </c>
      <c r="O76">
        <v>0</v>
      </c>
      <c r="P76" t="s">
        <v>3029</v>
      </c>
      <c r="R76" t="s">
        <v>2451</v>
      </c>
      <c r="S76" t="s">
        <v>2452</v>
      </c>
      <c r="T76" t="s">
        <v>3030</v>
      </c>
      <c r="V76">
        <v>929638690</v>
      </c>
      <c r="W76" s="94">
        <v>33919</v>
      </c>
      <c r="X76" t="s">
        <v>9</v>
      </c>
      <c r="Y76" t="s">
        <v>3031</v>
      </c>
      <c r="Z76" t="s">
        <v>2451</v>
      </c>
      <c r="AA76" t="s">
        <v>2451</v>
      </c>
      <c r="AB76" t="s">
        <v>3032</v>
      </c>
      <c r="AC76" s="168">
        <v>43958.606990740744</v>
      </c>
      <c r="AD76">
        <v>2008</v>
      </c>
      <c r="AE76" t="s">
        <v>2645</v>
      </c>
    </row>
    <row r="77" spans="1:31">
      <c r="A77">
        <v>76</v>
      </c>
      <c r="B77" t="s">
        <v>42</v>
      </c>
      <c r="E77">
        <v>72812966</v>
      </c>
      <c r="F77" t="s">
        <v>981</v>
      </c>
      <c r="G77" t="s">
        <v>140</v>
      </c>
      <c r="H77" t="s">
        <v>3033</v>
      </c>
      <c r="I77" t="s">
        <v>2647</v>
      </c>
      <c r="J77" t="s">
        <v>3034</v>
      </c>
      <c r="K77" t="s">
        <v>13</v>
      </c>
      <c r="L77" t="s">
        <v>2641</v>
      </c>
      <c r="M77">
        <v>150</v>
      </c>
      <c r="N77">
        <v>150</v>
      </c>
      <c r="O77">
        <v>0</v>
      </c>
      <c r="P77" t="s">
        <v>3035</v>
      </c>
      <c r="R77" t="s">
        <v>2451</v>
      </c>
      <c r="S77" t="s">
        <v>2452</v>
      </c>
      <c r="T77" t="s">
        <v>3036</v>
      </c>
      <c r="V77">
        <v>929750732</v>
      </c>
      <c r="W77" s="94">
        <v>37957</v>
      </c>
      <c r="X77" t="s">
        <v>9</v>
      </c>
      <c r="Y77" t="s">
        <v>3037</v>
      </c>
      <c r="Z77" t="s">
        <v>2451</v>
      </c>
      <c r="AA77" t="s">
        <v>2455</v>
      </c>
      <c r="AB77" t="s">
        <v>2555</v>
      </c>
      <c r="AC77" s="168">
        <v>43970.922731481478</v>
      </c>
      <c r="AD77">
        <v>2019</v>
      </c>
      <c r="AE77" t="s">
        <v>2645</v>
      </c>
    </row>
    <row r="78" spans="1:31">
      <c r="A78">
        <v>77</v>
      </c>
      <c r="B78" t="s">
        <v>42</v>
      </c>
      <c r="E78">
        <v>73022244</v>
      </c>
      <c r="F78" t="s">
        <v>128</v>
      </c>
      <c r="G78" t="s">
        <v>1996</v>
      </c>
      <c r="H78" t="s">
        <v>3038</v>
      </c>
      <c r="I78" t="s">
        <v>2647</v>
      </c>
      <c r="J78" t="s">
        <v>3039</v>
      </c>
      <c r="K78" t="s">
        <v>13</v>
      </c>
      <c r="L78" t="s">
        <v>2641</v>
      </c>
      <c r="M78">
        <v>150</v>
      </c>
      <c r="N78">
        <v>150</v>
      </c>
      <c r="O78">
        <v>0</v>
      </c>
      <c r="P78" t="s">
        <v>3040</v>
      </c>
      <c r="R78" t="s">
        <v>2451</v>
      </c>
      <c r="S78" t="s">
        <v>2452</v>
      </c>
      <c r="T78" t="s">
        <v>3041</v>
      </c>
      <c r="V78">
        <v>979741982</v>
      </c>
      <c r="W78" s="94">
        <v>37815</v>
      </c>
      <c r="X78" t="s">
        <v>9</v>
      </c>
      <c r="Y78" t="s">
        <v>2660</v>
      </c>
      <c r="Z78" t="s">
        <v>2451</v>
      </c>
      <c r="AA78" t="s">
        <v>2455</v>
      </c>
      <c r="AB78" t="s">
        <v>2579</v>
      </c>
      <c r="AC78" s="168">
        <v>43955.489224537036</v>
      </c>
      <c r="AD78">
        <v>2019</v>
      </c>
      <c r="AE78" t="s">
        <v>2645</v>
      </c>
    </row>
    <row r="79" spans="1:31">
      <c r="A79">
        <v>78</v>
      </c>
      <c r="B79" t="s">
        <v>42</v>
      </c>
      <c r="E79">
        <v>43608298</v>
      </c>
      <c r="F79" t="s">
        <v>3042</v>
      </c>
      <c r="G79" t="s">
        <v>3043</v>
      </c>
      <c r="H79" t="s">
        <v>3044</v>
      </c>
      <c r="I79" t="s">
        <v>2647</v>
      </c>
      <c r="J79" t="s">
        <v>3045</v>
      </c>
      <c r="K79" t="s">
        <v>21</v>
      </c>
      <c r="L79" t="s">
        <v>2641</v>
      </c>
      <c r="M79">
        <v>150</v>
      </c>
      <c r="N79">
        <v>150</v>
      </c>
      <c r="O79">
        <v>0</v>
      </c>
      <c r="P79" t="s">
        <v>3046</v>
      </c>
      <c r="R79" t="s">
        <v>2451</v>
      </c>
      <c r="S79" t="s">
        <v>2452</v>
      </c>
      <c r="T79" t="s">
        <v>3047</v>
      </c>
      <c r="V79">
        <v>966152624</v>
      </c>
      <c r="W79" s="94">
        <v>30524</v>
      </c>
      <c r="X79" t="s">
        <v>9</v>
      </c>
      <c r="Y79" t="s">
        <v>3048</v>
      </c>
      <c r="Z79" t="s">
        <v>2451</v>
      </c>
      <c r="AA79" t="s">
        <v>2451</v>
      </c>
      <c r="AB79" t="s">
        <v>3026</v>
      </c>
      <c r="AC79" s="168">
        <v>43959.734282407408</v>
      </c>
      <c r="AD79">
        <v>2000</v>
      </c>
      <c r="AE79" t="s">
        <v>2645</v>
      </c>
    </row>
    <row r="80" spans="1:31">
      <c r="A80">
        <v>79</v>
      </c>
      <c r="B80" t="s">
        <v>42</v>
      </c>
      <c r="E80">
        <v>76876179</v>
      </c>
      <c r="F80" t="s">
        <v>3049</v>
      </c>
      <c r="G80" t="s">
        <v>102</v>
      </c>
      <c r="H80" t="s">
        <v>3050</v>
      </c>
      <c r="I80" t="s">
        <v>2647</v>
      </c>
      <c r="J80" t="s">
        <v>3051</v>
      </c>
      <c r="K80" t="s">
        <v>17</v>
      </c>
      <c r="L80" t="s">
        <v>2641</v>
      </c>
      <c r="M80">
        <v>150</v>
      </c>
      <c r="N80">
        <v>150</v>
      </c>
      <c r="O80">
        <v>0</v>
      </c>
      <c r="P80" t="s">
        <v>3052</v>
      </c>
      <c r="R80" t="s">
        <v>2451</v>
      </c>
      <c r="S80" t="s">
        <v>2452</v>
      </c>
      <c r="T80" t="s">
        <v>3053</v>
      </c>
      <c r="V80">
        <v>933380073</v>
      </c>
      <c r="W80" s="94">
        <v>36875</v>
      </c>
      <c r="X80" t="s">
        <v>9</v>
      </c>
      <c r="Y80" t="s">
        <v>2491</v>
      </c>
      <c r="Z80" t="s">
        <v>2451</v>
      </c>
      <c r="AA80" t="s">
        <v>2455</v>
      </c>
      <c r="AB80" t="s">
        <v>2492</v>
      </c>
      <c r="AC80" s="168">
        <v>43970.503888888888</v>
      </c>
      <c r="AD80">
        <v>2017</v>
      </c>
      <c r="AE80" t="s">
        <v>2645</v>
      </c>
    </row>
    <row r="81" spans="1:31">
      <c r="A81">
        <v>80</v>
      </c>
      <c r="B81" t="s">
        <v>42</v>
      </c>
      <c r="E81">
        <v>72740048</v>
      </c>
      <c r="F81" t="s">
        <v>710</v>
      </c>
      <c r="G81" t="s">
        <v>893</v>
      </c>
      <c r="H81" t="s">
        <v>3054</v>
      </c>
      <c r="I81" t="s">
        <v>2647</v>
      </c>
      <c r="J81" t="s">
        <v>3055</v>
      </c>
      <c r="K81" t="s">
        <v>17</v>
      </c>
      <c r="L81" t="s">
        <v>2641</v>
      </c>
      <c r="M81">
        <v>150</v>
      </c>
      <c r="N81">
        <v>150</v>
      </c>
      <c r="O81">
        <v>0</v>
      </c>
      <c r="P81" t="s">
        <v>3056</v>
      </c>
      <c r="R81" t="s">
        <v>2451</v>
      </c>
      <c r="S81" t="s">
        <v>2452</v>
      </c>
      <c r="T81" t="s">
        <v>3057</v>
      </c>
      <c r="V81">
        <v>951695236</v>
      </c>
      <c r="W81" s="94">
        <v>37868</v>
      </c>
      <c r="X81" t="s">
        <v>9</v>
      </c>
      <c r="Y81" t="s">
        <v>2515</v>
      </c>
      <c r="Z81" t="s">
        <v>2451</v>
      </c>
      <c r="AA81" t="s">
        <v>2455</v>
      </c>
      <c r="AB81" t="s">
        <v>2455</v>
      </c>
      <c r="AC81" s="168">
        <v>43958.879016203704</v>
      </c>
      <c r="AD81">
        <v>2019</v>
      </c>
      <c r="AE81" t="s">
        <v>2645</v>
      </c>
    </row>
    <row r="82" spans="1:31">
      <c r="A82">
        <v>81</v>
      </c>
      <c r="B82" t="s">
        <v>42</v>
      </c>
      <c r="E82">
        <v>78372952</v>
      </c>
      <c r="F82" t="s">
        <v>710</v>
      </c>
      <c r="G82" t="s">
        <v>143</v>
      </c>
      <c r="H82" t="s">
        <v>3058</v>
      </c>
      <c r="I82" t="s">
        <v>2647</v>
      </c>
      <c r="J82" t="s">
        <v>3059</v>
      </c>
      <c r="K82" t="s">
        <v>21</v>
      </c>
      <c r="L82" t="s">
        <v>2641</v>
      </c>
      <c r="M82">
        <v>150</v>
      </c>
      <c r="N82">
        <v>150</v>
      </c>
      <c r="O82">
        <v>0</v>
      </c>
      <c r="P82" t="s">
        <v>3060</v>
      </c>
      <c r="R82" t="s">
        <v>2451</v>
      </c>
      <c r="S82" t="s">
        <v>2452</v>
      </c>
      <c r="T82" t="s">
        <v>3061</v>
      </c>
      <c r="V82">
        <v>975717595</v>
      </c>
      <c r="W82" s="94">
        <v>37719</v>
      </c>
      <c r="X82" t="s">
        <v>9</v>
      </c>
      <c r="Y82" t="s">
        <v>3062</v>
      </c>
      <c r="Z82" t="s">
        <v>2451</v>
      </c>
      <c r="AA82" t="s">
        <v>2455</v>
      </c>
      <c r="AB82" t="s">
        <v>2492</v>
      </c>
      <c r="AC82" s="168">
        <v>43972.515162037038</v>
      </c>
      <c r="AD82">
        <v>2019</v>
      </c>
      <c r="AE82" t="s">
        <v>3006</v>
      </c>
    </row>
    <row r="83" spans="1:31">
      <c r="A83">
        <v>82</v>
      </c>
      <c r="B83" t="s">
        <v>42</v>
      </c>
      <c r="E83">
        <v>72730834</v>
      </c>
      <c r="F83" t="s">
        <v>3063</v>
      </c>
      <c r="G83" t="s">
        <v>99</v>
      </c>
      <c r="H83" t="s">
        <v>3064</v>
      </c>
      <c r="I83" t="s">
        <v>2639</v>
      </c>
      <c r="J83" t="s">
        <v>3065</v>
      </c>
      <c r="K83" t="s">
        <v>17</v>
      </c>
      <c r="L83" t="s">
        <v>2641</v>
      </c>
      <c r="M83">
        <v>150</v>
      </c>
      <c r="N83">
        <v>150</v>
      </c>
      <c r="O83">
        <v>0</v>
      </c>
      <c r="P83" t="s">
        <v>3066</v>
      </c>
      <c r="R83" t="s">
        <v>2451</v>
      </c>
      <c r="S83" t="s">
        <v>2452</v>
      </c>
      <c r="T83" t="s">
        <v>3067</v>
      </c>
      <c r="V83">
        <v>936520420</v>
      </c>
      <c r="W83" s="94">
        <v>37742</v>
      </c>
      <c r="X83" t="s">
        <v>9</v>
      </c>
      <c r="Y83" t="s">
        <v>2485</v>
      </c>
      <c r="Z83" t="s">
        <v>2451</v>
      </c>
      <c r="AA83" t="s">
        <v>2455</v>
      </c>
      <c r="AB83" t="s">
        <v>2455</v>
      </c>
      <c r="AC83" s="168">
        <v>43971.58935185185</v>
      </c>
      <c r="AD83">
        <v>2019</v>
      </c>
      <c r="AE83" t="s">
        <v>2645</v>
      </c>
    </row>
    <row r="84" spans="1:31">
      <c r="A84">
        <v>83</v>
      </c>
      <c r="B84" t="s">
        <v>42</v>
      </c>
      <c r="E84">
        <v>72229898</v>
      </c>
      <c r="F84" t="s">
        <v>99</v>
      </c>
      <c r="G84" t="s">
        <v>91</v>
      </c>
      <c r="H84" t="s">
        <v>361</v>
      </c>
      <c r="I84" t="s">
        <v>2647</v>
      </c>
      <c r="J84" t="s">
        <v>3068</v>
      </c>
      <c r="K84" t="s">
        <v>17</v>
      </c>
      <c r="L84" t="s">
        <v>2641</v>
      </c>
      <c r="M84">
        <v>150</v>
      </c>
      <c r="N84">
        <v>150</v>
      </c>
      <c r="O84">
        <v>0</v>
      </c>
      <c r="P84" t="s">
        <v>3069</v>
      </c>
      <c r="R84" t="s">
        <v>2521</v>
      </c>
      <c r="S84" t="s">
        <v>2452</v>
      </c>
      <c r="T84" t="s">
        <v>3070</v>
      </c>
      <c r="V84">
        <v>952849179</v>
      </c>
      <c r="W84" s="94">
        <v>37335</v>
      </c>
      <c r="X84" t="s">
        <v>9</v>
      </c>
      <c r="Y84" t="s">
        <v>3071</v>
      </c>
      <c r="Z84" t="s">
        <v>2521</v>
      </c>
      <c r="AA84" t="s">
        <v>2945</v>
      </c>
      <c r="AB84" t="s">
        <v>2945</v>
      </c>
      <c r="AC84" s="168">
        <v>43957.895729166667</v>
      </c>
      <c r="AD84">
        <v>2018</v>
      </c>
      <c r="AE84" t="s">
        <v>2645</v>
      </c>
    </row>
    <row r="85" spans="1:31">
      <c r="A85">
        <v>84</v>
      </c>
      <c r="B85" t="s">
        <v>42</v>
      </c>
      <c r="E85">
        <v>73697870</v>
      </c>
      <c r="F85" t="s">
        <v>496</v>
      </c>
      <c r="G85" t="s">
        <v>3072</v>
      </c>
      <c r="H85" t="s">
        <v>3073</v>
      </c>
      <c r="I85" t="s">
        <v>2639</v>
      </c>
      <c r="J85" t="s">
        <v>3074</v>
      </c>
      <c r="K85" t="s">
        <v>22</v>
      </c>
      <c r="L85" t="s">
        <v>2641</v>
      </c>
      <c r="M85">
        <v>150</v>
      </c>
      <c r="N85">
        <v>150</v>
      </c>
      <c r="O85">
        <v>0</v>
      </c>
      <c r="P85" t="s">
        <v>3075</v>
      </c>
      <c r="R85" t="s">
        <v>2451</v>
      </c>
      <c r="S85" t="s">
        <v>2452</v>
      </c>
      <c r="T85" t="s">
        <v>3076</v>
      </c>
      <c r="V85">
        <v>936720535</v>
      </c>
      <c r="W85" s="94">
        <v>37864</v>
      </c>
      <c r="X85" t="s">
        <v>9</v>
      </c>
      <c r="Y85" t="s">
        <v>3077</v>
      </c>
      <c r="Z85" t="s">
        <v>2451</v>
      </c>
      <c r="AA85" t="s">
        <v>2455</v>
      </c>
      <c r="AB85" t="s">
        <v>2744</v>
      </c>
      <c r="AC85" s="168">
        <v>43962.580405092594</v>
      </c>
      <c r="AD85">
        <v>2019</v>
      </c>
      <c r="AE85" t="s">
        <v>2645</v>
      </c>
    </row>
    <row r="86" spans="1:31">
      <c r="A86">
        <v>85</v>
      </c>
      <c r="B86" t="s">
        <v>42</v>
      </c>
      <c r="E86">
        <v>71084583</v>
      </c>
      <c r="F86" t="s">
        <v>345</v>
      </c>
      <c r="G86" t="s">
        <v>95</v>
      </c>
      <c r="H86" t="s">
        <v>3078</v>
      </c>
      <c r="I86" t="s">
        <v>2639</v>
      </c>
      <c r="J86" t="s">
        <v>3079</v>
      </c>
      <c r="K86" t="s">
        <v>22</v>
      </c>
      <c r="L86" t="s">
        <v>2641</v>
      </c>
      <c r="M86">
        <v>150</v>
      </c>
      <c r="N86">
        <v>150</v>
      </c>
      <c r="O86">
        <v>0</v>
      </c>
      <c r="P86" t="s">
        <v>3080</v>
      </c>
      <c r="R86" t="s">
        <v>2719</v>
      </c>
      <c r="S86" t="s">
        <v>2452</v>
      </c>
      <c r="T86" t="s">
        <v>3081</v>
      </c>
      <c r="V86">
        <v>999358864</v>
      </c>
      <c r="W86" s="94">
        <v>37929</v>
      </c>
      <c r="X86" t="s">
        <v>9</v>
      </c>
      <c r="Y86" t="s">
        <v>3082</v>
      </c>
      <c r="Z86" t="s">
        <v>2719</v>
      </c>
      <c r="AA86" t="s">
        <v>3083</v>
      </c>
      <c r="AB86" t="s">
        <v>3084</v>
      </c>
      <c r="AC86" s="168">
        <v>43970.366956018515</v>
      </c>
      <c r="AD86">
        <v>2019</v>
      </c>
      <c r="AE86" t="s">
        <v>2645</v>
      </c>
    </row>
    <row r="87" spans="1:31">
      <c r="A87">
        <v>86</v>
      </c>
      <c r="B87" t="s">
        <v>42</v>
      </c>
      <c r="E87">
        <v>73878463</v>
      </c>
      <c r="F87" t="s">
        <v>453</v>
      </c>
      <c r="G87" t="s">
        <v>1482</v>
      </c>
      <c r="H87" t="s">
        <v>3085</v>
      </c>
      <c r="I87" t="s">
        <v>2647</v>
      </c>
      <c r="J87" t="s">
        <v>3086</v>
      </c>
      <c r="K87" t="s">
        <v>21</v>
      </c>
      <c r="L87" t="s">
        <v>2641</v>
      </c>
      <c r="M87">
        <v>150</v>
      </c>
      <c r="N87">
        <v>150</v>
      </c>
      <c r="O87">
        <v>0</v>
      </c>
      <c r="P87" t="s">
        <v>3087</v>
      </c>
      <c r="R87" t="s">
        <v>2451</v>
      </c>
      <c r="S87" t="s">
        <v>2452</v>
      </c>
      <c r="T87" t="s">
        <v>3088</v>
      </c>
      <c r="V87">
        <v>998190074</v>
      </c>
      <c r="W87" s="94">
        <v>37771</v>
      </c>
      <c r="X87" t="s">
        <v>9</v>
      </c>
      <c r="Y87" t="s">
        <v>2667</v>
      </c>
      <c r="Z87" t="s">
        <v>2451</v>
      </c>
      <c r="AA87" t="s">
        <v>2455</v>
      </c>
      <c r="AB87" t="s">
        <v>2455</v>
      </c>
      <c r="AC87" s="168">
        <v>43934.977384259262</v>
      </c>
      <c r="AD87">
        <v>2019</v>
      </c>
      <c r="AE87" t="s">
        <v>2645</v>
      </c>
    </row>
    <row r="88" spans="1:31">
      <c r="A88">
        <v>87</v>
      </c>
      <c r="B88" t="s">
        <v>42</v>
      </c>
      <c r="E88">
        <v>60775617</v>
      </c>
      <c r="F88" t="s">
        <v>735</v>
      </c>
      <c r="G88" t="s">
        <v>413</v>
      </c>
      <c r="H88" t="s">
        <v>3089</v>
      </c>
      <c r="I88" t="s">
        <v>2647</v>
      </c>
      <c r="J88" t="s">
        <v>3090</v>
      </c>
      <c r="K88" t="s">
        <v>16</v>
      </c>
      <c r="L88" t="s">
        <v>2641</v>
      </c>
      <c r="M88">
        <v>150</v>
      </c>
      <c r="N88">
        <v>150</v>
      </c>
      <c r="O88">
        <v>0</v>
      </c>
      <c r="P88" t="s">
        <v>3091</v>
      </c>
      <c r="R88" t="s">
        <v>2451</v>
      </c>
      <c r="S88" t="s">
        <v>2452</v>
      </c>
      <c r="T88" t="s">
        <v>3092</v>
      </c>
      <c r="V88">
        <v>997951124</v>
      </c>
      <c r="W88" s="94">
        <v>37570</v>
      </c>
      <c r="X88" t="s">
        <v>9</v>
      </c>
      <c r="Y88" t="s">
        <v>2667</v>
      </c>
      <c r="Z88" t="s">
        <v>2451</v>
      </c>
      <c r="AA88" t="s">
        <v>2455</v>
      </c>
      <c r="AB88" t="s">
        <v>2455</v>
      </c>
      <c r="AC88" s="168">
        <v>43962.470011574071</v>
      </c>
      <c r="AD88">
        <v>2019</v>
      </c>
      <c r="AE88" t="s">
        <v>2645</v>
      </c>
    </row>
    <row r="89" spans="1:31">
      <c r="A89">
        <v>88</v>
      </c>
      <c r="B89" t="s">
        <v>42</v>
      </c>
      <c r="E89">
        <v>72651445</v>
      </c>
      <c r="F89" t="s">
        <v>2249</v>
      </c>
      <c r="G89" t="s">
        <v>1171</v>
      </c>
      <c r="H89" t="s">
        <v>3093</v>
      </c>
      <c r="I89" t="s">
        <v>2647</v>
      </c>
      <c r="J89" t="s">
        <v>3094</v>
      </c>
      <c r="K89" t="s">
        <v>23</v>
      </c>
      <c r="L89" t="s">
        <v>2641</v>
      </c>
      <c r="M89">
        <v>150</v>
      </c>
      <c r="N89">
        <v>150</v>
      </c>
      <c r="O89">
        <v>0</v>
      </c>
      <c r="P89" t="s">
        <v>3095</v>
      </c>
      <c r="R89" t="s">
        <v>2451</v>
      </c>
      <c r="S89" t="s">
        <v>2452</v>
      </c>
      <c r="T89" t="s">
        <v>3096</v>
      </c>
      <c r="V89">
        <v>978883316</v>
      </c>
      <c r="W89" s="94">
        <v>37477</v>
      </c>
      <c r="X89" t="s">
        <v>9</v>
      </c>
      <c r="Y89" t="s">
        <v>2776</v>
      </c>
      <c r="Z89" t="s">
        <v>2451</v>
      </c>
      <c r="AA89" t="s">
        <v>2455</v>
      </c>
      <c r="AB89" t="s">
        <v>2455</v>
      </c>
      <c r="AC89" s="168">
        <v>43915.567835648151</v>
      </c>
      <c r="AD89">
        <v>2019</v>
      </c>
      <c r="AE89" t="s">
        <v>2645</v>
      </c>
    </row>
    <row r="90" spans="1:31">
      <c r="A90">
        <v>89</v>
      </c>
      <c r="B90" t="s">
        <v>42</v>
      </c>
      <c r="E90">
        <v>78377037</v>
      </c>
      <c r="F90" t="s">
        <v>3097</v>
      </c>
      <c r="G90" t="s">
        <v>1134</v>
      </c>
      <c r="H90" t="s">
        <v>3098</v>
      </c>
      <c r="I90" t="s">
        <v>2639</v>
      </c>
      <c r="J90" t="s">
        <v>3099</v>
      </c>
      <c r="K90" t="s">
        <v>22</v>
      </c>
      <c r="L90" t="s">
        <v>2641</v>
      </c>
      <c r="M90">
        <v>150</v>
      </c>
      <c r="N90">
        <v>150</v>
      </c>
      <c r="O90">
        <v>0</v>
      </c>
      <c r="P90" t="s">
        <v>3100</v>
      </c>
      <c r="R90" t="s">
        <v>2451</v>
      </c>
      <c r="S90" t="s">
        <v>2452</v>
      </c>
      <c r="T90" t="s">
        <v>3101</v>
      </c>
      <c r="V90">
        <v>925466449</v>
      </c>
      <c r="W90" s="94">
        <v>36766</v>
      </c>
      <c r="X90" t="s">
        <v>9</v>
      </c>
      <c r="Y90" t="s">
        <v>3102</v>
      </c>
      <c r="Z90" t="s">
        <v>2451</v>
      </c>
      <c r="AA90" t="s">
        <v>2455</v>
      </c>
      <c r="AB90" t="s">
        <v>2455</v>
      </c>
      <c r="AC90" s="168">
        <v>43969.368055555555</v>
      </c>
      <c r="AD90">
        <v>2018</v>
      </c>
      <c r="AE90" t="s">
        <v>2645</v>
      </c>
    </row>
    <row r="91" spans="1:31">
      <c r="A91">
        <v>90</v>
      </c>
      <c r="B91" t="s">
        <v>42</v>
      </c>
      <c r="E91">
        <v>75238128</v>
      </c>
      <c r="F91" t="s">
        <v>135</v>
      </c>
      <c r="G91" t="s">
        <v>55</v>
      </c>
      <c r="H91" t="s">
        <v>3103</v>
      </c>
      <c r="I91" t="s">
        <v>2647</v>
      </c>
      <c r="J91" t="s">
        <v>3104</v>
      </c>
      <c r="K91" t="s">
        <v>17</v>
      </c>
      <c r="L91" t="s">
        <v>2641</v>
      </c>
      <c r="M91">
        <v>150</v>
      </c>
      <c r="N91">
        <v>150</v>
      </c>
      <c r="O91">
        <v>0</v>
      </c>
      <c r="P91" t="s">
        <v>3105</v>
      </c>
      <c r="R91" t="s">
        <v>2451</v>
      </c>
      <c r="S91" t="s">
        <v>2452</v>
      </c>
      <c r="T91" t="s">
        <v>3106</v>
      </c>
      <c r="V91">
        <v>923331635</v>
      </c>
      <c r="W91" s="94">
        <v>37589</v>
      </c>
      <c r="X91" t="s">
        <v>9</v>
      </c>
      <c r="Y91" t="s">
        <v>2765</v>
      </c>
      <c r="Z91" t="s">
        <v>2451</v>
      </c>
      <c r="AA91" t="s">
        <v>2455</v>
      </c>
      <c r="AB91" t="s">
        <v>2455</v>
      </c>
      <c r="AC91" s="168">
        <v>43952.513854166667</v>
      </c>
      <c r="AD91">
        <v>2019</v>
      </c>
      <c r="AE91" t="s">
        <v>2645</v>
      </c>
    </row>
    <row r="92" spans="1:31">
      <c r="A92">
        <v>91</v>
      </c>
      <c r="B92" t="s">
        <v>42</v>
      </c>
      <c r="E92">
        <v>73130605</v>
      </c>
      <c r="F92" t="s">
        <v>124</v>
      </c>
      <c r="G92" t="s">
        <v>3107</v>
      </c>
      <c r="H92" t="s">
        <v>3108</v>
      </c>
      <c r="I92" t="s">
        <v>2647</v>
      </c>
      <c r="J92" t="s">
        <v>3109</v>
      </c>
      <c r="K92" t="s">
        <v>13</v>
      </c>
      <c r="L92" t="s">
        <v>2641</v>
      </c>
      <c r="M92">
        <v>150</v>
      </c>
      <c r="N92">
        <v>150</v>
      </c>
      <c r="O92">
        <v>0</v>
      </c>
      <c r="P92" t="s">
        <v>3110</v>
      </c>
      <c r="R92" t="s">
        <v>2451</v>
      </c>
      <c r="S92" t="s">
        <v>2452</v>
      </c>
      <c r="T92" t="s">
        <v>3111</v>
      </c>
      <c r="V92">
        <v>944465341</v>
      </c>
      <c r="W92" s="94">
        <v>37824</v>
      </c>
      <c r="X92" t="s">
        <v>9</v>
      </c>
      <c r="Y92" t="s">
        <v>3112</v>
      </c>
      <c r="Z92" t="s">
        <v>2451</v>
      </c>
      <c r="AA92" t="s">
        <v>2455</v>
      </c>
      <c r="AB92" t="s">
        <v>3113</v>
      </c>
      <c r="AC92" s="168">
        <v>43951.794282407405</v>
      </c>
      <c r="AD92" t="s">
        <v>2713</v>
      </c>
      <c r="AE92" t="s">
        <v>2645</v>
      </c>
    </row>
    <row r="93" spans="1:31">
      <c r="A93">
        <v>92</v>
      </c>
      <c r="B93" t="s">
        <v>42</v>
      </c>
      <c r="E93">
        <v>75875861</v>
      </c>
      <c r="F93" t="s">
        <v>79</v>
      </c>
      <c r="G93" t="s">
        <v>79</v>
      </c>
      <c r="H93" t="s">
        <v>3114</v>
      </c>
      <c r="I93" t="s">
        <v>2647</v>
      </c>
      <c r="J93" t="s">
        <v>3115</v>
      </c>
      <c r="K93" t="s">
        <v>18</v>
      </c>
      <c r="L93" t="s">
        <v>2641</v>
      </c>
      <c r="M93">
        <v>150</v>
      </c>
      <c r="N93">
        <v>150</v>
      </c>
      <c r="O93">
        <v>0</v>
      </c>
      <c r="P93" t="s">
        <v>3116</v>
      </c>
      <c r="R93" t="s">
        <v>2733</v>
      </c>
      <c r="S93" t="s">
        <v>2452</v>
      </c>
      <c r="T93" t="s">
        <v>3117</v>
      </c>
      <c r="V93">
        <v>955696083</v>
      </c>
      <c r="W93" s="94">
        <v>35954</v>
      </c>
      <c r="X93" t="s">
        <v>9</v>
      </c>
      <c r="Y93" t="s">
        <v>3118</v>
      </c>
      <c r="Z93" t="s">
        <v>2733</v>
      </c>
      <c r="AA93" t="s">
        <v>2797</v>
      </c>
      <c r="AB93" t="s">
        <v>3119</v>
      </c>
      <c r="AC93" s="168">
        <v>43969.873738425929</v>
      </c>
      <c r="AD93">
        <v>2017</v>
      </c>
      <c r="AE93" t="s">
        <v>2645</v>
      </c>
    </row>
    <row r="94" spans="1:31">
      <c r="A94">
        <v>93</v>
      </c>
      <c r="B94" t="s">
        <v>42</v>
      </c>
      <c r="E94">
        <v>74770179</v>
      </c>
      <c r="F94" t="s">
        <v>836</v>
      </c>
      <c r="G94" t="s">
        <v>1377</v>
      </c>
      <c r="H94" t="s">
        <v>1367</v>
      </c>
      <c r="I94" t="s">
        <v>2639</v>
      </c>
      <c r="J94" t="s">
        <v>3120</v>
      </c>
      <c r="K94" t="s">
        <v>22</v>
      </c>
      <c r="L94" t="s">
        <v>2641</v>
      </c>
      <c r="M94">
        <v>150</v>
      </c>
      <c r="N94">
        <v>150</v>
      </c>
      <c r="O94">
        <v>0</v>
      </c>
      <c r="P94" t="s">
        <v>3121</v>
      </c>
      <c r="R94" t="s">
        <v>2451</v>
      </c>
      <c r="S94" t="s">
        <v>2452</v>
      </c>
      <c r="T94" t="s">
        <v>3122</v>
      </c>
      <c r="V94">
        <v>931676809</v>
      </c>
      <c r="W94" s="94">
        <v>36946</v>
      </c>
      <c r="X94" t="s">
        <v>9</v>
      </c>
      <c r="Y94" t="s">
        <v>2694</v>
      </c>
      <c r="Z94" t="s">
        <v>2451</v>
      </c>
      <c r="AA94" t="s">
        <v>2451</v>
      </c>
      <c r="AB94" t="s">
        <v>2451</v>
      </c>
      <c r="AC94" s="168">
        <v>43972.478900462964</v>
      </c>
      <c r="AD94">
        <v>2017</v>
      </c>
      <c r="AE94" t="s">
        <v>3123</v>
      </c>
    </row>
    <row r="95" spans="1:31">
      <c r="A95">
        <v>94</v>
      </c>
      <c r="B95" t="s">
        <v>42</v>
      </c>
      <c r="E95">
        <v>73972573</v>
      </c>
      <c r="F95" t="s">
        <v>3124</v>
      </c>
      <c r="G95" t="s">
        <v>477</v>
      </c>
      <c r="H95" t="s">
        <v>3125</v>
      </c>
      <c r="I95" t="s">
        <v>2647</v>
      </c>
      <c r="J95" t="s">
        <v>3126</v>
      </c>
      <c r="K95" t="s">
        <v>17</v>
      </c>
      <c r="L95" t="s">
        <v>2641</v>
      </c>
      <c r="M95">
        <v>150</v>
      </c>
      <c r="N95">
        <v>150</v>
      </c>
      <c r="O95">
        <v>0</v>
      </c>
      <c r="P95" t="s">
        <v>3127</v>
      </c>
      <c r="R95" t="s">
        <v>2451</v>
      </c>
      <c r="S95" t="s">
        <v>2452</v>
      </c>
      <c r="T95" t="s">
        <v>3128</v>
      </c>
      <c r="V95">
        <v>924909818</v>
      </c>
      <c r="W95" s="94">
        <v>37501</v>
      </c>
      <c r="X95" t="s">
        <v>9</v>
      </c>
      <c r="Y95" t="s">
        <v>3129</v>
      </c>
      <c r="Z95" t="s">
        <v>2451</v>
      </c>
      <c r="AA95" t="s">
        <v>2455</v>
      </c>
      <c r="AB95" t="s">
        <v>3130</v>
      </c>
      <c r="AC95" s="168">
        <v>43958.489351851851</v>
      </c>
      <c r="AD95">
        <v>2019</v>
      </c>
      <c r="AE95" t="s">
        <v>2645</v>
      </c>
    </row>
    <row r="96" spans="1:31">
      <c r="A96">
        <v>95</v>
      </c>
      <c r="B96" t="s">
        <v>42</v>
      </c>
      <c r="E96">
        <v>73107385</v>
      </c>
      <c r="F96" t="s">
        <v>376</v>
      </c>
      <c r="G96" t="s">
        <v>1863</v>
      </c>
      <c r="H96" t="s">
        <v>3131</v>
      </c>
      <c r="I96" t="s">
        <v>2647</v>
      </c>
      <c r="J96" t="s">
        <v>3132</v>
      </c>
      <c r="K96" t="s">
        <v>17</v>
      </c>
      <c r="L96" t="s">
        <v>2641</v>
      </c>
      <c r="M96">
        <v>150</v>
      </c>
      <c r="N96">
        <v>150</v>
      </c>
      <c r="O96">
        <v>0</v>
      </c>
      <c r="P96" t="s">
        <v>3133</v>
      </c>
      <c r="R96" t="s">
        <v>2521</v>
      </c>
      <c r="S96" t="s">
        <v>2452</v>
      </c>
      <c r="T96" t="s">
        <v>3134</v>
      </c>
      <c r="V96">
        <v>921457828</v>
      </c>
      <c r="W96" s="94">
        <v>37747</v>
      </c>
      <c r="X96" t="s">
        <v>9</v>
      </c>
      <c r="Y96">
        <v>16499</v>
      </c>
      <c r="Z96" t="s">
        <v>2521</v>
      </c>
      <c r="AA96" t="s">
        <v>2542</v>
      </c>
      <c r="AB96" t="s">
        <v>3135</v>
      </c>
      <c r="AC96" s="168">
        <v>43965.599780092591</v>
      </c>
      <c r="AD96">
        <v>2019</v>
      </c>
      <c r="AE96" t="s">
        <v>2645</v>
      </c>
    </row>
    <row r="97" spans="1:31">
      <c r="A97">
        <v>96</v>
      </c>
      <c r="B97" t="s">
        <v>42</v>
      </c>
      <c r="E97">
        <v>73358368</v>
      </c>
      <c r="F97" t="s">
        <v>754</v>
      </c>
      <c r="G97" t="s">
        <v>48</v>
      </c>
      <c r="H97" t="s">
        <v>3136</v>
      </c>
      <c r="I97" t="s">
        <v>2647</v>
      </c>
      <c r="J97" t="s">
        <v>3137</v>
      </c>
      <c r="K97" t="s">
        <v>21</v>
      </c>
      <c r="L97" t="s">
        <v>2641</v>
      </c>
      <c r="M97">
        <v>150</v>
      </c>
      <c r="N97">
        <v>150</v>
      </c>
      <c r="O97">
        <v>0</v>
      </c>
      <c r="P97" t="s">
        <v>3138</v>
      </c>
      <c r="R97" t="s">
        <v>2521</v>
      </c>
      <c r="S97" t="s">
        <v>2452</v>
      </c>
      <c r="T97" t="s">
        <v>3139</v>
      </c>
      <c r="V97">
        <v>958823659</v>
      </c>
      <c r="W97" s="94">
        <v>37663</v>
      </c>
      <c r="X97" t="s">
        <v>9</v>
      </c>
      <c r="Y97" t="s">
        <v>3140</v>
      </c>
      <c r="Z97" t="s">
        <v>2521</v>
      </c>
      <c r="AA97" t="s">
        <v>2945</v>
      </c>
      <c r="AB97" t="s">
        <v>3141</v>
      </c>
      <c r="AC97" s="168">
        <v>43959.413842592592</v>
      </c>
      <c r="AD97">
        <v>2019</v>
      </c>
      <c r="AE97" t="s">
        <v>2645</v>
      </c>
    </row>
    <row r="98" spans="1:31">
      <c r="A98">
        <v>97</v>
      </c>
      <c r="B98" t="s">
        <v>42</v>
      </c>
      <c r="E98">
        <v>75344823</v>
      </c>
      <c r="F98" t="s">
        <v>1980</v>
      </c>
      <c r="G98" t="s">
        <v>403</v>
      </c>
      <c r="H98" t="s">
        <v>3142</v>
      </c>
      <c r="I98" t="s">
        <v>2647</v>
      </c>
      <c r="J98" t="s">
        <v>3143</v>
      </c>
      <c r="K98" t="s">
        <v>17</v>
      </c>
      <c r="L98" t="s">
        <v>2641</v>
      </c>
      <c r="M98">
        <v>150</v>
      </c>
      <c r="N98">
        <v>150</v>
      </c>
      <c r="O98">
        <v>0</v>
      </c>
      <c r="P98" t="s">
        <v>3144</v>
      </c>
      <c r="R98" t="s">
        <v>2451</v>
      </c>
      <c r="S98" t="s">
        <v>2452</v>
      </c>
      <c r="T98" t="s">
        <v>3145</v>
      </c>
      <c r="V98">
        <v>920668827</v>
      </c>
      <c r="W98" s="94">
        <v>35918</v>
      </c>
      <c r="X98" t="s">
        <v>9</v>
      </c>
      <c r="Y98" t="s">
        <v>3146</v>
      </c>
      <c r="Z98" t="s">
        <v>2451</v>
      </c>
      <c r="AA98" t="s">
        <v>2451</v>
      </c>
      <c r="AB98" t="s">
        <v>2451</v>
      </c>
      <c r="AC98" s="168">
        <v>43969.573495370372</v>
      </c>
      <c r="AD98">
        <v>2014</v>
      </c>
      <c r="AE98" t="s">
        <v>2645</v>
      </c>
    </row>
    <row r="99" spans="1:31">
      <c r="A99">
        <v>98</v>
      </c>
      <c r="B99" t="s">
        <v>42</v>
      </c>
      <c r="E99">
        <v>72961848</v>
      </c>
      <c r="F99" t="s">
        <v>163</v>
      </c>
      <c r="G99" t="s">
        <v>510</v>
      </c>
      <c r="H99" t="s">
        <v>3147</v>
      </c>
      <c r="I99" t="s">
        <v>2639</v>
      </c>
      <c r="J99" t="s">
        <v>3148</v>
      </c>
      <c r="K99" t="s">
        <v>22</v>
      </c>
      <c r="L99" t="s">
        <v>2641</v>
      </c>
      <c r="M99">
        <v>150</v>
      </c>
      <c r="N99">
        <v>150</v>
      </c>
      <c r="O99">
        <v>0</v>
      </c>
      <c r="P99" t="s">
        <v>3149</v>
      </c>
      <c r="R99" t="s">
        <v>2451</v>
      </c>
      <c r="S99" t="s">
        <v>2452</v>
      </c>
      <c r="T99" t="s">
        <v>3150</v>
      </c>
      <c r="V99">
        <v>979016652</v>
      </c>
      <c r="W99" s="94">
        <v>37679</v>
      </c>
      <c r="X99" t="s">
        <v>9</v>
      </c>
      <c r="Y99" t="s">
        <v>3151</v>
      </c>
      <c r="Z99" t="s">
        <v>2451</v>
      </c>
      <c r="AA99" t="s">
        <v>2455</v>
      </c>
      <c r="AB99" t="s">
        <v>2455</v>
      </c>
      <c r="AC99" s="168">
        <v>43963.725671296299</v>
      </c>
      <c r="AD99" t="s">
        <v>2713</v>
      </c>
      <c r="AE99" t="s">
        <v>2645</v>
      </c>
    </row>
    <row r="100" spans="1:31">
      <c r="A100">
        <v>99</v>
      </c>
      <c r="B100" t="s">
        <v>42</v>
      </c>
      <c r="E100">
        <v>60488934</v>
      </c>
      <c r="F100" t="s">
        <v>569</v>
      </c>
      <c r="G100" t="s">
        <v>48</v>
      </c>
      <c r="H100" t="s">
        <v>3152</v>
      </c>
      <c r="I100" t="s">
        <v>2647</v>
      </c>
      <c r="J100" t="s">
        <v>3153</v>
      </c>
      <c r="K100" t="s">
        <v>17</v>
      </c>
      <c r="L100" t="s">
        <v>2641</v>
      </c>
      <c r="M100">
        <v>150</v>
      </c>
      <c r="N100">
        <v>150</v>
      </c>
      <c r="O100">
        <v>0</v>
      </c>
      <c r="P100" t="s">
        <v>3154</v>
      </c>
      <c r="R100" t="s">
        <v>2521</v>
      </c>
      <c r="S100" t="s">
        <v>2452</v>
      </c>
      <c r="T100" t="s">
        <v>3155</v>
      </c>
      <c r="V100">
        <v>930863023</v>
      </c>
      <c r="W100" s="94">
        <v>36579</v>
      </c>
      <c r="X100" t="s">
        <v>9</v>
      </c>
      <c r="Y100" t="s">
        <v>3156</v>
      </c>
      <c r="Z100" t="s">
        <v>2521</v>
      </c>
      <c r="AA100" t="s">
        <v>2522</v>
      </c>
      <c r="AB100" t="s">
        <v>2522</v>
      </c>
      <c r="AC100" s="168">
        <v>43971.668981481482</v>
      </c>
      <c r="AD100">
        <v>2018</v>
      </c>
      <c r="AE100" t="s">
        <v>2645</v>
      </c>
    </row>
    <row r="101" spans="1:31">
      <c r="A101">
        <v>100</v>
      </c>
      <c r="B101" t="s">
        <v>42</v>
      </c>
      <c r="E101">
        <v>76858255</v>
      </c>
      <c r="F101" t="s">
        <v>569</v>
      </c>
      <c r="G101" t="s">
        <v>48</v>
      </c>
      <c r="H101" t="s">
        <v>3157</v>
      </c>
      <c r="I101" t="s">
        <v>2639</v>
      </c>
      <c r="J101" t="s">
        <v>3158</v>
      </c>
      <c r="K101" t="s">
        <v>14</v>
      </c>
      <c r="L101" t="s">
        <v>2641</v>
      </c>
      <c r="M101">
        <v>150</v>
      </c>
      <c r="N101">
        <v>150</v>
      </c>
      <c r="O101">
        <v>0</v>
      </c>
      <c r="P101" t="s">
        <v>3159</v>
      </c>
      <c r="R101" t="s">
        <v>2521</v>
      </c>
      <c r="S101" t="s">
        <v>2452</v>
      </c>
      <c r="T101" t="s">
        <v>3155</v>
      </c>
      <c r="V101">
        <v>928158893</v>
      </c>
      <c r="W101" s="94">
        <v>37212</v>
      </c>
      <c r="X101" t="s">
        <v>9</v>
      </c>
      <c r="Y101" t="s">
        <v>2520</v>
      </c>
      <c r="Z101" t="s">
        <v>2521</v>
      </c>
      <c r="AA101" t="s">
        <v>2522</v>
      </c>
      <c r="AB101" t="s">
        <v>2522</v>
      </c>
      <c r="AC101" s="168">
        <v>43971.729699074072</v>
      </c>
      <c r="AD101">
        <v>2018</v>
      </c>
      <c r="AE101" t="s">
        <v>2645</v>
      </c>
    </row>
    <row r="102" spans="1:31">
      <c r="A102">
        <v>101</v>
      </c>
      <c r="B102" t="s">
        <v>42</v>
      </c>
      <c r="E102">
        <v>72763703</v>
      </c>
      <c r="F102" t="s">
        <v>1938</v>
      </c>
      <c r="G102" t="s">
        <v>3160</v>
      </c>
      <c r="H102" t="s">
        <v>3161</v>
      </c>
      <c r="I102" t="s">
        <v>2647</v>
      </c>
      <c r="J102" t="s">
        <v>3162</v>
      </c>
      <c r="K102" t="s">
        <v>21</v>
      </c>
      <c r="L102" t="s">
        <v>2641</v>
      </c>
      <c r="M102">
        <v>150</v>
      </c>
      <c r="N102">
        <v>150</v>
      </c>
      <c r="O102">
        <v>0</v>
      </c>
      <c r="P102" t="s">
        <v>3163</v>
      </c>
      <c r="R102" t="s">
        <v>2451</v>
      </c>
      <c r="S102" t="s">
        <v>2452</v>
      </c>
      <c r="T102" t="s">
        <v>3164</v>
      </c>
      <c r="V102">
        <v>999716060</v>
      </c>
      <c r="W102" s="94">
        <v>37082</v>
      </c>
      <c r="X102" t="s">
        <v>9</v>
      </c>
      <c r="Y102" t="s">
        <v>3165</v>
      </c>
      <c r="Z102" t="s">
        <v>2451</v>
      </c>
      <c r="AA102" t="s">
        <v>2455</v>
      </c>
      <c r="AB102" t="s">
        <v>3113</v>
      </c>
      <c r="AC102" s="168">
        <v>43968.858275462961</v>
      </c>
      <c r="AD102">
        <v>2018</v>
      </c>
      <c r="AE102" t="s">
        <v>2645</v>
      </c>
    </row>
    <row r="103" spans="1:31">
      <c r="A103">
        <v>102</v>
      </c>
      <c r="B103" t="s">
        <v>42</v>
      </c>
      <c r="E103">
        <v>73528559</v>
      </c>
      <c r="F103" t="s">
        <v>1470</v>
      </c>
      <c r="G103" t="s">
        <v>225</v>
      </c>
      <c r="H103" t="s">
        <v>3166</v>
      </c>
      <c r="I103" t="s">
        <v>2647</v>
      </c>
      <c r="J103" t="s">
        <v>3167</v>
      </c>
      <c r="K103" t="s">
        <v>14</v>
      </c>
      <c r="L103" t="s">
        <v>2641</v>
      </c>
      <c r="M103">
        <v>150</v>
      </c>
      <c r="N103">
        <v>150</v>
      </c>
      <c r="O103">
        <v>0</v>
      </c>
      <c r="P103" t="s">
        <v>3168</v>
      </c>
      <c r="R103" t="s">
        <v>2451</v>
      </c>
      <c r="S103" t="s">
        <v>2452</v>
      </c>
      <c r="T103" t="s">
        <v>3169</v>
      </c>
      <c r="V103">
        <v>936846724</v>
      </c>
      <c r="W103" s="94">
        <v>37494</v>
      </c>
      <c r="X103" t="s">
        <v>9</v>
      </c>
      <c r="Y103" t="s">
        <v>3170</v>
      </c>
      <c r="Z103" t="s">
        <v>2451</v>
      </c>
      <c r="AA103" t="s">
        <v>2923</v>
      </c>
      <c r="AB103" t="s">
        <v>2923</v>
      </c>
      <c r="AC103" s="168">
        <v>43927.475925925923</v>
      </c>
      <c r="AD103" t="s">
        <v>2713</v>
      </c>
      <c r="AE103" t="s">
        <v>2645</v>
      </c>
    </row>
    <row r="104" spans="1:31">
      <c r="A104">
        <v>103</v>
      </c>
      <c r="B104" t="s">
        <v>42</v>
      </c>
      <c r="E104">
        <v>74770635</v>
      </c>
      <c r="F104" t="s">
        <v>2607</v>
      </c>
      <c r="G104" t="s">
        <v>553</v>
      </c>
      <c r="H104" t="s">
        <v>3171</v>
      </c>
      <c r="I104" t="s">
        <v>2639</v>
      </c>
      <c r="J104" t="s">
        <v>3172</v>
      </c>
      <c r="K104" t="s">
        <v>23</v>
      </c>
      <c r="L104" t="s">
        <v>2641</v>
      </c>
      <c r="M104">
        <v>150</v>
      </c>
      <c r="N104">
        <v>150</v>
      </c>
      <c r="O104">
        <v>0</v>
      </c>
      <c r="P104" t="s">
        <v>3173</v>
      </c>
      <c r="R104" t="s">
        <v>2451</v>
      </c>
      <c r="S104" t="s">
        <v>2452</v>
      </c>
      <c r="T104" t="s">
        <v>3174</v>
      </c>
      <c r="V104">
        <v>979351961</v>
      </c>
      <c r="W104" s="94">
        <v>37684</v>
      </c>
      <c r="X104" t="s">
        <v>9</v>
      </c>
      <c r="Y104" t="s">
        <v>2454</v>
      </c>
      <c r="Z104" t="s">
        <v>2451</v>
      </c>
      <c r="AA104" t="s">
        <v>2455</v>
      </c>
      <c r="AB104" t="s">
        <v>2455</v>
      </c>
      <c r="AC104" s="168">
        <v>43961.528368055559</v>
      </c>
      <c r="AD104">
        <v>2019</v>
      </c>
      <c r="AE104" t="s">
        <v>2645</v>
      </c>
    </row>
  </sheetData>
  <autoFilter ref="A1:AE1" xr:uid="{24CBAA1F-25F4-4EB9-9C7D-4311C1C987FB}">
    <filterColumn colId="1" showButton="0"/>
    <filterColumn colId="2" showButton="0"/>
  </autoFilter>
  <mergeCells count="1">
    <mergeCell ref="B1:D1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D97D2019-6DCB-4495-AA06-319F5055940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Usuario</dc:creator>
  <cp:keywords/>
  <dc:description/>
  <cp:lastModifiedBy>admision usat</cp:lastModifiedBy>
  <cp:revision/>
  <dcterms:created xsi:type="dcterms:W3CDTF">2018-04-02T19:57:10Z</dcterms:created>
  <dcterms:modified xsi:type="dcterms:W3CDTF">2020-06-25T22:56:08Z</dcterms:modified>
  <cp:category/>
  <cp:contentStatus/>
</cp:coreProperties>
</file>