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estión Académica de Escuela de Ingenieria Naval\Caso Delgado Santos Kenji\"/>
    </mc:Choice>
  </mc:AlternateContent>
  <bookViews>
    <workbookView xWindow="0" yWindow="0" windowWidth="14370" windowHeight="4080"/>
  </bookViews>
  <sheets>
    <sheet name="Cursos IME" sheetId="3" r:id="rId1"/>
    <sheet name="Cursos Naval" sheetId="1" r:id="rId2"/>
    <sheet name="Resumen" sheetId="4" r:id="rId3"/>
  </sheets>
  <definedNames>
    <definedName name="_xlnm._FilterDatabase" localSheetId="0" hidden="1">'Cursos IME'!$F$4:$F$74</definedName>
    <definedName name="_xlnm._FilterDatabase" localSheetId="1" hidden="1">'Cursos Naval'!$F$4:$F$74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C5" i="4"/>
  <c r="E5" i="4"/>
  <c r="E4" i="4"/>
  <c r="E3" i="4"/>
  <c r="I14" i="1"/>
  <c r="I23" i="1"/>
  <c r="I28" i="1"/>
  <c r="I30" i="1"/>
  <c r="I32" i="1"/>
  <c r="I35" i="1"/>
  <c r="I36" i="1"/>
  <c r="I38" i="1"/>
  <c r="I39" i="1"/>
  <c r="I42" i="1"/>
  <c r="I43" i="1"/>
  <c r="I46" i="1"/>
  <c r="I48" i="1"/>
  <c r="I50" i="1"/>
  <c r="I51" i="1"/>
  <c r="I52" i="1"/>
  <c r="I53" i="1"/>
  <c r="I54" i="1"/>
  <c r="I57" i="1"/>
  <c r="I58" i="1"/>
  <c r="I59" i="1"/>
  <c r="I60" i="1"/>
  <c r="I61" i="1"/>
  <c r="I63" i="1"/>
  <c r="I64" i="1"/>
  <c r="I65" i="1"/>
  <c r="I66" i="1"/>
  <c r="I67" i="1"/>
  <c r="I68" i="1"/>
  <c r="I71" i="1"/>
  <c r="I72" i="1"/>
  <c r="I73" i="1"/>
  <c r="J70" i="3" l="1"/>
  <c r="J55" i="3"/>
  <c r="J47" i="3"/>
  <c r="J45" i="3"/>
  <c r="J44" i="3"/>
  <c r="J40" i="3"/>
  <c r="J37" i="3"/>
  <c r="J33" i="3"/>
  <c r="J31" i="3"/>
  <c r="J29" i="3"/>
  <c r="J27" i="3"/>
  <c r="J26" i="3"/>
  <c r="J24" i="3"/>
  <c r="J22" i="3"/>
  <c r="J21" i="3"/>
  <c r="J20" i="3"/>
  <c r="J18" i="3"/>
  <c r="J17" i="3"/>
  <c r="J16" i="3"/>
  <c r="J15" i="3"/>
  <c r="J13" i="3"/>
  <c r="J12" i="3"/>
  <c r="J10" i="3"/>
  <c r="J9" i="3"/>
  <c r="J8" i="3"/>
  <c r="J7" i="3"/>
  <c r="J6" i="3"/>
  <c r="I70" i="3"/>
  <c r="I55" i="3"/>
  <c r="I47" i="3"/>
  <c r="I45" i="3"/>
  <c r="I44" i="3"/>
  <c r="I40" i="3"/>
  <c r="I37" i="3"/>
  <c r="I33" i="3"/>
  <c r="I31" i="3"/>
  <c r="I29" i="3"/>
  <c r="I27" i="3"/>
  <c r="I26" i="3"/>
  <c r="I24" i="3"/>
  <c r="I22" i="3"/>
  <c r="I21" i="3"/>
  <c r="I20" i="3"/>
  <c r="I18" i="3"/>
  <c r="I17" i="3"/>
  <c r="I16" i="3"/>
  <c r="I15" i="3"/>
  <c r="I13" i="3"/>
  <c r="I12" i="3"/>
  <c r="I10" i="3"/>
  <c r="I9" i="3"/>
  <c r="I8" i="3"/>
  <c r="I7" i="3"/>
  <c r="I6" i="3"/>
  <c r="H70" i="3"/>
  <c r="H55" i="3"/>
  <c r="H47" i="3"/>
  <c r="H45" i="3"/>
  <c r="H44" i="3"/>
  <c r="H40" i="3"/>
  <c r="H37" i="3"/>
  <c r="H33" i="3"/>
  <c r="H31" i="3"/>
  <c r="H29" i="3"/>
  <c r="H27" i="3"/>
  <c r="H24" i="3"/>
  <c r="H22" i="3"/>
  <c r="H21" i="3"/>
  <c r="H20" i="3"/>
  <c r="H18" i="3"/>
  <c r="H17" i="3"/>
  <c r="H16" i="3"/>
  <c r="H13" i="3"/>
  <c r="H12" i="3"/>
  <c r="H10" i="3"/>
  <c r="H8" i="3"/>
  <c r="H7" i="3"/>
  <c r="H6" i="3"/>
  <c r="J73" i="3"/>
  <c r="I73" i="3"/>
  <c r="H73" i="3"/>
  <c r="I72" i="3"/>
  <c r="H72" i="3"/>
  <c r="I71" i="3"/>
  <c r="H71" i="3"/>
  <c r="I68" i="3"/>
  <c r="H68" i="3"/>
  <c r="J68" i="3" s="1"/>
  <c r="I67" i="3"/>
  <c r="H67" i="3"/>
  <c r="J67" i="3" s="1"/>
  <c r="I66" i="3"/>
  <c r="J66" i="3" s="1"/>
  <c r="H66" i="3"/>
  <c r="I65" i="3"/>
  <c r="H65" i="3"/>
  <c r="J65" i="3" s="1"/>
  <c r="I64" i="3"/>
  <c r="H64" i="3"/>
  <c r="I63" i="3"/>
  <c r="H63" i="3"/>
  <c r="J63" i="3" s="1"/>
  <c r="I61" i="3"/>
  <c r="J61" i="3" s="1"/>
  <c r="H61" i="3"/>
  <c r="I60" i="3"/>
  <c r="H60" i="3"/>
  <c r="J60" i="3" s="1"/>
  <c r="I59" i="3"/>
  <c r="H59" i="3"/>
  <c r="I58" i="3"/>
  <c r="J58" i="3" s="1"/>
  <c r="H58" i="3"/>
  <c r="I57" i="3"/>
  <c r="H57" i="3"/>
  <c r="I54" i="3"/>
  <c r="H54" i="3"/>
  <c r="I53" i="3"/>
  <c r="H53" i="3"/>
  <c r="J53" i="3" s="1"/>
  <c r="J52" i="3"/>
  <c r="I52" i="3"/>
  <c r="H52" i="3"/>
  <c r="I51" i="3"/>
  <c r="H51" i="3"/>
  <c r="I50" i="3"/>
  <c r="H50" i="3"/>
  <c r="I48" i="3"/>
  <c r="H48" i="3"/>
  <c r="J48" i="3" s="1"/>
  <c r="I46" i="3"/>
  <c r="H46" i="3"/>
  <c r="J46" i="3" s="1"/>
  <c r="I43" i="3"/>
  <c r="J43" i="3" s="1"/>
  <c r="H43" i="3"/>
  <c r="I42" i="3"/>
  <c r="H42" i="3"/>
  <c r="J42" i="3" s="1"/>
  <c r="I39" i="3"/>
  <c r="H39" i="3"/>
  <c r="I38" i="3"/>
  <c r="H38" i="3"/>
  <c r="J38" i="3" s="1"/>
  <c r="I36" i="3"/>
  <c r="J36" i="3" s="1"/>
  <c r="H36" i="3"/>
  <c r="I35" i="3"/>
  <c r="H35" i="3"/>
  <c r="J35" i="3" s="1"/>
  <c r="I32" i="3"/>
  <c r="H32" i="3"/>
  <c r="I30" i="3"/>
  <c r="J30" i="3" s="1"/>
  <c r="H30" i="3"/>
  <c r="I28" i="3"/>
  <c r="H28" i="3"/>
  <c r="I23" i="3"/>
  <c r="H23" i="3"/>
  <c r="I14" i="3"/>
  <c r="H14" i="3"/>
  <c r="J14" i="3" s="1"/>
  <c r="H73" i="1"/>
  <c r="J73" i="1" s="1"/>
  <c r="H72" i="1"/>
  <c r="J72" i="1" s="1"/>
  <c r="H71" i="1"/>
  <c r="J71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1" i="1"/>
  <c r="J61" i="1" s="1"/>
  <c r="H60" i="1"/>
  <c r="J60" i="1" s="1"/>
  <c r="H59" i="1"/>
  <c r="J59" i="1" s="1"/>
  <c r="H58" i="1"/>
  <c r="J58" i="1" s="1"/>
  <c r="H57" i="1"/>
  <c r="J57" i="1" s="1"/>
  <c r="H54" i="1"/>
  <c r="J54" i="1" s="1"/>
  <c r="H53" i="1"/>
  <c r="J53" i="1" s="1"/>
  <c r="H52" i="1"/>
  <c r="J52" i="1" s="1"/>
  <c r="H51" i="1"/>
  <c r="J51" i="1" s="1"/>
  <c r="H50" i="1"/>
  <c r="J50" i="1" s="1"/>
  <c r="H48" i="1"/>
  <c r="J48" i="1" s="1"/>
  <c r="H46" i="1"/>
  <c r="J46" i="1" s="1"/>
  <c r="H43" i="1"/>
  <c r="J43" i="1" s="1"/>
  <c r="H42" i="1"/>
  <c r="J42" i="1" s="1"/>
  <c r="H39" i="1"/>
  <c r="J39" i="1" s="1"/>
  <c r="H38" i="1"/>
  <c r="J38" i="1" s="1"/>
  <c r="H36" i="1"/>
  <c r="J36" i="1" s="1"/>
  <c r="H35" i="1"/>
  <c r="J35" i="1" s="1"/>
  <c r="H32" i="1"/>
  <c r="J32" i="1" s="1"/>
  <c r="H30" i="1"/>
  <c r="J30" i="1" s="1"/>
  <c r="H28" i="1"/>
  <c r="J28" i="1" s="1"/>
  <c r="H23" i="1"/>
  <c r="J23" i="1" s="1"/>
  <c r="H14" i="1"/>
  <c r="I75" i="3" l="1"/>
  <c r="J28" i="3"/>
  <c r="J32" i="3"/>
  <c r="J50" i="3"/>
  <c r="J57" i="3"/>
  <c r="J59" i="3"/>
  <c r="J71" i="3"/>
  <c r="J51" i="3"/>
  <c r="J72" i="3"/>
  <c r="J23" i="3"/>
  <c r="J39" i="3"/>
  <c r="J54" i="3"/>
  <c r="J64" i="3"/>
  <c r="J75" i="3"/>
  <c r="H75" i="3"/>
  <c r="H75" i="1"/>
  <c r="I75" i="1"/>
  <c r="J14" i="1"/>
  <c r="J75" i="1" s="1"/>
</calcChain>
</file>

<file path=xl/sharedStrings.xml><?xml version="1.0" encoding="utf-8"?>
<sst xmlns="http://schemas.openxmlformats.org/spreadsheetml/2006/main" count="402" uniqueCount="104">
  <si>
    <t>Cursos</t>
  </si>
  <si>
    <t>Ciclo</t>
  </si>
  <si>
    <t>Créditos</t>
  </si>
  <si>
    <t>Semestre 2019 – I</t>
  </si>
  <si>
    <t>Metodología de Investigación Científica</t>
  </si>
  <si>
    <t>II</t>
  </si>
  <si>
    <t>IME</t>
  </si>
  <si>
    <t>Análisis Matemático II</t>
  </si>
  <si>
    <t>III</t>
  </si>
  <si>
    <t>Electrotécnica I</t>
  </si>
  <si>
    <t>Inglés Básico II</t>
  </si>
  <si>
    <t>Mecánica Racional II</t>
  </si>
  <si>
    <t>IV</t>
  </si>
  <si>
    <t>Semestre 2019 – II</t>
  </si>
  <si>
    <t>Análisis Matemático III</t>
  </si>
  <si>
    <t>Antropología Filosófica</t>
  </si>
  <si>
    <t>Dibujo Naval II</t>
  </si>
  <si>
    <t>NAVAL</t>
  </si>
  <si>
    <t>Inglés Intermedio I</t>
  </si>
  <si>
    <t>Mecánica de Fluidos</t>
  </si>
  <si>
    <t>Procesos Termodinámicos</t>
  </si>
  <si>
    <t>Fe y Cultura</t>
  </si>
  <si>
    <t>V</t>
  </si>
  <si>
    <t>Semestre 2020 – I</t>
  </si>
  <si>
    <t>Análisis Matemático IV</t>
  </si>
  <si>
    <t>Electrotécnica II</t>
  </si>
  <si>
    <t>Ingeniería de Materiales</t>
  </si>
  <si>
    <t>Máquinas , Mecanismos y Piezas de Máquinas I</t>
  </si>
  <si>
    <t>Resistencia de Materiales I</t>
  </si>
  <si>
    <t>Semestre 2020 – II</t>
  </si>
  <si>
    <t>Inglés Intermedio II</t>
  </si>
  <si>
    <t>Programación y Métodos Numéricos</t>
  </si>
  <si>
    <t>VI</t>
  </si>
  <si>
    <t>Arquitectura Naval I</t>
  </si>
  <si>
    <t>Cristología</t>
  </si>
  <si>
    <t>Diseño CAD y Micro Station</t>
  </si>
  <si>
    <t>Máquinas , Mecanismos y Piezas de Máquinas II</t>
  </si>
  <si>
    <t>Resistencia de Materiales II</t>
  </si>
  <si>
    <t>Tecnología de los Materiales Compuestos</t>
  </si>
  <si>
    <t>Semestre 2021 – I</t>
  </si>
  <si>
    <t>Arquitectura Naval II</t>
  </si>
  <si>
    <t>VII</t>
  </si>
  <si>
    <t>Diseño de Embarcaciones Menores</t>
  </si>
  <si>
    <t>Estadística Aplicada</t>
  </si>
  <si>
    <t>Máquinas Marianas I</t>
  </si>
  <si>
    <t>Resistencia de Estructuras Navales</t>
  </si>
  <si>
    <t>Moral Católica</t>
  </si>
  <si>
    <t>Semestre 2021 - II</t>
  </si>
  <si>
    <t>Arquitectura Naval III</t>
  </si>
  <si>
    <t>VIII</t>
  </si>
  <si>
    <t>Construcción Naval I</t>
  </si>
  <si>
    <t>Construcción Naval II</t>
  </si>
  <si>
    <t>Dirección de Personas.</t>
  </si>
  <si>
    <t>Doctrina Social de la Iglesia</t>
  </si>
  <si>
    <t>Laboratorio de Programas Navales</t>
  </si>
  <si>
    <t>Máquinas Eléctricas</t>
  </si>
  <si>
    <t>Máquinas Marinas II</t>
  </si>
  <si>
    <t>Semestre 2022 – I</t>
  </si>
  <si>
    <t>IX</t>
  </si>
  <si>
    <t>Diseño Avanzado</t>
  </si>
  <si>
    <t>Instrumentos y Máquinas de Cubierta</t>
  </si>
  <si>
    <t>Procesos Tecnológicos Navales I</t>
  </si>
  <si>
    <t>Propulsión</t>
  </si>
  <si>
    <t>Seminario de Investigación Tecnológica</t>
  </si>
  <si>
    <t>Semestre 2022 – II</t>
  </si>
  <si>
    <t>Buques Militares</t>
  </si>
  <si>
    <t>X</t>
  </si>
  <si>
    <t>Fundamentos de Proyectos Navales</t>
  </si>
  <si>
    <t>Maniobrabilidad y Seakeeping</t>
  </si>
  <si>
    <t>Vibración y Rumorosidad</t>
  </si>
  <si>
    <t>Experimentación Naval</t>
  </si>
  <si>
    <t>Semestre 2023 – I</t>
  </si>
  <si>
    <t>Equipamiento e Instalaciones Navales</t>
  </si>
  <si>
    <t>XI</t>
  </si>
  <si>
    <t>Instalaciones Eléctricas Navales</t>
  </si>
  <si>
    <t>Medio Ambiente y Seguridad</t>
  </si>
  <si>
    <t>Procesos tecnológicos Navales II</t>
  </si>
  <si>
    <t>Proyectos Navales Mayores</t>
  </si>
  <si>
    <t>Seminario de Tesis I</t>
  </si>
  <si>
    <t>Semestre 2023 - II</t>
  </si>
  <si>
    <t>Deontología</t>
  </si>
  <si>
    <t>XII</t>
  </si>
  <si>
    <t>Naves Offshore</t>
  </si>
  <si>
    <t>Organización y Administración de Astilleros</t>
  </si>
  <si>
    <t>Seminario de Tesis II</t>
  </si>
  <si>
    <t>Ganancia</t>
  </si>
  <si>
    <t>Ingreso</t>
  </si>
  <si>
    <t>Costos</t>
  </si>
  <si>
    <t>Creditos</t>
  </si>
  <si>
    <t xml:space="preserve">Horas </t>
  </si>
  <si>
    <t>Cursos a llevar con Mecánica Eléctrica</t>
  </si>
  <si>
    <t>Horas</t>
  </si>
  <si>
    <t>Ganancia Incurrida por lo estudiantes de la Escuela de Ingeneiría Naval por llevar cursos comunes con la Escuela de Ingeniería Mecánica Eléctrica</t>
  </si>
  <si>
    <t>Ganancia Incurrida por lo estudiantes de la Escuela de Ingeneiría Naval por llevar cursos de la espcialidad</t>
  </si>
  <si>
    <t>Cuadro Resumen</t>
  </si>
  <si>
    <t>Especialidad Naval</t>
  </si>
  <si>
    <t>Comunes con tros cursos</t>
  </si>
  <si>
    <t>Ganancia Total</t>
  </si>
  <si>
    <t>Ingresos</t>
  </si>
  <si>
    <t>Costo</t>
  </si>
  <si>
    <t>El costo se ha calculado con 20 nuevos soles la hora</t>
  </si>
  <si>
    <t>No se ha considerado costo por hora.</t>
  </si>
  <si>
    <t>Costo calculado a 20 soles la hora para los cursos de especialidad</t>
  </si>
  <si>
    <t>Costo calculado a 0 soles la hora para los cursos compartidos con otras escuelas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</si>
</sst>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7"/>
  <sheetViews>
    <sheetView tabSelected="1" topLeftCell="B1" workbookViewId="0">
      <selection activeCell="L55" sqref="L55"/>
    </sheetView>
  </sheetViews>
  <sheetFormatPr baseColWidth="10" defaultRowHeight="15" x14ac:dyDescent="0.25"/>
  <cols>
    <col min="2" max="2" width="42.5703125" bestFit="1" customWidth="1"/>
    <col min="3" max="5" width="8.7109375" customWidth="1"/>
    <col min="6" max="6" width="5.7109375" customWidth="1"/>
    <col min="7" max="7" width="2.7109375" customWidth="1"/>
    <col min="8" max="10" width="10.7109375" customWidth="1"/>
  </cols>
  <sheetData>
    <row r="1" spans="1:10" x14ac:dyDescent="0.25">
      <c r="B1" s="16" t="s">
        <v>92</v>
      </c>
      <c r="C1" s="16"/>
      <c r="D1" s="16"/>
      <c r="E1" s="16"/>
      <c r="F1" s="16"/>
      <c r="G1" s="16"/>
      <c r="H1" s="16"/>
      <c r="I1" s="16"/>
      <c r="J1" s="16"/>
    </row>
    <row r="2" spans="1:10" x14ac:dyDescent="0.25">
      <c r="B2" s="16"/>
      <c r="C2" s="16"/>
      <c r="D2" s="16"/>
      <c r="E2" s="16"/>
      <c r="F2" s="16"/>
      <c r="G2" s="16"/>
      <c r="H2" s="16"/>
      <c r="I2" s="16"/>
      <c r="J2" s="16"/>
    </row>
    <row r="3" spans="1:10" ht="5.0999999999999996" customHeight="1" x14ac:dyDescent="0.25"/>
    <row r="4" spans="1:10" ht="15.75" x14ac:dyDescent="0.25">
      <c r="B4" s="13" t="s">
        <v>90</v>
      </c>
      <c r="C4" s="13" t="s">
        <v>1</v>
      </c>
      <c r="D4" s="13" t="s">
        <v>88</v>
      </c>
      <c r="E4" s="13" t="s">
        <v>89</v>
      </c>
      <c r="F4" s="2"/>
      <c r="H4" s="11" t="s">
        <v>86</v>
      </c>
      <c r="I4" s="11" t="s">
        <v>87</v>
      </c>
      <c r="J4" s="11" t="s">
        <v>85</v>
      </c>
    </row>
    <row r="5" spans="1:10" hidden="1" x14ac:dyDescent="0.25">
      <c r="B5" s="5" t="s">
        <v>3</v>
      </c>
      <c r="C5" s="6"/>
      <c r="D5" s="6"/>
      <c r="E5" s="6"/>
      <c r="F5" s="6"/>
    </row>
    <row r="6" spans="1:10" ht="20.100000000000001" customHeight="1" x14ac:dyDescent="0.25">
      <c r="A6">
        <v>1</v>
      </c>
      <c r="B6" s="1" t="s">
        <v>4</v>
      </c>
      <c r="C6" s="1" t="s">
        <v>5</v>
      </c>
      <c r="D6" s="1">
        <v>4</v>
      </c>
      <c r="E6" s="1">
        <v>68</v>
      </c>
      <c r="F6" s="1" t="s">
        <v>6</v>
      </c>
      <c r="H6" s="2">
        <f>137*D6</f>
        <v>548</v>
      </c>
      <c r="I6" s="2">
        <f>0*E6</f>
        <v>0</v>
      </c>
      <c r="J6" s="2">
        <f>H6-I6</f>
        <v>548</v>
      </c>
    </row>
    <row r="7" spans="1:10" ht="20.100000000000001" customHeight="1" x14ac:dyDescent="0.25">
      <c r="A7">
        <v>2</v>
      </c>
      <c r="B7" s="1" t="s">
        <v>7</v>
      </c>
      <c r="C7" s="1" t="s">
        <v>8</v>
      </c>
      <c r="D7" s="1">
        <v>4</v>
      </c>
      <c r="E7" s="1">
        <v>85</v>
      </c>
      <c r="F7" s="1" t="s">
        <v>6</v>
      </c>
      <c r="H7" s="2">
        <f t="shared" ref="H7:H10" si="0">137*D7</f>
        <v>548</v>
      </c>
      <c r="I7" s="2">
        <f t="shared" ref="I7:I10" si="1">0*E7</f>
        <v>0</v>
      </c>
      <c r="J7" s="2">
        <f t="shared" ref="J7:J10" si="2">H7-I7</f>
        <v>548</v>
      </c>
    </row>
    <row r="8" spans="1:10" ht="20.100000000000001" customHeight="1" x14ac:dyDescent="0.25">
      <c r="A8">
        <v>3</v>
      </c>
      <c r="B8" s="1" t="s">
        <v>9</v>
      </c>
      <c r="C8" s="1" t="s">
        <v>8</v>
      </c>
      <c r="D8" s="1">
        <v>3</v>
      </c>
      <c r="E8" s="1">
        <v>68</v>
      </c>
      <c r="F8" s="1" t="s">
        <v>6</v>
      </c>
      <c r="H8" s="2">
        <f t="shared" si="0"/>
        <v>411</v>
      </c>
      <c r="I8" s="2">
        <f t="shared" si="1"/>
        <v>0</v>
      </c>
      <c r="J8" s="2">
        <f t="shared" si="2"/>
        <v>411</v>
      </c>
    </row>
    <row r="9" spans="1:10" ht="20.100000000000001" customHeight="1" x14ac:dyDescent="0.25">
      <c r="A9">
        <v>4</v>
      </c>
      <c r="B9" s="1" t="s">
        <v>10</v>
      </c>
      <c r="C9" s="1" t="s">
        <v>8</v>
      </c>
      <c r="D9" s="1">
        <v>0</v>
      </c>
      <c r="E9" s="1">
        <v>102</v>
      </c>
      <c r="F9" s="1" t="s">
        <v>6</v>
      </c>
      <c r="H9" s="2">
        <v>400</v>
      </c>
      <c r="I9" s="2">
        <f t="shared" si="1"/>
        <v>0</v>
      </c>
      <c r="J9" s="2">
        <f t="shared" si="2"/>
        <v>400</v>
      </c>
    </row>
    <row r="10" spans="1:10" ht="20.100000000000001" customHeight="1" x14ac:dyDescent="0.25">
      <c r="A10">
        <v>5</v>
      </c>
      <c r="B10" s="1" t="s">
        <v>11</v>
      </c>
      <c r="C10" s="1" t="s">
        <v>12</v>
      </c>
      <c r="D10" s="1">
        <v>4</v>
      </c>
      <c r="E10" s="1">
        <v>85</v>
      </c>
      <c r="F10" s="1" t="s">
        <v>6</v>
      </c>
      <c r="H10" s="2">
        <f t="shared" si="0"/>
        <v>548</v>
      </c>
      <c r="I10" s="2">
        <f t="shared" si="1"/>
        <v>0</v>
      </c>
      <c r="J10" s="2">
        <f t="shared" si="2"/>
        <v>548</v>
      </c>
    </row>
    <row r="11" spans="1:10" ht="20.100000000000001" hidden="1" customHeight="1" x14ac:dyDescent="0.25">
      <c r="B11" s="4" t="s">
        <v>13</v>
      </c>
      <c r="C11" s="4"/>
      <c r="D11" s="4"/>
      <c r="E11" s="4"/>
      <c r="F11" s="4"/>
    </row>
    <row r="12" spans="1:10" ht="20.100000000000001" customHeight="1" x14ac:dyDescent="0.25">
      <c r="A12">
        <v>6</v>
      </c>
      <c r="B12" s="1" t="s">
        <v>14</v>
      </c>
      <c r="C12" s="1" t="s">
        <v>12</v>
      </c>
      <c r="D12" s="1">
        <v>4</v>
      </c>
      <c r="E12" s="1">
        <v>85</v>
      </c>
      <c r="F12" s="1" t="s">
        <v>6</v>
      </c>
      <c r="H12" s="2">
        <f t="shared" ref="H12:H13" si="3">137*D12</f>
        <v>548</v>
      </c>
      <c r="I12" s="2">
        <f t="shared" ref="I12:I13" si="4">0*E12</f>
        <v>0</v>
      </c>
      <c r="J12" s="2">
        <f t="shared" ref="J12:J13" si="5">H12-I12</f>
        <v>548</v>
      </c>
    </row>
    <row r="13" spans="1:10" ht="20.100000000000001" customHeight="1" x14ac:dyDescent="0.25">
      <c r="A13">
        <v>7</v>
      </c>
      <c r="B13" s="1" t="s">
        <v>15</v>
      </c>
      <c r="C13" s="1" t="s">
        <v>12</v>
      </c>
      <c r="D13" s="1">
        <v>2</v>
      </c>
      <c r="E13" s="1">
        <v>34</v>
      </c>
      <c r="F13" s="1" t="s">
        <v>6</v>
      </c>
      <c r="H13" s="2">
        <f t="shared" si="3"/>
        <v>274</v>
      </c>
      <c r="I13" s="2">
        <f t="shared" si="4"/>
        <v>0</v>
      </c>
      <c r="J13" s="2">
        <f t="shared" si="5"/>
        <v>274</v>
      </c>
    </row>
    <row r="14" spans="1:10" ht="20.100000000000001" hidden="1" customHeight="1" x14ac:dyDescent="0.25">
      <c r="A14">
        <v>8</v>
      </c>
      <c r="B14" s="1" t="s">
        <v>16</v>
      </c>
      <c r="C14" s="1" t="s">
        <v>12</v>
      </c>
      <c r="D14" s="1">
        <v>3</v>
      </c>
      <c r="E14" s="1">
        <v>68</v>
      </c>
      <c r="F14" s="1" t="s">
        <v>17</v>
      </c>
      <c r="H14">
        <f>D14*137</f>
        <v>411</v>
      </c>
      <c r="I14">
        <f>20*E14</f>
        <v>1360</v>
      </c>
      <c r="J14">
        <f>H14-I14</f>
        <v>-949</v>
      </c>
    </row>
    <row r="15" spans="1:10" ht="20.100000000000001" customHeight="1" x14ac:dyDescent="0.25">
      <c r="A15">
        <v>9</v>
      </c>
      <c r="B15" s="1" t="s">
        <v>18</v>
      </c>
      <c r="C15" s="1" t="s">
        <v>12</v>
      </c>
      <c r="D15" s="1">
        <v>0</v>
      </c>
      <c r="E15" s="1">
        <v>102</v>
      </c>
      <c r="F15" s="1" t="s">
        <v>6</v>
      </c>
      <c r="H15" s="2">
        <v>400</v>
      </c>
      <c r="I15" s="2">
        <f t="shared" ref="I15:I18" si="6">0*E15</f>
        <v>0</v>
      </c>
      <c r="J15" s="2">
        <f t="shared" ref="J15:J18" si="7">H15-I15</f>
        <v>400</v>
      </c>
    </row>
    <row r="16" spans="1:10" ht="20.100000000000001" customHeight="1" x14ac:dyDescent="0.25">
      <c r="A16">
        <v>10</v>
      </c>
      <c r="B16" s="1" t="s">
        <v>19</v>
      </c>
      <c r="C16" s="1" t="s">
        <v>12</v>
      </c>
      <c r="D16" s="1">
        <v>4</v>
      </c>
      <c r="E16" s="1">
        <v>68</v>
      </c>
      <c r="F16" s="1" t="s">
        <v>6</v>
      </c>
      <c r="H16" s="2">
        <f t="shared" ref="H16:H18" si="8">137*D16</f>
        <v>548</v>
      </c>
      <c r="I16" s="2">
        <f t="shared" si="6"/>
        <v>0</v>
      </c>
      <c r="J16" s="2">
        <f t="shared" si="7"/>
        <v>548</v>
      </c>
    </row>
    <row r="17" spans="1:10" ht="20.100000000000001" customHeight="1" x14ac:dyDescent="0.25">
      <c r="A17">
        <v>11</v>
      </c>
      <c r="B17" s="1" t="s">
        <v>20</v>
      </c>
      <c r="C17" s="1" t="s">
        <v>12</v>
      </c>
      <c r="D17" s="1">
        <v>4</v>
      </c>
      <c r="E17" s="1">
        <v>68</v>
      </c>
      <c r="F17" s="1" t="s">
        <v>6</v>
      </c>
      <c r="H17" s="2">
        <f t="shared" si="8"/>
        <v>548</v>
      </c>
      <c r="I17" s="2">
        <f t="shared" si="6"/>
        <v>0</v>
      </c>
      <c r="J17" s="2">
        <f t="shared" si="7"/>
        <v>548</v>
      </c>
    </row>
    <row r="18" spans="1:10" ht="20.100000000000001" customHeight="1" x14ac:dyDescent="0.25">
      <c r="A18">
        <v>12</v>
      </c>
      <c r="B18" s="1" t="s">
        <v>21</v>
      </c>
      <c r="C18" s="1" t="s">
        <v>22</v>
      </c>
      <c r="D18" s="1">
        <v>2</v>
      </c>
      <c r="E18" s="1">
        <v>34</v>
      </c>
      <c r="F18" s="1" t="s">
        <v>6</v>
      </c>
      <c r="H18" s="2">
        <f t="shared" si="8"/>
        <v>274</v>
      </c>
      <c r="I18" s="2">
        <f t="shared" si="6"/>
        <v>0</v>
      </c>
      <c r="J18" s="2">
        <f t="shared" si="7"/>
        <v>274</v>
      </c>
    </row>
    <row r="19" spans="1:10" ht="20.100000000000001" hidden="1" customHeight="1" x14ac:dyDescent="0.25">
      <c r="B19" s="4" t="s">
        <v>23</v>
      </c>
      <c r="C19" s="4"/>
      <c r="D19" s="4"/>
      <c r="E19" s="4"/>
      <c r="F19" s="4"/>
    </row>
    <row r="20" spans="1:10" ht="20.100000000000001" customHeight="1" x14ac:dyDescent="0.25">
      <c r="A20">
        <v>13</v>
      </c>
      <c r="B20" s="1" t="s">
        <v>24</v>
      </c>
      <c r="C20" s="1" t="s">
        <v>22</v>
      </c>
      <c r="D20" s="1">
        <v>4</v>
      </c>
      <c r="E20" s="1">
        <v>85</v>
      </c>
      <c r="F20" s="1" t="s">
        <v>6</v>
      </c>
      <c r="H20" s="2">
        <f t="shared" ref="H20:H22" si="9">137*D20</f>
        <v>548</v>
      </c>
      <c r="I20" s="2">
        <f t="shared" ref="I20:I22" si="10">0*E20</f>
        <v>0</v>
      </c>
      <c r="J20" s="2">
        <f t="shared" ref="J20:J22" si="11">H20-I20</f>
        <v>548</v>
      </c>
    </row>
    <row r="21" spans="1:10" ht="20.100000000000001" customHeight="1" x14ac:dyDescent="0.25">
      <c r="A21">
        <v>14</v>
      </c>
      <c r="B21" s="1" t="s">
        <v>25</v>
      </c>
      <c r="C21" s="1" t="s">
        <v>22</v>
      </c>
      <c r="D21" s="1">
        <v>3</v>
      </c>
      <c r="E21" s="1">
        <v>68</v>
      </c>
      <c r="F21" s="1" t="s">
        <v>6</v>
      </c>
      <c r="H21" s="2">
        <f t="shared" si="9"/>
        <v>411</v>
      </c>
      <c r="I21" s="2">
        <f t="shared" si="10"/>
        <v>0</v>
      </c>
      <c r="J21" s="2">
        <f t="shared" si="11"/>
        <v>411</v>
      </c>
    </row>
    <row r="22" spans="1:10" ht="20.100000000000001" customHeight="1" x14ac:dyDescent="0.25">
      <c r="A22">
        <v>15</v>
      </c>
      <c r="B22" s="1" t="s">
        <v>26</v>
      </c>
      <c r="C22" s="1" t="s">
        <v>22</v>
      </c>
      <c r="D22" s="1">
        <v>4</v>
      </c>
      <c r="E22" s="1">
        <v>68</v>
      </c>
      <c r="F22" s="1" t="s">
        <v>6</v>
      </c>
      <c r="H22" s="2">
        <f t="shared" si="9"/>
        <v>548</v>
      </c>
      <c r="I22" s="2">
        <f t="shared" si="10"/>
        <v>0</v>
      </c>
      <c r="J22" s="2">
        <f t="shared" si="11"/>
        <v>548</v>
      </c>
    </row>
    <row r="23" spans="1:10" ht="20.100000000000001" hidden="1" customHeight="1" x14ac:dyDescent="0.25">
      <c r="A23">
        <v>16</v>
      </c>
      <c r="B23" s="1" t="s">
        <v>27</v>
      </c>
      <c r="C23" s="1" t="s">
        <v>22</v>
      </c>
      <c r="D23" s="1">
        <v>4</v>
      </c>
      <c r="E23" s="1">
        <v>68</v>
      </c>
      <c r="F23" s="1" t="s">
        <v>17</v>
      </c>
      <c r="H23">
        <f>D23*137</f>
        <v>548</v>
      </c>
      <c r="I23">
        <f>20*E23</f>
        <v>1360</v>
      </c>
      <c r="J23">
        <f>H23-I23</f>
        <v>-812</v>
      </c>
    </row>
    <row r="24" spans="1:10" ht="20.100000000000001" customHeight="1" x14ac:dyDescent="0.25">
      <c r="A24">
        <v>17</v>
      </c>
      <c r="B24" s="1" t="s">
        <v>28</v>
      </c>
      <c r="C24" s="1" t="s">
        <v>22</v>
      </c>
      <c r="D24" s="1">
        <v>5</v>
      </c>
      <c r="E24" s="1">
        <v>85</v>
      </c>
      <c r="F24" s="1" t="s">
        <v>6</v>
      </c>
      <c r="H24" s="2">
        <f>137*D24</f>
        <v>685</v>
      </c>
      <c r="I24" s="2">
        <f>0*E24</f>
        <v>0</v>
      </c>
      <c r="J24" s="2">
        <f>H24-I24</f>
        <v>685</v>
      </c>
    </row>
    <row r="25" spans="1:10" ht="20.100000000000001" hidden="1" customHeight="1" x14ac:dyDescent="0.25">
      <c r="B25" s="4" t="s">
        <v>29</v>
      </c>
      <c r="C25" s="4"/>
      <c r="D25" s="4"/>
      <c r="E25" s="4"/>
      <c r="F25" s="4"/>
    </row>
    <row r="26" spans="1:10" ht="20.100000000000001" customHeight="1" x14ac:dyDescent="0.25">
      <c r="A26">
        <v>18</v>
      </c>
      <c r="B26" s="1" t="s">
        <v>30</v>
      </c>
      <c r="C26" s="1" t="s">
        <v>12</v>
      </c>
      <c r="D26" s="1">
        <v>0</v>
      </c>
      <c r="E26" s="1">
        <v>102</v>
      </c>
      <c r="F26" s="1" t="s">
        <v>6</v>
      </c>
      <c r="H26" s="2">
        <v>400</v>
      </c>
      <c r="I26" s="2">
        <f t="shared" ref="I26:I27" si="12">0*E26</f>
        <v>0</v>
      </c>
      <c r="J26" s="2">
        <f t="shared" ref="J26:J27" si="13">H26-I26</f>
        <v>400</v>
      </c>
    </row>
    <row r="27" spans="1:10" ht="20.100000000000001" customHeight="1" x14ac:dyDescent="0.25">
      <c r="A27">
        <v>19</v>
      </c>
      <c r="B27" s="1" t="s">
        <v>31</v>
      </c>
      <c r="C27" s="1" t="s">
        <v>32</v>
      </c>
      <c r="D27" s="1">
        <v>4</v>
      </c>
      <c r="E27" s="1">
        <v>85</v>
      </c>
      <c r="F27" s="1" t="s">
        <v>6</v>
      </c>
      <c r="H27" s="2">
        <f t="shared" ref="H27" si="14">137*D27</f>
        <v>548</v>
      </c>
      <c r="I27" s="2">
        <f t="shared" si="12"/>
        <v>0</v>
      </c>
      <c r="J27" s="2">
        <f t="shared" si="13"/>
        <v>548</v>
      </c>
    </row>
    <row r="28" spans="1:10" ht="20.100000000000001" hidden="1" customHeight="1" x14ac:dyDescent="0.25">
      <c r="A28">
        <v>20</v>
      </c>
      <c r="B28" s="1" t="s">
        <v>33</v>
      </c>
      <c r="C28" s="1" t="s">
        <v>32</v>
      </c>
      <c r="D28" s="1">
        <v>4</v>
      </c>
      <c r="E28" s="1">
        <v>68</v>
      </c>
      <c r="F28" s="1" t="s">
        <v>17</v>
      </c>
      <c r="H28">
        <f>D28*137</f>
        <v>548</v>
      </c>
      <c r="I28">
        <f>20*E28</f>
        <v>1360</v>
      </c>
      <c r="J28">
        <f t="shared" ref="J28:J33" si="15">H28-I28</f>
        <v>-812</v>
      </c>
    </row>
    <row r="29" spans="1:10" ht="20.100000000000001" customHeight="1" x14ac:dyDescent="0.25">
      <c r="A29">
        <v>21</v>
      </c>
      <c r="B29" s="1" t="s">
        <v>34</v>
      </c>
      <c r="C29" s="1" t="s">
        <v>32</v>
      </c>
      <c r="D29" s="1">
        <v>2</v>
      </c>
      <c r="E29" s="1">
        <v>34</v>
      </c>
      <c r="F29" s="1" t="s">
        <v>6</v>
      </c>
      <c r="H29" s="2">
        <f>137*D29</f>
        <v>274</v>
      </c>
      <c r="I29" s="2">
        <f>0*E29</f>
        <v>0</v>
      </c>
      <c r="J29" s="2">
        <f t="shared" si="15"/>
        <v>274</v>
      </c>
    </row>
    <row r="30" spans="1:10" ht="20.100000000000001" hidden="1" customHeight="1" x14ac:dyDescent="0.25">
      <c r="A30">
        <v>22</v>
      </c>
      <c r="B30" s="1" t="s">
        <v>35</v>
      </c>
      <c r="C30" s="1" t="s">
        <v>32</v>
      </c>
      <c r="D30" s="1">
        <v>2</v>
      </c>
      <c r="E30" s="1">
        <v>51</v>
      </c>
      <c r="F30" s="1" t="s">
        <v>17</v>
      </c>
      <c r="H30">
        <f>D30*137</f>
        <v>274</v>
      </c>
      <c r="I30">
        <f>20*E30</f>
        <v>1020</v>
      </c>
      <c r="J30">
        <f t="shared" si="15"/>
        <v>-746</v>
      </c>
    </row>
    <row r="31" spans="1:10" ht="20.100000000000001" customHeight="1" x14ac:dyDescent="0.25">
      <c r="A31">
        <v>23</v>
      </c>
      <c r="B31" s="1" t="s">
        <v>36</v>
      </c>
      <c r="C31" s="1" t="s">
        <v>32</v>
      </c>
      <c r="D31" s="1">
        <v>3</v>
      </c>
      <c r="E31" s="1">
        <v>51</v>
      </c>
      <c r="F31" s="1" t="s">
        <v>6</v>
      </c>
      <c r="H31" s="2">
        <f>137*D31</f>
        <v>411</v>
      </c>
      <c r="I31" s="2">
        <f>0*E31</f>
        <v>0</v>
      </c>
      <c r="J31" s="2">
        <f t="shared" si="15"/>
        <v>411</v>
      </c>
    </row>
    <row r="32" spans="1:10" ht="20.100000000000001" hidden="1" customHeight="1" x14ac:dyDescent="0.25">
      <c r="A32">
        <v>24</v>
      </c>
      <c r="B32" s="1" t="s">
        <v>37</v>
      </c>
      <c r="C32" s="1" t="s">
        <v>32</v>
      </c>
      <c r="D32" s="1">
        <v>4</v>
      </c>
      <c r="E32" s="1">
        <v>68</v>
      </c>
      <c r="F32" s="1" t="s">
        <v>17</v>
      </c>
      <c r="H32">
        <f>D32*137</f>
        <v>548</v>
      </c>
      <c r="I32">
        <f>20*E32</f>
        <v>1360</v>
      </c>
      <c r="J32">
        <f t="shared" si="15"/>
        <v>-812</v>
      </c>
    </row>
    <row r="33" spans="1:10" ht="20.100000000000001" customHeight="1" x14ac:dyDescent="0.25">
      <c r="A33">
        <v>25</v>
      </c>
      <c r="B33" s="1" t="s">
        <v>38</v>
      </c>
      <c r="C33" s="1" t="s">
        <v>32</v>
      </c>
      <c r="D33" s="1">
        <v>4</v>
      </c>
      <c r="E33" s="1">
        <v>68</v>
      </c>
      <c r="F33" s="1" t="s">
        <v>6</v>
      </c>
      <c r="H33" s="2">
        <f>137*D33</f>
        <v>548</v>
      </c>
      <c r="I33" s="2">
        <f>0*E33</f>
        <v>0</v>
      </c>
      <c r="J33" s="2">
        <f t="shared" si="15"/>
        <v>548</v>
      </c>
    </row>
    <row r="34" spans="1:10" ht="20.100000000000001" hidden="1" customHeight="1" x14ac:dyDescent="0.25">
      <c r="B34" s="4" t="s">
        <v>39</v>
      </c>
      <c r="C34" s="4"/>
      <c r="D34" s="4"/>
      <c r="E34" s="4"/>
      <c r="F34" s="4"/>
    </row>
    <row r="35" spans="1:10" ht="20.100000000000001" hidden="1" customHeight="1" x14ac:dyDescent="0.25">
      <c r="A35">
        <v>26</v>
      </c>
      <c r="B35" s="1" t="s">
        <v>40</v>
      </c>
      <c r="C35" s="1" t="s">
        <v>41</v>
      </c>
      <c r="D35" s="1">
        <v>4</v>
      </c>
      <c r="E35" s="1">
        <v>68</v>
      </c>
      <c r="F35" s="1" t="s">
        <v>17</v>
      </c>
      <c r="H35">
        <f t="shared" ref="H35:H36" si="16">D35*137</f>
        <v>548</v>
      </c>
      <c r="I35">
        <f t="shared" ref="I35:I36" si="17">20*E35</f>
        <v>1360</v>
      </c>
      <c r="J35">
        <f t="shared" ref="J35:J36" si="18">H35-I35</f>
        <v>-812</v>
      </c>
    </row>
    <row r="36" spans="1:10" ht="20.100000000000001" hidden="1" customHeight="1" x14ac:dyDescent="0.25">
      <c r="A36">
        <v>27</v>
      </c>
      <c r="B36" s="1" t="s">
        <v>42</v>
      </c>
      <c r="C36" s="1" t="s">
        <v>41</v>
      </c>
      <c r="D36" s="1">
        <v>4</v>
      </c>
      <c r="E36" s="1">
        <v>68</v>
      </c>
      <c r="F36" s="1" t="s">
        <v>17</v>
      </c>
      <c r="H36">
        <f t="shared" si="16"/>
        <v>548</v>
      </c>
      <c r="I36">
        <f t="shared" si="17"/>
        <v>1360</v>
      </c>
      <c r="J36">
        <f t="shared" si="18"/>
        <v>-812</v>
      </c>
    </row>
    <row r="37" spans="1:10" ht="20.100000000000001" customHeight="1" x14ac:dyDescent="0.25">
      <c r="A37">
        <v>28</v>
      </c>
      <c r="B37" s="1" t="s">
        <v>43</v>
      </c>
      <c r="C37" s="1" t="s">
        <v>41</v>
      </c>
      <c r="D37" s="1">
        <v>4</v>
      </c>
      <c r="E37" s="1">
        <v>68</v>
      </c>
      <c r="F37" s="1" t="s">
        <v>6</v>
      </c>
      <c r="H37" s="2">
        <f>137*D37</f>
        <v>548</v>
      </c>
      <c r="I37" s="2">
        <f>0*E37</f>
        <v>0</v>
      </c>
      <c r="J37" s="2">
        <f>H37-I37</f>
        <v>548</v>
      </c>
    </row>
    <row r="38" spans="1:10" ht="20.100000000000001" hidden="1" customHeight="1" x14ac:dyDescent="0.25">
      <c r="A38">
        <v>29</v>
      </c>
      <c r="B38" s="1" t="s">
        <v>44</v>
      </c>
      <c r="C38" s="1" t="s">
        <v>41</v>
      </c>
      <c r="D38" s="1">
        <v>3</v>
      </c>
      <c r="E38" s="1">
        <v>51</v>
      </c>
      <c r="F38" s="1" t="s">
        <v>17</v>
      </c>
      <c r="H38">
        <f t="shared" ref="H38:H39" si="19">D38*137</f>
        <v>411</v>
      </c>
      <c r="I38">
        <f t="shared" ref="I38:I39" si="20">20*E38</f>
        <v>1020</v>
      </c>
      <c r="J38">
        <f t="shared" ref="J38:J39" si="21">H38-I38</f>
        <v>-609</v>
      </c>
    </row>
    <row r="39" spans="1:10" ht="20.100000000000001" hidden="1" customHeight="1" x14ac:dyDescent="0.25">
      <c r="A39">
        <v>30</v>
      </c>
      <c r="B39" s="1" t="s">
        <v>45</v>
      </c>
      <c r="C39" s="1" t="s">
        <v>41</v>
      </c>
      <c r="D39" s="1">
        <v>4</v>
      </c>
      <c r="E39" s="1">
        <v>68</v>
      </c>
      <c r="F39" s="1" t="s">
        <v>17</v>
      </c>
      <c r="H39">
        <f t="shared" si="19"/>
        <v>548</v>
      </c>
      <c r="I39">
        <f t="shared" si="20"/>
        <v>1360</v>
      </c>
      <c r="J39">
        <f t="shared" si="21"/>
        <v>-812</v>
      </c>
    </row>
    <row r="40" spans="1:10" ht="20.100000000000001" customHeight="1" x14ac:dyDescent="0.25">
      <c r="A40">
        <v>31</v>
      </c>
      <c r="B40" s="1" t="s">
        <v>46</v>
      </c>
      <c r="C40" s="1" t="s">
        <v>41</v>
      </c>
      <c r="D40" s="1">
        <v>2</v>
      </c>
      <c r="E40" s="1">
        <v>34</v>
      </c>
      <c r="F40" s="1" t="s">
        <v>6</v>
      </c>
      <c r="H40" s="2">
        <f>137*D40</f>
        <v>274</v>
      </c>
      <c r="I40" s="2">
        <f>0*E40</f>
        <v>0</v>
      </c>
      <c r="J40" s="2">
        <f>H40-I40</f>
        <v>274</v>
      </c>
    </row>
    <row r="41" spans="1:10" ht="20.100000000000001" hidden="1" customHeight="1" x14ac:dyDescent="0.25">
      <c r="B41" s="4" t="s">
        <v>47</v>
      </c>
      <c r="C41" s="4"/>
      <c r="D41" s="4"/>
      <c r="E41" s="4"/>
      <c r="F41" s="4"/>
    </row>
    <row r="42" spans="1:10" ht="20.100000000000001" hidden="1" customHeight="1" x14ac:dyDescent="0.25">
      <c r="A42">
        <v>32</v>
      </c>
      <c r="B42" s="1" t="s">
        <v>48</v>
      </c>
      <c r="C42" s="1" t="s">
        <v>49</v>
      </c>
      <c r="D42" s="1">
        <v>4</v>
      </c>
      <c r="E42" s="1">
        <v>68</v>
      </c>
      <c r="F42" s="1" t="s">
        <v>17</v>
      </c>
      <c r="H42">
        <f t="shared" ref="H42:H43" si="22">D42*137</f>
        <v>548</v>
      </c>
      <c r="I42">
        <f t="shared" ref="I42:I43" si="23">20*E42</f>
        <v>1360</v>
      </c>
      <c r="J42">
        <f t="shared" ref="J42:J45" si="24">H42-I42</f>
        <v>-812</v>
      </c>
    </row>
    <row r="43" spans="1:10" ht="20.100000000000001" hidden="1" customHeight="1" x14ac:dyDescent="0.25">
      <c r="A43">
        <v>33</v>
      </c>
      <c r="B43" s="1" t="s">
        <v>50</v>
      </c>
      <c r="C43" s="1" t="s">
        <v>49</v>
      </c>
      <c r="D43" s="1">
        <v>4</v>
      </c>
      <c r="E43" s="1">
        <v>68</v>
      </c>
      <c r="F43" s="1" t="s">
        <v>17</v>
      </c>
      <c r="H43">
        <f t="shared" si="22"/>
        <v>548</v>
      </c>
      <c r="I43">
        <f t="shared" si="23"/>
        <v>1360</v>
      </c>
      <c r="J43">
        <f t="shared" si="24"/>
        <v>-812</v>
      </c>
    </row>
    <row r="44" spans="1:10" ht="20.100000000000001" customHeight="1" x14ac:dyDescent="0.25">
      <c r="A44">
        <v>34</v>
      </c>
      <c r="B44" s="1" t="s">
        <v>52</v>
      </c>
      <c r="C44" s="1" t="s">
        <v>49</v>
      </c>
      <c r="D44" s="1">
        <v>2</v>
      </c>
      <c r="E44" s="1">
        <v>34</v>
      </c>
      <c r="F44" s="1" t="s">
        <v>6</v>
      </c>
      <c r="H44" s="2">
        <f t="shared" ref="H44:H45" si="25">137*D44</f>
        <v>274</v>
      </c>
      <c r="I44" s="2">
        <f t="shared" ref="I44:I45" si="26">0*E44</f>
        <v>0</v>
      </c>
      <c r="J44" s="2">
        <f t="shared" si="24"/>
        <v>274</v>
      </c>
    </row>
    <row r="45" spans="1:10" ht="20.100000000000001" customHeight="1" x14ac:dyDescent="0.25">
      <c r="A45">
        <v>35</v>
      </c>
      <c r="B45" s="1" t="s">
        <v>53</v>
      </c>
      <c r="C45" s="1" t="s">
        <v>49</v>
      </c>
      <c r="D45" s="1">
        <v>2</v>
      </c>
      <c r="E45" s="1">
        <v>34</v>
      </c>
      <c r="F45" s="1" t="s">
        <v>6</v>
      </c>
      <c r="H45" s="2">
        <f t="shared" si="25"/>
        <v>274</v>
      </c>
      <c r="I45" s="2">
        <f t="shared" si="26"/>
        <v>0</v>
      </c>
      <c r="J45" s="2">
        <f t="shared" si="24"/>
        <v>274</v>
      </c>
    </row>
    <row r="46" spans="1:10" ht="20.100000000000001" hidden="1" customHeight="1" x14ac:dyDescent="0.25">
      <c r="A46">
        <v>36</v>
      </c>
      <c r="B46" s="1" t="s">
        <v>54</v>
      </c>
      <c r="C46" s="1" t="s">
        <v>49</v>
      </c>
      <c r="D46" s="1">
        <v>2</v>
      </c>
      <c r="E46" s="1">
        <v>51</v>
      </c>
      <c r="F46" s="1" t="s">
        <v>17</v>
      </c>
      <c r="H46">
        <f>D46*137</f>
        <v>274</v>
      </c>
      <c r="I46">
        <f>20*E46</f>
        <v>1020</v>
      </c>
      <c r="J46">
        <f>H46-I46</f>
        <v>-746</v>
      </c>
    </row>
    <row r="47" spans="1:10" ht="20.100000000000001" customHeight="1" x14ac:dyDescent="0.25">
      <c r="A47">
        <v>37</v>
      </c>
      <c r="B47" s="1" t="s">
        <v>55</v>
      </c>
      <c r="C47" s="1" t="s">
        <v>49</v>
      </c>
      <c r="D47" s="1">
        <v>3</v>
      </c>
      <c r="E47" s="1">
        <v>51</v>
      </c>
      <c r="F47" s="1" t="s">
        <v>6</v>
      </c>
      <c r="H47" s="2">
        <f>137*D47</f>
        <v>411</v>
      </c>
      <c r="I47" s="2">
        <f>0*E47</f>
        <v>0</v>
      </c>
      <c r="J47" s="2">
        <f>H47-I47</f>
        <v>411</v>
      </c>
    </row>
    <row r="48" spans="1:10" ht="20.100000000000001" hidden="1" customHeight="1" x14ac:dyDescent="0.25">
      <c r="A48">
        <v>38</v>
      </c>
      <c r="B48" s="1" t="s">
        <v>56</v>
      </c>
      <c r="C48" s="1" t="s">
        <v>49</v>
      </c>
      <c r="D48" s="1">
        <v>3</v>
      </c>
      <c r="E48" s="1">
        <v>51</v>
      </c>
      <c r="F48" s="1" t="s">
        <v>17</v>
      </c>
      <c r="H48">
        <f>D48*137</f>
        <v>411</v>
      </c>
      <c r="I48">
        <f>20*E48</f>
        <v>1020</v>
      </c>
      <c r="J48">
        <f>H48-I48</f>
        <v>-609</v>
      </c>
    </row>
    <row r="49" spans="1:10" ht="20.100000000000001" hidden="1" customHeight="1" x14ac:dyDescent="0.25">
      <c r="B49" s="4" t="s">
        <v>57</v>
      </c>
      <c r="C49" s="4"/>
      <c r="D49" s="4"/>
      <c r="E49" s="4"/>
      <c r="F49" s="4"/>
    </row>
    <row r="50" spans="1:10" ht="20.100000000000001" hidden="1" customHeight="1" x14ac:dyDescent="0.25">
      <c r="A50">
        <v>39</v>
      </c>
      <c r="B50" s="1" t="s">
        <v>51</v>
      </c>
      <c r="C50" s="1" t="s">
        <v>58</v>
      </c>
      <c r="D50" s="1">
        <v>4</v>
      </c>
      <c r="E50" s="1">
        <v>68</v>
      </c>
      <c r="F50" s="1" t="s">
        <v>17</v>
      </c>
      <c r="H50">
        <f t="shared" ref="H50:H54" si="27">D50*137</f>
        <v>548</v>
      </c>
      <c r="I50">
        <f t="shared" ref="I50:I54" si="28">20*E50</f>
        <v>1360</v>
      </c>
      <c r="J50">
        <f t="shared" ref="J50:J54" si="29">H50-I50</f>
        <v>-812</v>
      </c>
    </row>
    <row r="51" spans="1:10" ht="20.100000000000001" hidden="1" customHeight="1" x14ac:dyDescent="0.25">
      <c r="A51">
        <v>40</v>
      </c>
      <c r="B51" s="1" t="s">
        <v>59</v>
      </c>
      <c r="C51" s="1" t="s">
        <v>58</v>
      </c>
      <c r="D51" s="1">
        <v>4</v>
      </c>
      <c r="E51" s="1">
        <v>68</v>
      </c>
      <c r="F51" s="1" t="s">
        <v>17</v>
      </c>
      <c r="H51">
        <f t="shared" si="27"/>
        <v>548</v>
      </c>
      <c r="I51">
        <f t="shared" si="28"/>
        <v>1360</v>
      </c>
      <c r="J51">
        <f t="shared" si="29"/>
        <v>-812</v>
      </c>
    </row>
    <row r="52" spans="1:10" ht="20.100000000000001" hidden="1" customHeight="1" x14ac:dyDescent="0.25">
      <c r="A52">
        <v>41</v>
      </c>
      <c r="B52" s="1" t="s">
        <v>60</v>
      </c>
      <c r="C52" s="1" t="s">
        <v>58</v>
      </c>
      <c r="D52" s="1">
        <v>3</v>
      </c>
      <c r="E52" s="1">
        <v>51</v>
      </c>
      <c r="F52" s="1" t="s">
        <v>17</v>
      </c>
      <c r="H52">
        <f t="shared" si="27"/>
        <v>411</v>
      </c>
      <c r="I52">
        <f t="shared" si="28"/>
        <v>1020</v>
      </c>
      <c r="J52">
        <f t="shared" si="29"/>
        <v>-609</v>
      </c>
    </row>
    <row r="53" spans="1:10" ht="20.100000000000001" hidden="1" customHeight="1" x14ac:dyDescent="0.25">
      <c r="A53">
        <v>42</v>
      </c>
      <c r="B53" s="1" t="s">
        <v>61</v>
      </c>
      <c r="C53" s="1" t="s">
        <v>58</v>
      </c>
      <c r="D53" s="1">
        <v>4</v>
      </c>
      <c r="E53" s="1">
        <v>68</v>
      </c>
      <c r="F53" s="1" t="s">
        <v>17</v>
      </c>
      <c r="H53">
        <f t="shared" si="27"/>
        <v>548</v>
      </c>
      <c r="I53">
        <f t="shared" si="28"/>
        <v>1360</v>
      </c>
      <c r="J53">
        <f t="shared" si="29"/>
        <v>-812</v>
      </c>
    </row>
    <row r="54" spans="1:10" ht="20.100000000000001" hidden="1" customHeight="1" x14ac:dyDescent="0.25">
      <c r="A54">
        <v>43</v>
      </c>
      <c r="B54" s="1" t="s">
        <v>62</v>
      </c>
      <c r="C54" s="1" t="s">
        <v>58</v>
      </c>
      <c r="D54" s="1">
        <v>4</v>
      </c>
      <c r="E54" s="1">
        <v>68</v>
      </c>
      <c r="F54" s="1" t="s">
        <v>17</v>
      </c>
      <c r="H54">
        <f t="shared" si="27"/>
        <v>548</v>
      </c>
      <c r="I54">
        <f t="shared" si="28"/>
        <v>1360</v>
      </c>
      <c r="J54">
        <f t="shared" si="29"/>
        <v>-812</v>
      </c>
    </row>
    <row r="55" spans="1:10" ht="20.100000000000001" customHeight="1" x14ac:dyDescent="0.25">
      <c r="A55">
        <v>44</v>
      </c>
      <c r="B55" s="1" t="s">
        <v>63</v>
      </c>
      <c r="C55" s="1" t="s">
        <v>58</v>
      </c>
      <c r="D55" s="1">
        <v>2</v>
      </c>
      <c r="E55" s="1">
        <v>34</v>
      </c>
      <c r="F55" s="1" t="s">
        <v>6</v>
      </c>
      <c r="H55" s="2">
        <f>137*D55</f>
        <v>274</v>
      </c>
      <c r="I55" s="2">
        <f>0*E55</f>
        <v>0</v>
      </c>
      <c r="J55" s="2">
        <f>H55-I55</f>
        <v>274</v>
      </c>
    </row>
    <row r="56" spans="1:10" ht="20.100000000000001" hidden="1" customHeight="1" x14ac:dyDescent="0.25">
      <c r="B56" s="4" t="s">
        <v>64</v>
      </c>
      <c r="C56" s="4"/>
      <c r="D56" s="4"/>
      <c r="E56" s="4"/>
      <c r="F56" s="4"/>
    </row>
    <row r="57" spans="1:10" ht="20.100000000000001" hidden="1" customHeight="1" x14ac:dyDescent="0.25">
      <c r="A57">
        <v>45</v>
      </c>
      <c r="B57" s="1" t="s">
        <v>65</v>
      </c>
      <c r="C57" s="1" t="s">
        <v>66</v>
      </c>
      <c r="D57" s="1">
        <v>4</v>
      </c>
      <c r="E57" s="1">
        <v>68</v>
      </c>
      <c r="F57" s="1" t="s">
        <v>17</v>
      </c>
      <c r="H57">
        <f t="shared" ref="H57:H61" si="30">D57*137</f>
        <v>548</v>
      </c>
      <c r="I57">
        <f t="shared" ref="I57:I61" si="31">20*E57</f>
        <v>1360</v>
      </c>
      <c r="J57">
        <f t="shared" ref="J57:J61" si="32">H57-I57</f>
        <v>-812</v>
      </c>
    </row>
    <row r="58" spans="1:10" ht="20.100000000000001" hidden="1" customHeight="1" x14ac:dyDescent="0.25">
      <c r="A58">
        <v>46</v>
      </c>
      <c r="B58" s="1" t="s">
        <v>67</v>
      </c>
      <c r="C58" s="1" t="s">
        <v>66</v>
      </c>
      <c r="D58" s="1">
        <v>4</v>
      </c>
      <c r="E58" s="1">
        <v>68</v>
      </c>
      <c r="F58" s="1" t="s">
        <v>17</v>
      </c>
      <c r="H58">
        <f t="shared" si="30"/>
        <v>548</v>
      </c>
      <c r="I58">
        <f t="shared" si="31"/>
        <v>1360</v>
      </c>
      <c r="J58">
        <f t="shared" si="32"/>
        <v>-812</v>
      </c>
    </row>
    <row r="59" spans="1:10" ht="20.100000000000001" hidden="1" customHeight="1" x14ac:dyDescent="0.25">
      <c r="A59">
        <v>47</v>
      </c>
      <c r="B59" s="1" t="s">
        <v>68</v>
      </c>
      <c r="C59" s="1" t="s">
        <v>66</v>
      </c>
      <c r="D59" s="1">
        <v>4</v>
      </c>
      <c r="E59" s="1">
        <v>85</v>
      </c>
      <c r="F59" s="1" t="s">
        <v>17</v>
      </c>
      <c r="H59">
        <f t="shared" si="30"/>
        <v>548</v>
      </c>
      <c r="I59">
        <f t="shared" si="31"/>
        <v>1700</v>
      </c>
      <c r="J59">
        <f t="shared" si="32"/>
        <v>-1152</v>
      </c>
    </row>
    <row r="60" spans="1:10" ht="20.100000000000001" hidden="1" customHeight="1" x14ac:dyDescent="0.25">
      <c r="A60">
        <v>48</v>
      </c>
      <c r="B60" s="1" t="s">
        <v>69</v>
      </c>
      <c r="C60" s="1" t="s">
        <v>66</v>
      </c>
      <c r="D60" s="1">
        <v>4</v>
      </c>
      <c r="E60" s="1">
        <v>85</v>
      </c>
      <c r="F60" s="1" t="s">
        <v>17</v>
      </c>
      <c r="H60">
        <f t="shared" si="30"/>
        <v>548</v>
      </c>
      <c r="I60">
        <f t="shared" si="31"/>
        <v>1700</v>
      </c>
      <c r="J60">
        <f t="shared" si="32"/>
        <v>-1152</v>
      </c>
    </row>
    <row r="61" spans="1:10" ht="20.100000000000001" hidden="1" customHeight="1" x14ac:dyDescent="0.25">
      <c r="A61">
        <v>49</v>
      </c>
      <c r="B61" s="1" t="s">
        <v>70</v>
      </c>
      <c r="C61" s="1" t="s">
        <v>66</v>
      </c>
      <c r="D61" s="1">
        <v>5</v>
      </c>
      <c r="E61" s="1">
        <v>119</v>
      </c>
      <c r="F61" s="1" t="s">
        <v>17</v>
      </c>
      <c r="H61">
        <f t="shared" si="30"/>
        <v>685</v>
      </c>
      <c r="I61">
        <f t="shared" si="31"/>
        <v>2380</v>
      </c>
      <c r="J61">
        <f t="shared" si="32"/>
        <v>-1695</v>
      </c>
    </row>
    <row r="62" spans="1:10" ht="20.100000000000001" hidden="1" customHeight="1" x14ac:dyDescent="0.25">
      <c r="B62" s="4" t="s">
        <v>71</v>
      </c>
      <c r="C62" s="4"/>
      <c r="D62" s="4"/>
      <c r="E62" s="4"/>
      <c r="F62" s="4"/>
    </row>
    <row r="63" spans="1:10" ht="20.100000000000001" hidden="1" customHeight="1" x14ac:dyDescent="0.25">
      <c r="A63">
        <v>50</v>
      </c>
      <c r="B63" s="1" t="s">
        <v>72</v>
      </c>
      <c r="C63" s="1" t="s">
        <v>73</v>
      </c>
      <c r="D63" s="1">
        <v>3</v>
      </c>
      <c r="E63" s="1">
        <v>51</v>
      </c>
      <c r="F63" s="1" t="s">
        <v>17</v>
      </c>
      <c r="H63">
        <f t="shared" ref="H63:H68" si="33">D63*137</f>
        <v>411</v>
      </c>
      <c r="I63">
        <f t="shared" ref="I63:I68" si="34">20*E63</f>
        <v>1020</v>
      </c>
      <c r="J63">
        <f t="shared" ref="J63:J68" si="35">H63-I63</f>
        <v>-609</v>
      </c>
    </row>
    <row r="64" spans="1:10" ht="20.100000000000001" hidden="1" customHeight="1" x14ac:dyDescent="0.25">
      <c r="A64">
        <v>51</v>
      </c>
      <c r="B64" s="1" t="s">
        <v>74</v>
      </c>
      <c r="C64" s="1" t="s">
        <v>73</v>
      </c>
      <c r="D64" s="1">
        <v>3</v>
      </c>
      <c r="E64" s="1">
        <v>51</v>
      </c>
      <c r="F64" s="1" t="s">
        <v>17</v>
      </c>
      <c r="H64">
        <f t="shared" si="33"/>
        <v>411</v>
      </c>
      <c r="I64">
        <f t="shared" si="34"/>
        <v>1020</v>
      </c>
      <c r="J64">
        <f t="shared" si="35"/>
        <v>-609</v>
      </c>
    </row>
    <row r="65" spans="1:10" ht="20.100000000000001" hidden="1" customHeight="1" x14ac:dyDescent="0.25">
      <c r="A65">
        <v>52</v>
      </c>
      <c r="B65" s="1" t="s">
        <v>75</v>
      </c>
      <c r="C65" s="1" t="s">
        <v>73</v>
      </c>
      <c r="D65" s="1">
        <v>2</v>
      </c>
      <c r="E65" s="1">
        <v>34</v>
      </c>
      <c r="F65" s="1" t="s">
        <v>17</v>
      </c>
      <c r="H65">
        <f t="shared" si="33"/>
        <v>274</v>
      </c>
      <c r="I65">
        <f t="shared" si="34"/>
        <v>680</v>
      </c>
      <c r="J65">
        <f t="shared" si="35"/>
        <v>-406</v>
      </c>
    </row>
    <row r="66" spans="1:10" ht="20.100000000000001" hidden="1" customHeight="1" x14ac:dyDescent="0.25">
      <c r="A66">
        <v>53</v>
      </c>
      <c r="B66" s="1" t="s">
        <v>76</v>
      </c>
      <c r="C66" s="1" t="s">
        <v>73</v>
      </c>
      <c r="D66" s="1">
        <v>4</v>
      </c>
      <c r="E66" s="1">
        <v>68</v>
      </c>
      <c r="F66" s="1" t="s">
        <v>17</v>
      </c>
      <c r="H66">
        <f t="shared" si="33"/>
        <v>548</v>
      </c>
      <c r="I66">
        <f t="shared" si="34"/>
        <v>1360</v>
      </c>
      <c r="J66">
        <f t="shared" si="35"/>
        <v>-812</v>
      </c>
    </row>
    <row r="67" spans="1:10" ht="20.100000000000001" hidden="1" customHeight="1" x14ac:dyDescent="0.25">
      <c r="A67">
        <v>54</v>
      </c>
      <c r="B67" s="1" t="s">
        <v>77</v>
      </c>
      <c r="C67" s="1" t="s">
        <v>73</v>
      </c>
      <c r="D67" s="1">
        <v>6</v>
      </c>
      <c r="E67" s="1">
        <v>68</v>
      </c>
      <c r="F67" s="1" t="s">
        <v>17</v>
      </c>
      <c r="H67">
        <f t="shared" si="33"/>
        <v>822</v>
      </c>
      <c r="I67">
        <f t="shared" si="34"/>
        <v>1360</v>
      </c>
      <c r="J67">
        <f t="shared" si="35"/>
        <v>-538</v>
      </c>
    </row>
    <row r="68" spans="1:10" ht="20.100000000000001" hidden="1" customHeight="1" x14ac:dyDescent="0.25">
      <c r="A68">
        <v>55</v>
      </c>
      <c r="B68" s="1" t="s">
        <v>78</v>
      </c>
      <c r="C68" s="1" t="s">
        <v>73</v>
      </c>
      <c r="D68" s="1">
        <v>4</v>
      </c>
      <c r="E68" s="1">
        <v>68</v>
      </c>
      <c r="F68" s="1" t="s">
        <v>17</v>
      </c>
      <c r="H68">
        <f t="shared" si="33"/>
        <v>548</v>
      </c>
      <c r="I68">
        <f t="shared" si="34"/>
        <v>1360</v>
      </c>
      <c r="J68">
        <f t="shared" si="35"/>
        <v>-812</v>
      </c>
    </row>
    <row r="69" spans="1:10" ht="20.100000000000001" hidden="1" customHeight="1" x14ac:dyDescent="0.25">
      <c r="B69" s="4" t="s">
        <v>79</v>
      </c>
      <c r="C69" s="4"/>
      <c r="D69" s="4"/>
      <c r="E69" s="4"/>
      <c r="F69" s="4"/>
    </row>
    <row r="70" spans="1:10" ht="20.100000000000001" customHeight="1" x14ac:dyDescent="0.25">
      <c r="A70">
        <v>56</v>
      </c>
      <c r="B70" s="1" t="s">
        <v>80</v>
      </c>
      <c r="C70" s="1" t="s">
        <v>81</v>
      </c>
      <c r="D70" s="1">
        <v>2</v>
      </c>
      <c r="E70" s="1">
        <v>34</v>
      </c>
      <c r="F70" s="1" t="s">
        <v>6</v>
      </c>
      <c r="H70" s="2">
        <f>137*D70</f>
        <v>274</v>
      </c>
      <c r="I70" s="2">
        <f>0*E70</f>
        <v>0</v>
      </c>
      <c r="J70" s="2">
        <f>H70-I70</f>
        <v>274</v>
      </c>
    </row>
    <row r="71" spans="1:10" ht="20.100000000000001" hidden="1" customHeight="1" x14ac:dyDescent="0.25">
      <c r="A71">
        <v>57</v>
      </c>
      <c r="B71" s="1" t="s">
        <v>82</v>
      </c>
      <c r="C71" s="1" t="s">
        <v>81</v>
      </c>
      <c r="D71" s="1">
        <v>4</v>
      </c>
      <c r="E71" s="1">
        <v>51</v>
      </c>
      <c r="F71" s="1" t="s">
        <v>17</v>
      </c>
      <c r="H71">
        <f t="shared" ref="H71:H73" si="36">D71*137</f>
        <v>548</v>
      </c>
      <c r="I71">
        <f t="shared" ref="I71:I73" si="37">20*E71</f>
        <v>1020</v>
      </c>
      <c r="J71">
        <f t="shared" ref="J71:J73" si="38">H71-I71</f>
        <v>-472</v>
      </c>
    </row>
    <row r="72" spans="1:10" ht="20.100000000000001" hidden="1" customHeight="1" x14ac:dyDescent="0.25">
      <c r="A72">
        <v>58</v>
      </c>
      <c r="B72" s="1" t="s">
        <v>83</v>
      </c>
      <c r="C72" s="1" t="s">
        <v>81</v>
      </c>
      <c r="D72" s="1">
        <v>3</v>
      </c>
      <c r="E72" s="1">
        <v>51</v>
      </c>
      <c r="F72" s="1" t="s">
        <v>17</v>
      </c>
      <c r="H72">
        <f t="shared" si="36"/>
        <v>411</v>
      </c>
      <c r="I72">
        <f t="shared" si="37"/>
        <v>1020</v>
      </c>
      <c r="J72">
        <f t="shared" si="38"/>
        <v>-609</v>
      </c>
    </row>
    <row r="73" spans="1:10" ht="20.100000000000001" hidden="1" customHeight="1" x14ac:dyDescent="0.25">
      <c r="A73">
        <v>59</v>
      </c>
      <c r="B73" s="1" t="s">
        <v>84</v>
      </c>
      <c r="C73" s="1" t="s">
        <v>81</v>
      </c>
      <c r="D73" s="1">
        <v>4</v>
      </c>
      <c r="E73" s="1">
        <v>68</v>
      </c>
      <c r="F73" s="1" t="s">
        <v>17</v>
      </c>
      <c r="H73">
        <f t="shared" si="36"/>
        <v>548</v>
      </c>
      <c r="I73">
        <f t="shared" si="37"/>
        <v>1360</v>
      </c>
      <c r="J73">
        <f t="shared" si="38"/>
        <v>-812</v>
      </c>
    </row>
    <row r="74" spans="1:10" hidden="1" x14ac:dyDescent="0.25"/>
    <row r="75" spans="1:10" x14ac:dyDescent="0.25">
      <c r="H75">
        <f t="shared" ref="H75:I75" si="39">SUBTOTAL(9,H14:H73)</f>
        <v>8472</v>
      </c>
      <c r="I75">
        <f t="shared" si="39"/>
        <v>0</v>
      </c>
      <c r="J75">
        <f>SUBTOTAL(9,J14:J73)</f>
        <v>8472</v>
      </c>
    </row>
    <row r="77" spans="1:10" x14ac:dyDescent="0.25">
      <c r="B77" t="s">
        <v>101</v>
      </c>
    </row>
  </sheetData>
  <autoFilter ref="F4:F74">
    <filterColumn colId="0">
      <filters>
        <filter val="IME"/>
      </filters>
    </filterColumn>
  </autoFilter>
  <mergeCells count="11">
    <mergeCell ref="B1:J2"/>
    <mergeCell ref="B49:F49"/>
    <mergeCell ref="B56:F56"/>
    <mergeCell ref="B62:F62"/>
    <mergeCell ref="B69:F69"/>
    <mergeCell ref="B5:F5"/>
    <mergeCell ref="B11:F11"/>
    <mergeCell ref="B19:F19"/>
    <mergeCell ref="B25:F25"/>
    <mergeCell ref="B34:F34"/>
    <mergeCell ref="B41:F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7"/>
  <sheetViews>
    <sheetView topLeftCell="B1" workbookViewId="0">
      <selection activeCell="E77" sqref="E77"/>
    </sheetView>
  </sheetViews>
  <sheetFormatPr baseColWidth="10" defaultRowHeight="15" x14ac:dyDescent="0.25"/>
  <cols>
    <col min="2" max="2" width="43.7109375" customWidth="1"/>
    <col min="3" max="5" width="8.7109375" customWidth="1"/>
    <col min="7" max="7" width="2.7109375" customWidth="1"/>
    <col min="8" max="10" width="8.7109375" customWidth="1"/>
  </cols>
  <sheetData>
    <row r="1" spans="1:10" x14ac:dyDescent="0.25">
      <c r="B1" s="15" t="s">
        <v>93</v>
      </c>
      <c r="C1" s="15"/>
      <c r="D1" s="15"/>
      <c r="E1" s="15"/>
      <c r="F1" s="15"/>
      <c r="G1" s="15"/>
      <c r="H1" s="15"/>
      <c r="I1" s="15"/>
      <c r="J1" s="15"/>
    </row>
    <row r="2" spans="1:10" x14ac:dyDescent="0.25">
      <c r="B2" s="15"/>
      <c r="C2" s="15"/>
      <c r="D2" s="15"/>
      <c r="E2" s="15"/>
      <c r="F2" s="15"/>
      <c r="G2" s="15"/>
      <c r="H2" s="15"/>
      <c r="I2" s="15"/>
      <c r="J2" s="15"/>
    </row>
    <row r="3" spans="1:10" ht="9.9499999999999993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1:10" ht="15.75" x14ac:dyDescent="0.25">
      <c r="B4" s="13" t="s">
        <v>0</v>
      </c>
      <c r="C4" s="13" t="s">
        <v>1</v>
      </c>
      <c r="D4" s="13" t="s">
        <v>2</v>
      </c>
      <c r="E4" s="13" t="s">
        <v>91</v>
      </c>
      <c r="F4" s="2"/>
      <c r="G4" s="2"/>
      <c r="H4" s="14" t="s">
        <v>86</v>
      </c>
      <c r="I4" s="14" t="s">
        <v>87</v>
      </c>
      <c r="J4" s="14" t="s">
        <v>85</v>
      </c>
    </row>
    <row r="5" spans="1:10" hidden="1" x14ac:dyDescent="0.25">
      <c r="B5" s="5" t="s">
        <v>3</v>
      </c>
      <c r="C5" s="6"/>
      <c r="D5" s="6"/>
      <c r="E5" s="6"/>
      <c r="F5" s="6"/>
    </row>
    <row r="6" spans="1:10" ht="20.100000000000001" hidden="1" customHeight="1" x14ac:dyDescent="0.25">
      <c r="A6">
        <v>1</v>
      </c>
      <c r="B6" s="1" t="s">
        <v>4</v>
      </c>
      <c r="C6" s="1" t="s">
        <v>5</v>
      </c>
      <c r="D6" s="1">
        <v>4</v>
      </c>
      <c r="E6" s="1">
        <v>68</v>
      </c>
      <c r="F6" s="1" t="s">
        <v>6</v>
      </c>
    </row>
    <row r="7" spans="1:10" ht="20.100000000000001" hidden="1" customHeight="1" x14ac:dyDescent="0.25">
      <c r="A7">
        <v>2</v>
      </c>
      <c r="B7" s="1" t="s">
        <v>7</v>
      </c>
      <c r="C7" s="1" t="s">
        <v>8</v>
      </c>
      <c r="D7" s="1">
        <v>4</v>
      </c>
      <c r="E7" s="1">
        <v>85</v>
      </c>
      <c r="F7" s="1" t="s">
        <v>6</v>
      </c>
    </row>
    <row r="8" spans="1:10" ht="20.100000000000001" hidden="1" customHeight="1" x14ac:dyDescent="0.25">
      <c r="A8">
        <v>3</v>
      </c>
      <c r="B8" s="1" t="s">
        <v>9</v>
      </c>
      <c r="C8" s="1" t="s">
        <v>8</v>
      </c>
      <c r="D8" s="1">
        <v>3</v>
      </c>
      <c r="E8" s="1">
        <v>68</v>
      </c>
      <c r="F8" s="1" t="s">
        <v>6</v>
      </c>
    </row>
    <row r="9" spans="1:10" ht="20.100000000000001" hidden="1" customHeight="1" x14ac:dyDescent="0.25">
      <c r="A9">
        <v>4</v>
      </c>
      <c r="B9" s="1" t="s">
        <v>10</v>
      </c>
      <c r="C9" s="1" t="s">
        <v>8</v>
      </c>
      <c r="D9" s="1">
        <v>0</v>
      </c>
      <c r="E9" s="1">
        <v>102</v>
      </c>
      <c r="F9" s="1" t="s">
        <v>6</v>
      </c>
    </row>
    <row r="10" spans="1:10" ht="20.100000000000001" hidden="1" customHeight="1" x14ac:dyDescent="0.25">
      <c r="A10">
        <v>5</v>
      </c>
      <c r="B10" s="1" t="s">
        <v>11</v>
      </c>
      <c r="C10" s="1" t="s">
        <v>12</v>
      </c>
      <c r="D10" s="1">
        <v>4</v>
      </c>
      <c r="E10" s="1">
        <v>85</v>
      </c>
      <c r="F10" s="1" t="s">
        <v>6</v>
      </c>
    </row>
    <row r="11" spans="1:10" ht="20.100000000000001" hidden="1" customHeight="1" x14ac:dyDescent="0.25">
      <c r="B11" s="4" t="s">
        <v>13</v>
      </c>
      <c r="C11" s="4"/>
      <c r="D11" s="4"/>
      <c r="E11" s="4"/>
      <c r="F11" s="4"/>
    </row>
    <row r="12" spans="1:10" ht="20.100000000000001" hidden="1" customHeight="1" x14ac:dyDescent="0.25">
      <c r="A12">
        <v>6</v>
      </c>
      <c r="B12" s="1" t="s">
        <v>14</v>
      </c>
      <c r="C12" s="1" t="s">
        <v>12</v>
      </c>
      <c r="D12" s="1">
        <v>4</v>
      </c>
      <c r="E12" s="1">
        <v>85</v>
      </c>
      <c r="F12" s="1" t="s">
        <v>6</v>
      </c>
    </row>
    <row r="13" spans="1:10" ht="20.100000000000001" hidden="1" customHeight="1" x14ac:dyDescent="0.25">
      <c r="A13">
        <v>7</v>
      </c>
      <c r="B13" s="1" t="s">
        <v>15</v>
      </c>
      <c r="C13" s="1" t="s">
        <v>12</v>
      </c>
      <c r="D13" s="1">
        <v>2</v>
      </c>
      <c r="E13" s="1">
        <v>34</v>
      </c>
      <c r="F13" s="1" t="s">
        <v>6</v>
      </c>
    </row>
    <row r="14" spans="1:10" ht="15.95" customHeight="1" x14ac:dyDescent="0.25">
      <c r="A14">
        <v>8</v>
      </c>
      <c r="B14" s="1" t="s">
        <v>16</v>
      </c>
      <c r="C14" s="1" t="s">
        <v>12</v>
      </c>
      <c r="D14" s="1">
        <v>3</v>
      </c>
      <c r="E14" s="1">
        <v>68</v>
      </c>
      <c r="F14" s="1" t="s">
        <v>17</v>
      </c>
      <c r="G14" s="2"/>
      <c r="H14" s="2">
        <f>D14*137</f>
        <v>411</v>
      </c>
      <c r="I14" s="2">
        <f>20*E14</f>
        <v>1360</v>
      </c>
      <c r="J14" s="2">
        <f>H14-I14</f>
        <v>-949</v>
      </c>
    </row>
    <row r="15" spans="1:10" ht="20.100000000000001" hidden="1" customHeight="1" x14ac:dyDescent="0.25">
      <c r="A15">
        <v>9</v>
      </c>
      <c r="B15" s="3" t="s">
        <v>18</v>
      </c>
      <c r="C15" s="3" t="s">
        <v>12</v>
      </c>
      <c r="D15" s="3">
        <v>0</v>
      </c>
      <c r="E15" s="3">
        <v>102</v>
      </c>
      <c r="F15" s="3" t="s">
        <v>6</v>
      </c>
    </row>
    <row r="16" spans="1:10" ht="20.100000000000001" hidden="1" customHeight="1" x14ac:dyDescent="0.25">
      <c r="A16">
        <v>10</v>
      </c>
      <c r="B16" s="1" t="s">
        <v>19</v>
      </c>
      <c r="C16" s="1" t="s">
        <v>12</v>
      </c>
      <c r="D16" s="1">
        <v>4</v>
      </c>
      <c r="E16" s="1">
        <v>68</v>
      </c>
      <c r="F16" s="1" t="s">
        <v>6</v>
      </c>
    </row>
    <row r="17" spans="1:10" ht="20.100000000000001" hidden="1" customHeight="1" x14ac:dyDescent="0.25">
      <c r="A17">
        <v>11</v>
      </c>
      <c r="B17" s="1" t="s">
        <v>20</v>
      </c>
      <c r="C17" s="1" t="s">
        <v>12</v>
      </c>
      <c r="D17" s="1">
        <v>4</v>
      </c>
      <c r="E17" s="1">
        <v>68</v>
      </c>
      <c r="F17" s="1" t="s">
        <v>6</v>
      </c>
    </row>
    <row r="18" spans="1:10" ht="20.100000000000001" hidden="1" customHeight="1" x14ac:dyDescent="0.25">
      <c r="A18">
        <v>12</v>
      </c>
      <c r="B18" s="1" t="s">
        <v>21</v>
      </c>
      <c r="C18" s="1" t="s">
        <v>22</v>
      </c>
      <c r="D18" s="1">
        <v>2</v>
      </c>
      <c r="E18" s="1">
        <v>34</v>
      </c>
      <c r="F18" s="1" t="s">
        <v>6</v>
      </c>
    </row>
    <row r="19" spans="1:10" ht="20.100000000000001" hidden="1" customHeight="1" x14ac:dyDescent="0.25">
      <c r="B19" s="4" t="s">
        <v>23</v>
      </c>
      <c r="C19" s="4"/>
      <c r="D19" s="4"/>
      <c r="E19" s="4"/>
      <c r="F19" s="4"/>
    </row>
    <row r="20" spans="1:10" ht="20.100000000000001" hidden="1" customHeight="1" x14ac:dyDescent="0.25">
      <c r="A20">
        <v>13</v>
      </c>
      <c r="B20" s="1" t="s">
        <v>24</v>
      </c>
      <c r="C20" s="1" t="s">
        <v>22</v>
      </c>
      <c r="D20" s="1">
        <v>4</v>
      </c>
      <c r="E20" s="1">
        <v>85</v>
      </c>
      <c r="F20" s="1" t="s">
        <v>6</v>
      </c>
    </row>
    <row r="21" spans="1:10" ht="20.100000000000001" hidden="1" customHeight="1" x14ac:dyDescent="0.25">
      <c r="A21">
        <v>14</v>
      </c>
      <c r="B21" s="1" t="s">
        <v>25</v>
      </c>
      <c r="C21" s="1" t="s">
        <v>22</v>
      </c>
      <c r="D21" s="1">
        <v>3</v>
      </c>
      <c r="E21" s="1">
        <v>68</v>
      </c>
      <c r="F21" s="1" t="s">
        <v>6</v>
      </c>
    </row>
    <row r="22" spans="1:10" ht="20.100000000000001" hidden="1" customHeight="1" x14ac:dyDescent="0.25">
      <c r="A22">
        <v>15</v>
      </c>
      <c r="B22" s="1" t="s">
        <v>26</v>
      </c>
      <c r="C22" s="1" t="s">
        <v>22</v>
      </c>
      <c r="D22" s="1">
        <v>4</v>
      </c>
      <c r="E22" s="1">
        <v>68</v>
      </c>
      <c r="F22" s="1" t="s">
        <v>6</v>
      </c>
    </row>
    <row r="23" spans="1:10" ht="15.95" customHeight="1" x14ac:dyDescent="0.25">
      <c r="A23">
        <v>16</v>
      </c>
      <c r="B23" s="1" t="s">
        <v>27</v>
      </c>
      <c r="C23" s="1" t="s">
        <v>22</v>
      </c>
      <c r="D23" s="1">
        <v>4</v>
      </c>
      <c r="E23" s="1">
        <v>68</v>
      </c>
      <c r="F23" s="1" t="s">
        <v>17</v>
      </c>
      <c r="G23" s="2"/>
      <c r="H23" s="2">
        <f>D23*137</f>
        <v>548</v>
      </c>
      <c r="I23" s="2">
        <f>20*E23</f>
        <v>1360</v>
      </c>
      <c r="J23" s="2">
        <f>H23-I23</f>
        <v>-812</v>
      </c>
    </row>
    <row r="24" spans="1:10" ht="20.100000000000001" hidden="1" customHeight="1" x14ac:dyDescent="0.25">
      <c r="A24">
        <v>17</v>
      </c>
      <c r="B24" s="3" t="s">
        <v>28</v>
      </c>
      <c r="C24" s="3" t="s">
        <v>22</v>
      </c>
      <c r="D24" s="3">
        <v>5</v>
      </c>
      <c r="E24" s="3">
        <v>85</v>
      </c>
      <c r="F24" s="3" t="s">
        <v>6</v>
      </c>
    </row>
    <row r="25" spans="1:10" ht="20.100000000000001" hidden="1" customHeight="1" x14ac:dyDescent="0.25">
      <c r="B25" s="4" t="s">
        <v>29</v>
      </c>
      <c r="C25" s="4"/>
      <c r="D25" s="4"/>
      <c r="E25" s="4"/>
      <c r="F25" s="4"/>
    </row>
    <row r="26" spans="1:10" ht="20.100000000000001" hidden="1" customHeight="1" x14ac:dyDescent="0.25">
      <c r="A26">
        <v>18</v>
      </c>
      <c r="B26" s="1" t="s">
        <v>30</v>
      </c>
      <c r="C26" s="1" t="s">
        <v>12</v>
      </c>
      <c r="D26" s="1">
        <v>0</v>
      </c>
      <c r="E26" s="1">
        <v>102</v>
      </c>
      <c r="F26" s="1" t="s">
        <v>6</v>
      </c>
    </row>
    <row r="27" spans="1:10" ht="20.100000000000001" hidden="1" customHeight="1" x14ac:dyDescent="0.25">
      <c r="A27">
        <v>19</v>
      </c>
      <c r="B27" s="1" t="s">
        <v>31</v>
      </c>
      <c r="C27" s="1" t="s">
        <v>32</v>
      </c>
      <c r="D27" s="1">
        <v>4</v>
      </c>
      <c r="E27" s="1">
        <v>85</v>
      </c>
      <c r="F27" s="1" t="s">
        <v>6</v>
      </c>
    </row>
    <row r="28" spans="1:10" ht="15.95" customHeight="1" x14ac:dyDescent="0.25">
      <c r="A28">
        <v>20</v>
      </c>
      <c r="B28" s="1" t="s">
        <v>33</v>
      </c>
      <c r="C28" s="1" t="s">
        <v>32</v>
      </c>
      <c r="D28" s="1">
        <v>4</v>
      </c>
      <c r="E28" s="1">
        <v>68</v>
      </c>
      <c r="F28" s="1" t="s">
        <v>17</v>
      </c>
      <c r="G28" s="2"/>
      <c r="H28" s="2">
        <f>D28*137</f>
        <v>548</v>
      </c>
      <c r="I28" s="2">
        <f>20*E28</f>
        <v>1360</v>
      </c>
      <c r="J28" s="2">
        <f>H28-I28</f>
        <v>-812</v>
      </c>
    </row>
    <row r="29" spans="1:10" ht="20.100000000000001" hidden="1" customHeight="1" x14ac:dyDescent="0.25">
      <c r="A29">
        <v>21</v>
      </c>
      <c r="B29" s="3" t="s">
        <v>34</v>
      </c>
      <c r="C29" s="3" t="s">
        <v>32</v>
      </c>
      <c r="D29" s="3">
        <v>2</v>
      </c>
      <c r="E29" s="3">
        <v>34</v>
      </c>
      <c r="F29" s="3" t="s">
        <v>6</v>
      </c>
    </row>
    <row r="30" spans="1:10" ht="15.95" customHeight="1" x14ac:dyDescent="0.25">
      <c r="A30">
        <v>22</v>
      </c>
      <c r="B30" s="1" t="s">
        <v>35</v>
      </c>
      <c r="C30" s="1" t="s">
        <v>32</v>
      </c>
      <c r="D30" s="1">
        <v>2</v>
      </c>
      <c r="E30" s="1">
        <v>51</v>
      </c>
      <c r="F30" s="1" t="s">
        <v>17</v>
      </c>
      <c r="G30" s="2"/>
      <c r="H30" s="2">
        <f>D30*137</f>
        <v>274</v>
      </c>
      <c r="I30" s="2">
        <f>20*E30</f>
        <v>1020</v>
      </c>
      <c r="J30" s="2">
        <f>H30-I30</f>
        <v>-746</v>
      </c>
    </row>
    <row r="31" spans="1:10" ht="20.100000000000001" hidden="1" customHeight="1" x14ac:dyDescent="0.25">
      <c r="A31">
        <v>23</v>
      </c>
      <c r="B31" s="3" t="s">
        <v>36</v>
      </c>
      <c r="C31" s="3" t="s">
        <v>32</v>
      </c>
      <c r="D31" s="3">
        <v>3</v>
      </c>
      <c r="E31" s="3">
        <v>51</v>
      </c>
      <c r="F31" s="3" t="s">
        <v>6</v>
      </c>
    </row>
    <row r="32" spans="1:10" ht="15.95" customHeight="1" x14ac:dyDescent="0.25">
      <c r="A32">
        <v>24</v>
      </c>
      <c r="B32" s="1" t="s">
        <v>37</v>
      </c>
      <c r="C32" s="1" t="s">
        <v>32</v>
      </c>
      <c r="D32" s="1">
        <v>4</v>
      </c>
      <c r="E32" s="1">
        <v>68</v>
      </c>
      <c r="F32" s="1" t="s">
        <v>17</v>
      </c>
      <c r="G32" s="2"/>
      <c r="H32" s="2">
        <f>D32*137</f>
        <v>548</v>
      </c>
      <c r="I32" s="2">
        <f>20*E32</f>
        <v>1360</v>
      </c>
      <c r="J32" s="2">
        <f>H32-I32</f>
        <v>-812</v>
      </c>
    </row>
    <row r="33" spans="1:10" ht="20.100000000000001" hidden="1" customHeight="1" x14ac:dyDescent="0.25">
      <c r="A33">
        <v>25</v>
      </c>
      <c r="B33" s="3" t="s">
        <v>38</v>
      </c>
      <c r="C33" s="3" t="s">
        <v>32</v>
      </c>
      <c r="D33" s="3">
        <v>4</v>
      </c>
      <c r="E33" s="3">
        <v>68</v>
      </c>
      <c r="F33" s="3" t="s">
        <v>6</v>
      </c>
    </row>
    <row r="34" spans="1:10" ht="20.100000000000001" hidden="1" customHeight="1" x14ac:dyDescent="0.25">
      <c r="B34" s="4" t="s">
        <v>39</v>
      </c>
      <c r="C34" s="4"/>
      <c r="D34" s="4"/>
      <c r="E34" s="4"/>
      <c r="F34" s="4"/>
    </row>
    <row r="35" spans="1:10" ht="15.95" customHeight="1" x14ac:dyDescent="0.25">
      <c r="A35">
        <v>26</v>
      </c>
      <c r="B35" s="1" t="s">
        <v>40</v>
      </c>
      <c r="C35" s="1" t="s">
        <v>41</v>
      </c>
      <c r="D35" s="1">
        <v>4</v>
      </c>
      <c r="E35" s="1">
        <v>68</v>
      </c>
      <c r="F35" s="1" t="s">
        <v>17</v>
      </c>
      <c r="G35" s="2"/>
      <c r="H35" s="2">
        <f t="shared" ref="H35:H36" si="0">D35*137</f>
        <v>548</v>
      </c>
      <c r="I35" s="2">
        <f t="shared" ref="I35:I36" si="1">20*E35</f>
        <v>1360</v>
      </c>
      <c r="J35" s="2">
        <f t="shared" ref="J35:J36" si="2">H35-I35</f>
        <v>-812</v>
      </c>
    </row>
    <row r="36" spans="1:10" ht="15.95" customHeight="1" x14ac:dyDescent="0.25">
      <c r="A36">
        <v>27</v>
      </c>
      <c r="B36" s="1" t="s">
        <v>42</v>
      </c>
      <c r="C36" s="1" t="s">
        <v>41</v>
      </c>
      <c r="D36" s="1">
        <v>4</v>
      </c>
      <c r="E36" s="1">
        <v>68</v>
      </c>
      <c r="F36" s="1" t="s">
        <v>17</v>
      </c>
      <c r="G36" s="2"/>
      <c r="H36" s="2">
        <f t="shared" si="0"/>
        <v>548</v>
      </c>
      <c r="I36" s="2">
        <f t="shared" si="1"/>
        <v>1360</v>
      </c>
      <c r="J36" s="2">
        <f t="shared" si="2"/>
        <v>-812</v>
      </c>
    </row>
    <row r="37" spans="1:10" ht="20.100000000000001" hidden="1" customHeight="1" x14ac:dyDescent="0.25">
      <c r="A37">
        <v>28</v>
      </c>
      <c r="B37" s="3" t="s">
        <v>43</v>
      </c>
      <c r="C37" s="3" t="s">
        <v>41</v>
      </c>
      <c r="D37" s="3">
        <v>4</v>
      </c>
      <c r="E37" s="3">
        <v>68</v>
      </c>
      <c r="F37" s="3" t="s">
        <v>6</v>
      </c>
    </row>
    <row r="38" spans="1:10" ht="15.95" customHeight="1" x14ac:dyDescent="0.25">
      <c r="A38">
        <v>29</v>
      </c>
      <c r="B38" s="1" t="s">
        <v>44</v>
      </c>
      <c r="C38" s="1" t="s">
        <v>41</v>
      </c>
      <c r="D38" s="1">
        <v>3</v>
      </c>
      <c r="E38" s="1">
        <v>51</v>
      </c>
      <c r="F38" s="1" t="s">
        <v>17</v>
      </c>
      <c r="G38" s="2"/>
      <c r="H38" s="2">
        <f t="shared" ref="H38:H39" si="3">D38*137</f>
        <v>411</v>
      </c>
      <c r="I38" s="2">
        <f t="shared" ref="I38:I39" si="4">20*E38</f>
        <v>1020</v>
      </c>
      <c r="J38" s="2">
        <f t="shared" ref="J38:J39" si="5">H38-I38</f>
        <v>-609</v>
      </c>
    </row>
    <row r="39" spans="1:10" ht="15.95" customHeight="1" x14ac:dyDescent="0.25">
      <c r="A39">
        <v>30</v>
      </c>
      <c r="B39" s="1" t="s">
        <v>45</v>
      </c>
      <c r="C39" s="1" t="s">
        <v>41</v>
      </c>
      <c r="D39" s="1">
        <v>4</v>
      </c>
      <c r="E39" s="1">
        <v>68</v>
      </c>
      <c r="F39" s="1" t="s">
        <v>17</v>
      </c>
      <c r="G39" s="2"/>
      <c r="H39" s="2">
        <f t="shared" si="3"/>
        <v>548</v>
      </c>
      <c r="I39" s="2">
        <f t="shared" si="4"/>
        <v>1360</v>
      </c>
      <c r="J39" s="2">
        <f t="shared" si="5"/>
        <v>-812</v>
      </c>
    </row>
    <row r="40" spans="1:10" ht="20.100000000000001" hidden="1" customHeight="1" x14ac:dyDescent="0.25">
      <c r="A40">
        <v>31</v>
      </c>
      <c r="B40" s="3" t="s">
        <v>46</v>
      </c>
      <c r="C40" s="3" t="s">
        <v>41</v>
      </c>
      <c r="D40" s="3">
        <v>2</v>
      </c>
      <c r="E40" s="3">
        <v>34</v>
      </c>
      <c r="F40" s="3" t="s">
        <v>6</v>
      </c>
    </row>
    <row r="41" spans="1:10" ht="20.100000000000001" hidden="1" customHeight="1" x14ac:dyDescent="0.25">
      <c r="B41" s="4" t="s">
        <v>47</v>
      </c>
      <c r="C41" s="4"/>
      <c r="D41" s="4"/>
      <c r="E41" s="4"/>
      <c r="F41" s="4"/>
    </row>
    <row r="42" spans="1:10" ht="15.95" customHeight="1" x14ac:dyDescent="0.25">
      <c r="A42">
        <v>32</v>
      </c>
      <c r="B42" s="1" t="s">
        <v>48</v>
      </c>
      <c r="C42" s="1" t="s">
        <v>49</v>
      </c>
      <c r="D42" s="1">
        <v>4</v>
      </c>
      <c r="E42" s="1">
        <v>68</v>
      </c>
      <c r="F42" s="1" t="s">
        <v>17</v>
      </c>
      <c r="G42" s="2"/>
      <c r="H42" s="2">
        <f t="shared" ref="H42:H43" si="6">D42*137</f>
        <v>548</v>
      </c>
      <c r="I42" s="2">
        <f t="shared" ref="I42:I43" si="7">20*E42</f>
        <v>1360</v>
      </c>
      <c r="J42" s="2">
        <f t="shared" ref="J42:J43" si="8">H42-I42</f>
        <v>-812</v>
      </c>
    </row>
    <row r="43" spans="1:10" ht="15.95" customHeight="1" x14ac:dyDescent="0.25">
      <c r="A43">
        <v>33</v>
      </c>
      <c r="B43" s="1" t="s">
        <v>50</v>
      </c>
      <c r="C43" s="1" t="s">
        <v>49</v>
      </c>
      <c r="D43" s="1">
        <v>4</v>
      </c>
      <c r="E43" s="1">
        <v>68</v>
      </c>
      <c r="F43" s="1" t="s">
        <v>17</v>
      </c>
      <c r="G43" s="2"/>
      <c r="H43" s="2">
        <f t="shared" si="6"/>
        <v>548</v>
      </c>
      <c r="I43" s="2">
        <f t="shared" si="7"/>
        <v>1360</v>
      </c>
      <c r="J43" s="2">
        <f t="shared" si="8"/>
        <v>-812</v>
      </c>
    </row>
    <row r="44" spans="1:10" ht="20.100000000000001" hidden="1" customHeight="1" x14ac:dyDescent="0.25">
      <c r="A44">
        <v>34</v>
      </c>
      <c r="B44" s="3" t="s">
        <v>52</v>
      </c>
      <c r="C44" s="3" t="s">
        <v>49</v>
      </c>
      <c r="D44" s="3">
        <v>2</v>
      </c>
      <c r="E44" s="3">
        <v>34</v>
      </c>
      <c r="F44" s="3" t="s">
        <v>6</v>
      </c>
    </row>
    <row r="45" spans="1:10" ht="20.100000000000001" hidden="1" customHeight="1" x14ac:dyDescent="0.25">
      <c r="A45">
        <v>35</v>
      </c>
      <c r="B45" s="1" t="s">
        <v>53</v>
      </c>
      <c r="C45" s="1" t="s">
        <v>49</v>
      </c>
      <c r="D45" s="1">
        <v>2</v>
      </c>
      <c r="E45" s="1">
        <v>34</v>
      </c>
      <c r="F45" s="1" t="s">
        <v>6</v>
      </c>
    </row>
    <row r="46" spans="1:10" ht="15.95" customHeight="1" x14ac:dyDescent="0.25">
      <c r="A46">
        <v>36</v>
      </c>
      <c r="B46" s="1" t="s">
        <v>54</v>
      </c>
      <c r="C46" s="1" t="s">
        <v>49</v>
      </c>
      <c r="D46" s="1">
        <v>2</v>
      </c>
      <c r="E46" s="1">
        <v>51</v>
      </c>
      <c r="F46" s="1" t="s">
        <v>17</v>
      </c>
      <c r="G46" s="2"/>
      <c r="H46" s="2">
        <f>D46*137</f>
        <v>274</v>
      </c>
      <c r="I46" s="2">
        <f>20*E46</f>
        <v>1020</v>
      </c>
      <c r="J46" s="2">
        <f>H46-I46</f>
        <v>-746</v>
      </c>
    </row>
    <row r="47" spans="1:10" ht="20.100000000000001" hidden="1" customHeight="1" x14ac:dyDescent="0.25">
      <c r="A47">
        <v>37</v>
      </c>
      <c r="B47" s="3" t="s">
        <v>55</v>
      </c>
      <c r="C47" s="3" t="s">
        <v>49</v>
      </c>
      <c r="D47" s="3">
        <v>3</v>
      </c>
      <c r="E47" s="3">
        <v>51</v>
      </c>
      <c r="F47" s="3" t="s">
        <v>6</v>
      </c>
    </row>
    <row r="48" spans="1:10" ht="15.95" customHeight="1" x14ac:dyDescent="0.25">
      <c r="A48">
        <v>38</v>
      </c>
      <c r="B48" s="1" t="s">
        <v>56</v>
      </c>
      <c r="C48" s="1" t="s">
        <v>49</v>
      </c>
      <c r="D48" s="1">
        <v>3</v>
      </c>
      <c r="E48" s="1">
        <v>51</v>
      </c>
      <c r="F48" s="1" t="s">
        <v>17</v>
      </c>
      <c r="G48" s="2"/>
      <c r="H48" s="2">
        <f>D48*137</f>
        <v>411</v>
      </c>
      <c r="I48" s="2">
        <f>20*E48</f>
        <v>1020</v>
      </c>
      <c r="J48" s="2">
        <f>H48-I48</f>
        <v>-609</v>
      </c>
    </row>
    <row r="49" spans="1:10" ht="20.100000000000001" hidden="1" customHeight="1" x14ac:dyDescent="0.25">
      <c r="B49" s="7" t="s">
        <v>57</v>
      </c>
      <c r="C49" s="7"/>
      <c r="D49" s="7"/>
      <c r="E49" s="7"/>
      <c r="F49" s="7"/>
    </row>
    <row r="50" spans="1:10" ht="15.95" customHeight="1" x14ac:dyDescent="0.25">
      <c r="A50">
        <v>39</v>
      </c>
      <c r="B50" s="1" t="s">
        <v>51</v>
      </c>
      <c r="C50" s="1" t="s">
        <v>58</v>
      </c>
      <c r="D50" s="1">
        <v>4</v>
      </c>
      <c r="E50" s="1">
        <v>68</v>
      </c>
      <c r="F50" s="1" t="s">
        <v>17</v>
      </c>
      <c r="G50" s="2"/>
      <c r="H50" s="2">
        <f t="shared" ref="H50:H54" si="9">D50*137</f>
        <v>548</v>
      </c>
      <c r="I50" s="2">
        <f t="shared" ref="I50:I54" si="10">20*E50</f>
        <v>1360</v>
      </c>
      <c r="J50" s="2">
        <f t="shared" ref="J50:J54" si="11">H50-I50</f>
        <v>-812</v>
      </c>
    </row>
    <row r="51" spans="1:10" ht="15.95" customHeight="1" x14ac:dyDescent="0.25">
      <c r="A51">
        <v>40</v>
      </c>
      <c r="B51" s="1" t="s">
        <v>59</v>
      </c>
      <c r="C51" s="1" t="s">
        <v>58</v>
      </c>
      <c r="D51" s="1">
        <v>4</v>
      </c>
      <c r="E51" s="1">
        <v>68</v>
      </c>
      <c r="F51" s="1" t="s">
        <v>17</v>
      </c>
      <c r="G51" s="2"/>
      <c r="H51" s="2">
        <f t="shared" si="9"/>
        <v>548</v>
      </c>
      <c r="I51" s="2">
        <f t="shared" si="10"/>
        <v>1360</v>
      </c>
      <c r="J51" s="2">
        <f t="shared" si="11"/>
        <v>-812</v>
      </c>
    </row>
    <row r="52" spans="1:10" ht="15.95" customHeight="1" x14ac:dyDescent="0.25">
      <c r="A52">
        <v>41</v>
      </c>
      <c r="B52" s="1" t="s">
        <v>60</v>
      </c>
      <c r="C52" s="1" t="s">
        <v>58</v>
      </c>
      <c r="D52" s="1">
        <v>3</v>
      </c>
      <c r="E52" s="1">
        <v>51</v>
      </c>
      <c r="F52" s="1" t="s">
        <v>17</v>
      </c>
      <c r="G52" s="2"/>
      <c r="H52" s="2">
        <f t="shared" si="9"/>
        <v>411</v>
      </c>
      <c r="I52" s="2">
        <f t="shared" si="10"/>
        <v>1020</v>
      </c>
      <c r="J52" s="2">
        <f t="shared" si="11"/>
        <v>-609</v>
      </c>
    </row>
    <row r="53" spans="1:10" ht="15.95" customHeight="1" x14ac:dyDescent="0.25">
      <c r="A53">
        <v>42</v>
      </c>
      <c r="B53" s="1" t="s">
        <v>61</v>
      </c>
      <c r="C53" s="1" t="s">
        <v>58</v>
      </c>
      <c r="D53" s="1">
        <v>4</v>
      </c>
      <c r="E53" s="1">
        <v>68</v>
      </c>
      <c r="F53" s="1" t="s">
        <v>17</v>
      </c>
      <c r="G53" s="2"/>
      <c r="H53" s="2">
        <f t="shared" si="9"/>
        <v>548</v>
      </c>
      <c r="I53" s="2">
        <f t="shared" si="10"/>
        <v>1360</v>
      </c>
      <c r="J53" s="2">
        <f t="shared" si="11"/>
        <v>-812</v>
      </c>
    </row>
    <row r="54" spans="1:10" ht="15.95" customHeight="1" x14ac:dyDescent="0.25">
      <c r="A54">
        <v>43</v>
      </c>
      <c r="B54" s="1" t="s">
        <v>62</v>
      </c>
      <c r="C54" s="1" t="s">
        <v>58</v>
      </c>
      <c r="D54" s="1">
        <v>4</v>
      </c>
      <c r="E54" s="1">
        <v>68</v>
      </c>
      <c r="F54" s="1" t="s">
        <v>17</v>
      </c>
      <c r="G54" s="2"/>
      <c r="H54" s="2">
        <f t="shared" si="9"/>
        <v>548</v>
      </c>
      <c r="I54" s="2">
        <f t="shared" si="10"/>
        <v>1360</v>
      </c>
      <c r="J54" s="2">
        <f t="shared" si="11"/>
        <v>-812</v>
      </c>
    </row>
    <row r="55" spans="1:10" ht="20.100000000000001" hidden="1" customHeight="1" x14ac:dyDescent="0.25">
      <c r="A55">
        <v>44</v>
      </c>
      <c r="B55" s="3" t="s">
        <v>63</v>
      </c>
      <c r="C55" s="3" t="s">
        <v>58</v>
      </c>
      <c r="D55" s="3">
        <v>2</v>
      </c>
      <c r="E55" s="3">
        <v>34</v>
      </c>
      <c r="F55" s="3" t="s">
        <v>6</v>
      </c>
    </row>
    <row r="56" spans="1:10" ht="20.100000000000001" hidden="1" customHeight="1" x14ac:dyDescent="0.25">
      <c r="B56" s="4" t="s">
        <v>64</v>
      </c>
      <c r="C56" s="4"/>
      <c r="D56" s="4"/>
      <c r="E56" s="4"/>
      <c r="F56" s="4"/>
    </row>
    <row r="57" spans="1:10" ht="15.95" customHeight="1" x14ac:dyDescent="0.25">
      <c r="A57">
        <v>45</v>
      </c>
      <c r="B57" s="1" t="s">
        <v>65</v>
      </c>
      <c r="C57" s="1" t="s">
        <v>66</v>
      </c>
      <c r="D57" s="1">
        <v>4</v>
      </c>
      <c r="E57" s="1">
        <v>68</v>
      </c>
      <c r="F57" s="1" t="s">
        <v>17</v>
      </c>
      <c r="G57" s="2"/>
      <c r="H57" s="2">
        <f t="shared" ref="H57:H61" si="12">D57*137</f>
        <v>548</v>
      </c>
      <c r="I57" s="2">
        <f t="shared" ref="I57:I61" si="13">20*E57</f>
        <v>1360</v>
      </c>
      <c r="J57" s="2">
        <f t="shared" ref="J57:J61" si="14">H57-I57</f>
        <v>-812</v>
      </c>
    </row>
    <row r="58" spans="1:10" ht="15.95" customHeight="1" x14ac:dyDescent="0.25">
      <c r="A58">
        <v>46</v>
      </c>
      <c r="B58" s="1" t="s">
        <v>67</v>
      </c>
      <c r="C58" s="1" t="s">
        <v>66</v>
      </c>
      <c r="D58" s="1">
        <v>4</v>
      </c>
      <c r="E58" s="1">
        <v>68</v>
      </c>
      <c r="F58" s="1" t="s">
        <v>17</v>
      </c>
      <c r="G58" s="2"/>
      <c r="H58" s="2">
        <f t="shared" si="12"/>
        <v>548</v>
      </c>
      <c r="I58" s="2">
        <f t="shared" si="13"/>
        <v>1360</v>
      </c>
      <c r="J58" s="2">
        <f t="shared" si="14"/>
        <v>-812</v>
      </c>
    </row>
    <row r="59" spans="1:10" ht="15.95" customHeight="1" x14ac:dyDescent="0.25">
      <c r="A59">
        <v>47</v>
      </c>
      <c r="B59" s="1" t="s">
        <v>68</v>
      </c>
      <c r="C59" s="1" t="s">
        <v>66</v>
      </c>
      <c r="D59" s="1">
        <v>4</v>
      </c>
      <c r="E59" s="1">
        <v>85</v>
      </c>
      <c r="F59" s="1" t="s">
        <v>17</v>
      </c>
      <c r="G59" s="2"/>
      <c r="H59" s="2">
        <f t="shared" si="12"/>
        <v>548</v>
      </c>
      <c r="I59" s="2">
        <f t="shared" si="13"/>
        <v>1700</v>
      </c>
      <c r="J59" s="2">
        <f t="shared" si="14"/>
        <v>-1152</v>
      </c>
    </row>
    <row r="60" spans="1:10" ht="15.95" customHeight="1" x14ac:dyDescent="0.25">
      <c r="A60">
        <v>48</v>
      </c>
      <c r="B60" s="1" t="s">
        <v>69</v>
      </c>
      <c r="C60" s="1" t="s">
        <v>66</v>
      </c>
      <c r="D60" s="1">
        <v>4</v>
      </c>
      <c r="E60" s="1">
        <v>85</v>
      </c>
      <c r="F60" s="1" t="s">
        <v>17</v>
      </c>
      <c r="G60" s="2"/>
      <c r="H60" s="2">
        <f t="shared" si="12"/>
        <v>548</v>
      </c>
      <c r="I60" s="2">
        <f t="shared" si="13"/>
        <v>1700</v>
      </c>
      <c r="J60" s="2">
        <f t="shared" si="14"/>
        <v>-1152</v>
      </c>
    </row>
    <row r="61" spans="1:10" ht="15.95" customHeight="1" x14ac:dyDescent="0.25">
      <c r="A61">
        <v>49</v>
      </c>
      <c r="B61" s="1" t="s">
        <v>70</v>
      </c>
      <c r="C61" s="1" t="s">
        <v>66</v>
      </c>
      <c r="D61" s="1">
        <v>5</v>
      </c>
      <c r="E61" s="1">
        <v>119</v>
      </c>
      <c r="F61" s="1" t="s">
        <v>17</v>
      </c>
      <c r="G61" s="2"/>
      <c r="H61" s="2">
        <f t="shared" si="12"/>
        <v>685</v>
      </c>
      <c r="I61" s="2">
        <f t="shared" si="13"/>
        <v>2380</v>
      </c>
      <c r="J61" s="2">
        <f t="shared" si="14"/>
        <v>-1695</v>
      </c>
    </row>
    <row r="62" spans="1:10" ht="20.100000000000001" hidden="1" customHeight="1" x14ac:dyDescent="0.25">
      <c r="B62" s="7" t="s">
        <v>71</v>
      </c>
      <c r="C62" s="7"/>
      <c r="D62" s="7"/>
      <c r="E62" s="7"/>
      <c r="F62" s="7"/>
    </row>
    <row r="63" spans="1:10" ht="15.95" customHeight="1" x14ac:dyDescent="0.25">
      <c r="A63">
        <v>50</v>
      </c>
      <c r="B63" s="1" t="s">
        <v>72</v>
      </c>
      <c r="C63" s="1" t="s">
        <v>73</v>
      </c>
      <c r="D63" s="1">
        <v>3</v>
      </c>
      <c r="E63" s="1">
        <v>51</v>
      </c>
      <c r="F63" s="1" t="s">
        <v>17</v>
      </c>
      <c r="G63" s="2"/>
      <c r="H63" s="2">
        <f t="shared" ref="H63:H68" si="15">D63*137</f>
        <v>411</v>
      </c>
      <c r="I63" s="2">
        <f t="shared" ref="I63:I68" si="16">20*E63</f>
        <v>1020</v>
      </c>
      <c r="J63" s="2">
        <f t="shared" ref="J63:J68" si="17">H63-I63</f>
        <v>-609</v>
      </c>
    </row>
    <row r="64" spans="1:10" ht="15.95" customHeight="1" x14ac:dyDescent="0.25">
      <c r="A64">
        <v>51</v>
      </c>
      <c r="B64" s="1" t="s">
        <v>74</v>
      </c>
      <c r="C64" s="1" t="s">
        <v>73</v>
      </c>
      <c r="D64" s="1">
        <v>3</v>
      </c>
      <c r="E64" s="1">
        <v>51</v>
      </c>
      <c r="F64" s="1" t="s">
        <v>17</v>
      </c>
      <c r="G64" s="2"/>
      <c r="H64" s="2">
        <f t="shared" si="15"/>
        <v>411</v>
      </c>
      <c r="I64" s="2">
        <f t="shared" si="16"/>
        <v>1020</v>
      </c>
      <c r="J64" s="2">
        <f t="shared" si="17"/>
        <v>-609</v>
      </c>
    </row>
    <row r="65" spans="1:10" ht="15.95" customHeight="1" x14ac:dyDescent="0.25">
      <c r="A65">
        <v>52</v>
      </c>
      <c r="B65" s="1" t="s">
        <v>75</v>
      </c>
      <c r="C65" s="1" t="s">
        <v>73</v>
      </c>
      <c r="D65" s="1">
        <v>2</v>
      </c>
      <c r="E65" s="1">
        <v>34</v>
      </c>
      <c r="F65" s="1" t="s">
        <v>17</v>
      </c>
      <c r="G65" s="2"/>
      <c r="H65" s="2">
        <f t="shared" si="15"/>
        <v>274</v>
      </c>
      <c r="I65" s="2">
        <f t="shared" si="16"/>
        <v>680</v>
      </c>
      <c r="J65" s="2">
        <f t="shared" si="17"/>
        <v>-406</v>
      </c>
    </row>
    <row r="66" spans="1:10" ht="15.95" customHeight="1" x14ac:dyDescent="0.25">
      <c r="A66">
        <v>53</v>
      </c>
      <c r="B66" s="1" t="s">
        <v>76</v>
      </c>
      <c r="C66" s="1" t="s">
        <v>73</v>
      </c>
      <c r="D66" s="1">
        <v>4</v>
      </c>
      <c r="E66" s="1">
        <v>68</v>
      </c>
      <c r="F66" s="1" t="s">
        <v>17</v>
      </c>
      <c r="G66" s="2"/>
      <c r="H66" s="2">
        <f t="shared" si="15"/>
        <v>548</v>
      </c>
      <c r="I66" s="2">
        <f t="shared" si="16"/>
        <v>1360</v>
      </c>
      <c r="J66" s="2">
        <f t="shared" si="17"/>
        <v>-812</v>
      </c>
    </row>
    <row r="67" spans="1:10" ht="15.95" customHeight="1" x14ac:dyDescent="0.25">
      <c r="A67">
        <v>54</v>
      </c>
      <c r="B67" s="1" t="s">
        <v>77</v>
      </c>
      <c r="C67" s="1" t="s">
        <v>73</v>
      </c>
      <c r="D67" s="1">
        <v>6</v>
      </c>
      <c r="E67" s="1">
        <v>68</v>
      </c>
      <c r="F67" s="1" t="s">
        <v>17</v>
      </c>
      <c r="G67" s="2"/>
      <c r="H67" s="2">
        <f t="shared" si="15"/>
        <v>822</v>
      </c>
      <c r="I67" s="2">
        <f t="shared" si="16"/>
        <v>1360</v>
      </c>
      <c r="J67" s="2">
        <f t="shared" si="17"/>
        <v>-538</v>
      </c>
    </row>
    <row r="68" spans="1:10" ht="15.95" customHeight="1" x14ac:dyDescent="0.25">
      <c r="A68">
        <v>55</v>
      </c>
      <c r="B68" s="1" t="s">
        <v>78</v>
      </c>
      <c r="C68" s="1" t="s">
        <v>73</v>
      </c>
      <c r="D68" s="1">
        <v>4</v>
      </c>
      <c r="E68" s="1">
        <v>68</v>
      </c>
      <c r="F68" s="1" t="s">
        <v>17</v>
      </c>
      <c r="G68" s="2"/>
      <c r="H68" s="2">
        <f t="shared" si="15"/>
        <v>548</v>
      </c>
      <c r="I68" s="2">
        <f t="shared" si="16"/>
        <v>1360</v>
      </c>
      <c r="J68" s="2">
        <f t="shared" si="17"/>
        <v>-812</v>
      </c>
    </row>
    <row r="69" spans="1:10" ht="20.100000000000001" hidden="1" customHeight="1" x14ac:dyDescent="0.25">
      <c r="B69" s="7" t="s">
        <v>79</v>
      </c>
      <c r="C69" s="7"/>
      <c r="D69" s="7"/>
      <c r="E69" s="7"/>
      <c r="F69" s="7"/>
    </row>
    <row r="70" spans="1:10" ht="20.100000000000001" hidden="1" customHeight="1" x14ac:dyDescent="0.25">
      <c r="A70">
        <v>56</v>
      </c>
      <c r="B70" s="1" t="s">
        <v>80</v>
      </c>
      <c r="C70" s="1" t="s">
        <v>81</v>
      </c>
      <c r="D70" s="1">
        <v>2</v>
      </c>
      <c r="E70" s="1">
        <v>34</v>
      </c>
      <c r="F70" s="1" t="s">
        <v>6</v>
      </c>
    </row>
    <row r="71" spans="1:10" ht="15.95" customHeight="1" x14ac:dyDescent="0.25">
      <c r="A71">
        <v>57</v>
      </c>
      <c r="B71" s="1" t="s">
        <v>82</v>
      </c>
      <c r="C71" s="1" t="s">
        <v>81</v>
      </c>
      <c r="D71" s="1">
        <v>4</v>
      </c>
      <c r="E71" s="1">
        <v>51</v>
      </c>
      <c r="F71" s="1" t="s">
        <v>17</v>
      </c>
      <c r="G71" s="2"/>
      <c r="H71" s="2">
        <f t="shared" ref="H71:H73" si="18">D71*137</f>
        <v>548</v>
      </c>
      <c r="I71" s="2">
        <f t="shared" ref="I71:I73" si="19">20*E71</f>
        <v>1020</v>
      </c>
      <c r="J71" s="2">
        <f t="shared" ref="J71:J73" si="20">H71-I71</f>
        <v>-472</v>
      </c>
    </row>
    <row r="72" spans="1:10" ht="15.95" customHeight="1" x14ac:dyDescent="0.25">
      <c r="A72">
        <v>58</v>
      </c>
      <c r="B72" s="1" t="s">
        <v>83</v>
      </c>
      <c r="C72" s="1" t="s">
        <v>81</v>
      </c>
      <c r="D72" s="1">
        <v>3</v>
      </c>
      <c r="E72" s="1">
        <v>51</v>
      </c>
      <c r="F72" s="1" t="s">
        <v>17</v>
      </c>
      <c r="G72" s="2"/>
      <c r="H72" s="2">
        <f t="shared" si="18"/>
        <v>411</v>
      </c>
      <c r="I72" s="2">
        <f t="shared" si="19"/>
        <v>1020</v>
      </c>
      <c r="J72" s="2">
        <f t="shared" si="20"/>
        <v>-609</v>
      </c>
    </row>
    <row r="73" spans="1:10" ht="15.95" customHeight="1" x14ac:dyDescent="0.25">
      <c r="A73">
        <v>59</v>
      </c>
      <c r="B73" s="1" t="s">
        <v>84</v>
      </c>
      <c r="C73" s="1" t="s">
        <v>81</v>
      </c>
      <c r="D73" s="1">
        <v>4</v>
      </c>
      <c r="E73" s="1">
        <v>68</v>
      </c>
      <c r="F73" s="1" t="s">
        <v>17</v>
      </c>
      <c r="G73" s="2"/>
      <c r="H73" s="2">
        <f t="shared" si="18"/>
        <v>548</v>
      </c>
      <c r="I73" s="2">
        <f t="shared" si="19"/>
        <v>1360</v>
      </c>
      <c r="J73" s="2">
        <f t="shared" si="20"/>
        <v>-812</v>
      </c>
    </row>
    <row r="74" spans="1:10" hidden="1" x14ac:dyDescent="0.25"/>
    <row r="75" spans="1:10" ht="15.95" customHeight="1" x14ac:dyDescent="0.25">
      <c r="B75" s="2"/>
      <c r="C75" s="2"/>
      <c r="D75" s="2"/>
      <c r="E75" s="2"/>
      <c r="F75" s="2"/>
      <c r="G75" s="2"/>
      <c r="H75" s="2">
        <f t="shared" ref="H75:I75" si="21">SUBTOTAL(9,H14:H73)</f>
        <v>16166</v>
      </c>
      <c r="I75" s="2">
        <f t="shared" si="21"/>
        <v>41480</v>
      </c>
      <c r="J75" s="2">
        <f>SUBTOTAL(9,J14:J73)</f>
        <v>-25314</v>
      </c>
    </row>
    <row r="77" spans="1:10" x14ac:dyDescent="0.25">
      <c r="B77" t="s">
        <v>100</v>
      </c>
    </row>
  </sheetData>
  <autoFilter ref="F4:F74">
    <filterColumn colId="0">
      <filters>
        <filter val="NAVAL"/>
      </filters>
    </filterColumn>
  </autoFilter>
  <mergeCells count="11">
    <mergeCell ref="B1:J2"/>
    <mergeCell ref="B34:F34"/>
    <mergeCell ref="B25:F25"/>
    <mergeCell ref="B19:F19"/>
    <mergeCell ref="B11:F11"/>
    <mergeCell ref="B5:F5"/>
    <mergeCell ref="B69:F69"/>
    <mergeCell ref="B62:F62"/>
    <mergeCell ref="B56:F56"/>
    <mergeCell ref="B49:F49"/>
    <mergeCell ref="B41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G11" sqref="G11"/>
    </sheetView>
  </sheetViews>
  <sheetFormatPr baseColWidth="10" defaultRowHeight="15" x14ac:dyDescent="0.25"/>
  <cols>
    <col min="1" max="1" width="5.7109375" customWidth="1"/>
    <col min="2" max="2" width="22.28515625" customWidth="1"/>
  </cols>
  <sheetData>
    <row r="1" spans="2:7" ht="15.75" x14ac:dyDescent="0.25">
      <c r="B1" s="10" t="s">
        <v>94</v>
      </c>
      <c r="C1" s="10"/>
      <c r="D1" s="10"/>
      <c r="E1" s="10"/>
      <c r="F1" s="9"/>
      <c r="G1" s="9"/>
    </row>
    <row r="2" spans="2:7" ht="20.100000000000001" customHeight="1" x14ac:dyDescent="0.25">
      <c r="B2" s="11" t="s">
        <v>0</v>
      </c>
      <c r="C2" s="11" t="s">
        <v>98</v>
      </c>
      <c r="D2" s="11" t="s">
        <v>99</v>
      </c>
      <c r="E2" s="11" t="s">
        <v>85</v>
      </c>
    </row>
    <row r="3" spans="2:7" ht="20.100000000000001" customHeight="1" x14ac:dyDescent="0.25">
      <c r="B3" s="2" t="s">
        <v>95</v>
      </c>
      <c r="C3" s="12">
        <v>16166</v>
      </c>
      <c r="D3" s="12">
        <v>41480</v>
      </c>
      <c r="E3" s="12">
        <f>C3-D3</f>
        <v>-25314</v>
      </c>
    </row>
    <row r="4" spans="2:7" ht="20.100000000000001" customHeight="1" x14ac:dyDescent="0.25">
      <c r="B4" s="2" t="s">
        <v>96</v>
      </c>
      <c r="C4" s="12">
        <v>8472</v>
      </c>
      <c r="D4" s="12">
        <v>0</v>
      </c>
      <c r="E4" s="12">
        <f>C4-D4</f>
        <v>8472</v>
      </c>
    </row>
    <row r="5" spans="2:7" ht="20.100000000000001" customHeight="1" x14ac:dyDescent="0.25">
      <c r="B5" s="2" t="s">
        <v>97</v>
      </c>
      <c r="C5" s="12">
        <f>SUM(C3:C4)</f>
        <v>24638</v>
      </c>
      <c r="D5" s="12">
        <f>SUM(D3:D4)</f>
        <v>41480</v>
      </c>
      <c r="E5" s="12">
        <f>SUM(E3:E4)</f>
        <v>-16842</v>
      </c>
    </row>
    <row r="7" spans="2:7" x14ac:dyDescent="0.25">
      <c r="B7" t="s">
        <v>102</v>
      </c>
    </row>
    <row r="8" spans="2:7" x14ac:dyDescent="0.25">
      <c r="B8" t="s">
        <v>103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Cursos IME</vt:lpstr>
      <vt:lpstr>Cursos Naval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Jiménez Wilson</dc:creator>
  <cp:lastModifiedBy>Jiménez Wilson</cp:lastModifiedBy>
  <dcterms:created xsi:type="dcterms:W3CDTF">2018-10-01T18:50:10Z</dcterms:created>
  <dcterms:modified xsi:type="dcterms:W3CDTF">2019-01-10T15:29:44Z</dcterms:modified>
</cp:coreProperties>
</file>