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8E99613F-663E-4CF5-A2E6-D3DB8892394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3" sheetId="1" r:id="rId1"/>
  </sheets>
  <definedNames>
    <definedName name="_xlnm.Print_Area" localSheetId="0">'1.3'!$A$1:$N$52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10" i="1"/>
  <c r="G17" i="1"/>
  <c r="C17" i="1"/>
  <c r="C10" i="1"/>
  <c r="C35" i="1"/>
  <c r="G6" i="1" l="1"/>
  <c r="C6" i="1"/>
  <c r="E17" i="1"/>
  <c r="E10" i="1"/>
  <c r="E35" i="1"/>
  <c r="E6" i="1" l="1"/>
  <c r="J27" i="1" l="1"/>
  <c r="I39" i="1" l="1"/>
  <c r="I27" i="1"/>
  <c r="I25" i="1"/>
  <c r="I8" i="1"/>
  <c r="I21" i="1"/>
  <c r="I20" i="1"/>
  <c r="J39" i="1"/>
  <c r="J25" i="1" l="1"/>
  <c r="J8" i="1"/>
  <c r="J20" i="1"/>
  <c r="J21" i="1"/>
  <c r="I35" i="1" l="1"/>
  <c r="I12" i="1" l="1"/>
  <c r="I37" i="1"/>
  <c r="I29" i="1"/>
  <c r="I14" i="1"/>
  <c r="I40" i="1"/>
  <c r="I33" i="1"/>
  <c r="I15" i="1"/>
  <c r="I11" i="1"/>
  <c r="I22" i="1"/>
  <c r="I36" i="1"/>
  <c r="I31" i="1"/>
  <c r="I13" i="1"/>
  <c r="I38" i="1"/>
  <c r="I19" i="1"/>
  <c r="I44" i="1"/>
  <c r="I10" i="1"/>
  <c r="I41" i="1"/>
  <c r="I18" i="1"/>
  <c r="I17" i="1"/>
  <c r="I23" i="1"/>
  <c r="I42" i="1"/>
  <c r="I6" i="1" l="1"/>
  <c r="J10" i="1" l="1"/>
  <c r="J17" i="1" l="1"/>
  <c r="J38" i="1"/>
  <c r="J13" i="1"/>
  <c r="J12" i="1"/>
  <c r="J29" i="1"/>
  <c r="J14" i="1"/>
  <c r="J37" i="1"/>
  <c r="J31" i="1"/>
  <c r="J19" i="1"/>
  <c r="J41" i="1"/>
  <c r="J22" i="1"/>
  <c r="J40" i="1"/>
  <c r="J33" i="1"/>
  <c r="J36" i="1"/>
  <c r="J11" i="1"/>
  <c r="J18" i="1"/>
  <c r="J44" i="1"/>
  <c r="J15" i="1"/>
  <c r="J42" i="1"/>
  <c r="J23" i="1"/>
  <c r="J35" i="1"/>
  <c r="J6" i="1" l="1"/>
  <c r="K35" i="1" l="1"/>
  <c r="K10" i="1"/>
  <c r="K44" i="1"/>
  <c r="K25" i="1"/>
  <c r="K41" i="1"/>
  <c r="K39" i="1"/>
  <c r="K29" i="1"/>
  <c r="K21" i="1"/>
  <c r="K20" i="1"/>
  <c r="K13" i="1"/>
  <c r="K14" i="1"/>
  <c r="K37" i="1"/>
  <c r="K19" i="1"/>
  <c r="K40" i="1"/>
  <c r="K11" i="1"/>
  <c r="K18" i="1"/>
  <c r="K22" i="1"/>
  <c r="K12" i="1"/>
  <c r="K38" i="1"/>
  <c r="K27" i="1"/>
  <c r="K36" i="1"/>
  <c r="K8" i="1"/>
  <c r="K31" i="1"/>
  <c r="K23" i="1"/>
  <c r="K33" i="1"/>
  <c r="K17" i="1"/>
  <c r="K15" i="1"/>
  <c r="K42" i="1"/>
  <c r="K6" i="1" l="1"/>
</calcChain>
</file>

<file path=xl/sharedStrings.xml><?xml version="1.0" encoding="utf-8"?>
<sst xmlns="http://schemas.openxmlformats.org/spreadsheetml/2006/main" count="47" uniqueCount="44">
  <si>
    <t>Entidades Federativas y Municipios</t>
  </si>
  <si>
    <t>Participación Porcentual (%)</t>
  </si>
  <si>
    <t>Variación Porcentual (%)</t>
  </si>
  <si>
    <t>Total</t>
  </si>
  <si>
    <t>Chihuahua</t>
  </si>
  <si>
    <t>San Francisco del Oro</t>
  </si>
  <si>
    <t>Santa Bárbara</t>
  </si>
  <si>
    <t>Otros Municipios</t>
  </si>
  <si>
    <t>Durango</t>
  </si>
  <si>
    <t>Santiago Papasquiaro</t>
  </si>
  <si>
    <t>México</t>
  </si>
  <si>
    <t>San Luis Potosí</t>
  </si>
  <si>
    <t>Zacatecas</t>
  </si>
  <si>
    <t>Fresnillo</t>
  </si>
  <si>
    <t>Mazapil</t>
  </si>
  <si>
    <t>Otras Entidades Federativas</t>
  </si>
  <si>
    <t>Aquiles Serdán</t>
  </si>
  <si>
    <t>Topia</t>
  </si>
  <si>
    <t>Morelos</t>
  </si>
  <si>
    <t>Sombrerete</t>
  </si>
  <si>
    <t>Sinaloa</t>
  </si>
  <si>
    <r>
      <t xml:space="preserve">P/  </t>
    </r>
    <r>
      <rPr>
        <sz val="8"/>
        <rFont val="Arial Narrow"/>
        <family val="2"/>
      </rPr>
      <t>Cifras Preliminares</t>
    </r>
  </si>
  <si>
    <r>
      <t xml:space="preserve">PRODUCCIÓN DE PLOMO POR ENTIDAD FEDERATIVA Y MUNICIPIO </t>
    </r>
    <r>
      <rPr>
        <b/>
        <vertAlign val="superscript"/>
        <sz val="10"/>
        <rFont val="Arial Narrow"/>
        <family val="2"/>
      </rPr>
      <t>a/</t>
    </r>
  </si>
  <si>
    <r>
      <t>CUADRO</t>
    </r>
    <r>
      <rPr>
        <b/>
        <sz val="10"/>
        <rFont val="Arial Narrow"/>
        <family val="2"/>
      </rPr>
      <t xml:space="preserve"> 1.3</t>
    </r>
  </si>
  <si>
    <t>Nombre de Dios</t>
  </si>
  <si>
    <t>Chalchihuites</t>
  </si>
  <si>
    <t>Ascensión</t>
  </si>
  <si>
    <r>
      <t>a/</t>
    </r>
    <r>
      <rPr>
        <sz val="8"/>
        <rFont val="Arial Narrow"/>
        <family val="2"/>
      </rPr>
      <t xml:space="preserve">  Contenido Metálico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</si>
  <si>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</si>
  <si>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t>Aguascalientes</t>
  </si>
  <si>
    <t>Cuencamé</t>
  </si>
  <si>
    <t>Mapimí</t>
  </si>
  <si>
    <t>Hidalgo</t>
  </si>
  <si>
    <t>Oaxaca</t>
  </si>
  <si>
    <t>Miguel Auza</t>
  </si>
  <si>
    <r>
      <t xml:space="preserve">r/  </t>
    </r>
    <r>
      <rPr>
        <sz val="8"/>
        <rFont val="Arial Narrow"/>
        <family val="2"/>
      </rPr>
      <t>Cifras Revisadas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</si>
  <si>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 xml:space="preserve">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</si>
  <si>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</si>
  <si>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</si>
  <si>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</si>
  <si>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</si>
  <si>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</si>
  <si>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</t>
  </si>
  <si>
    <t>-o-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</si>
</sst>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8"/>
      <color indexed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b/>
      <sz val="8"/>
      <name val="Arial Narrow"/>
      <family val="2"/>
    </font>
    <font>
      <sz val="8"/>
      <color rgb="FF000080"/>
      <name val="Arial Narrow"/>
      <family val="2"/>
    </font>
    <font>
      <b/>
      <sz val="8"/>
      <color rgb="FF000080"/>
      <name val="Arial Narrow"/>
      <family val="2"/>
    </font>
    <font>
      <sz val="9"/>
      <color theme="0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9" fillId="2" borderId="0" xfId="0" applyFont="1" applyFill="1"/>
    <xf numFmtId="3" fontId="9" fillId="2" borderId="0" xfId="0" applyNumberFormat="1" applyFont="1" applyFill="1"/>
    <xf numFmtId="164" fontId="9" fillId="2" borderId="0" xfId="0" applyNumberFormat="1" applyFont="1" applyFill="1"/>
    <xf numFmtId="3" fontId="10" fillId="2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164" fontId="1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indent="1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 applyAlignment="1">
      <alignment horizontal="left" vertical="center" indent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164" fontId="6" fillId="2" borderId="2" xfId="0" applyNumberFormat="1" applyFont="1" applyFill="1" applyBorder="1" applyAlignment="1" applyProtection="1">
      <alignment vertical="center"/>
    </xf>
    <xf numFmtId="0" fontId="15" fillId="2" borderId="0" xfId="0" quotePrefix="1" applyFont="1" applyFill="1" applyAlignment="1">
      <alignment horizontal="left" indent="1"/>
    </xf>
    <xf numFmtId="0" fontId="8" fillId="3" borderId="0" xfId="0" applyFont="1" applyFill="1" applyAlignment="1">
      <alignment horizontal="left" indent="1"/>
    </xf>
    <xf numFmtId="0" fontId="12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3" fontId="11" fillId="2" borderId="0" xfId="0" applyNumberFormat="1" applyFont="1" applyFill="1"/>
    <xf numFmtId="0" fontId="18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7" customWidth="1"/>
    <col min="2" max="2" width="1.6640625" style="26" customWidth="1"/>
    <col min="3" max="3" width="11.5546875" style="7" bestFit="1" customWidth="1"/>
    <col min="4" max="4" width="1.6640625" style="7" customWidth="1"/>
    <col min="5" max="5" width="11.5546875" style="7" bestFit="1" customWidth="1"/>
    <col min="6" max="6" width="1.6640625" style="7" customWidth="1"/>
    <col min="7" max="7" width="11.5546875" style="7" bestFit="1" customWidth="1"/>
    <col min="8" max="8" width="1.6640625" style="7" customWidth="1"/>
    <col min="9" max="11" width="11.5546875" style="7" bestFit="1" customWidth="1"/>
    <col min="12" max="12" width="1.6640625" style="7" customWidth="1"/>
    <col min="13" max="14" width="11.5546875" style="7" bestFit="1" customWidth="1"/>
    <col min="15" max="16384" width="11.44140625" style="1"/>
  </cols>
  <sheetData>
    <row r="1" spans="1:14" ht="14.1" customHeight="1" x14ac:dyDescent="0.25">
      <c r="A1" s="6" t="s">
        <v>22</v>
      </c>
      <c r="N1" s="7" t="s">
        <v>23</v>
      </c>
    </row>
    <row r="2" spans="1:14" ht="14.1" customHeight="1" x14ac:dyDescent="0.25">
      <c r="A2" s="7" t="s">
        <v>41</v>
      </c>
    </row>
    <row r="3" spans="1:14" ht="14.1" customHeight="1" x14ac:dyDescent="0.25">
      <c r="A3" s="53" t="s">
        <v>0</v>
      </c>
      <c r="B3" s="46"/>
      <c r="C3" s="52" t="s">
        <v>40</v>
      </c>
      <c r="D3" s="52"/>
      <c r="E3" s="52"/>
      <c r="F3" s="52"/>
      <c r="G3" s="52"/>
      <c r="H3" s="51"/>
      <c r="I3" s="52" t="s">
        <v>1</v>
      </c>
      <c r="J3" s="52"/>
      <c r="K3" s="52"/>
      <c r="L3" s="51"/>
      <c r="M3" s="52" t="s">
        <v>2</v>
      </c>
      <c r="N3" s="52"/>
    </row>
    <row r="4" spans="1:14" ht="14.1" customHeight="1" x14ac:dyDescent="0.25">
      <c r="A4" s="54"/>
      <c r="B4" s="47"/>
      <c r="C4" s="24">
        <v>2018</v>
      </c>
      <c r="D4" s="24"/>
      <c r="E4" s="24">
        <v>2019</v>
      </c>
      <c r="F4" s="24"/>
      <c r="G4" s="24" t="s">
        <v>37</v>
      </c>
      <c r="H4" s="24"/>
      <c r="I4" s="24">
        <v>2018</v>
      </c>
      <c r="J4" s="24">
        <v>2019</v>
      </c>
      <c r="K4" s="24" t="s">
        <v>37</v>
      </c>
      <c r="L4" s="24"/>
      <c r="M4" s="24" t="s">
        <v>38</v>
      </c>
      <c r="N4" s="24" t="s">
        <v>39</v>
      </c>
    </row>
    <row r="5" spans="1:14" ht="14.1" customHeight="1" x14ac:dyDescent="0.25">
      <c r="I5" s="22"/>
      <c r="J5" s="22"/>
      <c r="K5" s="22"/>
    </row>
    <row r="6" spans="1:14" s="3" customFormat="1" ht="15.75" customHeight="1" x14ac:dyDescent="0.25">
      <c r="A6" s="8" t="s">
        <v>3</v>
      </c>
      <c r="B6" s="27"/>
      <c r="C6" s="35">
        <f>+C10+C17+C25+C29+C31+C33+C35+C44+C8+C27</f>
        <v>22018</v>
      </c>
      <c r="D6" s="36"/>
      <c r="E6" s="35">
        <f>+E10+E17+E25+E29+E31+E33+E35+E44+E8+E27</f>
        <v>25318</v>
      </c>
      <c r="F6" s="36"/>
      <c r="G6" s="35">
        <f>+G10+G17+G25+G29+G31+G33+G35+G44+G8+G27</f>
        <v>22297</v>
      </c>
      <c r="H6" s="36"/>
      <c r="I6" s="37">
        <f>+I10+I17+I25+I29+I31+I33+I35+I44+I8+I27</f>
        <v>100</v>
      </c>
      <c r="J6" s="37">
        <f>+J10+J17+J25+J29+J31+J33+J35+J44+J8+J27</f>
        <v>100</v>
      </c>
      <c r="K6" s="37">
        <f>+K10+K17+K25+K29+K31+K33+K35+K44+K8+K27</f>
        <v>100</v>
      </c>
      <c r="L6" s="10"/>
      <c r="M6" s="31">
        <v>14.987737305840676</v>
      </c>
      <c r="N6" s="31">
        <v>-11.932222134449798</v>
      </c>
    </row>
    <row r="7" spans="1:14" s="3" customFormat="1" ht="15.75" customHeight="1" x14ac:dyDescent="0.25">
      <c r="A7" s="8"/>
      <c r="B7" s="27"/>
      <c r="C7" s="35"/>
      <c r="D7" s="36"/>
      <c r="E7" s="35"/>
      <c r="F7" s="36"/>
      <c r="G7" s="35"/>
      <c r="H7" s="36"/>
      <c r="I7" s="37"/>
      <c r="J7" s="37"/>
      <c r="K7" s="37"/>
      <c r="L7" s="10"/>
      <c r="M7" s="31"/>
      <c r="N7" s="31"/>
    </row>
    <row r="8" spans="1:14" s="3" customFormat="1" ht="15.75" customHeight="1" x14ac:dyDescent="0.25">
      <c r="A8" s="9" t="s">
        <v>29</v>
      </c>
      <c r="B8" s="27"/>
      <c r="C8" s="35">
        <v>381</v>
      </c>
      <c r="D8" s="36"/>
      <c r="E8" s="35">
        <v>370</v>
      </c>
      <c r="F8" s="36"/>
      <c r="G8" s="35">
        <v>222</v>
      </c>
      <c r="H8" s="36"/>
      <c r="I8" s="37">
        <f>C8/C$6*100</f>
        <v>1.7304023980379688</v>
      </c>
      <c r="J8" s="37">
        <f>E8/E$6*100</f>
        <v>1.4614108539379098</v>
      </c>
      <c r="K8" s="37">
        <f t="shared" ref="K8" si="0">G8/G$6*100</f>
        <v>0.99564963896488312</v>
      </c>
      <c r="L8" s="10"/>
      <c r="M8" s="32">
        <v>-2.8871391076115485</v>
      </c>
      <c r="N8" s="32">
        <v>-40</v>
      </c>
    </row>
    <row r="9" spans="1:14" s="3" customFormat="1" ht="15.75" customHeight="1" x14ac:dyDescent="0.25">
      <c r="A9" s="9"/>
      <c r="B9" s="27"/>
      <c r="C9" s="35"/>
      <c r="D9" s="36"/>
      <c r="E9" s="35"/>
      <c r="F9" s="36"/>
      <c r="G9" s="35"/>
      <c r="H9" s="36"/>
      <c r="I9" s="37"/>
      <c r="J9" s="37"/>
      <c r="K9" s="37"/>
      <c r="L9" s="10"/>
      <c r="M9" s="31"/>
      <c r="N9" s="31"/>
    </row>
    <row r="10" spans="1:14" s="3" customFormat="1" ht="15.75" customHeight="1" x14ac:dyDescent="0.25">
      <c r="A10" s="9" t="s">
        <v>4</v>
      </c>
      <c r="B10" s="27"/>
      <c r="C10" s="35">
        <f>SUM(C11:C15)</f>
        <v>3419</v>
      </c>
      <c r="D10" s="36"/>
      <c r="E10" s="35">
        <f>SUM(E11:E15)</f>
        <v>3068</v>
      </c>
      <c r="F10" s="36"/>
      <c r="G10" s="35">
        <f>SUM(G11:G15)</f>
        <v>2900</v>
      </c>
      <c r="H10" s="36"/>
      <c r="I10" s="37">
        <f>C10/C$6*100</f>
        <v>15.528204196566445</v>
      </c>
      <c r="J10" s="37">
        <f>E10/E$6*100</f>
        <v>12.11786081049056</v>
      </c>
      <c r="K10" s="37">
        <f t="shared" ref="K10:K15" si="1">G10/G$6*100</f>
        <v>13.00623402251424</v>
      </c>
      <c r="L10" s="10"/>
      <c r="M10" s="32">
        <v>-10.266159695817491</v>
      </c>
      <c r="N10" s="32">
        <v>-5.4758800521512381</v>
      </c>
    </row>
    <row r="11" spans="1:14" s="2" customFormat="1" ht="15.75" customHeight="1" x14ac:dyDescent="0.25">
      <c r="A11" s="11" t="s">
        <v>16</v>
      </c>
      <c r="B11" s="28"/>
      <c r="C11" s="38">
        <v>339</v>
      </c>
      <c r="D11" s="38"/>
      <c r="E11" s="38">
        <v>283</v>
      </c>
      <c r="F11" s="38"/>
      <c r="G11" s="38">
        <v>0</v>
      </c>
      <c r="H11" s="40"/>
      <c r="I11" s="41">
        <f>C11/C$6*100</f>
        <v>1.539649377781815</v>
      </c>
      <c r="J11" s="41">
        <f>E11/E$6*100</f>
        <v>1.117781815309266</v>
      </c>
      <c r="K11" s="41">
        <f t="shared" si="1"/>
        <v>0</v>
      </c>
      <c r="L11" s="13"/>
      <c r="M11" s="33">
        <v>-16.519174041297934</v>
      </c>
      <c r="N11" s="33" t="s">
        <v>42</v>
      </c>
    </row>
    <row r="12" spans="1:14" s="2" customFormat="1" ht="15.75" customHeight="1" x14ac:dyDescent="0.25">
      <c r="A12" s="11" t="s">
        <v>26</v>
      </c>
      <c r="B12" s="28"/>
      <c r="C12" s="39">
        <v>242</v>
      </c>
      <c r="D12" s="40"/>
      <c r="E12" s="39">
        <v>113</v>
      </c>
      <c r="F12" s="40"/>
      <c r="G12" s="39">
        <v>8</v>
      </c>
      <c r="H12" s="40"/>
      <c r="I12" s="41">
        <f t="shared" ref="I12" si="2">C12/C$6*100</f>
        <v>1.0991007357616496</v>
      </c>
      <c r="J12" s="41">
        <f t="shared" ref="J12" si="3">E12/E$6*100</f>
        <v>0.446322774310767</v>
      </c>
      <c r="K12" s="41">
        <f t="shared" ref="K12" si="4">G12/G$6*100</f>
        <v>3.5879266269004798E-2</v>
      </c>
      <c r="L12" s="13"/>
      <c r="M12" s="33">
        <v>-53.305785123966942</v>
      </c>
      <c r="N12" s="33">
        <v>-92.920353982300881</v>
      </c>
    </row>
    <row r="13" spans="1:14" s="2" customFormat="1" ht="15.75" customHeight="1" x14ac:dyDescent="0.25">
      <c r="A13" s="11" t="s">
        <v>5</v>
      </c>
      <c r="B13" s="28"/>
      <c r="C13" s="39">
        <v>501</v>
      </c>
      <c r="D13" s="40"/>
      <c r="E13" s="39">
        <v>365</v>
      </c>
      <c r="F13" s="40"/>
      <c r="G13" s="39">
        <v>414</v>
      </c>
      <c r="H13" s="40"/>
      <c r="I13" s="41">
        <f>C13/C$6*100</f>
        <v>2.2754110273412662</v>
      </c>
      <c r="J13" s="41">
        <f>E13/E$6*100</f>
        <v>1.4416620586144246</v>
      </c>
      <c r="K13" s="41">
        <f t="shared" si="1"/>
        <v>1.8567520294209983</v>
      </c>
      <c r="L13" s="13"/>
      <c r="M13" s="33">
        <v>-27.145708582834331</v>
      </c>
      <c r="N13" s="33">
        <v>13.424657534246576</v>
      </c>
    </row>
    <row r="14" spans="1:14" s="2" customFormat="1" ht="15.75" customHeight="1" x14ac:dyDescent="0.25">
      <c r="A14" s="11" t="s">
        <v>6</v>
      </c>
      <c r="B14" s="28"/>
      <c r="C14" s="39">
        <v>1455</v>
      </c>
      <c r="D14" s="40"/>
      <c r="E14" s="39">
        <v>1546</v>
      </c>
      <c r="F14" s="40"/>
      <c r="G14" s="39">
        <v>1676</v>
      </c>
      <c r="H14" s="40"/>
      <c r="I14" s="41">
        <f>C14/C$6*100</f>
        <v>6.6082296303024801</v>
      </c>
      <c r="J14" s="41">
        <f>E14/E$6*100</f>
        <v>6.1063275140216451</v>
      </c>
      <c r="K14" s="41">
        <f t="shared" si="1"/>
        <v>7.5167062833565055</v>
      </c>
      <c r="L14" s="13"/>
      <c r="M14" s="33">
        <v>6.2542955326460481</v>
      </c>
      <c r="N14" s="33">
        <v>8.4087968952134542</v>
      </c>
    </row>
    <row r="15" spans="1:14" s="2" customFormat="1" ht="15.75" customHeight="1" x14ac:dyDescent="0.25">
      <c r="A15" s="11" t="s">
        <v>7</v>
      </c>
      <c r="B15" s="28"/>
      <c r="C15" s="39">
        <v>882</v>
      </c>
      <c r="D15" s="40"/>
      <c r="E15" s="39">
        <v>761</v>
      </c>
      <c r="F15" s="40"/>
      <c r="G15" s="39">
        <v>802</v>
      </c>
      <c r="H15" s="40"/>
      <c r="I15" s="41">
        <f>C15/C$6*100</f>
        <v>4.0058134253792348</v>
      </c>
      <c r="J15" s="41">
        <f>E15/E$6*100</f>
        <v>3.0057666482344576</v>
      </c>
      <c r="K15" s="41">
        <f t="shared" si="1"/>
        <v>3.5968964434677315</v>
      </c>
      <c r="L15" s="13"/>
      <c r="M15" s="33">
        <v>-13.718820861678005</v>
      </c>
      <c r="N15" s="33">
        <v>5.3876478318002627</v>
      </c>
    </row>
    <row r="16" spans="1:14" s="2" customFormat="1" ht="15.75" customHeight="1" x14ac:dyDescent="0.25">
      <c r="A16" s="11"/>
      <c r="B16" s="28"/>
      <c r="C16" s="39"/>
      <c r="D16" s="40"/>
      <c r="E16" s="39"/>
      <c r="F16" s="40"/>
      <c r="G16" s="39"/>
      <c r="H16" s="40"/>
      <c r="I16" s="41"/>
      <c r="J16" s="41"/>
      <c r="K16" s="41"/>
      <c r="L16" s="13"/>
      <c r="M16" s="34"/>
      <c r="N16" s="34"/>
    </row>
    <row r="17" spans="1:14" s="3" customFormat="1" ht="15.75" customHeight="1" x14ac:dyDescent="0.25">
      <c r="A17" s="9" t="s">
        <v>8</v>
      </c>
      <c r="B17" s="27"/>
      <c r="C17" s="35">
        <f>SUM(C18:C23)</f>
        <v>1612</v>
      </c>
      <c r="D17" s="36"/>
      <c r="E17" s="35">
        <f>SUM(E18:E23)</f>
        <v>1855</v>
      </c>
      <c r="F17" s="36"/>
      <c r="G17" s="35">
        <f>SUM(G18:G23)</f>
        <v>2606</v>
      </c>
      <c r="H17" s="36"/>
      <c r="I17" s="37">
        <f>C17/C$6*100</f>
        <v>7.3212825869742941</v>
      </c>
      <c r="J17" s="37">
        <f>E17/E$6*100</f>
        <v>7.326803065013034</v>
      </c>
      <c r="K17" s="37">
        <f t="shared" ref="K17:K23" si="5">G17/G$6*100</f>
        <v>11.687670987128314</v>
      </c>
      <c r="L17" s="10"/>
      <c r="M17" s="32">
        <v>15.074441687344914</v>
      </c>
      <c r="N17" s="32">
        <v>40.485175202156334</v>
      </c>
    </row>
    <row r="18" spans="1:14" s="2" customFormat="1" ht="15.75" customHeight="1" x14ac:dyDescent="0.25">
      <c r="A18" s="11" t="s">
        <v>30</v>
      </c>
      <c r="B18" s="28"/>
      <c r="C18" s="39">
        <v>490</v>
      </c>
      <c r="D18" s="40"/>
      <c r="E18" s="39">
        <v>402</v>
      </c>
      <c r="F18" s="40"/>
      <c r="G18" s="39">
        <v>435</v>
      </c>
      <c r="H18" s="40"/>
      <c r="I18" s="41">
        <f>C18/C$6*100</f>
        <v>2.2254519029884641</v>
      </c>
      <c r="J18" s="41">
        <f>E18/E$6*100</f>
        <v>1.5878031440082157</v>
      </c>
      <c r="K18" s="41">
        <f t="shared" si="5"/>
        <v>1.9509351033771358</v>
      </c>
      <c r="L18" s="13"/>
      <c r="M18" s="33">
        <v>-17.959183673469386</v>
      </c>
      <c r="N18" s="33">
        <v>8.2089552238805972</v>
      </c>
    </row>
    <row r="19" spans="1:14" s="2" customFormat="1" ht="15.75" customHeight="1" x14ac:dyDescent="0.25">
      <c r="A19" s="11" t="s">
        <v>31</v>
      </c>
      <c r="B19" s="28"/>
      <c r="C19" s="39">
        <v>167</v>
      </c>
      <c r="D19" s="40"/>
      <c r="E19" s="39">
        <v>338</v>
      </c>
      <c r="F19" s="40"/>
      <c r="G19" s="39">
        <v>335</v>
      </c>
      <c r="H19" s="40"/>
      <c r="I19" s="41">
        <f>C19/C$6*100</f>
        <v>0.75847034244708866</v>
      </c>
      <c r="J19" s="41">
        <f>E19/E$6*100</f>
        <v>1.3350185638676042</v>
      </c>
      <c r="K19" s="41">
        <f>G19/G$6*100</f>
        <v>1.5024442750145759</v>
      </c>
      <c r="L19" s="13"/>
      <c r="M19" s="33">
        <v>102.39520958083833</v>
      </c>
      <c r="N19" s="33">
        <v>-0.8875739644970414</v>
      </c>
    </row>
    <row r="20" spans="1:14" s="2" customFormat="1" ht="15.75" customHeight="1" x14ac:dyDescent="0.25">
      <c r="A20" s="11" t="s">
        <v>24</v>
      </c>
      <c r="B20" s="28"/>
      <c r="C20" s="39">
        <v>224</v>
      </c>
      <c r="D20" s="40"/>
      <c r="E20" s="39">
        <v>248</v>
      </c>
      <c r="F20" s="40"/>
      <c r="G20" s="39">
        <v>284</v>
      </c>
      <c r="H20" s="40"/>
      <c r="I20" s="41">
        <f>C20/C$6*100</f>
        <v>1.017349441366155</v>
      </c>
      <c r="J20" s="41">
        <f>E20/E$6*100</f>
        <v>0.97954024804486928</v>
      </c>
      <c r="K20" s="41">
        <f>G20/G$6*100</f>
        <v>1.2737139525496703</v>
      </c>
      <c r="L20" s="13"/>
      <c r="M20" s="33">
        <v>10.714285714285714</v>
      </c>
      <c r="N20" s="33">
        <v>14.516129032258066</v>
      </c>
    </row>
    <row r="21" spans="1:14" s="2" customFormat="1" ht="15.75" customHeight="1" x14ac:dyDescent="0.25">
      <c r="A21" s="11" t="s">
        <v>9</v>
      </c>
      <c r="B21" s="28"/>
      <c r="C21" s="39">
        <v>382</v>
      </c>
      <c r="D21" s="40"/>
      <c r="E21" s="39">
        <v>528</v>
      </c>
      <c r="F21" s="40"/>
      <c r="G21" s="39">
        <v>1137</v>
      </c>
      <c r="H21" s="40"/>
      <c r="I21" s="41">
        <f t="shared" ref="I21" si="6">C21/C$6*100</f>
        <v>1.7349441366154965</v>
      </c>
      <c r="J21" s="41">
        <f t="shared" ref="J21" si="7">E21/E$6*100</f>
        <v>2.0854727861600444</v>
      </c>
      <c r="K21" s="41">
        <f t="shared" ref="K21" si="8">G21/G$6*100</f>
        <v>5.0993407184823072</v>
      </c>
      <c r="L21" s="13"/>
      <c r="M21" s="33">
        <v>38.219895287958117</v>
      </c>
      <c r="N21" s="33">
        <v>115.34090909090908</v>
      </c>
    </row>
    <row r="22" spans="1:14" s="2" customFormat="1" ht="15.75" customHeight="1" x14ac:dyDescent="0.25">
      <c r="A22" s="11" t="s">
        <v>17</v>
      </c>
      <c r="B22" s="28"/>
      <c r="C22" s="39">
        <v>267</v>
      </c>
      <c r="D22" s="40"/>
      <c r="E22" s="39">
        <v>267</v>
      </c>
      <c r="F22" s="40"/>
      <c r="G22" s="39">
        <v>329</v>
      </c>
      <c r="H22" s="40"/>
      <c r="I22" s="41">
        <f>C22/C$6*100</f>
        <v>1.2126442001998365</v>
      </c>
      <c r="J22" s="41">
        <f>E22/E$6*100</f>
        <v>1.0545856702741132</v>
      </c>
      <c r="K22" s="41">
        <f t="shared" si="5"/>
        <v>1.4755348253128222</v>
      </c>
      <c r="L22" s="13"/>
      <c r="M22" s="33">
        <v>0</v>
      </c>
      <c r="N22" s="33">
        <v>23.220973782771537</v>
      </c>
    </row>
    <row r="23" spans="1:14" s="2" customFormat="1" ht="15.75" customHeight="1" x14ac:dyDescent="0.25">
      <c r="A23" s="11" t="s">
        <v>7</v>
      </c>
      <c r="B23" s="28"/>
      <c r="C23" s="39">
        <v>82</v>
      </c>
      <c r="D23" s="40"/>
      <c r="E23" s="39">
        <v>72</v>
      </c>
      <c r="F23" s="40"/>
      <c r="G23" s="39">
        <v>86</v>
      </c>
      <c r="H23" s="40"/>
      <c r="I23" s="41">
        <f>C23/C$6*100</f>
        <v>0.37242256335725316</v>
      </c>
      <c r="J23" s="41">
        <f>E23/E$6*100</f>
        <v>0.28438265265818785</v>
      </c>
      <c r="K23" s="41">
        <f t="shared" si="5"/>
        <v>0.38570211239180158</v>
      </c>
      <c r="L23" s="13"/>
      <c r="M23" s="33">
        <v>-12.195121951219512</v>
      </c>
      <c r="N23" s="33">
        <v>19.444444444444446</v>
      </c>
    </row>
    <row r="24" spans="1:14" s="2" customFormat="1" ht="15.75" customHeight="1" x14ac:dyDescent="0.25">
      <c r="A24" s="11"/>
      <c r="B24" s="28"/>
      <c r="C24" s="39"/>
      <c r="D24" s="40"/>
      <c r="E24" s="39"/>
      <c r="F24" s="40"/>
      <c r="G24" s="39"/>
      <c r="H24" s="40"/>
      <c r="I24" s="41"/>
      <c r="J24" s="41"/>
      <c r="K24" s="41"/>
      <c r="L24" s="13"/>
      <c r="M24" s="34"/>
      <c r="N24" s="34"/>
    </row>
    <row r="25" spans="1:14" s="3" customFormat="1" ht="15.75" customHeight="1" x14ac:dyDescent="0.25">
      <c r="A25" s="9" t="s">
        <v>32</v>
      </c>
      <c r="B25" s="27"/>
      <c r="C25" s="35">
        <v>838</v>
      </c>
      <c r="D25" s="36"/>
      <c r="E25" s="35">
        <v>738</v>
      </c>
      <c r="F25" s="36"/>
      <c r="G25" s="35">
        <v>821</v>
      </c>
      <c r="H25" s="36"/>
      <c r="I25" s="37">
        <f>C25/C$6*100</f>
        <v>3.8059769279680258</v>
      </c>
      <c r="J25" s="37">
        <f>E25/E$6*100</f>
        <v>2.9149221897464255</v>
      </c>
      <c r="K25" s="37">
        <f t="shared" ref="K25" si="9">G25/G$6*100</f>
        <v>3.6821097008566173</v>
      </c>
      <c r="L25" s="10"/>
      <c r="M25" s="32">
        <v>-11.933174224343675</v>
      </c>
      <c r="N25" s="32">
        <v>11.246612466124661</v>
      </c>
    </row>
    <row r="26" spans="1:14" s="3" customFormat="1" ht="15.75" customHeight="1" x14ac:dyDescent="0.25">
      <c r="A26" s="9"/>
      <c r="B26" s="27"/>
      <c r="C26" s="35"/>
      <c r="D26" s="36"/>
      <c r="E26" s="35"/>
      <c r="F26" s="36"/>
      <c r="G26" s="35"/>
      <c r="H26" s="36"/>
      <c r="I26" s="37"/>
      <c r="J26" s="37"/>
      <c r="K26" s="37"/>
      <c r="L26" s="10"/>
      <c r="M26" s="31"/>
      <c r="N26" s="31"/>
    </row>
    <row r="27" spans="1:14" s="3" customFormat="1" ht="15.75" customHeight="1" x14ac:dyDescent="0.25">
      <c r="A27" s="9" t="s">
        <v>10</v>
      </c>
      <c r="B27" s="27"/>
      <c r="C27" s="35">
        <v>605</v>
      </c>
      <c r="D27" s="36"/>
      <c r="E27" s="35">
        <v>649</v>
      </c>
      <c r="F27" s="36"/>
      <c r="G27" s="35">
        <v>790</v>
      </c>
      <c r="H27" s="36"/>
      <c r="I27" s="37">
        <f>C27/C$6*100</f>
        <v>2.747751839404124</v>
      </c>
      <c r="J27" s="37">
        <f>E27/E$6*100</f>
        <v>2.5633936329883875</v>
      </c>
      <c r="K27" s="37">
        <f>G27/G$6*100</f>
        <v>3.5430775440642237</v>
      </c>
      <c r="L27" s="10"/>
      <c r="M27" s="32">
        <v>7.2727272727272725</v>
      </c>
      <c r="N27" s="32">
        <v>21.725731895223422</v>
      </c>
    </row>
    <row r="28" spans="1:14" s="2" customFormat="1" ht="15.75" customHeight="1" x14ac:dyDescent="0.25">
      <c r="A28" s="11"/>
      <c r="B28" s="28"/>
      <c r="C28" s="39"/>
      <c r="D28" s="40"/>
      <c r="E28" s="39"/>
      <c r="F28" s="40"/>
      <c r="G28" s="39"/>
      <c r="H28" s="40"/>
      <c r="I28" s="41"/>
      <c r="J28" s="41"/>
      <c r="K28" s="41"/>
      <c r="L28" s="13"/>
      <c r="M28" s="31"/>
      <c r="N28" s="31"/>
    </row>
    <row r="29" spans="1:14" s="3" customFormat="1" ht="15.75" customHeight="1" x14ac:dyDescent="0.25">
      <c r="A29" s="9" t="s">
        <v>33</v>
      </c>
      <c r="B29" s="27"/>
      <c r="C29" s="35">
        <v>689</v>
      </c>
      <c r="D29" s="36"/>
      <c r="E29" s="35">
        <v>728</v>
      </c>
      <c r="F29" s="36"/>
      <c r="G29" s="35">
        <v>909</v>
      </c>
      <c r="H29" s="36"/>
      <c r="I29" s="37">
        <f>C29/C$6*100</f>
        <v>3.1292578799164321</v>
      </c>
      <c r="J29" s="37">
        <f>E29/E$6*100</f>
        <v>2.8754245990994547</v>
      </c>
      <c r="K29" s="37">
        <f>G29/G$6*100</f>
        <v>4.0767816298156703</v>
      </c>
      <c r="L29" s="10"/>
      <c r="M29" s="32">
        <v>5.6603773584905666</v>
      </c>
      <c r="N29" s="32">
        <v>24.862637362637365</v>
      </c>
    </row>
    <row r="30" spans="1:14" s="2" customFormat="1" ht="15.75" customHeight="1" x14ac:dyDescent="0.25">
      <c r="A30" s="11"/>
      <c r="B30" s="28"/>
      <c r="C30" s="39"/>
      <c r="D30" s="40"/>
      <c r="E30" s="39"/>
      <c r="F30" s="40"/>
      <c r="G30" s="39"/>
      <c r="H30" s="40"/>
      <c r="I30" s="41"/>
      <c r="J30" s="41"/>
      <c r="K30" s="41"/>
      <c r="L30" s="13"/>
      <c r="M30" s="31"/>
      <c r="N30" s="31"/>
    </row>
    <row r="31" spans="1:14" s="3" customFormat="1" ht="15.75" customHeight="1" x14ac:dyDescent="0.25">
      <c r="A31" s="9" t="s">
        <v>11</v>
      </c>
      <c r="B31" s="27"/>
      <c r="C31" s="35">
        <v>84</v>
      </c>
      <c r="D31" s="36"/>
      <c r="E31" s="35">
        <v>63</v>
      </c>
      <c r="F31" s="36"/>
      <c r="G31" s="35">
        <v>177</v>
      </c>
      <c r="H31" s="36"/>
      <c r="I31" s="37">
        <f>C31/C$6*100</f>
        <v>0.38150604051230813</v>
      </c>
      <c r="J31" s="37">
        <f>E31/E$6*100</f>
        <v>0.24883482107591437</v>
      </c>
      <c r="K31" s="37">
        <f>G31/G$6*100</f>
        <v>0.79382876620173115</v>
      </c>
      <c r="L31" s="10"/>
      <c r="M31" s="32">
        <v>-25</v>
      </c>
      <c r="N31" s="32">
        <v>180.95238095238096</v>
      </c>
    </row>
    <row r="32" spans="1:14" s="3" customFormat="1" ht="15.75" customHeight="1" x14ac:dyDescent="0.25">
      <c r="A32" s="9"/>
      <c r="B32" s="27"/>
      <c r="C32" s="35"/>
      <c r="D32" s="36"/>
      <c r="E32" s="35"/>
      <c r="F32" s="36"/>
      <c r="G32" s="35"/>
      <c r="H32" s="36"/>
      <c r="I32" s="37"/>
      <c r="J32" s="37"/>
      <c r="K32" s="37"/>
      <c r="L32" s="10"/>
      <c r="M32" s="31"/>
      <c r="N32" s="31"/>
    </row>
    <row r="33" spans="1:14" s="3" customFormat="1" ht="15.75" customHeight="1" x14ac:dyDescent="0.25">
      <c r="A33" s="9" t="s">
        <v>20</v>
      </c>
      <c r="B33" s="27"/>
      <c r="C33" s="35">
        <v>820</v>
      </c>
      <c r="D33" s="36"/>
      <c r="E33" s="35">
        <v>149</v>
      </c>
      <c r="F33" s="36"/>
      <c r="G33" s="35">
        <v>802</v>
      </c>
      <c r="H33" s="36"/>
      <c r="I33" s="37">
        <f>C33/C$6*100</f>
        <v>3.7242256335725319</v>
      </c>
      <c r="J33" s="37">
        <f>E33/E$6*100</f>
        <v>0.58851410063986098</v>
      </c>
      <c r="K33" s="37">
        <f>G33/G$6*100</f>
        <v>3.5968964434677315</v>
      </c>
      <c r="L33" s="10"/>
      <c r="M33" s="32">
        <v>-81.829268292682926</v>
      </c>
      <c r="N33" s="32" t="s">
        <v>43</v>
      </c>
    </row>
    <row r="34" spans="1:14" s="3" customFormat="1" ht="15.75" customHeight="1" x14ac:dyDescent="0.25">
      <c r="A34" s="9"/>
      <c r="B34" s="27"/>
      <c r="C34" s="35"/>
      <c r="D34" s="36"/>
      <c r="E34" s="35"/>
      <c r="F34" s="36"/>
      <c r="G34" s="35"/>
      <c r="H34" s="36"/>
      <c r="I34" s="37"/>
      <c r="J34" s="37"/>
      <c r="K34" s="37"/>
      <c r="L34" s="10"/>
      <c r="M34" s="31"/>
      <c r="N34" s="31"/>
    </row>
    <row r="35" spans="1:14" s="3" customFormat="1" ht="15.75" customHeight="1" x14ac:dyDescent="0.25">
      <c r="A35" s="9" t="s">
        <v>12</v>
      </c>
      <c r="B35" s="27"/>
      <c r="C35" s="35">
        <f>SUM(C36:C42)</f>
        <v>12970</v>
      </c>
      <c r="D35" s="36"/>
      <c r="E35" s="35">
        <f>SUM(E36:E42)</f>
        <v>16462</v>
      </c>
      <c r="F35" s="36"/>
      <c r="G35" s="35">
        <f>SUM(G36:G42)</f>
        <v>11641</v>
      </c>
      <c r="H35" s="36"/>
      <c r="I35" s="37">
        <f t="shared" ref="I35:I42" si="10">C35/C$6*100</f>
        <v>58.906349350531386</v>
      </c>
      <c r="J35" s="37">
        <f t="shared" ref="J35:J42" si="11">E35/E$6*100</f>
        <v>65.020933723042901</v>
      </c>
      <c r="K35" s="37">
        <f t="shared" ref="K35:K42" si="12">G35/G$6*100</f>
        <v>52.208817329685608</v>
      </c>
      <c r="L35" s="10"/>
      <c r="M35" s="32">
        <v>26.923670007710101</v>
      </c>
      <c r="N35" s="32">
        <v>-29.285627505770869</v>
      </c>
    </row>
    <row r="36" spans="1:14" s="3" customFormat="1" ht="15.75" customHeight="1" x14ac:dyDescent="0.25">
      <c r="A36" s="11" t="s">
        <v>25</v>
      </c>
      <c r="B36" s="28"/>
      <c r="C36" s="39">
        <v>505</v>
      </c>
      <c r="D36" s="40"/>
      <c r="E36" s="39">
        <v>373</v>
      </c>
      <c r="F36" s="40"/>
      <c r="G36" s="39">
        <v>427</v>
      </c>
      <c r="H36" s="40"/>
      <c r="I36" s="41">
        <f t="shared" si="10"/>
        <v>2.2935779816513762</v>
      </c>
      <c r="J36" s="41">
        <f t="shared" si="11"/>
        <v>1.473260131132001</v>
      </c>
      <c r="K36" s="41">
        <f t="shared" ref="K36:K37" si="13">G36/G$6*100</f>
        <v>1.9150558371081312</v>
      </c>
      <c r="L36" s="13"/>
      <c r="M36" s="33">
        <v>-26.138613861386141</v>
      </c>
      <c r="N36" s="33">
        <v>14.47721179624665</v>
      </c>
    </row>
    <row r="37" spans="1:14" s="3" customFormat="1" ht="15.75" customHeight="1" x14ac:dyDescent="0.25">
      <c r="A37" s="11" t="s">
        <v>13</v>
      </c>
      <c r="B37" s="28"/>
      <c r="C37" s="39">
        <v>4308</v>
      </c>
      <c r="D37" s="40"/>
      <c r="E37" s="39">
        <v>3521</v>
      </c>
      <c r="F37" s="40"/>
      <c r="G37" s="39">
        <v>3616</v>
      </c>
      <c r="H37" s="40"/>
      <c r="I37" s="41">
        <f t="shared" si="10"/>
        <v>19.565809791988372</v>
      </c>
      <c r="J37" s="41">
        <f t="shared" si="11"/>
        <v>13.907101666798324</v>
      </c>
      <c r="K37" s="41">
        <f t="shared" si="13"/>
        <v>16.217428353590169</v>
      </c>
      <c r="L37" s="13"/>
      <c r="M37" s="33">
        <v>-18.268337975858866</v>
      </c>
      <c r="N37" s="33">
        <v>2.6980971314967341</v>
      </c>
    </row>
    <row r="38" spans="1:14" s="2" customFormat="1" ht="15.75" customHeight="1" x14ac:dyDescent="0.25">
      <c r="A38" s="11" t="s">
        <v>14</v>
      </c>
      <c r="B38" s="28"/>
      <c r="C38" s="39">
        <v>5822</v>
      </c>
      <c r="D38" s="40"/>
      <c r="E38" s="39">
        <v>10729</v>
      </c>
      <c r="F38" s="40"/>
      <c r="G38" s="39">
        <v>6098</v>
      </c>
      <c r="H38" s="40"/>
      <c r="I38" s="41">
        <f t="shared" si="10"/>
        <v>26.442001998364972</v>
      </c>
      <c r="J38" s="41">
        <f t="shared" si="11"/>
        <v>42.376965005134686</v>
      </c>
      <c r="K38" s="41">
        <f t="shared" si="12"/>
        <v>27.348970713548908</v>
      </c>
      <c r="L38" s="13"/>
      <c r="M38" s="33">
        <v>84.283751288217118</v>
      </c>
      <c r="N38" s="33">
        <v>-43.1633889458477</v>
      </c>
    </row>
    <row r="39" spans="1:14" s="2" customFormat="1" ht="15.75" customHeight="1" x14ac:dyDescent="0.25">
      <c r="A39" s="11" t="s">
        <v>34</v>
      </c>
      <c r="B39" s="28"/>
      <c r="C39" s="39">
        <v>281</v>
      </c>
      <c r="D39" s="40"/>
      <c r="E39" s="39">
        <v>289</v>
      </c>
      <c r="F39" s="40"/>
      <c r="G39" s="39">
        <v>244</v>
      </c>
      <c r="H39" s="40"/>
      <c r="I39" s="41">
        <f t="shared" ref="I39" si="14">C39/C$6*100</f>
        <v>1.2762285402852211</v>
      </c>
      <c r="J39" s="41">
        <f t="shared" ref="J39" si="15">E39/E$6*100</f>
        <v>1.1414803696974485</v>
      </c>
      <c r="K39" s="41">
        <f t="shared" ref="K39" si="16">G39/G$6*100</f>
        <v>1.0943176212046464</v>
      </c>
      <c r="L39" s="13"/>
      <c r="M39" s="33">
        <v>2.8469750889679712</v>
      </c>
      <c r="N39" s="33">
        <v>-15.570934256055363</v>
      </c>
    </row>
    <row r="40" spans="1:14" s="2" customFormat="1" ht="15.75" customHeight="1" x14ac:dyDescent="0.25">
      <c r="A40" s="11" t="s">
        <v>18</v>
      </c>
      <c r="B40" s="28"/>
      <c r="C40" s="39">
        <v>1271</v>
      </c>
      <c r="D40" s="40"/>
      <c r="E40" s="39">
        <v>1034</v>
      </c>
      <c r="F40" s="40"/>
      <c r="G40" s="39">
        <v>571</v>
      </c>
      <c r="H40" s="40"/>
      <c r="I40" s="41">
        <f t="shared" si="10"/>
        <v>5.7725497320374242</v>
      </c>
      <c r="J40" s="41">
        <f t="shared" si="11"/>
        <v>4.0840508728967526</v>
      </c>
      <c r="K40" s="41">
        <f t="shared" si="12"/>
        <v>2.5608826299502176</v>
      </c>
      <c r="L40" s="13"/>
      <c r="M40" s="33">
        <v>-18.646734854445317</v>
      </c>
      <c r="N40" s="33">
        <v>-44.777562862669242</v>
      </c>
    </row>
    <row r="41" spans="1:14" s="2" customFormat="1" ht="15.75" customHeight="1" x14ac:dyDescent="0.25">
      <c r="A41" s="11" t="s">
        <v>19</v>
      </c>
      <c r="B41" s="28"/>
      <c r="C41" s="39">
        <v>719</v>
      </c>
      <c r="D41" s="40"/>
      <c r="E41" s="39">
        <v>454</v>
      </c>
      <c r="F41" s="40"/>
      <c r="G41" s="39">
        <v>618</v>
      </c>
      <c r="H41" s="40"/>
      <c r="I41" s="41">
        <f t="shared" si="10"/>
        <v>3.2655100372422563</v>
      </c>
      <c r="J41" s="41">
        <f t="shared" si="11"/>
        <v>1.7931906153724624</v>
      </c>
      <c r="K41" s="41">
        <f t="shared" si="12"/>
        <v>2.7716733192806209</v>
      </c>
      <c r="L41" s="13"/>
      <c r="M41" s="33">
        <v>-36.856745479833101</v>
      </c>
      <c r="N41" s="33">
        <v>36.12334801762114</v>
      </c>
    </row>
    <row r="42" spans="1:14" s="2" customFormat="1" ht="15.75" customHeight="1" x14ac:dyDescent="0.25">
      <c r="A42" s="11" t="s">
        <v>7</v>
      </c>
      <c r="B42" s="28"/>
      <c r="C42" s="39">
        <v>64</v>
      </c>
      <c r="D42" s="40"/>
      <c r="E42" s="39">
        <v>62</v>
      </c>
      <c r="F42" s="40"/>
      <c r="G42" s="39">
        <v>67</v>
      </c>
      <c r="H42" s="40"/>
      <c r="I42" s="41">
        <f t="shared" si="10"/>
        <v>0.2906712689617586</v>
      </c>
      <c r="J42" s="41">
        <f t="shared" si="11"/>
        <v>0.24488506201121732</v>
      </c>
      <c r="K42" s="41">
        <f t="shared" si="12"/>
        <v>0.30048885500291517</v>
      </c>
      <c r="L42" s="13"/>
      <c r="M42" s="33">
        <v>-3.125</v>
      </c>
      <c r="N42" s="33">
        <v>8.064516129032258</v>
      </c>
    </row>
    <row r="43" spans="1:14" s="2" customFormat="1" ht="15.75" customHeight="1" x14ac:dyDescent="0.25">
      <c r="A43" s="12"/>
      <c r="B43" s="28"/>
      <c r="C43" s="39"/>
      <c r="D43" s="40"/>
      <c r="E43" s="39"/>
      <c r="F43" s="40"/>
      <c r="G43" s="39"/>
      <c r="H43" s="40"/>
      <c r="I43" s="41"/>
      <c r="J43" s="41"/>
      <c r="K43" s="41"/>
      <c r="L43" s="13"/>
      <c r="M43" s="34"/>
      <c r="N43" s="34"/>
    </row>
    <row r="44" spans="1:14" s="2" customFormat="1" ht="15.75" customHeight="1" x14ac:dyDescent="0.25">
      <c r="A44" s="9" t="s">
        <v>15</v>
      </c>
      <c r="B44" s="27"/>
      <c r="C44" s="35">
        <v>600</v>
      </c>
      <c r="D44" s="36"/>
      <c r="E44" s="35">
        <v>1236</v>
      </c>
      <c r="F44" s="36"/>
      <c r="G44" s="35">
        <v>1429</v>
      </c>
      <c r="H44" s="36"/>
      <c r="I44" s="37">
        <f>C44/C$6*100</f>
        <v>2.7250431465164864</v>
      </c>
      <c r="J44" s="37">
        <f>E44/E$6*100</f>
        <v>4.8819022039655584</v>
      </c>
      <c r="K44" s="37">
        <f>G44/G$6*100</f>
        <v>6.4089339373009828</v>
      </c>
      <c r="L44" s="10"/>
      <c r="M44" s="32">
        <v>106</v>
      </c>
      <c r="N44" s="32">
        <v>15.614886731391586</v>
      </c>
    </row>
    <row r="45" spans="1:14" s="2" customFormat="1" ht="15.75" customHeight="1" x14ac:dyDescent="0.25">
      <c r="A45" s="9"/>
      <c r="B45" s="27"/>
      <c r="C45" s="35"/>
      <c r="D45" s="36"/>
      <c r="E45" s="35"/>
      <c r="F45" s="36"/>
      <c r="G45" s="35"/>
      <c r="H45" s="36"/>
      <c r="I45" s="37"/>
      <c r="J45" s="37"/>
      <c r="K45" s="37"/>
      <c r="L45" s="10"/>
      <c r="M45" s="10"/>
      <c r="N45" s="10"/>
    </row>
    <row r="46" spans="1:14" s="3" customFormat="1" ht="15.75" customHeight="1" x14ac:dyDescent="0.25">
      <c r="A46" s="14"/>
      <c r="B46" s="48"/>
      <c r="C46" s="42"/>
      <c r="D46" s="42"/>
      <c r="E46" s="42"/>
      <c r="F46" s="42"/>
      <c r="G46" s="42"/>
      <c r="H46" s="42"/>
      <c r="I46" s="43"/>
      <c r="J46" s="43"/>
      <c r="K46" s="43"/>
      <c r="L46" s="15"/>
      <c r="M46" s="15"/>
      <c r="N46" s="15"/>
    </row>
    <row r="47" spans="1:14" s="3" customFormat="1" ht="15.75" customHeight="1" x14ac:dyDescent="0.2">
      <c r="A47" s="25" t="s">
        <v>27</v>
      </c>
      <c r="B47" s="29"/>
      <c r="C47" s="16"/>
      <c r="D47" s="17"/>
      <c r="E47" s="17"/>
      <c r="F47" s="17"/>
      <c r="G47" s="16"/>
      <c r="H47" s="17"/>
      <c r="I47" s="17"/>
      <c r="J47" s="18"/>
      <c r="K47" s="18"/>
      <c r="L47" s="16"/>
      <c r="M47" s="16"/>
      <c r="N47" s="16"/>
    </row>
    <row r="48" spans="1:14" s="2" customFormat="1" ht="15.75" customHeight="1" x14ac:dyDescent="0.2">
      <c r="A48" s="25" t="s">
        <v>21</v>
      </c>
      <c r="B48" s="49"/>
      <c r="C48" s="19"/>
      <c r="D48" s="19"/>
      <c r="E48" s="19"/>
      <c r="F48" s="19"/>
      <c r="G48" s="19"/>
      <c r="H48" s="19"/>
      <c r="I48" s="19"/>
      <c r="J48" s="20"/>
      <c r="K48" s="20"/>
      <c r="L48" s="21"/>
      <c r="M48" s="21"/>
      <c r="N48" s="21"/>
    </row>
    <row r="49" spans="1:14" s="4" customFormat="1" ht="13.35" customHeight="1" x14ac:dyDescent="0.2">
      <c r="A49" s="45" t="s">
        <v>35</v>
      </c>
      <c r="B49" s="49"/>
      <c r="C49" s="19"/>
      <c r="D49" s="19"/>
      <c r="E49" s="19"/>
      <c r="F49" s="19"/>
      <c r="G49" s="19"/>
      <c r="H49" s="19"/>
      <c r="I49" s="19"/>
      <c r="J49" s="20"/>
      <c r="K49" s="20"/>
      <c r="L49" s="21"/>
      <c r="M49" s="21"/>
      <c r="N49" s="21"/>
    </row>
    <row r="50" spans="1:14" s="5" customFormat="1" ht="15" customHeight="1" x14ac:dyDescent="0.2">
      <c r="A50" s="44" t="s">
        <v>36</v>
      </c>
      <c r="B50" s="28"/>
      <c r="C50" s="12"/>
      <c r="D50" s="12"/>
      <c r="E50" s="12"/>
      <c r="F50" s="12"/>
      <c r="G50" s="12"/>
      <c r="H50" s="12"/>
      <c r="I50" s="13"/>
      <c r="J50" s="13"/>
      <c r="K50" s="13"/>
      <c r="L50" s="12"/>
      <c r="M50" s="12"/>
      <c r="N50" s="12"/>
    </row>
    <row r="51" spans="1:14" s="5" customFormat="1" ht="15" customHeight="1" x14ac:dyDescent="0.2">
      <c r="A51" s="30" t="s">
        <v>28</v>
      </c>
      <c r="B51" s="28"/>
      <c r="C51" s="12"/>
      <c r="D51" s="12"/>
      <c r="E51" s="12"/>
      <c r="F51" s="12"/>
      <c r="G51" s="12"/>
      <c r="H51" s="12"/>
      <c r="I51" s="13"/>
      <c r="J51" s="13"/>
      <c r="K51" s="13"/>
      <c r="L51" s="12"/>
      <c r="M51" s="12"/>
      <c r="N51" s="12"/>
    </row>
    <row r="52" spans="1:14" s="2" customFormat="1" ht="14.1" customHeight="1" x14ac:dyDescent="0.25">
      <c r="A52" s="9"/>
      <c r="B52" s="28"/>
      <c r="C52" s="12"/>
      <c r="D52" s="12"/>
      <c r="E52" s="12"/>
      <c r="F52" s="12"/>
      <c r="G52" s="12"/>
      <c r="H52" s="12"/>
      <c r="I52" s="13"/>
      <c r="J52" s="13"/>
      <c r="K52" s="13"/>
      <c r="L52" s="12"/>
      <c r="M52" s="12"/>
      <c r="N52" s="12"/>
    </row>
    <row r="53" spans="1:14" ht="14.1" customHeight="1" x14ac:dyDescent="0.25">
      <c r="A53" s="23"/>
      <c r="B53" s="5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1:14" ht="14.1" customHeight="1" x14ac:dyDescent="0.25">
      <c r="A54" s="23"/>
      <c r="B54" s="50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1:14" ht="14.1" customHeight="1" x14ac:dyDescent="0.25">
      <c r="A55" s="23"/>
      <c r="B55" s="50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1:14" ht="14.1" customHeight="1" x14ac:dyDescent="0.25">
      <c r="A56" s="23"/>
      <c r="B56" s="50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1:14" ht="14.1" customHeight="1" x14ac:dyDescent="0.25">
      <c r="A57" s="23"/>
      <c r="B57" s="50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ht="14.1" customHeight="1" x14ac:dyDescent="0.25">
      <c r="A58" s="23"/>
      <c r="B58" s="50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ht="14.1" customHeight="1" x14ac:dyDescent="0.25">
      <c r="A59" s="23"/>
      <c r="B59" s="50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ht="14.1" customHeight="1" x14ac:dyDescent="0.25">
      <c r="A60" s="23"/>
      <c r="B60" s="50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ht="14.1" customHeight="1" x14ac:dyDescent="0.25">
      <c r="A61" s="23"/>
      <c r="B61" s="50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ht="14.1" customHeight="1" x14ac:dyDescent="0.25">
      <c r="A62" s="23"/>
      <c r="B62" s="50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ht="14.1" customHeight="1" x14ac:dyDescent="0.25">
      <c r="A63" s="23"/>
      <c r="B63" s="50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ht="14.1" customHeight="1" x14ac:dyDescent="0.25">
      <c r="A64" s="23"/>
      <c r="B64" s="5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 ht="14.1" customHeight="1" x14ac:dyDescent="0.25">
      <c r="A65" s="23"/>
      <c r="B65" s="50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 ht="14.1" customHeight="1" x14ac:dyDescent="0.25">
      <c r="A66" s="23"/>
      <c r="B66" s="50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ht="14.1" customHeight="1" x14ac:dyDescent="0.25">
      <c r="A67" s="23"/>
      <c r="B67" s="50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 ht="14.1" customHeight="1" x14ac:dyDescent="0.25">
      <c r="A68" s="23"/>
      <c r="B68" s="50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ht="14.1" customHeight="1" x14ac:dyDescent="0.25">
      <c r="A69" s="23"/>
      <c r="B69" s="50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 ht="14.1" customHeight="1" x14ac:dyDescent="0.25">
      <c r="A70" s="23"/>
      <c r="B70" s="50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 ht="14.1" customHeight="1" x14ac:dyDescent="0.25">
      <c r="A71" s="23"/>
      <c r="B71" s="50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ht="14.1" customHeight="1" x14ac:dyDescent="0.25">
      <c r="A72" s="23"/>
      <c r="B72" s="50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ht="14.1" customHeight="1" x14ac:dyDescent="0.25">
      <c r="A73" s="23"/>
      <c r="B73" s="50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ht="14.1" customHeight="1" x14ac:dyDescent="0.25">
      <c r="A74" s="23"/>
      <c r="B74" s="50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1:14" ht="14.1" customHeight="1" x14ac:dyDescent="0.25">
      <c r="A75" s="23"/>
      <c r="B75" s="50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1:14" ht="14.1" customHeight="1" x14ac:dyDescent="0.25">
      <c r="A76" s="23"/>
      <c r="B76" s="5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1:14" ht="14.1" customHeight="1" x14ac:dyDescent="0.25">
      <c r="A77" s="23"/>
      <c r="B77" s="5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1:14" ht="14.1" customHeight="1" x14ac:dyDescent="0.25">
      <c r="A78" s="23"/>
      <c r="B78" s="5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1:14" ht="14.1" customHeight="1" x14ac:dyDescent="0.25">
      <c r="A79" s="23"/>
      <c r="B79" s="50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 ht="14.1" customHeight="1" x14ac:dyDescent="0.25">
      <c r="A80" s="23"/>
      <c r="B80" s="50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1:14" ht="14.1" customHeight="1" x14ac:dyDescent="0.25">
      <c r="A81" s="23"/>
      <c r="B81" s="50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1:14" ht="14.1" customHeight="1" x14ac:dyDescent="0.25">
      <c r="A82" s="23"/>
      <c r="B82" s="50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1:14" ht="14.1" customHeight="1" x14ac:dyDescent="0.25">
      <c r="A83" s="23"/>
      <c r="B83" s="50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1:14" ht="14.1" customHeight="1" x14ac:dyDescent="0.25">
      <c r="A84" s="23"/>
      <c r="B84" s="50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1:14" ht="14.1" customHeight="1" x14ac:dyDescent="0.25">
      <c r="A85" s="23"/>
      <c r="B85" s="50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4.1" customHeight="1" x14ac:dyDescent="0.25">
      <c r="A86" s="23"/>
      <c r="B86" s="50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ht="14.1" customHeight="1" x14ac:dyDescent="0.25">
      <c r="A87" s="23"/>
      <c r="B87" s="50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ht="14.1" customHeight="1" x14ac:dyDescent="0.25">
      <c r="A88" s="23"/>
      <c r="B88" s="50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1:14" ht="14.1" customHeight="1" x14ac:dyDescent="0.25">
      <c r="A89" s="23"/>
      <c r="B89" s="50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 ht="14.1" customHeight="1" x14ac:dyDescent="0.25">
      <c r="A90" s="23"/>
      <c r="B90" s="5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1:14" ht="14.1" customHeight="1" x14ac:dyDescent="0.25">
      <c r="A91" s="23"/>
      <c r="B91" s="50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1:14" ht="14.1" customHeight="1" x14ac:dyDescent="0.25">
      <c r="A92" s="23"/>
      <c r="B92" s="50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1:14" ht="14.1" customHeight="1" x14ac:dyDescent="0.25">
      <c r="A93" s="23"/>
      <c r="B93" s="50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1:14" ht="14.1" customHeight="1" x14ac:dyDescent="0.25">
      <c r="A94" s="23"/>
      <c r="B94" s="50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1:14" ht="14.1" customHeight="1" x14ac:dyDescent="0.25">
      <c r="A95" s="23"/>
      <c r="B95" s="50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14" ht="14.1" customHeight="1" x14ac:dyDescent="0.25">
      <c r="A96" s="23"/>
      <c r="B96" s="50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1:14" ht="14.1" customHeight="1" x14ac:dyDescent="0.25">
      <c r="A97" s="23"/>
      <c r="B97" s="50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1:14" ht="14.1" customHeight="1" x14ac:dyDescent="0.25">
      <c r="A98" s="23"/>
      <c r="B98" s="50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1:14" ht="14.1" customHeight="1" x14ac:dyDescent="0.25">
      <c r="A99" s="23"/>
      <c r="B99" s="50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1:14" ht="14.1" customHeight="1" x14ac:dyDescent="0.25">
      <c r="A100" s="23"/>
      <c r="B100" s="50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1:14" ht="14.1" customHeight="1" x14ac:dyDescent="0.25">
      <c r="A101" s="23"/>
      <c r="B101" s="50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1:14" ht="14.1" customHeight="1" x14ac:dyDescent="0.25">
      <c r="A102" s="23"/>
      <c r="B102" s="50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1:14" ht="14.1" customHeight="1" x14ac:dyDescent="0.25">
      <c r="A103" s="23"/>
      <c r="B103" s="50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 ht="14.1" customHeight="1" x14ac:dyDescent="0.25">
      <c r="A104" s="23"/>
      <c r="B104" s="50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1:14" ht="14.1" customHeight="1" x14ac:dyDescent="0.25">
      <c r="A105" s="23"/>
      <c r="B105" s="50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1:14" ht="14.1" customHeight="1" x14ac:dyDescent="0.25">
      <c r="A106" s="23"/>
      <c r="B106" s="50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1:14" ht="14.1" customHeight="1" x14ac:dyDescent="0.25">
      <c r="A107" s="23"/>
      <c r="B107" s="50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1:14" ht="14.1" customHeight="1" x14ac:dyDescent="0.25">
      <c r="A108" s="23"/>
      <c r="B108" s="50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 spans="1:14" ht="14.1" customHeight="1" x14ac:dyDescent="0.25">
      <c r="A109" s="23"/>
      <c r="B109" s="50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 spans="1:14" ht="14.1" customHeight="1" x14ac:dyDescent="0.25">
      <c r="A110" s="23"/>
      <c r="B110" s="50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 spans="1:14" ht="14.1" customHeight="1" x14ac:dyDescent="0.25">
      <c r="A111" s="23"/>
      <c r="B111" s="50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1:14" ht="14.1" customHeight="1" x14ac:dyDescent="0.25">
      <c r="A112" s="23"/>
      <c r="B112" s="50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 spans="1:14" ht="14.1" customHeight="1" x14ac:dyDescent="0.25">
      <c r="A113" s="23"/>
      <c r="B113" s="50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 spans="1:14" ht="14.1" customHeight="1" x14ac:dyDescent="0.25">
      <c r="A114" s="23"/>
      <c r="B114" s="50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1:14" ht="14.1" customHeight="1" x14ac:dyDescent="0.25">
      <c r="A115" s="23"/>
      <c r="B115" s="50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ht="14.1" customHeight="1" x14ac:dyDescent="0.25">
      <c r="A116" s="23"/>
      <c r="B116" s="50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ht="14.1" customHeight="1" x14ac:dyDescent="0.25">
      <c r="A117" s="23"/>
      <c r="B117" s="50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 spans="1:14" ht="14.1" customHeight="1" x14ac:dyDescent="0.25">
      <c r="A118" s="23"/>
      <c r="B118" s="50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1:14" ht="14.1" customHeight="1" x14ac:dyDescent="0.25">
      <c r="A119" s="23"/>
      <c r="B119" s="50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 spans="1:14" ht="14.1" customHeight="1" x14ac:dyDescent="0.25">
      <c r="A120" s="23"/>
      <c r="B120" s="50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1" spans="1:14" ht="14.1" customHeight="1" x14ac:dyDescent="0.25">
      <c r="A121" s="23"/>
      <c r="B121" s="50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</row>
    <row r="122" spans="1:14" ht="14.1" customHeight="1" x14ac:dyDescent="0.25">
      <c r="A122" s="23"/>
      <c r="B122" s="50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 spans="1:14" ht="14.1" customHeight="1" x14ac:dyDescent="0.25">
      <c r="A123" s="23"/>
      <c r="B123" s="50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 spans="1:14" ht="14.1" customHeight="1" x14ac:dyDescent="0.25">
      <c r="A124" s="23"/>
      <c r="B124" s="50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1:14" ht="14.1" customHeight="1" x14ac:dyDescent="0.25">
      <c r="A125" s="23"/>
      <c r="B125" s="50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 spans="1:14" ht="14.1" customHeight="1" x14ac:dyDescent="0.25">
      <c r="A126" s="23"/>
      <c r="B126" s="50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 spans="1:14" ht="14.1" customHeight="1" x14ac:dyDescent="0.25">
      <c r="A127" s="23"/>
      <c r="B127" s="50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 ht="14.1" customHeight="1" x14ac:dyDescent="0.25">
      <c r="A128" s="23"/>
      <c r="B128" s="50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1:14" ht="14.1" customHeight="1" x14ac:dyDescent="0.25">
      <c r="A129" s="23"/>
      <c r="B129" s="50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1:14" ht="14.1" customHeight="1" x14ac:dyDescent="0.25">
      <c r="A130" s="23"/>
      <c r="B130" s="50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</sheetData>
  <mergeCells count="4">
    <mergeCell ref="M3:N3"/>
    <mergeCell ref="I3:K3"/>
    <mergeCell ref="A3:A4"/>
    <mergeCell ref="C3:G3"/>
  </mergeCells>
  <phoneticPr fontId="7" type="noConversion"/>
  <conditionalFormatting sqref="M10:N15 M17:N21">
    <cfRule type="cellIs" dxfId="9" priority="11" operator="equal">
      <formula>"-o-"</formula>
    </cfRule>
    <cfRule type="cellIs" dxfId="8" priority="12" operator="equal">
      <formula>"-"</formula>
    </cfRule>
  </conditionalFormatting>
  <conditionalFormatting sqref="M44:N44 M35:N38 M33:N33 M31:N31 M29:N29 M25:N25 M22:N23 M40:N42">
    <cfRule type="cellIs" dxfId="7" priority="9" operator="equal">
      <formula>"-o-"</formula>
    </cfRule>
    <cfRule type="cellIs" dxfId="6" priority="10" operator="equal">
      <formula>"-"</formula>
    </cfRule>
  </conditionalFormatting>
  <conditionalFormatting sqref="M8:N8">
    <cfRule type="cellIs" dxfId="5" priority="7" operator="equal">
      <formula>"-o-"</formula>
    </cfRule>
    <cfRule type="cellIs" dxfId="4" priority="8" operator="equal">
      <formula>"-"</formula>
    </cfRule>
  </conditionalFormatting>
  <conditionalFormatting sqref="M27:N27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39:N39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39370078740157483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1.3</vt:lpstr>
      <vt:lpstr>'1.3'!Área_de_impresión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PLOMO_MEN</dc:title>
  <dc:creator>JESSICA DIEZ</dc:creator>
  <cp:keywords>PLOMO_MEN</cp:keywords>
  <cp:lastModifiedBy>INEGI</cp:lastModifiedBy>
  <cp:lastPrinted>2020-01-17T17:53:37Z</cp:lastPrinted>
  <dcterms:created xsi:type="dcterms:W3CDTF">2007-03-30T21:05:03Z</dcterms:created>
  <dcterms:modified xsi:type="dcterms:W3CDTF">2021-01-27T18:04:07Z</dcterms:modified>
</cp:coreProperties>
</file>