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Documentos\JUAN JOSE\2020\Correo\BOL_NOV_2020\"/>
    </mc:Choice>
  </mc:AlternateContent>
  <xr:revisionPtr revIDLastSave="0" documentId="13_ncr:1_{8244B725-E8EF-4B79-9FC3-A7EF4F26931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1.4" sheetId="1" r:id="rId1"/>
  </sheets>
  <definedNames>
    <definedName name="_xlnm.Print_Area" localSheetId="0">'1.4'!$A$1:$N$57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44" i="1"/>
  <c r="G13" i="1"/>
  <c r="G20" i="1"/>
  <c r="G37" i="1"/>
  <c r="C13" i="1"/>
  <c r="C20" i="1"/>
  <c r="G44" i="1"/>
  <c r="C6" i="1" l="1"/>
  <c r="G6" i="1"/>
  <c r="E13" i="1" l="1"/>
  <c r="E20" i="1"/>
  <c r="E37" i="1"/>
  <c r="E44" i="1"/>
  <c r="E6" i="1" l="1"/>
  <c r="I29" i="1" l="1"/>
  <c r="J29" i="1" l="1"/>
  <c r="I14" i="1"/>
  <c r="I11" i="1"/>
  <c r="I9" i="1"/>
  <c r="J9" i="1" l="1"/>
  <c r="J11" i="1"/>
  <c r="J14" i="1"/>
  <c r="I21" i="1" l="1"/>
  <c r="I41" i="1"/>
  <c r="I39" i="1"/>
  <c r="I17" i="1"/>
  <c r="I15" i="1"/>
  <c r="I31" i="1"/>
  <c r="I25" i="1"/>
  <c r="I47" i="1"/>
  <c r="I46" i="1"/>
  <c r="I40" i="1"/>
  <c r="I16" i="1"/>
  <c r="I35" i="1"/>
  <c r="I27" i="1"/>
  <c r="I38" i="1"/>
  <c r="I18" i="1"/>
  <c r="I42" i="1"/>
  <c r="I22" i="1"/>
  <c r="I45" i="1"/>
  <c r="I50" i="1"/>
  <c r="I44" i="1"/>
  <c r="I13" i="1"/>
  <c r="I48" i="1"/>
  <c r="I33" i="1"/>
  <c r="I37" i="1"/>
  <c r="I23" i="1"/>
  <c r="I20" i="1"/>
  <c r="I6" i="1" l="1"/>
  <c r="J44" i="1" l="1"/>
  <c r="J46" i="1" l="1"/>
  <c r="J16" i="1"/>
  <c r="J25" i="1"/>
  <c r="J31" i="1"/>
  <c r="J41" i="1"/>
  <c r="J17" i="1"/>
  <c r="J21" i="1"/>
  <c r="J47" i="1"/>
  <c r="J40" i="1"/>
  <c r="J27" i="1"/>
  <c r="J39" i="1"/>
  <c r="J15" i="1"/>
  <c r="J35" i="1"/>
  <c r="J33" i="1"/>
  <c r="J18" i="1"/>
  <c r="J22" i="1"/>
  <c r="J38" i="1"/>
  <c r="J50" i="1"/>
  <c r="J42" i="1"/>
  <c r="J45" i="1"/>
  <c r="J23" i="1"/>
  <c r="J48" i="1"/>
  <c r="J37" i="1"/>
  <c r="J13" i="1"/>
  <c r="J20" i="1"/>
  <c r="J6" i="1" l="1"/>
  <c r="K50" i="1" l="1"/>
  <c r="K25" i="1" l="1"/>
  <c r="K11" i="1"/>
  <c r="K47" i="1"/>
  <c r="K31" i="1"/>
  <c r="K41" i="1"/>
  <c r="K46" i="1"/>
  <c r="K39" i="1"/>
  <c r="K40" i="1"/>
  <c r="K15" i="1"/>
  <c r="K27" i="1"/>
  <c r="K9" i="1"/>
  <c r="K16" i="1"/>
  <c r="K14" i="1"/>
  <c r="K17" i="1"/>
  <c r="K45" i="1"/>
  <c r="K22" i="1"/>
  <c r="K44" i="1"/>
  <c r="K38" i="1"/>
  <c r="K29" i="1"/>
  <c r="K23" i="1"/>
  <c r="K21" i="1"/>
  <c r="K35" i="1"/>
  <c r="K33" i="1"/>
  <c r="K48" i="1"/>
  <c r="K18" i="1"/>
  <c r="K42" i="1"/>
  <c r="K20" i="1"/>
  <c r="K37" i="1"/>
  <c r="K13" i="1"/>
  <c r="K6" i="1" l="1"/>
</calcChain>
</file>

<file path=xl/sharedStrings.xml><?xml version="1.0" encoding="utf-8"?>
<sst xmlns="http://schemas.openxmlformats.org/spreadsheetml/2006/main" count="50" uniqueCount="44">
  <si>
    <t>Entidades Federativas y Municipios</t>
  </si>
  <si>
    <t>Participación Porcentual (%)</t>
  </si>
  <si>
    <t>Variación Porcentual (%)</t>
  </si>
  <si>
    <t>Total</t>
  </si>
  <si>
    <t>Chihuahua</t>
  </si>
  <si>
    <t>Santa Bárbara</t>
  </si>
  <si>
    <t>Otros Municipios</t>
  </si>
  <si>
    <t>Durango</t>
  </si>
  <si>
    <t>México</t>
  </si>
  <si>
    <t>San Luis Potosí</t>
  </si>
  <si>
    <t>Zacatecas</t>
  </si>
  <si>
    <t>Otras Entidades Federativas</t>
  </si>
  <si>
    <t>Sombrerete</t>
  </si>
  <si>
    <t>Michoacán de Ocampo</t>
  </si>
  <si>
    <t>Sonora</t>
  </si>
  <si>
    <t>Cananea</t>
  </si>
  <si>
    <t>Nacozari de García</t>
  </si>
  <si>
    <t>Ascensión</t>
  </si>
  <si>
    <r>
      <t xml:space="preserve">P/  </t>
    </r>
    <r>
      <rPr>
        <sz val="8"/>
        <rFont val="Arial Narrow"/>
        <family val="2"/>
      </rPr>
      <t>Cifras Preliminares</t>
    </r>
  </si>
  <si>
    <r>
      <t xml:space="preserve">PRODUCCIÓN DE COBRE POR ENTIDAD FEDERATIVA Y MUNICIPIO </t>
    </r>
    <r>
      <rPr>
        <b/>
        <vertAlign val="superscript"/>
        <sz val="10"/>
        <rFont val="Arial Narrow"/>
        <family val="2"/>
      </rPr>
      <t>a/</t>
    </r>
  </si>
  <si>
    <r>
      <t xml:space="preserve">CUADRO </t>
    </r>
    <r>
      <rPr>
        <b/>
        <sz val="10"/>
        <rFont val="Arial Narrow"/>
        <family val="2"/>
      </rPr>
      <t>1.4</t>
    </r>
  </si>
  <si>
    <t>Alamos</t>
  </si>
  <si>
    <t>Santa Cruz</t>
  </si>
  <si>
    <t>Mazapil</t>
  </si>
  <si>
    <t>Morelos</t>
  </si>
  <si>
    <t>Sinaloa</t>
  </si>
  <si>
    <t>Santiago Papasquiaro</t>
  </si>
  <si>
    <r>
      <t>a/</t>
    </r>
    <r>
      <rPr>
        <sz val="8"/>
        <rFont val="Arial Narrow"/>
        <family val="2"/>
      </rPr>
      <t xml:space="preserve">  Contenido Metálico</t>
    </r>
  </si>
  <si>
    <r>
      <t>NOTA:</t>
    </r>
    <r>
      <rPr>
        <sz val="8"/>
        <rFont val="Arial Narrow"/>
        <family val="2"/>
      </rPr>
      <t xml:space="preserve"> La suma de los parciales puede no coincidir con los totales debido al redondeo.</t>
    </r>
  </si>
  <si>
    <t>San Francisco del Oro</t>
  </si>
  <si>
    <t>Aguascalientes</t>
  </si>
  <si>
    <t>Baja California Sur</t>
  </si>
  <si>
    <t>Urique</t>
  </si>
  <si>
    <t>Cuencamé</t>
  </si>
  <si>
    <t>Hidalgo</t>
  </si>
  <si>
    <t>Oaxaca</t>
  </si>
  <si>
    <r>
      <t xml:space="preserve">r/  </t>
    </r>
    <r>
      <rPr>
        <sz val="8"/>
        <rFont val="Arial Narrow"/>
        <family val="2"/>
      </rPr>
      <t>Cifras Revisadas</t>
    </r>
  </si>
  <si>
    <r>
      <rPr>
        <b/>
        <sz val="8"/>
        <color rgb="FF000080"/>
        <rFont val="Arial Narrow"/>
        <family val="2"/>
      </rPr>
      <t>-o-</t>
    </r>
    <r>
      <rPr>
        <sz val="8"/>
        <color rgb="FF000080"/>
        <rFont val="Arial Narrow"/>
        <family val="2"/>
      </rPr>
      <t xml:space="preserve"> </t>
    </r>
    <r>
      <rPr>
        <sz val="8"/>
        <rFont val="Arial Narrow"/>
        <family val="2"/>
      </rPr>
      <t xml:space="preserve">Variación porcentual mayor a </t>
    </r>
    <r>
      <rPr>
        <sz val="8"/>
        <color rgb="FF002060"/>
        <rFont val="Arial Narrow"/>
        <family val="2"/>
      </rPr>
      <t>250</t>
    </r>
    <r>
      <rPr>
        <sz val="8"/>
        <rFont val="Arial Narrow"/>
        <family val="2"/>
      </rPr>
      <t xml:space="preserve"> por ciento</t>
    </r>
  </si>
  <si>
    <r>
      <t xml:space="preserve">2020 </t>
    </r>
    <r>
      <rPr>
        <b/>
        <vertAlign val="superscript"/>
        <sz val="10"/>
        <rFont val="Arial Narrow"/>
        <family val="2"/>
      </rPr>
      <t>P/</t>
    </r>
  </si>
  <si>
    <t>2019/2018</t>
  </si>
  <si>
    <t>2020/2019</t>
  </si>
  <si>
    <t>Volumen ( Toneladas )</t>
  </si>
  <si>
    <t>Noviembre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</si>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</sst>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0"/>
      <name val="Tahoma"/>
    </font>
    <font>
      <sz val="10"/>
      <name val="Arial Narrow"/>
      <family val="2"/>
    </font>
    <font>
      <b/>
      <sz val="10"/>
      <name val="Arial Narrow"/>
      <family val="2"/>
    </font>
    <font>
      <b/>
      <vertAlign val="superscript"/>
      <sz val="10"/>
      <name val="Arial Narrow"/>
      <family val="2"/>
    </font>
    <font>
      <sz val="9"/>
      <name val="Arial Narrow"/>
      <family val="2"/>
    </font>
    <font>
      <b/>
      <sz val="9.5"/>
      <name val="Arial Narrow"/>
      <family val="2"/>
    </font>
    <font>
      <sz val="9.5"/>
      <name val="Arial Narrow"/>
      <family val="2"/>
    </font>
    <font>
      <sz val="8"/>
      <name val="Tahoma"/>
      <family val="2"/>
    </font>
    <font>
      <b/>
      <vertAlign val="superscript"/>
      <sz val="8"/>
      <name val="Arial Narrow"/>
      <family val="2"/>
    </font>
    <font>
      <sz val="8"/>
      <name val="Arial Narrow"/>
      <family val="2"/>
    </font>
    <font>
      <sz val="8"/>
      <color indexed="9"/>
      <name val="Arial Narrow"/>
      <family val="2"/>
    </font>
    <font>
      <b/>
      <vertAlign val="superscript"/>
      <sz val="9.5"/>
      <name val="Arial Narrow"/>
      <family val="2"/>
    </font>
    <font>
      <sz val="10"/>
      <color theme="0"/>
      <name val="Arial Narrow"/>
      <family val="2"/>
    </font>
    <font>
      <b/>
      <sz val="9.5"/>
      <color theme="0"/>
      <name val="Arial Narrow"/>
      <family val="2"/>
    </font>
    <font>
      <sz val="9.5"/>
      <color theme="0"/>
      <name val="Arial Narrow"/>
      <family val="2"/>
    </font>
    <font>
      <sz val="8"/>
      <color theme="0"/>
      <name val="Arial Narrow"/>
      <family val="2"/>
    </font>
    <font>
      <sz val="8"/>
      <color rgb="FF000080"/>
      <name val="Arial Narrow"/>
      <family val="2"/>
    </font>
    <font>
      <b/>
      <sz val="8"/>
      <name val="Arial Narrow"/>
      <family val="2"/>
    </font>
    <font>
      <b/>
      <sz val="8"/>
      <color rgb="FF000080"/>
      <name val="Arial Narrow"/>
      <family val="2"/>
    </font>
    <font>
      <b/>
      <vertAlign val="superscript"/>
      <sz val="8"/>
      <color indexed="9"/>
      <name val="Arial Narrow"/>
      <family val="2"/>
    </font>
    <font>
      <b/>
      <vertAlign val="superscript"/>
      <sz val="9"/>
      <name val="Arial Narrow"/>
      <family val="2"/>
    </font>
    <font>
      <sz val="9"/>
      <color theme="0"/>
      <name val="Arial Narrow"/>
      <family val="2"/>
    </font>
    <font>
      <sz val="8"/>
      <color rgb="FF00206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5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vertical="center"/>
    </xf>
    <xf numFmtId="164" fontId="6" fillId="2" borderId="0" xfId="0" applyNumberFormat="1" applyFont="1" applyFill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9" fillId="2" borderId="0" xfId="0" applyFont="1" applyFill="1"/>
    <xf numFmtId="0" fontId="10" fillId="2" borderId="0" xfId="0" applyFont="1" applyFill="1"/>
    <xf numFmtId="0" fontId="4" fillId="2" borderId="0" xfId="0" applyFont="1" applyFill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164" fontId="10" fillId="3" borderId="0" xfId="0" applyNumberFormat="1" applyFont="1" applyFill="1"/>
    <xf numFmtId="0" fontId="10" fillId="3" borderId="0" xfId="0" applyFont="1" applyFill="1"/>
    <xf numFmtId="164" fontId="6" fillId="3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/>
    <xf numFmtId="0" fontId="8" fillId="2" borderId="0" xfId="0" applyFont="1" applyFill="1" applyAlignment="1">
      <alignment horizontal="left" indent="1"/>
    </xf>
    <xf numFmtId="0" fontId="8" fillId="3" borderId="0" xfId="0" applyFont="1" applyFill="1" applyAlignment="1">
      <alignment horizontal="left" indent="1"/>
    </xf>
    <xf numFmtId="164" fontId="5" fillId="3" borderId="0" xfId="0" applyNumberFormat="1" applyFont="1" applyFill="1" applyAlignment="1" applyProtection="1">
      <alignment horizontal="right" vertical="center"/>
      <protection hidden="1"/>
    </xf>
    <xf numFmtId="164" fontId="5" fillId="2" borderId="0" xfId="0" applyNumberFormat="1" applyFont="1" applyFill="1" applyAlignment="1" applyProtection="1">
      <alignment vertical="center"/>
      <protection hidden="1"/>
    </xf>
    <xf numFmtId="164" fontId="6" fillId="3" borderId="0" xfId="0" applyNumberFormat="1" applyFont="1" applyFill="1" applyAlignment="1" applyProtection="1">
      <alignment horizontal="right" vertical="center"/>
      <protection hidden="1"/>
    </xf>
    <xf numFmtId="164" fontId="6" fillId="2" borderId="0" xfId="0" applyNumberFormat="1" applyFont="1" applyFill="1" applyAlignment="1" applyProtection="1">
      <alignment vertical="center"/>
      <protection hidden="1"/>
    </xf>
    <xf numFmtId="3" fontId="5" fillId="2" borderId="0" xfId="0" applyNumberFormat="1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164" fontId="5" fillId="2" borderId="0" xfId="0" applyNumberFormat="1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3" fontId="6" fillId="2" borderId="0" xfId="0" applyNumberFormat="1" applyFont="1" applyFill="1" applyAlignment="1" applyProtection="1">
      <alignment vertical="center"/>
    </xf>
    <xf numFmtId="164" fontId="6" fillId="2" borderId="0" xfId="0" applyNumberFormat="1" applyFont="1" applyFill="1" applyAlignment="1" applyProtection="1">
      <alignment vertical="center"/>
    </xf>
    <xf numFmtId="164" fontId="6" fillId="3" borderId="0" xfId="0" applyNumberFormat="1" applyFont="1" applyFill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3" fontId="9" fillId="2" borderId="0" xfId="0" applyNumberFormat="1" applyFont="1" applyFill="1" applyProtection="1"/>
    <xf numFmtId="3" fontId="10" fillId="2" borderId="0" xfId="0" applyNumberFormat="1" applyFont="1" applyFill="1" applyProtection="1"/>
    <xf numFmtId="3" fontId="10" fillId="3" borderId="0" xfId="0" applyNumberFormat="1" applyFont="1" applyFill="1" applyProtection="1"/>
    <xf numFmtId="0" fontId="9" fillId="2" borderId="0" xfId="0" applyFont="1" applyFill="1" applyProtection="1"/>
    <xf numFmtId="164" fontId="9" fillId="2" borderId="0" xfId="0" applyNumberFormat="1" applyFont="1" applyFill="1" applyProtection="1"/>
    <xf numFmtId="164" fontId="10" fillId="2" borderId="0" xfId="0" applyNumberFormat="1" applyFont="1" applyFill="1" applyProtection="1"/>
    <xf numFmtId="164" fontId="10" fillId="3" borderId="0" xfId="0" applyNumberFormat="1" applyFont="1" applyFill="1" applyProtection="1"/>
    <xf numFmtId="3" fontId="6" fillId="3" borderId="0" xfId="0" applyNumberFormat="1" applyFont="1" applyFill="1" applyAlignment="1" applyProtection="1">
      <alignment vertical="center"/>
    </xf>
    <xf numFmtId="0" fontId="17" fillId="2" borderId="0" xfId="0" quotePrefix="1" applyFont="1" applyFill="1" applyAlignment="1">
      <alignment horizontal="left" indent="1"/>
    </xf>
    <xf numFmtId="0" fontId="17" fillId="2" borderId="0" xfId="0" applyFont="1" applyFill="1" applyAlignment="1">
      <alignment horizontal="left" vertical="center" indent="1"/>
    </xf>
    <xf numFmtId="0" fontId="17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3" fontId="5" fillId="2" borderId="2" xfId="0" applyNumberFormat="1" applyFont="1" applyFill="1" applyBorder="1" applyAlignment="1" applyProtection="1">
      <alignment vertical="center"/>
    </xf>
    <xf numFmtId="0" fontId="5" fillId="2" borderId="2" xfId="0" applyFont="1" applyFill="1" applyBorder="1" applyAlignment="1" applyProtection="1">
      <alignment vertical="center"/>
    </xf>
    <xf numFmtId="164" fontId="5" fillId="2" borderId="2" xfId="0" applyNumberFormat="1" applyFont="1" applyFill="1" applyBorder="1" applyAlignment="1" applyProtection="1">
      <alignment vertical="center"/>
    </xf>
    <xf numFmtId="164" fontId="5" fillId="2" borderId="2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 applyProtection="1">
      <alignment vertical="center"/>
      <protection hidden="1"/>
    </xf>
    <xf numFmtId="0" fontId="3" fillId="2" borderId="0" xfId="0" applyFont="1" applyFill="1" applyAlignment="1">
      <alignment vertical="center"/>
    </xf>
    <xf numFmtId="0" fontId="11" fillId="2" borderId="0" xfId="0" applyFont="1" applyFill="1" applyAlignment="1" applyProtection="1">
      <alignment vertical="center"/>
    </xf>
    <xf numFmtId="3" fontId="19" fillId="3" borderId="0" xfId="0" applyNumberFormat="1" applyFont="1" applyFill="1" applyProtection="1"/>
    <xf numFmtId="3" fontId="19" fillId="3" borderId="2" xfId="0" applyNumberFormat="1" applyFont="1" applyFill="1" applyBorder="1" applyProtection="1"/>
    <xf numFmtId="0" fontId="3" fillId="2" borderId="0" xfId="0" applyFont="1" applyFill="1" applyAlignment="1" applyProtection="1">
      <alignment vertical="center"/>
    </xf>
    <xf numFmtId="0" fontId="20" fillId="2" borderId="0" xfId="0" applyFont="1" applyFill="1" applyAlignment="1">
      <alignment vertical="center"/>
    </xf>
    <xf numFmtId="0" fontId="12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3" fontId="13" fillId="2" borderId="0" xfId="0" applyNumberFormat="1" applyFont="1" applyFill="1" applyAlignment="1">
      <alignment vertical="center"/>
    </xf>
    <xf numFmtId="0" fontId="13" fillId="2" borderId="2" xfId="0" applyFont="1" applyFill="1" applyBorder="1" applyAlignment="1">
      <alignment vertical="center"/>
    </xf>
    <xf numFmtId="3" fontId="15" fillId="2" borderId="0" xfId="0" applyNumberFormat="1" applyFont="1" applyFill="1"/>
    <xf numFmtId="3" fontId="15" fillId="3" borderId="0" xfId="0" applyNumberFormat="1" applyFont="1" applyFill="1"/>
    <xf numFmtId="0" fontId="2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  <dxf>
      <font>
        <color rgb="FF000080"/>
      </font>
    </dxf>
  </dxfs>
  <tableStyles count="0" defaultTableStyle="TableStyleMedium9" defaultPivotStyle="PivotStyleLight16"/>
  <colors>
    <mruColors>
      <color rgb="FF666699"/>
      <color rgb="FF000080"/>
      <color rgb="FF99CC00"/>
      <color rgb="FF669900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1">
  <a:themeElements>
    <a:clrScheme name="Personalizado 2">
      <a:dk1>
        <a:srgbClr val="002060"/>
      </a:dk1>
      <a:lt1>
        <a:sysClr val="window" lastClr="FFFFFF"/>
      </a:lt1>
      <a:dk2>
        <a:srgbClr val="002060"/>
      </a:dk2>
      <a:lt2>
        <a:srgbClr val="EEECE1"/>
      </a:lt2>
      <a:accent1>
        <a:srgbClr val="99CC00"/>
      </a:accent1>
      <a:accent2>
        <a:srgbClr val="666699"/>
      </a:accent2>
      <a:accent3>
        <a:srgbClr val="FFC000"/>
      </a:accent3>
      <a:accent4>
        <a:srgbClr val="993366"/>
      </a:accent4>
      <a:accent5>
        <a:srgbClr val="548DD4"/>
      </a:accent5>
      <a:accent6>
        <a:srgbClr val="F79646"/>
      </a:accent6>
      <a:hlink>
        <a:srgbClr val="0000FF"/>
      </a:hlink>
      <a:folHlink>
        <a:srgbClr val="660033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zoomScaleNormal="100" workbookViewId="0">
      <selection activeCell="N1" sqref="N1"/>
    </sheetView>
  </sheetViews>
  <sheetFormatPr baseColWidth="10" defaultColWidth="11.44140625" defaultRowHeight="14.1" customHeight="1" x14ac:dyDescent="0.25"/>
  <cols>
    <col min="1" max="1" width="21" style="7" customWidth="1"/>
    <col min="2" max="2" width="1.6640625" style="21" customWidth="1"/>
    <col min="3" max="3" width="11.33203125" style="7" customWidth="1"/>
    <col min="4" max="4" width="1.6640625" style="56" customWidth="1"/>
    <col min="5" max="5" width="11.33203125" style="7" customWidth="1"/>
    <col min="6" max="6" width="1.6640625" style="7" customWidth="1"/>
    <col min="7" max="7" width="11.33203125" style="7" customWidth="1"/>
    <col min="8" max="8" width="1.6640625" style="7" customWidth="1"/>
    <col min="9" max="11" width="11.5546875" style="7" bestFit="1" customWidth="1"/>
    <col min="12" max="12" width="1.6640625" style="7" customWidth="1"/>
    <col min="13" max="13" width="12" style="7" bestFit="1" customWidth="1"/>
    <col min="14" max="14" width="11.5546875" style="7" bestFit="1" customWidth="1"/>
    <col min="15" max="16384" width="11.44140625" style="1"/>
  </cols>
  <sheetData>
    <row r="1" spans="1:14" ht="14.1" customHeight="1" x14ac:dyDescent="0.25">
      <c r="A1" s="6" t="s">
        <v>19</v>
      </c>
      <c r="N1" s="7" t="s">
        <v>20</v>
      </c>
    </row>
    <row r="2" spans="1:14" ht="14.1" customHeight="1" x14ac:dyDescent="0.25">
      <c r="A2" s="7" t="s">
        <v>42</v>
      </c>
    </row>
    <row r="3" spans="1:14" ht="14.1" customHeight="1" x14ac:dyDescent="0.25">
      <c r="A3" s="71" t="s">
        <v>0</v>
      </c>
      <c r="B3" s="62"/>
      <c r="C3" s="70" t="s">
        <v>41</v>
      </c>
      <c r="D3" s="70"/>
      <c r="E3" s="70"/>
      <c r="F3" s="70"/>
      <c r="G3" s="70"/>
      <c r="H3" s="69"/>
      <c r="I3" s="70" t="s">
        <v>1</v>
      </c>
      <c r="J3" s="70"/>
      <c r="K3" s="70"/>
      <c r="L3" s="69"/>
      <c r="M3" s="70" t="s">
        <v>2</v>
      </c>
      <c r="N3" s="70"/>
    </row>
    <row r="4" spans="1:14" ht="14.1" customHeight="1" x14ac:dyDescent="0.25">
      <c r="A4" s="72"/>
      <c r="B4" s="63"/>
      <c r="C4" s="17">
        <v>2018</v>
      </c>
      <c r="D4" s="17"/>
      <c r="E4" s="17">
        <v>2019</v>
      </c>
      <c r="F4" s="17"/>
      <c r="G4" s="17" t="s">
        <v>38</v>
      </c>
      <c r="H4" s="17"/>
      <c r="I4" s="17">
        <v>2018</v>
      </c>
      <c r="J4" s="17">
        <v>2019</v>
      </c>
      <c r="K4" s="17" t="s">
        <v>38</v>
      </c>
      <c r="L4" s="17"/>
      <c r="M4" s="17" t="s">
        <v>39</v>
      </c>
      <c r="N4" s="17" t="s">
        <v>40</v>
      </c>
    </row>
    <row r="5" spans="1:14" ht="9.9" customHeight="1" x14ac:dyDescent="0.25"/>
    <row r="6" spans="1:14" s="3" customFormat="1" ht="15" customHeight="1" x14ac:dyDescent="0.25">
      <c r="A6" s="8" t="s">
        <v>3</v>
      </c>
      <c r="B6" s="22"/>
      <c r="C6" s="31">
        <f>+C13+C20+C25+C27+C31+C33+C35+C37+C44+C50+C9+C11+C29</f>
        <v>63451</v>
      </c>
      <c r="D6" s="57"/>
      <c r="E6" s="31">
        <f>+E13+E20+E25+E27+E31+E33+E35+E37+E44+E50+E9+E11+E29</f>
        <v>64909</v>
      </c>
      <c r="F6" s="57"/>
      <c r="G6" s="31">
        <f>+G13+G20+G25+G27+G31+G33+G35+G37+G44+G50+G9+G11+G29</f>
        <v>64960</v>
      </c>
      <c r="H6" s="32"/>
      <c r="I6" s="33">
        <f>+I13+I20+I25+I27+I31+I33+I35+I37+I44+I50+I9+I11+I29</f>
        <v>100</v>
      </c>
      <c r="J6" s="33">
        <f>+J13+J20+J25+J27+J31+J33+J35+J37+J44+J50+J9+J11+J29</f>
        <v>99.999999999999986</v>
      </c>
      <c r="K6" s="33">
        <f>+K13+K20+K25+K27+K31+K33+K35+K37+K44+K50+K9+K11+K29</f>
        <v>100</v>
      </c>
      <c r="L6" s="10"/>
      <c r="M6" s="27">
        <v>2.2978361255141766</v>
      </c>
      <c r="N6" s="27">
        <v>7.8571538615600303E-2</v>
      </c>
    </row>
    <row r="7" spans="1:14" s="3" customFormat="1" ht="9.9" customHeight="1" x14ac:dyDescent="0.25">
      <c r="A7" s="8"/>
      <c r="B7" s="22"/>
      <c r="C7" s="31"/>
      <c r="D7" s="32"/>
      <c r="E7" s="31"/>
      <c r="F7" s="32"/>
      <c r="G7" s="31"/>
      <c r="H7" s="32"/>
      <c r="I7" s="33"/>
      <c r="J7" s="33"/>
      <c r="K7" s="33"/>
      <c r="L7" s="10"/>
      <c r="M7" s="28"/>
      <c r="N7" s="28"/>
    </row>
    <row r="8" spans="1:14" s="2" customFormat="1" ht="8.1" customHeight="1" x14ac:dyDescent="0.25">
      <c r="A8" s="11"/>
      <c r="B8" s="23"/>
      <c r="C8" s="35"/>
      <c r="D8" s="34"/>
      <c r="E8" s="35"/>
      <c r="F8" s="34"/>
      <c r="G8" s="35"/>
      <c r="H8" s="34"/>
      <c r="I8" s="36"/>
      <c r="J8" s="36"/>
      <c r="K8" s="36"/>
      <c r="L8" s="12"/>
      <c r="M8" s="28"/>
      <c r="N8" s="28"/>
    </row>
    <row r="9" spans="1:14" s="3" customFormat="1" ht="15" customHeight="1" x14ac:dyDescent="0.25">
      <c r="A9" s="9" t="s">
        <v>30</v>
      </c>
      <c r="B9" s="64"/>
      <c r="C9" s="31">
        <v>84</v>
      </c>
      <c r="D9" s="32"/>
      <c r="E9" s="31">
        <v>81</v>
      </c>
      <c r="F9" s="32"/>
      <c r="G9" s="31">
        <v>21</v>
      </c>
      <c r="H9" s="32"/>
      <c r="I9" s="33">
        <f>C9/C$6*100</f>
        <v>0.13238562039999369</v>
      </c>
      <c r="J9" s="33">
        <f>E9/E$6*100</f>
        <v>0.124790090742424</v>
      </c>
      <c r="K9" s="33">
        <f>G9/G$6*100</f>
        <v>3.2327586206896554E-2</v>
      </c>
      <c r="L9" s="10"/>
      <c r="M9" s="27">
        <v>-3.5714285714285712</v>
      </c>
      <c r="N9" s="27">
        <v>-74.074074074074076</v>
      </c>
    </row>
    <row r="10" spans="1:14" s="3" customFormat="1" ht="15" customHeight="1" x14ac:dyDescent="0.25">
      <c r="A10" s="9"/>
      <c r="B10" s="22"/>
      <c r="C10" s="31"/>
      <c r="D10" s="32"/>
      <c r="E10" s="31"/>
      <c r="F10" s="32"/>
      <c r="G10" s="31"/>
      <c r="H10" s="32"/>
      <c r="I10" s="33"/>
      <c r="J10" s="33"/>
      <c r="K10" s="33"/>
      <c r="L10" s="10"/>
      <c r="M10" s="28"/>
      <c r="N10" s="28"/>
    </row>
    <row r="11" spans="1:14" s="3" customFormat="1" ht="15" customHeight="1" x14ac:dyDescent="0.25">
      <c r="A11" s="9" t="s">
        <v>31</v>
      </c>
      <c r="B11" s="64"/>
      <c r="C11" s="31">
        <v>2007</v>
      </c>
      <c r="D11" s="32"/>
      <c r="E11" s="31">
        <v>2152</v>
      </c>
      <c r="F11" s="32"/>
      <c r="G11" s="31">
        <v>1112</v>
      </c>
      <c r="H11" s="32"/>
      <c r="I11" s="33">
        <f>C11/C$6*100</f>
        <v>3.1630707159855636</v>
      </c>
      <c r="J11" s="33">
        <f>E11/E$6*100</f>
        <v>3.3154108058974874</v>
      </c>
      <c r="K11" s="33">
        <f>G11/G$6*100</f>
        <v>1.711822660098522</v>
      </c>
      <c r="L11" s="10"/>
      <c r="M11" s="27">
        <v>7.2247135027404079</v>
      </c>
      <c r="N11" s="27">
        <v>-48.3271375464684</v>
      </c>
    </row>
    <row r="12" spans="1:14" s="3" customFormat="1" ht="15" customHeight="1" x14ac:dyDescent="0.25">
      <c r="A12" s="9"/>
      <c r="B12" s="22"/>
      <c r="C12" s="31"/>
      <c r="D12" s="32"/>
      <c r="E12" s="31"/>
      <c r="F12" s="32"/>
      <c r="G12" s="31"/>
      <c r="H12" s="32"/>
      <c r="I12" s="33"/>
      <c r="J12" s="33"/>
      <c r="K12" s="33"/>
      <c r="L12" s="10"/>
      <c r="M12" s="28"/>
      <c r="N12" s="28"/>
    </row>
    <row r="13" spans="1:14" s="3" customFormat="1" ht="15" customHeight="1" x14ac:dyDescent="0.25">
      <c r="A13" s="9" t="s">
        <v>4</v>
      </c>
      <c r="B13" s="22"/>
      <c r="C13" s="31">
        <f>SUM(C14:C18)</f>
        <v>1221</v>
      </c>
      <c r="D13" s="32"/>
      <c r="E13" s="31">
        <f>SUM(E14:E18)</f>
        <v>1405</v>
      </c>
      <c r="F13" s="32"/>
      <c r="G13" s="31">
        <f>SUM(G14:G18)</f>
        <v>1497</v>
      </c>
      <c r="H13" s="32"/>
      <c r="I13" s="33">
        <f t="shared" ref="I13:I18" si="0">C13/C$6*100</f>
        <v>1.9243195536713369</v>
      </c>
      <c r="J13" s="33">
        <f t="shared" ref="J13:J18" si="1">E13/E$6*100</f>
        <v>2.1645688579395772</v>
      </c>
      <c r="K13" s="33">
        <f t="shared" ref="K13:K18" si="2">G13/G$6*100</f>
        <v>2.3044950738916254</v>
      </c>
      <c r="L13" s="10"/>
      <c r="M13" s="27">
        <v>15.06961506961507</v>
      </c>
      <c r="N13" s="27">
        <v>6.5480427046263348</v>
      </c>
    </row>
    <row r="14" spans="1:14" s="2" customFormat="1" ht="15" customHeight="1" x14ac:dyDescent="0.25">
      <c r="A14" s="13" t="s">
        <v>17</v>
      </c>
      <c r="B14" s="23"/>
      <c r="C14" s="46">
        <v>106</v>
      </c>
      <c r="D14" s="46"/>
      <c r="E14" s="46">
        <v>81</v>
      </c>
      <c r="F14" s="46"/>
      <c r="G14" s="46">
        <v>0</v>
      </c>
      <c r="H14" s="38"/>
      <c r="I14" s="37">
        <f t="shared" si="0"/>
        <v>0.16705804479046824</v>
      </c>
      <c r="J14" s="37">
        <f t="shared" si="1"/>
        <v>0.124790090742424</v>
      </c>
      <c r="K14" s="37">
        <f t="shared" si="2"/>
        <v>0</v>
      </c>
      <c r="L14" s="20"/>
      <c r="M14" s="29">
        <v>-23.584905660377359</v>
      </c>
      <c r="N14" s="29" t="s">
        <v>43</v>
      </c>
    </row>
    <row r="15" spans="1:14" s="2" customFormat="1" ht="15" customHeight="1" x14ac:dyDescent="0.25">
      <c r="A15" s="13" t="s">
        <v>29</v>
      </c>
      <c r="B15" s="23"/>
      <c r="C15" s="35">
        <v>105</v>
      </c>
      <c r="D15" s="34"/>
      <c r="E15" s="35">
        <v>86</v>
      </c>
      <c r="F15" s="34"/>
      <c r="G15" s="35">
        <v>131</v>
      </c>
      <c r="H15" s="34"/>
      <c r="I15" s="36">
        <f t="shared" si="0"/>
        <v>0.16548202549999211</v>
      </c>
      <c r="J15" s="36">
        <f t="shared" si="1"/>
        <v>0.13249318276356128</v>
      </c>
      <c r="K15" s="36">
        <f t="shared" si="2"/>
        <v>0.20166256157635468</v>
      </c>
      <c r="L15" s="12"/>
      <c r="M15" s="29">
        <v>-18.095238095238095</v>
      </c>
      <c r="N15" s="29">
        <v>52.325581395348841</v>
      </c>
    </row>
    <row r="16" spans="1:14" s="2" customFormat="1" ht="15" customHeight="1" x14ac:dyDescent="0.25">
      <c r="A16" s="13" t="s">
        <v>5</v>
      </c>
      <c r="B16" s="23"/>
      <c r="C16" s="35">
        <v>393</v>
      </c>
      <c r="D16" s="34"/>
      <c r="E16" s="35">
        <v>421</v>
      </c>
      <c r="F16" s="34"/>
      <c r="G16" s="35">
        <v>452</v>
      </c>
      <c r="H16" s="34"/>
      <c r="I16" s="36">
        <f t="shared" si="0"/>
        <v>0.61937558115711333</v>
      </c>
      <c r="J16" s="36">
        <f t="shared" si="1"/>
        <v>0.64860034817975942</v>
      </c>
      <c r="K16" s="36">
        <f t="shared" si="2"/>
        <v>0.69581280788177335</v>
      </c>
      <c r="L16" s="12"/>
      <c r="M16" s="29">
        <v>7.1246819338422389</v>
      </c>
      <c r="N16" s="29">
        <v>7.3634204275534438</v>
      </c>
    </row>
    <row r="17" spans="1:14" s="2" customFormat="1" ht="15" customHeight="1" x14ac:dyDescent="0.25">
      <c r="A17" s="13" t="s">
        <v>32</v>
      </c>
      <c r="B17" s="23"/>
      <c r="C17" s="35">
        <v>615</v>
      </c>
      <c r="D17" s="34"/>
      <c r="E17" s="35">
        <v>815</v>
      </c>
      <c r="F17" s="34"/>
      <c r="G17" s="35">
        <v>912</v>
      </c>
      <c r="H17" s="34"/>
      <c r="I17" s="36">
        <f t="shared" si="0"/>
        <v>0.96925186364281102</v>
      </c>
      <c r="J17" s="36">
        <f t="shared" si="1"/>
        <v>1.2556039994453774</v>
      </c>
      <c r="K17" s="36">
        <f t="shared" si="2"/>
        <v>1.4039408866995073</v>
      </c>
      <c r="L17" s="12"/>
      <c r="M17" s="29">
        <v>32.520325203252028</v>
      </c>
      <c r="N17" s="29">
        <v>11.901840490797547</v>
      </c>
    </row>
    <row r="18" spans="1:14" s="2" customFormat="1" ht="15" customHeight="1" x14ac:dyDescent="0.25">
      <c r="A18" s="13" t="s">
        <v>6</v>
      </c>
      <c r="B18" s="23"/>
      <c r="C18" s="35">
        <v>2</v>
      </c>
      <c r="D18" s="34"/>
      <c r="E18" s="35">
        <v>2</v>
      </c>
      <c r="F18" s="34"/>
      <c r="G18" s="35">
        <v>2</v>
      </c>
      <c r="H18" s="34"/>
      <c r="I18" s="36">
        <f t="shared" si="0"/>
        <v>3.1520385809522306E-3</v>
      </c>
      <c r="J18" s="36">
        <f t="shared" si="1"/>
        <v>3.0812368084549139E-3</v>
      </c>
      <c r="K18" s="36">
        <f t="shared" si="2"/>
        <v>3.0788177339901475E-3</v>
      </c>
      <c r="L18" s="12"/>
      <c r="M18" s="29">
        <v>0</v>
      </c>
      <c r="N18" s="29">
        <v>0</v>
      </c>
    </row>
    <row r="19" spans="1:14" s="2" customFormat="1" ht="15" customHeight="1" x14ac:dyDescent="0.25">
      <c r="A19" s="13"/>
      <c r="B19" s="23"/>
      <c r="C19" s="35"/>
      <c r="D19" s="34"/>
      <c r="E19" s="35"/>
      <c r="F19" s="34"/>
      <c r="G19" s="35"/>
      <c r="H19" s="34"/>
      <c r="I19" s="36"/>
      <c r="J19" s="36"/>
      <c r="K19" s="36"/>
      <c r="L19" s="12"/>
      <c r="M19" s="30"/>
      <c r="N19" s="30"/>
    </row>
    <row r="20" spans="1:14" s="3" customFormat="1" ht="15" customHeight="1" x14ac:dyDescent="0.25">
      <c r="A20" s="9" t="s">
        <v>7</v>
      </c>
      <c r="B20" s="22"/>
      <c r="C20" s="31">
        <f>SUM(C21:C23)</f>
        <v>499</v>
      </c>
      <c r="D20" s="31"/>
      <c r="E20" s="31">
        <f>SUM(E21:E23)</f>
        <v>397</v>
      </c>
      <c r="F20" s="31"/>
      <c r="G20" s="31">
        <f>SUM(G21:G23)</f>
        <v>446</v>
      </c>
      <c r="H20" s="31"/>
      <c r="I20" s="33">
        <f>C20/C$6*100</f>
        <v>0.78643362594758148</v>
      </c>
      <c r="J20" s="33">
        <f>E20/E$6*100</f>
        <v>0.61162550647830038</v>
      </c>
      <c r="K20" s="33">
        <f>G20/G$6*100</f>
        <v>0.68657635467980294</v>
      </c>
      <c r="L20" s="10"/>
      <c r="M20" s="27">
        <v>-20.440881763527056</v>
      </c>
      <c r="N20" s="27">
        <v>12.342569269521411</v>
      </c>
    </row>
    <row r="21" spans="1:14" s="2" customFormat="1" ht="15" customHeight="1" x14ac:dyDescent="0.25">
      <c r="A21" s="13" t="s">
        <v>33</v>
      </c>
      <c r="B21" s="23"/>
      <c r="C21" s="35">
        <v>300</v>
      </c>
      <c r="D21" s="34"/>
      <c r="E21" s="35">
        <v>166</v>
      </c>
      <c r="F21" s="34"/>
      <c r="G21" s="35">
        <v>183</v>
      </c>
      <c r="H21" s="34"/>
      <c r="I21" s="36">
        <f t="shared" ref="I21" si="3">C21/C$6*100</f>
        <v>0.47280578714283461</v>
      </c>
      <c r="J21" s="36">
        <f>E21/E$6*100</f>
        <v>0.25574265510175787</v>
      </c>
      <c r="K21" s="36">
        <f t="shared" ref="K21:K23" si="4">G21/G$6*100</f>
        <v>0.28171182266009853</v>
      </c>
      <c r="L21" s="12"/>
      <c r="M21" s="29">
        <v>-44.666666666666664</v>
      </c>
      <c r="N21" s="29">
        <v>10.240963855421686</v>
      </c>
    </row>
    <row r="22" spans="1:14" s="2" customFormat="1" ht="15" customHeight="1" x14ac:dyDescent="0.25">
      <c r="A22" s="13" t="s">
        <v>26</v>
      </c>
      <c r="B22" s="23"/>
      <c r="C22" s="35">
        <v>23</v>
      </c>
      <c r="D22" s="34"/>
      <c r="E22" s="35">
        <v>43</v>
      </c>
      <c r="F22" s="34"/>
      <c r="G22" s="35">
        <v>45</v>
      </c>
      <c r="H22" s="34"/>
      <c r="I22" s="36">
        <f t="shared" ref="I22:I23" si="5">C22/C$6*100</f>
        <v>3.6248443680950655E-2</v>
      </c>
      <c r="J22" s="36">
        <f>E22/E$6*100</f>
        <v>6.6246591381780642E-2</v>
      </c>
      <c r="K22" s="36">
        <f t="shared" si="4"/>
        <v>6.9273399014778331E-2</v>
      </c>
      <c r="L22" s="12"/>
      <c r="M22" s="29">
        <v>86.956521739130437</v>
      </c>
      <c r="N22" s="29">
        <v>4.6511627906976747</v>
      </c>
    </row>
    <row r="23" spans="1:14" s="2" customFormat="1" ht="15" customHeight="1" x14ac:dyDescent="0.25">
      <c r="A23" s="13" t="s">
        <v>6</v>
      </c>
      <c r="B23" s="23"/>
      <c r="C23" s="35">
        <v>176</v>
      </c>
      <c r="D23" s="34"/>
      <c r="E23" s="35">
        <v>188</v>
      </c>
      <c r="F23" s="34"/>
      <c r="G23" s="35">
        <v>218</v>
      </c>
      <c r="H23" s="34"/>
      <c r="I23" s="36">
        <f t="shared" si="5"/>
        <v>0.27737939512379628</v>
      </c>
      <c r="J23" s="36">
        <f>E23/E$6*100</f>
        <v>0.28963625999476189</v>
      </c>
      <c r="K23" s="36">
        <f t="shared" si="4"/>
        <v>0.3355911330049261</v>
      </c>
      <c r="L23" s="12"/>
      <c r="M23" s="29">
        <v>6.8181818181818175</v>
      </c>
      <c r="N23" s="29">
        <v>15.957446808510639</v>
      </c>
    </row>
    <row r="24" spans="1:14" s="2" customFormat="1" ht="15" customHeight="1" x14ac:dyDescent="0.25">
      <c r="A24" s="13"/>
      <c r="B24" s="23"/>
      <c r="C24" s="35"/>
      <c r="D24" s="34"/>
      <c r="E24" s="35"/>
      <c r="F24" s="34"/>
      <c r="G24" s="35"/>
      <c r="H24" s="34"/>
      <c r="I24" s="36"/>
      <c r="J24" s="36"/>
      <c r="K24" s="36"/>
      <c r="L24" s="12"/>
      <c r="M24" s="30"/>
      <c r="N24" s="30"/>
    </row>
    <row r="25" spans="1:14" s="3" customFormat="1" ht="15" customHeight="1" x14ac:dyDescent="0.25">
      <c r="A25" s="9" t="s">
        <v>34</v>
      </c>
      <c r="B25" s="64"/>
      <c r="C25" s="31">
        <v>1011</v>
      </c>
      <c r="D25" s="32"/>
      <c r="E25" s="31">
        <v>942</v>
      </c>
      <c r="F25" s="32"/>
      <c r="G25" s="31">
        <v>1058</v>
      </c>
      <c r="H25" s="32"/>
      <c r="I25" s="33">
        <f>C25/C$6*100</f>
        <v>1.5933555026713526</v>
      </c>
      <c r="J25" s="33">
        <f>E25/E$6*100</f>
        <v>1.4512625367822642</v>
      </c>
      <c r="K25" s="33">
        <f>G25/G$6*100</f>
        <v>1.628694581280788</v>
      </c>
      <c r="L25" s="10"/>
      <c r="M25" s="27">
        <v>-6.8249258160237387</v>
      </c>
      <c r="N25" s="27">
        <v>12.314225053078557</v>
      </c>
    </row>
    <row r="26" spans="1:14" s="3" customFormat="1" ht="15" customHeight="1" x14ac:dyDescent="0.25">
      <c r="A26" s="9"/>
      <c r="B26" s="22"/>
      <c r="C26" s="31"/>
      <c r="D26" s="32"/>
      <c r="E26" s="31"/>
      <c r="F26" s="32"/>
      <c r="G26" s="31"/>
      <c r="H26" s="32"/>
      <c r="I26" s="33"/>
      <c r="J26" s="33"/>
      <c r="K26" s="33"/>
      <c r="L26" s="10"/>
      <c r="M26" s="28"/>
      <c r="N26" s="28"/>
    </row>
    <row r="27" spans="1:14" s="3" customFormat="1" ht="15" customHeight="1" x14ac:dyDescent="0.25">
      <c r="A27" s="9" t="s">
        <v>8</v>
      </c>
      <c r="B27" s="64"/>
      <c r="C27" s="31">
        <v>98</v>
      </c>
      <c r="D27" s="32"/>
      <c r="E27" s="31">
        <v>107</v>
      </c>
      <c r="F27" s="32"/>
      <c r="G27" s="31">
        <v>121</v>
      </c>
      <c r="H27" s="32"/>
      <c r="I27" s="33">
        <f>C27/C$6*100</f>
        <v>0.15444989046665933</v>
      </c>
      <c r="J27" s="33">
        <f>E27/E$6*100</f>
        <v>0.16484616925233789</v>
      </c>
      <c r="K27" s="33">
        <f>G27/G$6*100</f>
        <v>0.18626847290640394</v>
      </c>
      <c r="L27" s="10"/>
      <c r="M27" s="27">
        <v>9.183673469387756</v>
      </c>
      <c r="N27" s="27">
        <v>13.084112149532709</v>
      </c>
    </row>
    <row r="28" spans="1:14" s="3" customFormat="1" ht="15" customHeight="1" x14ac:dyDescent="0.25">
      <c r="A28" s="9"/>
      <c r="B28" s="22"/>
      <c r="C28" s="31"/>
      <c r="D28" s="32"/>
      <c r="E28" s="31"/>
      <c r="F28" s="32"/>
      <c r="G28" s="31"/>
      <c r="H28" s="32"/>
      <c r="I28" s="33"/>
      <c r="J28" s="33"/>
      <c r="K28" s="33"/>
      <c r="L28" s="10"/>
      <c r="M28" s="28"/>
      <c r="N28" s="28"/>
    </row>
    <row r="29" spans="1:14" s="3" customFormat="1" ht="15" customHeight="1" x14ac:dyDescent="0.25">
      <c r="A29" s="9" t="s">
        <v>13</v>
      </c>
      <c r="B29" s="22"/>
      <c r="C29" s="31">
        <v>188</v>
      </c>
      <c r="D29" s="32"/>
      <c r="E29" s="31">
        <v>172</v>
      </c>
      <c r="F29" s="32"/>
      <c r="G29" s="31">
        <v>190</v>
      </c>
      <c r="H29" s="32"/>
      <c r="I29" s="33">
        <f>C29/C$6*100</f>
        <v>0.2962916266095097</v>
      </c>
      <c r="J29" s="33">
        <f>E29/E$6*100</f>
        <v>0.26498636552712257</v>
      </c>
      <c r="K29" s="33">
        <f>G29/G$6*100</f>
        <v>0.29248768472906406</v>
      </c>
      <c r="L29" s="10"/>
      <c r="M29" s="27">
        <v>-8.5106382978723403</v>
      </c>
      <c r="N29" s="27">
        <v>10.465116279069768</v>
      </c>
    </row>
    <row r="30" spans="1:14" s="3" customFormat="1" ht="15" customHeight="1" x14ac:dyDescent="0.25">
      <c r="A30" s="9"/>
      <c r="B30" s="22"/>
      <c r="C30" s="31"/>
      <c r="D30" s="32"/>
      <c r="E30" s="31"/>
      <c r="F30" s="32"/>
      <c r="G30" s="31"/>
      <c r="H30" s="32"/>
      <c r="I30" s="33"/>
      <c r="J30" s="33"/>
      <c r="K30" s="33"/>
      <c r="L30" s="10"/>
      <c r="M30" s="28"/>
      <c r="N30" s="28"/>
    </row>
    <row r="31" spans="1:14" s="3" customFormat="1" ht="15" customHeight="1" x14ac:dyDescent="0.25">
      <c r="A31" s="9" t="s">
        <v>35</v>
      </c>
      <c r="B31" s="22"/>
      <c r="C31" s="31">
        <v>147</v>
      </c>
      <c r="D31" s="32"/>
      <c r="E31" s="31">
        <v>144</v>
      </c>
      <c r="F31" s="32"/>
      <c r="G31" s="31">
        <v>171</v>
      </c>
      <c r="H31" s="32"/>
      <c r="I31" s="33">
        <f>C31/C$6*100</f>
        <v>0.23167483569998898</v>
      </c>
      <c r="J31" s="33">
        <f>E31/E$6*100</f>
        <v>0.22184905020875378</v>
      </c>
      <c r="K31" s="33">
        <f>G31/G$6*100</f>
        <v>0.26323891625615764</v>
      </c>
      <c r="L31" s="10"/>
      <c r="M31" s="27">
        <v>-2.0408163265306123</v>
      </c>
      <c r="N31" s="27">
        <v>18.75</v>
      </c>
    </row>
    <row r="32" spans="1:14" s="3" customFormat="1" ht="15" customHeight="1" x14ac:dyDescent="0.25">
      <c r="A32" s="9"/>
      <c r="B32" s="22"/>
      <c r="C32" s="31"/>
      <c r="D32" s="32"/>
      <c r="E32" s="31"/>
      <c r="F32" s="32"/>
      <c r="G32" s="31"/>
      <c r="H32" s="32"/>
      <c r="I32" s="33"/>
      <c r="J32" s="33"/>
      <c r="K32" s="33"/>
      <c r="L32" s="10"/>
      <c r="M32" s="28"/>
      <c r="N32" s="28"/>
    </row>
    <row r="33" spans="1:14" s="3" customFormat="1" ht="15" customHeight="1" x14ac:dyDescent="0.25">
      <c r="A33" s="9" t="s">
        <v>9</v>
      </c>
      <c r="B33" s="22"/>
      <c r="C33" s="31">
        <v>2426</v>
      </c>
      <c r="D33" s="32"/>
      <c r="E33" s="31">
        <v>2580</v>
      </c>
      <c r="F33" s="32"/>
      <c r="G33" s="31">
        <v>2705</v>
      </c>
      <c r="H33" s="32"/>
      <c r="I33" s="33">
        <f>C33/C$6*100</f>
        <v>3.8234227986950557</v>
      </c>
      <c r="J33" s="33">
        <f>E33/E$6*100</f>
        <v>3.9747954829068384</v>
      </c>
      <c r="K33" s="33">
        <f>G33/G$6*100</f>
        <v>4.1641009852216744</v>
      </c>
      <c r="L33" s="10"/>
      <c r="M33" s="27">
        <v>6.3478977741137674</v>
      </c>
      <c r="N33" s="27">
        <v>4.8449612403100781</v>
      </c>
    </row>
    <row r="34" spans="1:14" s="3" customFormat="1" ht="15" customHeight="1" x14ac:dyDescent="0.25">
      <c r="A34" s="9"/>
      <c r="B34" s="22"/>
      <c r="C34" s="31"/>
      <c r="D34" s="32"/>
      <c r="E34" s="31"/>
      <c r="F34" s="32"/>
      <c r="G34" s="31"/>
      <c r="H34" s="32"/>
      <c r="I34" s="33"/>
      <c r="J34" s="33"/>
      <c r="K34" s="33"/>
      <c r="L34" s="10"/>
      <c r="M34" s="28"/>
      <c r="N34" s="28"/>
    </row>
    <row r="35" spans="1:14" s="3" customFormat="1" ht="15" customHeight="1" x14ac:dyDescent="0.25">
      <c r="A35" s="9" t="s">
        <v>25</v>
      </c>
      <c r="B35" s="64"/>
      <c r="C35" s="31">
        <v>79</v>
      </c>
      <c r="D35" s="32"/>
      <c r="E35" s="31">
        <v>72</v>
      </c>
      <c r="F35" s="32"/>
      <c r="G35" s="31">
        <v>81</v>
      </c>
      <c r="H35" s="32"/>
      <c r="I35" s="33">
        <f>C35/C$6*100</f>
        <v>0.12450552394761311</v>
      </c>
      <c r="J35" s="33">
        <f>E35/E$6*100</f>
        <v>0.11092452510437689</v>
      </c>
      <c r="K35" s="33">
        <f>G35/G$6*100</f>
        <v>0.12469211822660098</v>
      </c>
      <c r="L35" s="10"/>
      <c r="M35" s="27">
        <v>-8.8607594936708853</v>
      </c>
      <c r="N35" s="27">
        <v>12.5</v>
      </c>
    </row>
    <row r="36" spans="1:14" s="3" customFormat="1" ht="15" customHeight="1" x14ac:dyDescent="0.25">
      <c r="A36" s="9"/>
      <c r="B36" s="22"/>
      <c r="C36" s="31"/>
      <c r="D36" s="32"/>
      <c r="E36" s="31"/>
      <c r="F36" s="32"/>
      <c r="G36" s="31"/>
      <c r="H36" s="32"/>
      <c r="I36" s="33"/>
      <c r="J36" s="33"/>
      <c r="K36" s="33"/>
      <c r="L36" s="10"/>
      <c r="M36" s="28"/>
      <c r="N36" s="28"/>
    </row>
    <row r="37" spans="1:14" s="3" customFormat="1" ht="15" customHeight="1" x14ac:dyDescent="0.25">
      <c r="A37" s="9" t="s">
        <v>14</v>
      </c>
      <c r="B37" s="22"/>
      <c r="C37" s="31">
        <f t="shared" ref="C37:E37" si="6">SUM(C38:C42)</f>
        <v>51521</v>
      </c>
      <c r="D37" s="32"/>
      <c r="E37" s="31">
        <f t="shared" si="6"/>
        <v>52689</v>
      </c>
      <c r="F37" s="32"/>
      <c r="G37" s="31">
        <f t="shared" ref="G37" si="7">SUM(G38:G42)</f>
        <v>52394</v>
      </c>
      <c r="H37" s="32"/>
      <c r="I37" s="33">
        <f t="shared" ref="I37:I42" si="8">C37/C$6*100</f>
        <v>81.198089864619931</v>
      </c>
      <c r="J37" s="33">
        <f t="shared" ref="J37:J42" si="9">E37/E$6*100</f>
        <v>81.17364310034047</v>
      </c>
      <c r="K37" s="33">
        <f t="shared" ref="K37:K42" si="10">G37/G$6*100</f>
        <v>80.6557881773399</v>
      </c>
      <c r="L37" s="10"/>
      <c r="M37" s="27">
        <v>2.2670367422992563</v>
      </c>
      <c r="N37" s="27">
        <v>-0.55988916092543028</v>
      </c>
    </row>
    <row r="38" spans="1:14" s="3" customFormat="1" ht="15" customHeight="1" x14ac:dyDescent="0.25">
      <c r="A38" s="13" t="s">
        <v>21</v>
      </c>
      <c r="B38" s="23"/>
      <c r="C38" s="35">
        <v>2098</v>
      </c>
      <c r="D38" s="34"/>
      <c r="E38" s="35">
        <v>2579</v>
      </c>
      <c r="F38" s="34"/>
      <c r="G38" s="35">
        <v>1062</v>
      </c>
      <c r="H38" s="34"/>
      <c r="I38" s="36">
        <f t="shared" si="8"/>
        <v>3.30648847141889</v>
      </c>
      <c r="J38" s="36">
        <f t="shared" si="9"/>
        <v>3.9732548645026116</v>
      </c>
      <c r="K38" s="36">
        <f t="shared" si="10"/>
        <v>1.6348522167487685</v>
      </c>
      <c r="L38" s="12"/>
      <c r="M38" s="29">
        <v>22.926596758817922</v>
      </c>
      <c r="N38" s="29">
        <v>-58.821248545948045</v>
      </c>
    </row>
    <row r="39" spans="1:14" s="3" customFormat="1" ht="15" customHeight="1" x14ac:dyDescent="0.25">
      <c r="A39" s="13" t="s">
        <v>15</v>
      </c>
      <c r="B39" s="23"/>
      <c r="C39" s="35">
        <v>35772</v>
      </c>
      <c r="D39" s="34"/>
      <c r="E39" s="35">
        <v>35826</v>
      </c>
      <c r="F39" s="34"/>
      <c r="G39" s="35">
        <v>37103</v>
      </c>
      <c r="H39" s="34"/>
      <c r="I39" s="36">
        <f t="shared" si="8"/>
        <v>56.377362058911608</v>
      </c>
      <c r="J39" s="36">
        <f t="shared" si="9"/>
        <v>55.194194949852871</v>
      </c>
      <c r="K39" s="36">
        <f t="shared" si="10"/>
        <v>57.116687192118235</v>
      </c>
      <c r="L39" s="12"/>
      <c r="M39" s="29">
        <v>0.15095605501509562</v>
      </c>
      <c r="N39" s="29">
        <v>3.5644503991514545</v>
      </c>
    </row>
    <row r="40" spans="1:14" s="3" customFormat="1" ht="15" customHeight="1" x14ac:dyDescent="0.25">
      <c r="A40" s="13" t="s">
        <v>16</v>
      </c>
      <c r="B40" s="23"/>
      <c r="C40" s="35">
        <v>10994</v>
      </c>
      <c r="D40" s="34"/>
      <c r="E40" s="35">
        <v>11057</v>
      </c>
      <c r="F40" s="34"/>
      <c r="G40" s="35">
        <v>12244</v>
      </c>
      <c r="H40" s="34"/>
      <c r="I40" s="36">
        <f t="shared" si="8"/>
        <v>17.326756079494412</v>
      </c>
      <c r="J40" s="36">
        <f t="shared" si="9"/>
        <v>17.034617695542991</v>
      </c>
      <c r="K40" s="36">
        <f t="shared" si="10"/>
        <v>18.848522167487687</v>
      </c>
      <c r="L40" s="12"/>
      <c r="M40" s="29">
        <v>0.57303983991267959</v>
      </c>
      <c r="N40" s="29">
        <v>10.735280817581623</v>
      </c>
    </row>
    <row r="41" spans="1:14" s="2" customFormat="1" ht="15" customHeight="1" x14ac:dyDescent="0.25">
      <c r="A41" s="13" t="s">
        <v>22</v>
      </c>
      <c r="B41" s="23"/>
      <c r="C41" s="35">
        <v>1738</v>
      </c>
      <c r="D41" s="34"/>
      <c r="E41" s="35">
        <v>2307</v>
      </c>
      <c r="F41" s="34"/>
      <c r="G41" s="35">
        <v>954</v>
      </c>
      <c r="H41" s="34"/>
      <c r="I41" s="36">
        <f t="shared" si="8"/>
        <v>2.7391215268474887</v>
      </c>
      <c r="J41" s="36">
        <f t="shared" si="9"/>
        <v>3.5542066585527428</v>
      </c>
      <c r="K41" s="36">
        <f t="shared" si="10"/>
        <v>1.4685960591133005</v>
      </c>
      <c r="L41" s="12"/>
      <c r="M41" s="29">
        <v>32.738780207134639</v>
      </c>
      <c r="N41" s="29">
        <v>-58.647594278283485</v>
      </c>
    </row>
    <row r="42" spans="1:14" s="2" customFormat="1" ht="15" customHeight="1" x14ac:dyDescent="0.25">
      <c r="A42" s="13" t="s">
        <v>6</v>
      </c>
      <c r="B42" s="23"/>
      <c r="C42" s="35">
        <v>919</v>
      </c>
      <c r="D42" s="34"/>
      <c r="E42" s="35">
        <v>920</v>
      </c>
      <c r="F42" s="34"/>
      <c r="G42" s="35">
        <v>1031</v>
      </c>
      <c r="H42" s="34"/>
      <c r="I42" s="36">
        <f t="shared" si="8"/>
        <v>1.44836172794755</v>
      </c>
      <c r="J42" s="36">
        <f t="shared" si="9"/>
        <v>1.4173689318892604</v>
      </c>
      <c r="K42" s="36">
        <f t="shared" si="10"/>
        <v>1.587130541871921</v>
      </c>
      <c r="L42" s="12"/>
      <c r="M42" s="29">
        <v>0.1088139281828074</v>
      </c>
      <c r="N42" s="29">
        <v>12.065217391304348</v>
      </c>
    </row>
    <row r="43" spans="1:14" s="2" customFormat="1" ht="15" customHeight="1" x14ac:dyDescent="0.25">
      <c r="A43" s="13"/>
      <c r="B43" s="23"/>
      <c r="C43" s="35"/>
      <c r="D43" s="34"/>
      <c r="E43" s="35"/>
      <c r="F43" s="34"/>
      <c r="G43" s="35"/>
      <c r="H43" s="34"/>
      <c r="I43" s="36"/>
      <c r="J43" s="36"/>
      <c r="K43" s="36"/>
      <c r="L43" s="12"/>
      <c r="M43" s="30"/>
      <c r="N43" s="30"/>
    </row>
    <row r="44" spans="1:14" s="2" customFormat="1" ht="15" customHeight="1" x14ac:dyDescent="0.25">
      <c r="A44" s="9" t="s">
        <v>10</v>
      </c>
      <c r="B44" s="22"/>
      <c r="C44" s="31">
        <f>SUM(C45:C48)</f>
        <v>3871</v>
      </c>
      <c r="D44" s="32"/>
      <c r="E44" s="31">
        <f>SUM(E45:E48)</f>
        <v>4168</v>
      </c>
      <c r="F44" s="32"/>
      <c r="G44" s="31">
        <f>SUM(G45:G48)</f>
        <v>5164</v>
      </c>
      <c r="H44" s="32"/>
      <c r="I44" s="33">
        <f>C44/C$6*100</f>
        <v>6.1007706734330434</v>
      </c>
      <c r="J44" s="33">
        <f>E44/E$6*100</f>
        <v>6.4212975088200395</v>
      </c>
      <c r="K44" s="33">
        <f t="shared" ref="K44:K46" si="11">G44/G$6*100</f>
        <v>7.9495073891625623</v>
      </c>
      <c r="L44" s="10"/>
      <c r="M44" s="27">
        <v>7.6724360630328086</v>
      </c>
      <c r="N44" s="27">
        <v>23.896353166986565</v>
      </c>
    </row>
    <row r="45" spans="1:14" s="2" customFormat="1" ht="15" customHeight="1" x14ac:dyDescent="0.25">
      <c r="A45" s="13" t="s">
        <v>23</v>
      </c>
      <c r="B45" s="23"/>
      <c r="C45" s="35">
        <v>1931</v>
      </c>
      <c r="D45" s="34"/>
      <c r="E45" s="35">
        <v>2159</v>
      </c>
      <c r="F45" s="34"/>
      <c r="G45" s="35">
        <v>2760</v>
      </c>
      <c r="H45" s="34"/>
      <c r="I45" s="36">
        <f>C45/C$6*100</f>
        <v>3.0432932499093788</v>
      </c>
      <c r="J45" s="36">
        <f>E45/E$6*100</f>
        <v>3.3261951347270795</v>
      </c>
      <c r="K45" s="36">
        <f t="shared" si="11"/>
        <v>4.2487684729064039</v>
      </c>
      <c r="L45" s="12"/>
      <c r="M45" s="29">
        <v>11.807353702744692</v>
      </c>
      <c r="N45" s="29">
        <v>27.836961556276052</v>
      </c>
    </row>
    <row r="46" spans="1:14" s="3" customFormat="1" ht="15" customHeight="1" x14ac:dyDescent="0.25">
      <c r="A46" s="13" t="s">
        <v>24</v>
      </c>
      <c r="B46" s="23"/>
      <c r="C46" s="35">
        <v>1566</v>
      </c>
      <c r="D46" s="34"/>
      <c r="E46" s="35">
        <v>1580</v>
      </c>
      <c r="F46" s="34"/>
      <c r="G46" s="35">
        <v>1474</v>
      </c>
      <c r="H46" s="34"/>
      <c r="I46" s="36">
        <f>C46/C$6*100</f>
        <v>2.468046208885597</v>
      </c>
      <c r="J46" s="36">
        <f>E46/E$6*100</f>
        <v>2.4341770786793822</v>
      </c>
      <c r="K46" s="36">
        <f t="shared" si="11"/>
        <v>2.2690886699507389</v>
      </c>
      <c r="L46" s="12"/>
      <c r="M46" s="29">
        <v>0.89399744572158357</v>
      </c>
      <c r="N46" s="29">
        <v>-6.7088607594936702</v>
      </c>
    </row>
    <row r="47" spans="1:14" s="2" customFormat="1" ht="15" customHeight="1" x14ac:dyDescent="0.25">
      <c r="A47" s="13" t="s">
        <v>12</v>
      </c>
      <c r="B47" s="23"/>
      <c r="C47" s="35">
        <v>370</v>
      </c>
      <c r="D47" s="34"/>
      <c r="E47" s="35">
        <v>425</v>
      </c>
      <c r="F47" s="34"/>
      <c r="G47" s="35">
        <v>926</v>
      </c>
      <c r="H47" s="34"/>
      <c r="I47" s="36">
        <f t="shared" ref="I47:I48" si="12">C47/C$6*100</f>
        <v>0.58312713747616274</v>
      </c>
      <c r="J47" s="36">
        <f>E47/E$6*100</f>
        <v>0.65476282179666923</v>
      </c>
      <c r="K47" s="36">
        <f>G47/G$6*100</f>
        <v>1.4254926108374384</v>
      </c>
      <c r="L47" s="12"/>
      <c r="M47" s="29">
        <v>14.864864864864865</v>
      </c>
      <c r="N47" s="29">
        <v>117.88235294117646</v>
      </c>
    </row>
    <row r="48" spans="1:14" s="2" customFormat="1" ht="15" customHeight="1" x14ac:dyDescent="0.25">
      <c r="A48" s="13" t="s">
        <v>6</v>
      </c>
      <c r="B48" s="23"/>
      <c r="C48" s="35">
        <v>4</v>
      </c>
      <c r="D48" s="34"/>
      <c r="E48" s="35">
        <v>4</v>
      </c>
      <c r="F48" s="34"/>
      <c r="G48" s="35">
        <v>4</v>
      </c>
      <c r="H48" s="34"/>
      <c r="I48" s="36">
        <f t="shared" si="12"/>
        <v>6.3040771619044611E-3</v>
      </c>
      <c r="J48" s="36">
        <f>E48/E$6*100</f>
        <v>6.1624736169098278E-3</v>
      </c>
      <c r="K48" s="36">
        <f>G48/G$6*100</f>
        <v>6.157635467980295E-3</v>
      </c>
      <c r="L48" s="12"/>
      <c r="M48" s="29">
        <v>0</v>
      </c>
      <c r="N48" s="29">
        <v>0</v>
      </c>
    </row>
    <row r="49" spans="1:14" s="2" customFormat="1" ht="15" customHeight="1" x14ac:dyDescent="0.25">
      <c r="A49" s="13"/>
      <c r="B49" s="23"/>
      <c r="C49" s="35"/>
      <c r="D49" s="34"/>
      <c r="E49" s="35"/>
      <c r="F49" s="34"/>
      <c r="G49" s="35"/>
      <c r="H49" s="34"/>
      <c r="I49" s="36"/>
      <c r="J49" s="36"/>
      <c r="K49" s="36"/>
      <c r="L49" s="12"/>
      <c r="M49" s="30"/>
      <c r="N49" s="30"/>
    </row>
    <row r="50" spans="1:14" s="2" customFormat="1" ht="15" customHeight="1" x14ac:dyDescent="0.25">
      <c r="A50" s="9" t="s">
        <v>11</v>
      </c>
      <c r="B50" s="22"/>
      <c r="C50" s="31">
        <v>299</v>
      </c>
      <c r="D50" s="32"/>
      <c r="E50" s="31">
        <v>0</v>
      </c>
      <c r="F50" s="32"/>
      <c r="G50" s="31">
        <v>0</v>
      </c>
      <c r="H50" s="32"/>
      <c r="I50" s="33">
        <f>C50/C$6*100</f>
        <v>0.47122976785235854</v>
      </c>
      <c r="J50" s="33">
        <f>E50/E$6*100</f>
        <v>0</v>
      </c>
      <c r="K50" s="33">
        <f>G50/G$6*100</f>
        <v>0</v>
      </c>
      <c r="L50" s="10"/>
      <c r="M50" s="27" t="s">
        <v>43</v>
      </c>
      <c r="N50" s="27" t="s">
        <v>43</v>
      </c>
    </row>
    <row r="51" spans="1:14" s="2" customFormat="1" ht="15" customHeight="1" x14ac:dyDescent="0.2">
      <c r="A51" s="50"/>
      <c r="B51" s="65"/>
      <c r="C51" s="51"/>
      <c r="D51" s="59"/>
      <c r="E51" s="51"/>
      <c r="F51" s="52"/>
      <c r="G51" s="51"/>
      <c r="H51" s="52"/>
      <c r="I51" s="53"/>
      <c r="J51" s="53"/>
      <c r="K51" s="53"/>
      <c r="L51" s="54"/>
      <c r="M51" s="55"/>
      <c r="N51" s="55"/>
    </row>
    <row r="52" spans="1:14" s="3" customFormat="1" ht="15" customHeight="1" x14ac:dyDescent="0.2">
      <c r="A52" s="25" t="s">
        <v>27</v>
      </c>
      <c r="B52" s="24"/>
      <c r="C52" s="42"/>
      <c r="D52" s="57"/>
      <c r="E52" s="39"/>
      <c r="F52" s="39"/>
      <c r="G52" s="42"/>
      <c r="H52" s="39"/>
      <c r="I52" s="39"/>
      <c r="J52" s="43"/>
      <c r="K52" s="43"/>
      <c r="L52" s="14"/>
      <c r="M52" s="14"/>
      <c r="N52" s="14"/>
    </row>
    <row r="53" spans="1:14" s="3" customFormat="1" ht="15" customHeight="1" x14ac:dyDescent="0.2">
      <c r="A53" s="25" t="s">
        <v>18</v>
      </c>
      <c r="B53" s="66"/>
      <c r="C53" s="40"/>
      <c r="D53" s="57"/>
      <c r="E53" s="40"/>
      <c r="F53" s="40"/>
      <c r="G53" s="40"/>
      <c r="H53" s="40"/>
      <c r="I53" s="40"/>
      <c r="J53" s="44"/>
      <c r="K53" s="44"/>
      <c r="L53" s="15"/>
      <c r="M53" s="15"/>
      <c r="N53" s="15"/>
    </row>
    <row r="54" spans="1:14" s="4" customFormat="1" ht="13.35" customHeight="1" x14ac:dyDescent="0.2">
      <c r="A54" s="26" t="s">
        <v>36</v>
      </c>
      <c r="B54" s="67"/>
      <c r="C54" s="41"/>
      <c r="D54" s="58"/>
      <c r="E54" s="41"/>
      <c r="F54" s="41"/>
      <c r="G54" s="41"/>
      <c r="H54" s="41"/>
      <c r="I54" s="41"/>
      <c r="J54" s="41"/>
      <c r="K54" s="45"/>
      <c r="L54" s="18"/>
      <c r="M54" s="19"/>
      <c r="N54" s="19"/>
    </row>
    <row r="55" spans="1:14" s="5" customFormat="1" ht="13.5" customHeight="1" x14ac:dyDescent="0.2">
      <c r="A55" s="47" t="s">
        <v>37</v>
      </c>
      <c r="B55" s="66"/>
      <c r="C55" s="40"/>
      <c r="D55" s="60"/>
      <c r="E55" s="40"/>
      <c r="F55" s="40"/>
      <c r="G55" s="40"/>
      <c r="H55" s="40"/>
      <c r="I55" s="40"/>
      <c r="J55" s="44"/>
      <c r="K55" s="44"/>
      <c r="L55" s="15"/>
      <c r="M55" s="15"/>
      <c r="N55" s="15"/>
    </row>
    <row r="56" spans="1:14" s="2" customFormat="1" ht="11.4" customHeight="1" x14ac:dyDescent="0.25">
      <c r="A56" s="48" t="s">
        <v>28</v>
      </c>
      <c r="B56" s="23"/>
      <c r="C56" s="34"/>
      <c r="D56" s="60"/>
      <c r="E56" s="34"/>
      <c r="F56" s="34"/>
      <c r="G56" s="34"/>
      <c r="H56" s="34"/>
      <c r="I56" s="36"/>
      <c r="J56" s="36"/>
      <c r="K56" s="36"/>
      <c r="L56" s="11"/>
      <c r="M56" s="11"/>
      <c r="N56" s="11"/>
    </row>
    <row r="57" spans="1:14" s="5" customFormat="1" ht="13.5" customHeight="1" x14ac:dyDescent="0.2">
      <c r="A57" s="49"/>
      <c r="B57" s="23"/>
      <c r="C57" s="34"/>
      <c r="D57" s="57"/>
      <c r="E57" s="34"/>
      <c r="F57" s="34"/>
      <c r="G57" s="34"/>
      <c r="H57" s="34"/>
      <c r="I57" s="36"/>
      <c r="J57" s="36"/>
      <c r="K57" s="36"/>
      <c r="L57" s="11"/>
      <c r="M57" s="11"/>
      <c r="N57" s="11"/>
    </row>
    <row r="58" spans="1:14" ht="14.1" customHeight="1" x14ac:dyDescent="0.25">
      <c r="A58" s="16"/>
      <c r="B58" s="68"/>
      <c r="C58" s="16"/>
      <c r="D58" s="61"/>
      <c r="E58" s="16"/>
      <c r="F58" s="16"/>
      <c r="G58" s="16"/>
      <c r="H58" s="16"/>
      <c r="I58" s="16"/>
      <c r="J58" s="16"/>
      <c r="K58" s="16"/>
      <c r="L58" s="16"/>
      <c r="M58" s="16"/>
      <c r="N58" s="16"/>
    </row>
    <row r="59" spans="1:14" ht="14.1" customHeight="1" x14ac:dyDescent="0.25">
      <c r="A59" s="16"/>
      <c r="B59" s="68"/>
      <c r="C59" s="16"/>
      <c r="D59" s="61"/>
      <c r="E59" s="16"/>
      <c r="F59" s="16"/>
      <c r="G59" s="16"/>
      <c r="H59" s="16"/>
      <c r="I59" s="16"/>
      <c r="J59" s="16"/>
      <c r="K59" s="16"/>
      <c r="L59" s="16"/>
      <c r="M59" s="16"/>
      <c r="N59" s="16"/>
    </row>
    <row r="60" spans="1:14" ht="14.1" customHeight="1" x14ac:dyDescent="0.25">
      <c r="A60" s="16"/>
      <c r="B60" s="68"/>
      <c r="C60" s="16"/>
      <c r="D60" s="61"/>
      <c r="E60" s="16"/>
      <c r="F60" s="16"/>
      <c r="G60" s="16"/>
      <c r="H60" s="16"/>
      <c r="I60" s="16"/>
      <c r="J60" s="16"/>
      <c r="K60" s="16"/>
      <c r="L60" s="16"/>
      <c r="M60" s="16"/>
      <c r="N60" s="16"/>
    </row>
    <row r="61" spans="1:14" ht="14.1" customHeight="1" x14ac:dyDescent="0.25">
      <c r="A61" s="16"/>
      <c r="B61" s="68"/>
      <c r="C61" s="16"/>
      <c r="D61" s="61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4" ht="14.1" customHeight="1" x14ac:dyDescent="0.25">
      <c r="A62" s="16"/>
      <c r="B62" s="68"/>
      <c r="C62" s="16"/>
      <c r="D62" s="61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4" ht="14.1" customHeight="1" x14ac:dyDescent="0.25">
      <c r="A63" s="16"/>
      <c r="B63" s="68"/>
      <c r="C63" s="16"/>
      <c r="D63" s="61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ht="14.1" customHeight="1" x14ac:dyDescent="0.25">
      <c r="A64" s="16"/>
      <c r="B64" s="68"/>
      <c r="C64" s="16"/>
      <c r="D64" s="61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ht="14.1" customHeight="1" x14ac:dyDescent="0.25">
      <c r="A65" s="16"/>
      <c r="B65" s="68"/>
      <c r="C65" s="16"/>
      <c r="D65" s="61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ht="14.1" customHeight="1" x14ac:dyDescent="0.25">
      <c r="A66" s="16"/>
      <c r="B66" s="68"/>
      <c r="C66" s="16"/>
      <c r="D66" s="61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ht="14.1" customHeight="1" x14ac:dyDescent="0.25">
      <c r="A67" s="16"/>
      <c r="B67" s="68"/>
      <c r="C67" s="16"/>
      <c r="D67" s="61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ht="14.1" customHeight="1" x14ac:dyDescent="0.25">
      <c r="A68" s="16"/>
      <c r="B68" s="68"/>
      <c r="C68" s="16"/>
      <c r="D68" s="61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ht="14.1" customHeight="1" x14ac:dyDescent="0.25">
      <c r="A69" s="16"/>
      <c r="B69" s="68"/>
      <c r="C69" s="16"/>
      <c r="D69" s="61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ht="14.1" customHeight="1" x14ac:dyDescent="0.25">
      <c r="D70" s="61"/>
    </row>
  </sheetData>
  <mergeCells count="4">
    <mergeCell ref="M3:N3"/>
    <mergeCell ref="I3:K3"/>
    <mergeCell ref="C3:G3"/>
    <mergeCell ref="A3:A4"/>
  </mergeCells>
  <phoneticPr fontId="7" type="noConversion"/>
  <conditionalFormatting sqref="M13:N18">
    <cfRule type="cellIs" dxfId="7" priority="9" operator="equal">
      <formula>"-o-"</formula>
    </cfRule>
    <cfRule type="cellIs" dxfId="6" priority="10" operator="equal">
      <formula>"-"</formula>
    </cfRule>
  </conditionalFormatting>
  <conditionalFormatting sqref="M50:N50 M44:N48 M37:N42 M35:N35 M33:N33 M31:N31 M27:N27 M25:N25 M6:N6 M20:N23">
    <cfRule type="cellIs" dxfId="5" priority="7" operator="equal">
      <formula>"-o-"</formula>
    </cfRule>
    <cfRule type="cellIs" dxfId="4" priority="8" operator="equal">
      <formula>"-"</formula>
    </cfRule>
  </conditionalFormatting>
  <conditionalFormatting sqref="M11:N11 M9:N9">
    <cfRule type="cellIs" dxfId="3" priority="5" operator="equal">
      <formula>"-o-"</formula>
    </cfRule>
    <cfRule type="cellIs" dxfId="2" priority="6" operator="equal">
      <formula>"-"</formula>
    </cfRule>
  </conditionalFormatting>
  <conditionalFormatting sqref="M29:N29">
    <cfRule type="cellIs" dxfId="1" priority="1" operator="equal">
      <formula>"-o-"</formula>
    </cfRule>
    <cfRule type="cellIs" dxfId="0" priority="2" operator="equal">
      <formula>"-"</formula>
    </cfRule>
  </conditionalFormatting>
  <printOptions horizontalCentered="1"/>
  <pageMargins left="0.23622047244094491" right="0.27559055118110237" top="0.23622047244094491" bottom="0.27559055118110237" header="0" footer="0.19685039370078741"/>
  <pageSetup scale="85" orientation="portrait" r:id="rId1"/>
  <headerFooter>
    <oddFooter>&amp;L&amp;"Arial,Negrita"&amp;9&amp;K000080INEGI.  Estadística de la Industria Minerometalúrgica  EMIMM.  Noviembre, 2020.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1.4</vt:lpstr>
      <vt:lpstr>'1.4'!Área_de_impresión</vt:lpstr>
    </vt:vector>
  </TitlesOfParts>
  <Company>INEGI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COBRE_MEN</dc:title>
  <dc:creator>JESSICA DIEZ</dc:creator>
  <cp:keywords>COBRE_MEN</cp:keywords>
  <cp:lastModifiedBy>INEGI</cp:lastModifiedBy>
  <cp:lastPrinted>2020-03-03T19:01:29Z</cp:lastPrinted>
  <dcterms:created xsi:type="dcterms:W3CDTF">2007-03-30T21:05:03Z</dcterms:created>
  <dcterms:modified xsi:type="dcterms:W3CDTF">2021-01-27T18:04:37Z</dcterms:modified>
</cp:coreProperties>
</file>