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cumentos\JUAN JOSE\2020\Correo\BOL_NOV_2020\"/>
    </mc:Choice>
  </mc:AlternateContent>
  <xr:revisionPtr revIDLastSave="0" documentId="13_ncr:1_{44AFC0E5-CECF-4180-84F4-43115461C1F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.5" sheetId="1" r:id="rId1"/>
  </sheets>
  <definedNames>
    <definedName name="_xlnm.Print_Area" localSheetId="0">'1.5'!$A$1:$N$51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C11" i="1"/>
  <c r="C36" i="1"/>
  <c r="G11" i="1"/>
  <c r="G36" i="1"/>
  <c r="C18" i="1"/>
  <c r="G6" i="1" l="1"/>
  <c r="C6" i="1"/>
  <c r="E36" i="1"/>
  <c r="E18" i="1"/>
  <c r="E11" i="1"/>
  <c r="E6" i="1" l="1"/>
  <c r="I21" i="1" l="1"/>
  <c r="I28" i="1"/>
  <c r="J21" i="1"/>
  <c r="J28" i="1"/>
  <c r="I20" i="1"/>
  <c r="I19" i="1"/>
  <c r="J19" i="1"/>
  <c r="J20" i="1"/>
  <c r="J9" i="1"/>
  <c r="I12" i="1"/>
  <c r="I9" i="1"/>
  <c r="J12" i="1"/>
  <c r="I30" i="1" l="1"/>
  <c r="I38" i="1" l="1"/>
  <c r="I23" i="1"/>
  <c r="I15" i="1"/>
  <c r="I13" i="1"/>
  <c r="I22" i="1"/>
  <c r="I34" i="1"/>
  <c r="I39" i="1"/>
  <c r="I32" i="1"/>
  <c r="I14" i="1"/>
  <c r="I40" i="1"/>
  <c r="I43" i="1"/>
  <c r="I41" i="1"/>
  <c r="I37" i="1"/>
  <c r="I24" i="1"/>
  <c r="I16" i="1"/>
  <c r="I26" i="1"/>
  <c r="I18" i="1"/>
  <c r="I36" i="1"/>
  <c r="I11" i="1"/>
  <c r="I6" i="1" l="1"/>
  <c r="J11" i="1" l="1"/>
  <c r="J38" i="1" l="1"/>
  <c r="J39" i="1"/>
  <c r="J30" i="1"/>
  <c r="J23" i="1"/>
  <c r="J13" i="1"/>
  <c r="J32" i="1"/>
  <c r="J14" i="1"/>
  <c r="J40" i="1"/>
  <c r="J15" i="1"/>
  <c r="J22" i="1"/>
  <c r="J34" i="1"/>
  <c r="J24" i="1"/>
  <c r="J43" i="1"/>
  <c r="J41" i="1"/>
  <c r="J37" i="1"/>
  <c r="J16" i="1"/>
  <c r="J26" i="1"/>
  <c r="J36" i="1"/>
  <c r="J18" i="1"/>
  <c r="J6" i="1" l="1"/>
  <c r="K11" i="1" l="1"/>
  <c r="K14" i="1"/>
  <c r="K21" i="1"/>
  <c r="K9" i="1"/>
  <c r="K22" i="1"/>
  <c r="K13" i="1"/>
  <c r="K30" i="1"/>
  <c r="K39" i="1"/>
  <c r="K20" i="1"/>
  <c r="K15" i="1"/>
  <c r="K12" i="1"/>
  <c r="K38" i="1"/>
  <c r="K26" i="1"/>
  <c r="K23" i="1"/>
  <c r="K37" i="1"/>
  <c r="K40" i="1"/>
  <c r="K19" i="1"/>
  <c r="K34" i="1"/>
  <c r="K18" i="1"/>
  <c r="K28" i="1"/>
  <c r="K24" i="1"/>
  <c r="K32" i="1"/>
  <c r="K41" i="1"/>
  <c r="K16" i="1"/>
  <c r="K36" i="1"/>
  <c r="K43" i="1"/>
  <c r="K6" i="1" l="1"/>
</calcChain>
</file>

<file path=xl/sharedStrings.xml><?xml version="1.0" encoding="utf-8"?>
<sst xmlns="http://schemas.openxmlformats.org/spreadsheetml/2006/main" count="47" uniqueCount="42">
  <si>
    <t>Entidades Federativas y Municipios</t>
  </si>
  <si>
    <t>Participación Porcentual (%)</t>
  </si>
  <si>
    <t>Variación Porcentual (%)</t>
  </si>
  <si>
    <t>Total</t>
  </si>
  <si>
    <t>Chihuahua</t>
  </si>
  <si>
    <t>San Francisco del Oro</t>
  </si>
  <si>
    <t>Santa Bárbara</t>
  </si>
  <si>
    <t>Otros Municipios</t>
  </si>
  <si>
    <t>Durango</t>
  </si>
  <si>
    <t>Santiago Papasquiaro</t>
  </si>
  <si>
    <t>México</t>
  </si>
  <si>
    <t>San Luis Potosí</t>
  </si>
  <si>
    <t>Zacatecas</t>
  </si>
  <si>
    <t>Fresnillo</t>
  </si>
  <si>
    <t>Mazapil</t>
  </si>
  <si>
    <t>Otras Entidades Federativas</t>
  </si>
  <si>
    <t>Aquiles Serdán</t>
  </si>
  <si>
    <t>Morelos</t>
  </si>
  <si>
    <t>Sombrerete</t>
  </si>
  <si>
    <t>Ascensión</t>
  </si>
  <si>
    <t>Topia</t>
  </si>
  <si>
    <t>Sinaloa</t>
  </si>
  <si>
    <r>
      <t>CUADRO</t>
    </r>
    <r>
      <rPr>
        <b/>
        <sz val="10"/>
        <rFont val="Arial Narrow"/>
        <family val="2"/>
      </rPr>
      <t xml:space="preserve"> 1.5</t>
    </r>
  </si>
  <si>
    <r>
      <t xml:space="preserve">PRODUCCIÓN DE ZINC POR ENTIDAD FEDERATIVA Y MUNICIPIO </t>
    </r>
    <r>
      <rPr>
        <b/>
        <vertAlign val="superscript"/>
        <sz val="10"/>
        <rFont val="Arial Narrow"/>
        <family val="2"/>
      </rPr>
      <t>a/</t>
    </r>
  </si>
  <si>
    <r>
      <t xml:space="preserve">P/  </t>
    </r>
    <r>
      <rPr>
        <sz val="8"/>
        <rFont val="Arial Narrow"/>
        <family val="2"/>
      </rPr>
      <t>Cifras Preliminares</t>
    </r>
  </si>
  <si>
    <r>
      <t>NOTA:</t>
    </r>
    <r>
      <rPr>
        <sz val="8"/>
        <rFont val="Arial Narrow"/>
        <family val="2"/>
      </rPr>
      <t xml:space="preserve"> La suma de los parciales puede no coincidir con los totales debido al redondeo.</t>
    </r>
  </si>
  <si>
    <t>Aguascalientes</t>
  </si>
  <si>
    <t>Cuencamé</t>
  </si>
  <si>
    <t>Mapimí</t>
  </si>
  <si>
    <t>Nombre de Dios</t>
  </si>
  <si>
    <t>Hidalgo</t>
  </si>
  <si>
    <t>Oaxaca</t>
  </si>
  <si>
    <r>
      <t xml:space="preserve">P/  </t>
    </r>
    <r>
      <rPr>
        <sz val="8"/>
        <rFont val="Arial Narrow"/>
        <family val="2"/>
      </rPr>
      <t>Cifras Revisadas</t>
    </r>
  </si>
  <si>
    <r>
      <t>a/</t>
    </r>
    <r>
      <rPr>
        <sz val="8"/>
        <rFont val="Arial Narrow"/>
        <family val="2"/>
      </rPr>
      <t xml:space="preserve">  Contenido Metálico</t>
    </r>
  </si>
  <si>
    <r>
      <rPr>
        <b/>
        <sz val="8"/>
        <color rgb="FF000080"/>
        <rFont val="Arial Narrow"/>
        <family val="2"/>
      </rPr>
      <t>-o-</t>
    </r>
    <r>
      <rPr>
        <sz val="8"/>
        <color rgb="FF000080"/>
        <rFont val="Arial Narrow"/>
        <family val="2"/>
      </rPr>
      <t xml:space="preserve"> </t>
    </r>
    <r>
      <rPr>
        <sz val="8"/>
        <rFont val="Arial Narrow"/>
        <family val="2"/>
      </rPr>
      <t>Variación porcentual mayor a 250 por ciento</t>
    </r>
  </si>
  <si>
    <r>
      <t xml:space="preserve">2020 </t>
    </r>
    <r>
      <rPr>
        <b/>
        <vertAlign val="superscript"/>
        <sz val="10"/>
        <rFont val="Arial Narrow"/>
        <family val="2"/>
      </rPr>
      <t>P/</t>
    </r>
  </si>
  <si>
    <t>2019/2018</t>
  </si>
  <si>
    <t>2020/2019</t>
  </si>
  <si>
    <t>Volumen ( Toneladas )</t>
  </si>
  <si>
    <t>Noviembre</t>
  </si>
  <si>
    <t>-</t>
  </si>
  <si>
    <t>-o-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</si>
</sst>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 x14ac:knownFonts="1">
    <font>
      <sz val="10"/>
      <name val="Tahoma"/>
    </font>
    <font>
      <sz val="10"/>
      <name val="Arial Narrow"/>
      <family val="2"/>
    </font>
    <font>
      <b/>
      <sz val="10"/>
      <name val="Arial Narrow"/>
      <family val="2"/>
    </font>
    <font>
      <b/>
      <vertAlign val="superscript"/>
      <sz val="10"/>
      <name val="Arial Narrow"/>
      <family val="2"/>
    </font>
    <font>
      <sz val="9"/>
      <name val="Arial Narrow"/>
      <family val="2"/>
    </font>
    <font>
      <b/>
      <sz val="9.5"/>
      <name val="Arial Narrow"/>
      <family val="2"/>
    </font>
    <font>
      <sz val="9.5"/>
      <name val="Arial Narrow"/>
      <family val="2"/>
    </font>
    <font>
      <sz val="8"/>
      <name val="Tahoma"/>
      <family val="2"/>
    </font>
    <font>
      <b/>
      <vertAlign val="superscript"/>
      <sz val="8"/>
      <name val="Arial Narrow"/>
      <family val="2"/>
    </font>
    <font>
      <sz val="8"/>
      <name val="Arial Narrow"/>
      <family val="2"/>
    </font>
    <font>
      <sz val="10"/>
      <color theme="0"/>
      <name val="Arial Narrow"/>
      <family val="2"/>
    </font>
    <font>
      <b/>
      <sz val="9.5"/>
      <color theme="0"/>
      <name val="Arial Narrow"/>
      <family val="2"/>
    </font>
    <font>
      <sz val="9.5"/>
      <color theme="0"/>
      <name val="Arial Narrow"/>
      <family val="2"/>
    </font>
    <font>
      <sz val="8"/>
      <color rgb="FF000080"/>
      <name val="Arial Narrow"/>
      <family val="2"/>
    </font>
    <font>
      <b/>
      <sz val="8"/>
      <name val="Arial Narrow"/>
      <family val="2"/>
    </font>
    <font>
      <b/>
      <sz val="8"/>
      <color rgb="FF000080"/>
      <name val="Arial Narrow"/>
      <family val="2"/>
    </font>
    <font>
      <b/>
      <vertAlign val="superscript"/>
      <sz val="9.5"/>
      <name val="Arial Narrow"/>
      <family val="2"/>
    </font>
    <font>
      <b/>
      <vertAlign val="superscript"/>
      <sz val="9"/>
      <name val="Arial Narrow"/>
      <family val="2"/>
    </font>
    <font>
      <sz val="9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8" fillId="2" borderId="0" xfId="0" applyFont="1" applyFill="1" applyAlignment="1">
      <alignment horizontal="left" indent="1"/>
    </xf>
    <xf numFmtId="0" fontId="14" fillId="2" borderId="0" xfId="0" applyFont="1" applyFill="1" applyAlignment="1">
      <alignment horizontal="left" vertical="center" indent="1"/>
    </xf>
    <xf numFmtId="0" fontId="6" fillId="2" borderId="2" xfId="0" applyFont="1" applyFill="1" applyBorder="1" applyAlignment="1" applyProtection="1">
      <alignment vertical="center"/>
      <protection locked="0"/>
    </xf>
    <xf numFmtId="164" fontId="6" fillId="2" borderId="2" xfId="0" applyNumberFormat="1" applyFont="1" applyFill="1" applyBorder="1" applyAlignment="1" applyProtection="1">
      <alignment vertical="center"/>
      <protection locked="0"/>
    </xf>
    <xf numFmtId="164" fontId="5" fillId="3" borderId="0" xfId="0" applyNumberFormat="1" applyFont="1" applyFill="1" applyAlignment="1" applyProtection="1">
      <alignment horizontal="right" vertical="center"/>
      <protection hidden="1"/>
    </xf>
    <xf numFmtId="164" fontId="5" fillId="2" borderId="0" xfId="0" applyNumberFormat="1" applyFont="1" applyFill="1" applyAlignment="1" applyProtection="1">
      <alignment vertical="center"/>
      <protection hidden="1"/>
    </xf>
    <xf numFmtId="164" fontId="6" fillId="2" borderId="0" xfId="0" applyNumberFormat="1" applyFont="1" applyFill="1" applyAlignment="1" applyProtection="1">
      <alignment vertical="center"/>
      <protection hidden="1"/>
    </xf>
    <xf numFmtId="164" fontId="6" fillId="3" borderId="0" xfId="0" applyNumberFormat="1" applyFont="1" applyFill="1" applyAlignment="1" applyProtection="1">
      <alignment horizontal="right" vertical="center"/>
      <protection hidden="1"/>
    </xf>
    <xf numFmtId="164" fontId="6" fillId="2" borderId="2" xfId="0" applyNumberFormat="1" applyFont="1" applyFill="1" applyBorder="1" applyAlignment="1" applyProtection="1">
      <alignment vertical="center"/>
      <protection hidden="1"/>
    </xf>
    <xf numFmtId="3" fontId="5" fillId="2" borderId="0" xfId="0" applyNumberFormat="1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164" fontId="5" fillId="2" borderId="0" xfId="0" applyNumberFormat="1" applyFont="1" applyFill="1" applyAlignment="1" applyProtection="1">
      <alignment vertical="center"/>
    </xf>
    <xf numFmtId="3" fontId="6" fillId="2" borderId="0" xfId="0" applyNumberFormat="1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164" fontId="6" fillId="2" borderId="0" xfId="0" applyNumberFormat="1" applyFont="1" applyFill="1" applyAlignment="1" applyProtection="1">
      <alignment vertical="center"/>
    </xf>
    <xf numFmtId="3" fontId="6" fillId="3" borderId="0" xfId="0" applyNumberFormat="1" applyFont="1" applyFill="1" applyAlignment="1" applyProtection="1">
      <alignment vertical="center"/>
    </xf>
    <xf numFmtId="0" fontId="14" fillId="2" borderId="0" xfId="0" quotePrefix="1" applyFont="1" applyFill="1" applyAlignment="1">
      <alignment horizontal="left" indent="1"/>
    </xf>
    <xf numFmtId="0" fontId="3" fillId="2" borderId="0" xfId="0" applyFont="1" applyFill="1" applyAlignment="1">
      <alignment vertical="center"/>
    </xf>
    <xf numFmtId="0" fontId="16" fillId="2" borderId="2" xfId="0" applyFont="1" applyFill="1" applyBorder="1" applyAlignment="1" applyProtection="1">
      <alignment vertical="center"/>
      <protection locked="0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</dxfs>
  <tableStyles count="0" defaultTableStyle="TableStyleMedium9" defaultPivotStyle="PivotStyleLight16"/>
  <colors>
    <mruColors>
      <color rgb="FF666699"/>
      <color rgb="FF000080"/>
      <color rgb="FF99CC00"/>
      <color rgb="FF6699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Personalizado 2">
      <a:dk1>
        <a:srgbClr val="002060"/>
      </a:dk1>
      <a:lt1>
        <a:sysClr val="window" lastClr="FFFFFF"/>
      </a:lt1>
      <a:dk2>
        <a:srgbClr val="002060"/>
      </a:dk2>
      <a:lt2>
        <a:srgbClr val="EEECE1"/>
      </a:lt2>
      <a:accent1>
        <a:srgbClr val="99CC00"/>
      </a:accent1>
      <a:accent2>
        <a:srgbClr val="666699"/>
      </a:accent2>
      <a:accent3>
        <a:srgbClr val="FFC000"/>
      </a:accent3>
      <a:accent4>
        <a:srgbClr val="993366"/>
      </a:accent4>
      <a:accent5>
        <a:srgbClr val="548DD4"/>
      </a:accent5>
      <a:accent6>
        <a:srgbClr val="F79646"/>
      </a:accent6>
      <a:hlink>
        <a:srgbClr val="0000FF"/>
      </a:hlink>
      <a:folHlink>
        <a:srgbClr val="660033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zoomScaleNormal="100" workbookViewId="0">
      <selection activeCell="N1" sqref="N1"/>
    </sheetView>
  </sheetViews>
  <sheetFormatPr baseColWidth="10" defaultColWidth="11.44140625" defaultRowHeight="14.1" customHeight="1" x14ac:dyDescent="0.25"/>
  <cols>
    <col min="1" max="1" width="21" style="5" customWidth="1"/>
    <col min="2" max="2" width="1.6640625" style="16" customWidth="1"/>
    <col min="3" max="3" width="11.5546875" style="5" bestFit="1" customWidth="1"/>
    <col min="4" max="4" width="1.6640625" style="36" customWidth="1"/>
    <col min="5" max="5" width="11.5546875" style="5" bestFit="1" customWidth="1"/>
    <col min="6" max="6" width="1.6640625" style="5" customWidth="1"/>
    <col min="7" max="7" width="11.5546875" style="5" bestFit="1" customWidth="1"/>
    <col min="8" max="8" width="1.6640625" style="5" customWidth="1"/>
    <col min="9" max="11" width="11.5546875" style="5" bestFit="1" customWidth="1"/>
    <col min="12" max="12" width="1.6640625" style="5" customWidth="1"/>
    <col min="13" max="14" width="11.5546875" style="5" bestFit="1" customWidth="1"/>
    <col min="15" max="16384" width="11.44140625" style="1"/>
  </cols>
  <sheetData>
    <row r="1" spans="1:14" ht="14.1" customHeight="1" x14ac:dyDescent="0.25">
      <c r="A1" s="4" t="s">
        <v>23</v>
      </c>
      <c r="N1" s="5" t="s">
        <v>22</v>
      </c>
    </row>
    <row r="2" spans="1:14" ht="14.1" customHeight="1" x14ac:dyDescent="0.25">
      <c r="A2" s="5" t="s">
        <v>39</v>
      </c>
    </row>
    <row r="3" spans="1:14" ht="14.1" customHeight="1" x14ac:dyDescent="0.25">
      <c r="A3" s="46" t="s">
        <v>0</v>
      </c>
      <c r="B3" s="40"/>
      <c r="C3" s="45" t="s">
        <v>38</v>
      </c>
      <c r="D3" s="45"/>
      <c r="E3" s="45"/>
      <c r="F3" s="45"/>
      <c r="G3" s="45"/>
      <c r="H3" s="44"/>
      <c r="I3" s="45" t="s">
        <v>1</v>
      </c>
      <c r="J3" s="45"/>
      <c r="K3" s="45"/>
      <c r="L3" s="44"/>
      <c r="M3" s="45" t="s">
        <v>2</v>
      </c>
      <c r="N3" s="45"/>
    </row>
    <row r="4" spans="1:14" ht="14.1" customHeight="1" x14ac:dyDescent="0.25">
      <c r="A4" s="47"/>
      <c r="B4" s="41"/>
      <c r="C4" s="15">
        <v>2018</v>
      </c>
      <c r="D4" s="15"/>
      <c r="E4" s="15">
        <v>2019</v>
      </c>
      <c r="F4" s="15"/>
      <c r="G4" s="15" t="s">
        <v>35</v>
      </c>
      <c r="H4" s="15"/>
      <c r="I4" s="15">
        <v>2018</v>
      </c>
      <c r="J4" s="15">
        <v>2019</v>
      </c>
      <c r="K4" s="15" t="s">
        <v>35</v>
      </c>
      <c r="L4" s="15"/>
      <c r="M4" s="15" t="s">
        <v>36</v>
      </c>
      <c r="N4" s="15" t="s">
        <v>37</v>
      </c>
    </row>
    <row r="6" spans="1:14" s="3" customFormat="1" ht="15.9" customHeight="1" x14ac:dyDescent="0.25">
      <c r="A6" s="6" t="s">
        <v>3</v>
      </c>
      <c r="B6" s="17"/>
      <c r="C6" s="28">
        <f>+C11+C18+C26+C30+C32+C34+C36+C43+C9+C28</f>
        <v>59748</v>
      </c>
      <c r="D6" s="29"/>
      <c r="E6" s="28">
        <f>+E11+E18+E26+E30+E32+E34+E36+E43+E9+E28</f>
        <v>59497</v>
      </c>
      <c r="F6" s="29"/>
      <c r="G6" s="28">
        <f>+G11+G18+G26+G30+G32+G34+G36+G43+G9+G28</f>
        <v>62481</v>
      </c>
      <c r="H6" s="29"/>
      <c r="I6" s="30">
        <f>+I11+I18+I26+I30+I32+I34+I36+I43+I9+I28</f>
        <v>100</v>
      </c>
      <c r="J6" s="30">
        <f>+J11+J18+J26+J30+J32+J34+J36+J43+J9+J28</f>
        <v>99.999999999999986</v>
      </c>
      <c r="K6" s="30">
        <f>+K11+K18+K26+K30+K32+K34+K36+K43+K9+K28</f>
        <v>99.999999999999986</v>
      </c>
      <c r="L6" s="8"/>
      <c r="M6" s="23">
        <v>-0.42009774385753496</v>
      </c>
      <c r="N6" s="23">
        <v>5.0153789266685713</v>
      </c>
    </row>
    <row r="7" spans="1:14" s="3" customFormat="1" ht="15.75" customHeight="1" x14ac:dyDescent="0.25">
      <c r="A7" s="6"/>
      <c r="B7" s="17"/>
      <c r="C7" s="28"/>
      <c r="D7" s="29"/>
      <c r="E7" s="28"/>
      <c r="F7" s="29"/>
      <c r="G7" s="28"/>
      <c r="H7" s="29"/>
      <c r="I7" s="30"/>
      <c r="J7" s="30"/>
      <c r="K7" s="30"/>
      <c r="L7" s="8"/>
      <c r="M7" s="24"/>
      <c r="N7" s="24"/>
    </row>
    <row r="8" spans="1:14" s="2" customFormat="1" ht="15.75" customHeight="1" x14ac:dyDescent="0.25">
      <c r="A8" s="9"/>
      <c r="B8" s="18"/>
      <c r="C8" s="31"/>
      <c r="D8" s="32"/>
      <c r="E8" s="31"/>
      <c r="F8" s="32"/>
      <c r="G8" s="31"/>
      <c r="H8" s="32"/>
      <c r="I8" s="33"/>
      <c r="J8" s="33"/>
      <c r="K8" s="33"/>
      <c r="L8" s="10"/>
      <c r="M8" s="25"/>
      <c r="N8" s="25"/>
    </row>
    <row r="9" spans="1:14" s="3" customFormat="1" ht="15.75" customHeight="1" x14ac:dyDescent="0.25">
      <c r="A9" s="7" t="s">
        <v>26</v>
      </c>
      <c r="B9" s="17"/>
      <c r="C9" s="28">
        <v>1209</v>
      </c>
      <c r="D9" s="29"/>
      <c r="E9" s="28">
        <v>1319</v>
      </c>
      <c r="F9" s="29"/>
      <c r="G9" s="28">
        <v>753</v>
      </c>
      <c r="H9" s="29"/>
      <c r="I9" s="30">
        <f>C9/C$6*100</f>
        <v>2.0234986945169715</v>
      </c>
      <c r="J9" s="30">
        <f>E9/E$6*100</f>
        <v>2.2169185000924418</v>
      </c>
      <c r="K9" s="30">
        <f t="shared" ref="K9" si="0">G9/G$6*100</f>
        <v>1.2051663705766553</v>
      </c>
      <c r="L9" s="8"/>
      <c r="M9" s="23">
        <v>9.0984284532671627</v>
      </c>
      <c r="N9" s="23">
        <v>-42.911296436694471</v>
      </c>
    </row>
    <row r="10" spans="1:14" s="3" customFormat="1" ht="15.75" customHeight="1" x14ac:dyDescent="0.25">
      <c r="A10" s="7"/>
      <c r="B10" s="17"/>
      <c r="C10" s="28"/>
      <c r="D10" s="29"/>
      <c r="E10" s="28"/>
      <c r="F10" s="29"/>
      <c r="G10" s="28"/>
      <c r="H10" s="29"/>
      <c r="I10" s="30"/>
      <c r="J10" s="30"/>
      <c r="K10" s="30"/>
      <c r="L10" s="8"/>
      <c r="M10" s="24"/>
      <c r="N10" s="24"/>
    </row>
    <row r="11" spans="1:14" s="3" customFormat="1" ht="15.75" customHeight="1" x14ac:dyDescent="0.25">
      <c r="A11" s="7" t="s">
        <v>4</v>
      </c>
      <c r="B11" s="17"/>
      <c r="C11" s="28">
        <f>SUM(C12:C16)</f>
        <v>9026</v>
      </c>
      <c r="D11" s="29"/>
      <c r="E11" s="28">
        <f>SUM(E12:E16)</f>
        <v>7897</v>
      </c>
      <c r="F11" s="29"/>
      <c r="G11" s="28">
        <f>SUM(G12:G16)</f>
        <v>6365</v>
      </c>
      <c r="H11" s="29"/>
      <c r="I11" s="30">
        <f t="shared" ref="I11:I16" si="1">C11/C$6*100</f>
        <v>15.106781816964585</v>
      </c>
      <c r="J11" s="30">
        <f t="shared" ref="J11:J16" si="2">E11/E$6*100</f>
        <v>13.272938131334353</v>
      </c>
      <c r="K11" s="30">
        <f t="shared" ref="K11:K16" si="3">G11/G$6*100</f>
        <v>10.187096877450745</v>
      </c>
      <c r="L11" s="8"/>
      <c r="M11" s="23">
        <v>-12.508309328606249</v>
      </c>
      <c r="N11" s="23">
        <v>-19.399772065341271</v>
      </c>
    </row>
    <row r="12" spans="1:14" s="2" customFormat="1" ht="15.75" customHeight="1" x14ac:dyDescent="0.25">
      <c r="A12" s="11" t="s">
        <v>16</v>
      </c>
      <c r="B12" s="18"/>
      <c r="C12" s="34">
        <v>1314</v>
      </c>
      <c r="D12" s="34"/>
      <c r="E12" s="34">
        <v>782</v>
      </c>
      <c r="F12" s="34"/>
      <c r="G12" s="34">
        <v>0</v>
      </c>
      <c r="H12" s="32"/>
      <c r="I12" s="33">
        <f>C12/C$6*100</f>
        <v>2.1992367945370557</v>
      </c>
      <c r="J12" s="33">
        <f>E12/E$6*100</f>
        <v>1.3143519841336537</v>
      </c>
      <c r="K12" s="33">
        <f t="shared" si="3"/>
        <v>0</v>
      </c>
      <c r="L12" s="10"/>
      <c r="M12" s="26">
        <v>-40.48706240487062</v>
      </c>
      <c r="N12" s="26" t="s">
        <v>40</v>
      </c>
    </row>
    <row r="13" spans="1:14" s="2" customFormat="1" ht="15.75" customHeight="1" x14ac:dyDescent="0.25">
      <c r="A13" s="11" t="s">
        <v>19</v>
      </c>
      <c r="B13" s="18"/>
      <c r="C13" s="31">
        <v>2160</v>
      </c>
      <c r="D13" s="32"/>
      <c r="E13" s="31">
        <v>2265</v>
      </c>
      <c r="F13" s="32"/>
      <c r="G13" s="31">
        <v>0</v>
      </c>
      <c r="H13" s="32"/>
      <c r="I13" s="33">
        <f t="shared" si="1"/>
        <v>3.6151837718417354</v>
      </c>
      <c r="J13" s="33">
        <f t="shared" si="2"/>
        <v>3.8069146343513118</v>
      </c>
      <c r="K13" s="33">
        <f t="shared" si="3"/>
        <v>0</v>
      </c>
      <c r="L13" s="10"/>
      <c r="M13" s="26">
        <v>4.8611111111111116</v>
      </c>
      <c r="N13" s="26" t="s">
        <v>40</v>
      </c>
    </row>
    <row r="14" spans="1:14" s="2" customFormat="1" ht="15.75" customHeight="1" x14ac:dyDescent="0.25">
      <c r="A14" s="11" t="s">
        <v>5</v>
      </c>
      <c r="B14" s="18"/>
      <c r="C14" s="31">
        <v>1148</v>
      </c>
      <c r="D14" s="32"/>
      <c r="E14" s="31">
        <v>893</v>
      </c>
      <c r="F14" s="32"/>
      <c r="G14" s="31">
        <v>1683</v>
      </c>
      <c r="H14" s="32"/>
      <c r="I14" s="33">
        <f t="shared" si="1"/>
        <v>1.9214032268862555</v>
      </c>
      <c r="J14" s="33">
        <f t="shared" si="2"/>
        <v>1.5009160125720624</v>
      </c>
      <c r="K14" s="33">
        <f t="shared" si="3"/>
        <v>2.6936188601334803</v>
      </c>
      <c r="L14" s="10"/>
      <c r="M14" s="26">
        <v>-22.21254355400697</v>
      </c>
      <c r="N14" s="26">
        <v>88.465845464725646</v>
      </c>
    </row>
    <row r="15" spans="1:14" s="2" customFormat="1" ht="15.75" customHeight="1" x14ac:dyDescent="0.25">
      <c r="A15" s="11" t="s">
        <v>6</v>
      </c>
      <c r="B15" s="18"/>
      <c r="C15" s="31">
        <v>2189</v>
      </c>
      <c r="D15" s="32"/>
      <c r="E15" s="31">
        <v>2189</v>
      </c>
      <c r="F15" s="32"/>
      <c r="G15" s="31">
        <v>2545</v>
      </c>
      <c r="H15" s="32"/>
      <c r="I15" s="33">
        <f t="shared" si="1"/>
        <v>3.6637209613710917</v>
      </c>
      <c r="J15" s="33">
        <f t="shared" si="2"/>
        <v>3.6791771013664558</v>
      </c>
      <c r="K15" s="33">
        <f t="shared" si="3"/>
        <v>4.0732382644323879</v>
      </c>
      <c r="L15" s="10"/>
      <c r="M15" s="26">
        <v>0</v>
      </c>
      <c r="N15" s="26">
        <v>16.263133851073551</v>
      </c>
    </row>
    <row r="16" spans="1:14" s="2" customFormat="1" ht="15.75" customHeight="1" x14ac:dyDescent="0.25">
      <c r="A16" s="11" t="s">
        <v>7</v>
      </c>
      <c r="B16" s="18"/>
      <c r="C16" s="31">
        <v>2215</v>
      </c>
      <c r="D16" s="32"/>
      <c r="E16" s="31">
        <v>1768</v>
      </c>
      <c r="F16" s="32"/>
      <c r="G16" s="31">
        <v>2137</v>
      </c>
      <c r="H16" s="32"/>
      <c r="I16" s="33">
        <f t="shared" si="1"/>
        <v>3.7072370623284461</v>
      </c>
      <c r="J16" s="33">
        <f t="shared" si="2"/>
        <v>2.9715783989108693</v>
      </c>
      <c r="K16" s="33">
        <f t="shared" si="3"/>
        <v>3.4202397528848771</v>
      </c>
      <c r="L16" s="10"/>
      <c r="M16" s="26">
        <v>-20.180586907449211</v>
      </c>
      <c r="N16" s="26">
        <v>20.871040723981903</v>
      </c>
    </row>
    <row r="17" spans="1:14" s="2" customFormat="1" ht="15.75" customHeight="1" x14ac:dyDescent="0.25">
      <c r="A17" s="11"/>
      <c r="B17" s="18"/>
      <c r="C17" s="31"/>
      <c r="D17" s="32"/>
      <c r="E17" s="31"/>
      <c r="F17" s="32"/>
      <c r="G17" s="31"/>
      <c r="H17" s="32"/>
      <c r="I17" s="33"/>
      <c r="J17" s="33"/>
      <c r="K17" s="33"/>
      <c r="L17" s="10"/>
      <c r="M17" s="25"/>
      <c r="N17" s="25"/>
    </row>
    <row r="18" spans="1:14" s="2" customFormat="1" ht="15.75" customHeight="1" x14ac:dyDescent="0.25">
      <c r="A18" s="7" t="s">
        <v>8</v>
      </c>
      <c r="B18" s="17"/>
      <c r="C18" s="28">
        <f>SUM(C19:C24)</f>
        <v>8177</v>
      </c>
      <c r="D18" s="29"/>
      <c r="E18" s="28">
        <f>SUM(E19:E24)</f>
        <v>9175</v>
      </c>
      <c r="F18" s="29"/>
      <c r="G18" s="28">
        <f>SUM(G19:G24)</f>
        <v>11396</v>
      </c>
      <c r="H18" s="29"/>
      <c r="I18" s="30">
        <f>C18/C$6*100</f>
        <v>13.685813751087903</v>
      </c>
      <c r="J18" s="30">
        <f>E18/E$6*100</f>
        <v>15.420945593895491</v>
      </c>
      <c r="K18" s="30">
        <f t="shared" ref="K18:K24" si="4">G18/G$6*100</f>
        <v>18.239144699988795</v>
      </c>
      <c r="L18" s="8"/>
      <c r="M18" s="23">
        <v>12.204965146141616</v>
      </c>
      <c r="N18" s="23">
        <v>24.207084468664849</v>
      </c>
    </row>
    <row r="19" spans="1:14" s="3" customFormat="1" ht="15.75" customHeight="1" x14ac:dyDescent="0.25">
      <c r="A19" s="11" t="s">
        <v>27</v>
      </c>
      <c r="B19" s="18"/>
      <c r="C19" s="31">
        <v>6815</v>
      </c>
      <c r="D19" s="32"/>
      <c r="E19" s="31">
        <v>7383</v>
      </c>
      <c r="F19" s="32"/>
      <c r="G19" s="31">
        <v>8198</v>
      </c>
      <c r="H19" s="32"/>
      <c r="I19" s="33">
        <f t="shared" ref="I19" si="5">C19/C$6*100</f>
        <v>11.406239539398809</v>
      </c>
      <c r="J19" s="33">
        <f t="shared" ref="J19" si="6">E19/E$6*100</f>
        <v>12.409029026673615</v>
      </c>
      <c r="K19" s="33">
        <f t="shared" si="4"/>
        <v>13.120788719770809</v>
      </c>
      <c r="L19" s="10"/>
      <c r="M19" s="26">
        <v>8.3345561261922239</v>
      </c>
      <c r="N19" s="26">
        <v>11.038873086821075</v>
      </c>
    </row>
    <row r="20" spans="1:14" s="2" customFormat="1" ht="15.75" customHeight="1" x14ac:dyDescent="0.25">
      <c r="A20" s="11" t="s">
        <v>28</v>
      </c>
      <c r="B20" s="18"/>
      <c r="C20" s="31">
        <v>68</v>
      </c>
      <c r="D20" s="32"/>
      <c r="E20" s="31">
        <v>383</v>
      </c>
      <c r="F20" s="32"/>
      <c r="G20" s="31">
        <v>410</v>
      </c>
      <c r="H20" s="32"/>
      <c r="I20" s="33">
        <f>C20/C$6*100</f>
        <v>0.11381134096538796</v>
      </c>
      <c r="J20" s="33">
        <f>E20/E$6*100</f>
        <v>0.64372993596315786</v>
      </c>
      <c r="K20" s="33">
        <f t="shared" ref="K20:K21" si="7">G20/G$6*100</f>
        <v>0.65619948464333155</v>
      </c>
      <c r="L20" s="10"/>
      <c r="M20" s="26" t="s">
        <v>41</v>
      </c>
      <c r="N20" s="26">
        <v>7.0496083550913839</v>
      </c>
    </row>
    <row r="21" spans="1:14" s="2" customFormat="1" ht="15.75" customHeight="1" x14ac:dyDescent="0.25">
      <c r="A21" s="11" t="s">
        <v>29</v>
      </c>
      <c r="B21" s="18"/>
      <c r="C21" s="31">
        <v>233</v>
      </c>
      <c r="D21" s="32"/>
      <c r="E21" s="31">
        <v>188</v>
      </c>
      <c r="F21" s="32"/>
      <c r="G21" s="31">
        <v>241</v>
      </c>
      <c r="H21" s="32"/>
      <c r="I21" s="33">
        <f t="shared" ref="I21" si="8">C21/C$6*100</f>
        <v>0.38997121242552052</v>
      </c>
      <c r="J21" s="33">
        <f t="shared" ref="J21" si="9">E21/E$6*100</f>
        <v>0.31598231843622371</v>
      </c>
      <c r="K21" s="33">
        <f t="shared" si="7"/>
        <v>0.38571725804644613</v>
      </c>
      <c r="L21" s="10"/>
      <c r="M21" s="26">
        <v>-19.313304721030043</v>
      </c>
      <c r="N21" s="26">
        <v>28.191489361702125</v>
      </c>
    </row>
    <row r="22" spans="1:14" s="2" customFormat="1" ht="15.75" customHeight="1" x14ac:dyDescent="0.25">
      <c r="A22" s="11" t="s">
        <v>9</v>
      </c>
      <c r="B22" s="18"/>
      <c r="C22" s="31">
        <v>626</v>
      </c>
      <c r="D22" s="32"/>
      <c r="E22" s="31">
        <v>844</v>
      </c>
      <c r="F22" s="32"/>
      <c r="G22" s="31">
        <v>2113</v>
      </c>
      <c r="H22" s="32"/>
      <c r="I22" s="33">
        <f t="shared" ref="I22" si="10">C22/C$6*100</f>
        <v>1.0477338153578364</v>
      </c>
      <c r="J22" s="33">
        <f t="shared" ref="J22" si="11">E22/E$6*100</f>
        <v>1.4185589189370893</v>
      </c>
      <c r="K22" s="33">
        <f t="shared" ref="K22" si="12">G22/G$6*100</f>
        <v>3.3818280757350236</v>
      </c>
      <c r="L22" s="10"/>
      <c r="M22" s="26">
        <v>34.824281150159749</v>
      </c>
      <c r="N22" s="26">
        <v>150.35545023696682</v>
      </c>
    </row>
    <row r="23" spans="1:14" s="2" customFormat="1" ht="15.75" customHeight="1" x14ac:dyDescent="0.25">
      <c r="A23" s="11" t="s">
        <v>20</v>
      </c>
      <c r="B23" s="18"/>
      <c r="C23" s="31">
        <v>368</v>
      </c>
      <c r="D23" s="32"/>
      <c r="E23" s="31">
        <v>319</v>
      </c>
      <c r="F23" s="32"/>
      <c r="G23" s="31">
        <v>365</v>
      </c>
      <c r="H23" s="32"/>
      <c r="I23" s="33">
        <f>C23/C$6*100</f>
        <v>0.61592019816562893</v>
      </c>
      <c r="J23" s="33">
        <f>E23/E$6*100</f>
        <v>0.53616148713380507</v>
      </c>
      <c r="K23" s="33">
        <f t="shared" si="4"/>
        <v>0.58417758998735614</v>
      </c>
      <c r="L23" s="10"/>
      <c r="M23" s="26">
        <v>-13.315217391304349</v>
      </c>
      <c r="N23" s="26">
        <v>14.420062695924765</v>
      </c>
    </row>
    <row r="24" spans="1:14" s="2" customFormat="1" ht="15.75" customHeight="1" x14ac:dyDescent="0.25">
      <c r="A24" s="11" t="s">
        <v>7</v>
      </c>
      <c r="B24" s="18"/>
      <c r="C24" s="31">
        <v>67</v>
      </c>
      <c r="D24" s="32"/>
      <c r="E24" s="31">
        <v>58</v>
      </c>
      <c r="F24" s="32"/>
      <c r="G24" s="31">
        <v>69</v>
      </c>
      <c r="H24" s="32"/>
      <c r="I24" s="33">
        <f>C24/C$6*100</f>
        <v>0.11213764477472049</v>
      </c>
      <c r="J24" s="33">
        <f>E24/E$6*100</f>
        <v>9.7483906751600916E-2</v>
      </c>
      <c r="K24" s="33">
        <f t="shared" si="4"/>
        <v>0.11043357180582898</v>
      </c>
      <c r="L24" s="10"/>
      <c r="M24" s="26">
        <v>-13.432835820895523</v>
      </c>
      <c r="N24" s="26">
        <v>18.96551724137931</v>
      </c>
    </row>
    <row r="25" spans="1:14" s="2" customFormat="1" ht="15.75" customHeight="1" x14ac:dyDescent="0.25">
      <c r="A25" s="11"/>
      <c r="B25" s="18"/>
      <c r="C25" s="31"/>
      <c r="D25" s="32"/>
      <c r="E25" s="31"/>
      <c r="F25" s="32"/>
      <c r="G25" s="31"/>
      <c r="H25" s="32"/>
      <c r="I25" s="33"/>
      <c r="J25" s="33"/>
      <c r="K25" s="33"/>
      <c r="L25" s="10"/>
      <c r="M25" s="25"/>
      <c r="N25" s="25"/>
    </row>
    <row r="26" spans="1:14" s="2" customFormat="1" ht="15.75" customHeight="1" x14ac:dyDescent="0.25">
      <c r="A26" s="7" t="s">
        <v>30</v>
      </c>
      <c r="B26" s="17"/>
      <c r="C26" s="28">
        <v>2673</v>
      </c>
      <c r="D26" s="29"/>
      <c r="E26" s="28">
        <v>2434</v>
      </c>
      <c r="F26" s="29"/>
      <c r="G26" s="28">
        <v>2820</v>
      </c>
      <c r="H26" s="29"/>
      <c r="I26" s="30">
        <f>C26/C$6*100</f>
        <v>4.4737899176541474</v>
      </c>
      <c r="J26" s="30">
        <f>E26/E$6*100</f>
        <v>4.090962569541321</v>
      </c>
      <c r="K26" s="30">
        <f t="shared" ref="K26" si="13">G26/G$6*100</f>
        <v>4.5133720651077933</v>
      </c>
      <c r="L26" s="8"/>
      <c r="M26" s="23">
        <v>-8.9412644968200521</v>
      </c>
      <c r="N26" s="23">
        <v>15.858668857847166</v>
      </c>
    </row>
    <row r="27" spans="1:14" s="3" customFormat="1" ht="15.75" customHeight="1" x14ac:dyDescent="0.25">
      <c r="A27" s="7"/>
      <c r="B27" s="17"/>
      <c r="C27" s="28"/>
      <c r="D27" s="29"/>
      <c r="E27" s="28"/>
      <c r="F27" s="29"/>
      <c r="G27" s="28"/>
      <c r="H27" s="29"/>
      <c r="I27" s="30"/>
      <c r="J27" s="30"/>
      <c r="K27" s="30"/>
      <c r="L27" s="8"/>
      <c r="M27" s="24"/>
      <c r="N27" s="24"/>
    </row>
    <row r="28" spans="1:14" s="3" customFormat="1" ht="15.75" customHeight="1" x14ac:dyDescent="0.25">
      <c r="A28" s="7" t="s">
        <v>10</v>
      </c>
      <c r="B28" s="17"/>
      <c r="C28" s="28">
        <v>2892</v>
      </c>
      <c r="D28" s="29"/>
      <c r="E28" s="28">
        <v>3156</v>
      </c>
      <c r="F28" s="29"/>
      <c r="G28" s="28">
        <v>3676</v>
      </c>
      <c r="H28" s="29"/>
      <c r="I28" s="30">
        <f>C28/C$6*100</f>
        <v>4.8403293834103227</v>
      </c>
      <c r="J28" s="30">
        <f>E28/E$6*100</f>
        <v>5.3044691328974567</v>
      </c>
      <c r="K28" s="30">
        <f>G28/G$6*100</f>
        <v>5.8833885501192364</v>
      </c>
      <c r="L28" s="8"/>
      <c r="M28" s="23">
        <v>9.1286307053941904</v>
      </c>
      <c r="N28" s="23">
        <v>16.476552598225602</v>
      </c>
    </row>
    <row r="29" spans="1:14" s="3" customFormat="1" ht="15.75" customHeight="1" x14ac:dyDescent="0.25">
      <c r="A29" s="7"/>
      <c r="B29" s="17"/>
      <c r="C29" s="28"/>
      <c r="D29" s="29"/>
      <c r="E29" s="28"/>
      <c r="F29" s="29"/>
      <c r="G29" s="28"/>
      <c r="H29" s="29"/>
      <c r="I29" s="30"/>
      <c r="J29" s="30"/>
      <c r="K29" s="30"/>
      <c r="L29" s="8"/>
      <c r="M29" s="24"/>
      <c r="N29" s="24"/>
    </row>
    <row r="30" spans="1:14" s="3" customFormat="1" ht="15.75" customHeight="1" x14ac:dyDescent="0.25">
      <c r="A30" s="7" t="s">
        <v>31</v>
      </c>
      <c r="B30" s="17"/>
      <c r="C30" s="28">
        <v>1852</v>
      </c>
      <c r="D30" s="29"/>
      <c r="E30" s="28">
        <v>1898</v>
      </c>
      <c r="F30" s="29"/>
      <c r="G30" s="28">
        <v>2246</v>
      </c>
      <c r="H30" s="29"/>
      <c r="I30" s="30">
        <f>C30/C$6*100</f>
        <v>3.0996853451161543</v>
      </c>
      <c r="J30" s="30">
        <f>E30/E$6*100</f>
        <v>3.190076810595492</v>
      </c>
      <c r="K30" s="30">
        <f>G30/G$6*100</f>
        <v>3.594692786607129</v>
      </c>
      <c r="L30" s="8"/>
      <c r="M30" s="23">
        <v>2.4838012958963285</v>
      </c>
      <c r="N30" s="23">
        <v>18.335089567966282</v>
      </c>
    </row>
    <row r="31" spans="1:14" s="3" customFormat="1" ht="15.75" customHeight="1" x14ac:dyDescent="0.25">
      <c r="A31" s="7"/>
      <c r="B31" s="17"/>
      <c r="C31" s="28"/>
      <c r="D31" s="29"/>
      <c r="E31" s="28"/>
      <c r="F31" s="29"/>
      <c r="G31" s="28"/>
      <c r="H31" s="29"/>
      <c r="I31" s="30"/>
      <c r="J31" s="30"/>
      <c r="K31" s="30"/>
      <c r="L31" s="8"/>
      <c r="M31" s="24"/>
      <c r="N31" s="24"/>
    </row>
    <row r="32" spans="1:14" s="3" customFormat="1" ht="15.75" customHeight="1" x14ac:dyDescent="0.25">
      <c r="A32" s="7" t="s">
        <v>11</v>
      </c>
      <c r="B32" s="17"/>
      <c r="C32" s="28">
        <v>2520</v>
      </c>
      <c r="D32" s="29"/>
      <c r="E32" s="28">
        <v>2242</v>
      </c>
      <c r="F32" s="29"/>
      <c r="G32" s="28">
        <v>3068</v>
      </c>
      <c r="H32" s="29"/>
      <c r="I32" s="30">
        <f>C32/C$6*100</f>
        <v>4.2177144004820244</v>
      </c>
      <c r="J32" s="30">
        <f>E32/E$6*100</f>
        <v>3.7682572230532632</v>
      </c>
      <c r="K32" s="30">
        <f>G32/G$6*100</f>
        <v>4.9102927289896128</v>
      </c>
      <c r="L32" s="8"/>
      <c r="M32" s="23">
        <v>-11.031746031746032</v>
      </c>
      <c r="N32" s="23">
        <v>36.84210526315789</v>
      </c>
    </row>
    <row r="33" spans="1:14" s="3" customFormat="1" ht="15.75" customHeight="1" x14ac:dyDescent="0.25">
      <c r="A33" s="7"/>
      <c r="B33" s="17"/>
      <c r="C33" s="28"/>
      <c r="D33" s="29"/>
      <c r="E33" s="28"/>
      <c r="F33" s="29"/>
      <c r="G33" s="28"/>
      <c r="H33" s="29"/>
      <c r="I33" s="30"/>
      <c r="J33" s="30"/>
      <c r="K33" s="30"/>
      <c r="L33" s="8"/>
      <c r="M33" s="24"/>
      <c r="N33" s="24"/>
    </row>
    <row r="34" spans="1:14" s="3" customFormat="1" ht="15.75" customHeight="1" x14ac:dyDescent="0.25">
      <c r="A34" s="7" t="s">
        <v>21</v>
      </c>
      <c r="B34" s="17"/>
      <c r="C34" s="28">
        <v>1714</v>
      </c>
      <c r="D34" s="29"/>
      <c r="E34" s="28">
        <v>117</v>
      </c>
      <c r="F34" s="29"/>
      <c r="G34" s="28">
        <v>1925</v>
      </c>
      <c r="H34" s="29"/>
      <c r="I34" s="30">
        <f>C34/C$6*100</f>
        <v>2.8687152708040435</v>
      </c>
      <c r="J34" s="30">
        <f>E34/E$6*100</f>
        <v>0.1966485705161605</v>
      </c>
      <c r="K34" s="30">
        <f>G34/G$6*100</f>
        <v>3.0809366047278375</v>
      </c>
      <c r="L34" s="8"/>
      <c r="M34" s="23">
        <v>-93.173862310385076</v>
      </c>
      <c r="N34" s="23" t="s">
        <v>41</v>
      </c>
    </row>
    <row r="35" spans="1:14" s="3" customFormat="1" ht="15.75" customHeight="1" x14ac:dyDescent="0.25">
      <c r="A35" s="7"/>
      <c r="B35" s="17"/>
      <c r="C35" s="28"/>
      <c r="D35" s="29"/>
      <c r="E35" s="28"/>
      <c r="F35" s="29"/>
      <c r="G35" s="28"/>
      <c r="H35" s="29"/>
      <c r="I35" s="30"/>
      <c r="J35" s="30"/>
      <c r="K35" s="30"/>
      <c r="L35" s="8"/>
      <c r="M35" s="24"/>
      <c r="N35" s="24"/>
    </row>
    <row r="36" spans="1:14" s="3" customFormat="1" ht="15.75" customHeight="1" x14ac:dyDescent="0.25">
      <c r="A36" s="7" t="s">
        <v>12</v>
      </c>
      <c r="B36" s="17"/>
      <c r="C36" s="28">
        <f t="shared" ref="C36" si="14">SUM(C37:C41)</f>
        <v>28518</v>
      </c>
      <c r="D36" s="29"/>
      <c r="E36" s="28">
        <f t="shared" ref="E36" si="15">SUM(E37:E41)</f>
        <v>29551</v>
      </c>
      <c r="F36" s="29"/>
      <c r="G36" s="28">
        <f t="shared" ref="G36" si="16">SUM(G37:G41)</f>
        <v>28163</v>
      </c>
      <c r="H36" s="29"/>
      <c r="I36" s="30">
        <f t="shared" ref="I36:I41" si="17">C36/C$6*100</f>
        <v>47.730467965454906</v>
      </c>
      <c r="J36" s="30">
        <f t="shared" ref="J36:J41" si="18">E36/E$6*100</f>
        <v>49.668050489940669</v>
      </c>
      <c r="K36" s="30">
        <f t="shared" ref="K36:K41" si="19">G36/G$6*100</f>
        <v>45.074502648805236</v>
      </c>
      <c r="L36" s="8"/>
      <c r="M36" s="23">
        <v>3.6222736517287331</v>
      </c>
      <c r="N36" s="23">
        <v>-4.6969645697269131</v>
      </c>
    </row>
    <row r="37" spans="1:14" s="3" customFormat="1" ht="15.75" customHeight="1" x14ac:dyDescent="0.25">
      <c r="A37" s="11" t="s">
        <v>13</v>
      </c>
      <c r="B37" s="18"/>
      <c r="C37" s="31">
        <v>6224</v>
      </c>
      <c r="D37" s="32"/>
      <c r="E37" s="31">
        <v>5629</v>
      </c>
      <c r="F37" s="32"/>
      <c r="G37" s="31">
        <v>6168</v>
      </c>
      <c r="H37" s="32"/>
      <c r="I37" s="33">
        <f t="shared" si="17"/>
        <v>10.417085090714334</v>
      </c>
      <c r="J37" s="33">
        <f t="shared" si="18"/>
        <v>9.460981225944165</v>
      </c>
      <c r="K37" s="33">
        <f t="shared" si="19"/>
        <v>9.8718010275123635</v>
      </c>
      <c r="L37" s="10"/>
      <c r="M37" s="26">
        <v>-9.5597686375321338</v>
      </c>
      <c r="N37" s="26">
        <v>9.575413039616274</v>
      </c>
    </row>
    <row r="38" spans="1:14" s="3" customFormat="1" ht="15.75" customHeight="1" x14ac:dyDescent="0.25">
      <c r="A38" s="11" t="s">
        <v>14</v>
      </c>
      <c r="B38" s="18"/>
      <c r="C38" s="31">
        <v>15027</v>
      </c>
      <c r="D38" s="32"/>
      <c r="E38" s="31">
        <v>16639</v>
      </c>
      <c r="F38" s="32"/>
      <c r="G38" s="31">
        <v>16642</v>
      </c>
      <c r="H38" s="32"/>
      <c r="I38" s="33">
        <f t="shared" si="17"/>
        <v>25.15063265716007</v>
      </c>
      <c r="J38" s="33">
        <f t="shared" si="18"/>
        <v>27.966115938618753</v>
      </c>
      <c r="K38" s="33">
        <f t="shared" si="19"/>
        <v>26.635297130327618</v>
      </c>
      <c r="L38" s="10"/>
      <c r="M38" s="26">
        <v>10.727357423304717</v>
      </c>
      <c r="N38" s="26">
        <v>1.8029929683274236E-2</v>
      </c>
    </row>
    <row r="39" spans="1:14" s="3" customFormat="1" ht="15.75" customHeight="1" x14ac:dyDescent="0.25">
      <c r="A39" s="11" t="s">
        <v>17</v>
      </c>
      <c r="B39" s="18"/>
      <c r="C39" s="31">
        <v>4947</v>
      </c>
      <c r="D39" s="32"/>
      <c r="E39" s="31">
        <v>4695</v>
      </c>
      <c r="F39" s="32"/>
      <c r="G39" s="31">
        <v>1804</v>
      </c>
      <c r="H39" s="32"/>
      <c r="I39" s="33">
        <f t="shared" si="17"/>
        <v>8.2797750552319744</v>
      </c>
      <c r="J39" s="33">
        <f t="shared" si="18"/>
        <v>7.891154175840799</v>
      </c>
      <c r="K39" s="33">
        <f t="shared" si="19"/>
        <v>2.8872777324306589</v>
      </c>
      <c r="L39" s="10"/>
      <c r="M39" s="26">
        <v>-5.0939963614311701</v>
      </c>
      <c r="N39" s="26">
        <v>-61.57614483493078</v>
      </c>
    </row>
    <row r="40" spans="1:14" s="2" customFormat="1" ht="15.75" customHeight="1" x14ac:dyDescent="0.25">
      <c r="A40" s="11" t="s">
        <v>18</v>
      </c>
      <c r="B40" s="18"/>
      <c r="C40" s="31">
        <v>1392</v>
      </c>
      <c r="D40" s="32"/>
      <c r="E40" s="31">
        <v>1656</v>
      </c>
      <c r="F40" s="32"/>
      <c r="G40" s="31">
        <v>2580</v>
      </c>
      <c r="H40" s="32"/>
      <c r="I40" s="33">
        <f t="shared" si="17"/>
        <v>2.3297850974091183</v>
      </c>
      <c r="J40" s="33">
        <f t="shared" si="18"/>
        <v>2.7833336134595021</v>
      </c>
      <c r="K40" s="33">
        <f t="shared" si="19"/>
        <v>4.1292552936092575</v>
      </c>
      <c r="L40" s="10"/>
      <c r="M40" s="26">
        <v>18.96551724137931</v>
      </c>
      <c r="N40" s="26">
        <v>55.797101449275367</v>
      </c>
    </row>
    <row r="41" spans="1:14" s="2" customFormat="1" ht="15.75" customHeight="1" x14ac:dyDescent="0.25">
      <c r="A41" s="11" t="s">
        <v>7</v>
      </c>
      <c r="B41" s="18"/>
      <c r="C41" s="31">
        <v>928</v>
      </c>
      <c r="D41" s="32"/>
      <c r="E41" s="31">
        <v>932</v>
      </c>
      <c r="F41" s="32"/>
      <c r="G41" s="31">
        <v>969</v>
      </c>
      <c r="H41" s="32"/>
      <c r="I41" s="33">
        <f t="shared" si="17"/>
        <v>1.5531900649394121</v>
      </c>
      <c r="J41" s="33">
        <f t="shared" si="18"/>
        <v>1.5664655360774493</v>
      </c>
      <c r="K41" s="33">
        <f t="shared" si="19"/>
        <v>1.5508714649253372</v>
      </c>
      <c r="L41" s="10"/>
      <c r="M41" s="26">
        <v>0.43103448275862066</v>
      </c>
      <c r="N41" s="26">
        <v>3.969957081545064</v>
      </c>
    </row>
    <row r="42" spans="1:14" s="2" customFormat="1" ht="15.75" customHeight="1" x14ac:dyDescent="0.25">
      <c r="A42" s="9"/>
      <c r="B42" s="18"/>
      <c r="C42" s="31"/>
      <c r="D42" s="32"/>
      <c r="E42" s="31"/>
      <c r="F42" s="32"/>
      <c r="G42" s="31"/>
      <c r="H42" s="32"/>
      <c r="I42" s="33"/>
      <c r="J42" s="33"/>
      <c r="K42" s="33"/>
      <c r="L42" s="10"/>
      <c r="M42" s="25"/>
      <c r="N42" s="25"/>
    </row>
    <row r="43" spans="1:14" s="2" customFormat="1" ht="15.75" customHeight="1" x14ac:dyDescent="0.25">
      <c r="A43" s="7" t="s">
        <v>15</v>
      </c>
      <c r="B43" s="17"/>
      <c r="C43" s="28">
        <v>1167</v>
      </c>
      <c r="D43" s="29"/>
      <c r="E43" s="28">
        <v>1708</v>
      </c>
      <c r="F43" s="29"/>
      <c r="G43" s="28">
        <v>2069</v>
      </c>
      <c r="H43" s="29"/>
      <c r="I43" s="30">
        <f>C43/C$6*100</f>
        <v>1.9532034545089376</v>
      </c>
      <c r="J43" s="30">
        <f>E43/E$6*100</f>
        <v>2.870732978133351</v>
      </c>
      <c r="K43" s="30">
        <f>G43/G$6*100</f>
        <v>3.3114066676269585</v>
      </c>
      <c r="L43" s="8"/>
      <c r="M43" s="23">
        <v>46.358183376178239</v>
      </c>
      <c r="N43" s="23">
        <v>21.135831381733023</v>
      </c>
    </row>
    <row r="44" spans="1:14" s="2" customFormat="1" ht="15.75" customHeight="1" x14ac:dyDescent="0.25">
      <c r="A44" s="12"/>
      <c r="B44" s="42"/>
      <c r="C44" s="21"/>
      <c r="D44" s="37"/>
      <c r="E44" s="21"/>
      <c r="F44" s="21"/>
      <c r="G44" s="21"/>
      <c r="H44" s="21"/>
      <c r="I44" s="22"/>
      <c r="J44" s="22"/>
      <c r="K44" s="22"/>
      <c r="L44" s="13"/>
      <c r="M44" s="27"/>
      <c r="N44" s="27"/>
    </row>
    <row r="45" spans="1:14" s="2" customFormat="1" ht="15.75" customHeight="1" x14ac:dyDescent="0.2">
      <c r="A45" s="19" t="s">
        <v>33</v>
      </c>
      <c r="B45" s="18"/>
      <c r="C45" s="9"/>
      <c r="D45" s="38"/>
      <c r="E45" s="9"/>
      <c r="F45" s="9"/>
      <c r="G45" s="9"/>
      <c r="H45" s="9"/>
      <c r="I45" s="10"/>
      <c r="J45" s="10"/>
      <c r="K45" s="10"/>
      <c r="L45" s="9"/>
      <c r="M45" s="9"/>
      <c r="N45" s="9"/>
    </row>
    <row r="46" spans="1:14" s="3" customFormat="1" ht="15.75" customHeight="1" x14ac:dyDescent="0.2">
      <c r="A46" s="19" t="s">
        <v>24</v>
      </c>
      <c r="B46" s="18"/>
      <c r="C46" s="9"/>
      <c r="D46" s="38"/>
      <c r="E46" s="9"/>
      <c r="F46" s="9"/>
      <c r="G46" s="9"/>
      <c r="H46" s="9"/>
      <c r="I46" s="10"/>
      <c r="J46" s="10"/>
      <c r="K46" s="10"/>
      <c r="L46" s="9"/>
      <c r="M46" s="9"/>
      <c r="N46" s="9"/>
    </row>
    <row r="47" spans="1:14" s="2" customFormat="1" ht="15.75" customHeight="1" x14ac:dyDescent="0.2">
      <c r="A47" s="19" t="s">
        <v>32</v>
      </c>
      <c r="B47" s="18"/>
      <c r="C47" s="9"/>
      <c r="D47" s="38"/>
      <c r="E47" s="9"/>
      <c r="F47" s="9"/>
      <c r="G47" s="9"/>
      <c r="H47" s="9"/>
      <c r="I47" s="10"/>
      <c r="J47" s="10"/>
      <c r="K47" s="10"/>
      <c r="L47" s="9"/>
      <c r="M47" s="9"/>
      <c r="N47" s="9"/>
    </row>
    <row r="48" spans="1:14" s="2" customFormat="1" ht="14.1" customHeight="1" x14ac:dyDescent="0.2">
      <c r="A48" s="35" t="s">
        <v>34</v>
      </c>
      <c r="B48" s="18"/>
      <c r="C48" s="9"/>
      <c r="D48" s="38"/>
      <c r="E48" s="9"/>
      <c r="F48" s="9"/>
      <c r="G48" s="9"/>
      <c r="H48" s="9"/>
      <c r="I48" s="10"/>
      <c r="J48" s="10"/>
      <c r="K48" s="10"/>
      <c r="L48" s="9"/>
      <c r="M48" s="9"/>
      <c r="N48" s="9"/>
    </row>
    <row r="49" spans="1:14" s="2" customFormat="1" ht="14.1" customHeight="1" x14ac:dyDescent="0.25">
      <c r="A49" s="20" t="s">
        <v>25</v>
      </c>
      <c r="B49" s="18"/>
      <c r="C49" s="9"/>
      <c r="D49" s="38"/>
      <c r="E49" s="9"/>
      <c r="F49" s="9"/>
      <c r="G49" s="9"/>
      <c r="H49" s="9"/>
      <c r="I49" s="10"/>
      <c r="J49" s="10"/>
      <c r="K49" s="10"/>
      <c r="L49" s="9"/>
      <c r="M49" s="9"/>
      <c r="N49" s="9"/>
    </row>
    <row r="50" spans="1:14" s="2" customFormat="1" ht="14.1" customHeight="1" x14ac:dyDescent="0.25">
      <c r="A50" s="7"/>
      <c r="B50" s="18"/>
      <c r="C50" s="9"/>
      <c r="D50" s="38"/>
      <c r="E50" s="9"/>
      <c r="F50" s="9"/>
      <c r="G50" s="9"/>
      <c r="H50" s="9"/>
      <c r="I50" s="10"/>
      <c r="J50" s="10"/>
      <c r="K50" s="10"/>
      <c r="L50" s="9"/>
      <c r="M50" s="9"/>
      <c r="N50" s="9"/>
    </row>
    <row r="51" spans="1:14" s="2" customFormat="1" ht="14.1" customHeight="1" x14ac:dyDescent="0.25">
      <c r="A51" s="7"/>
      <c r="B51" s="18"/>
      <c r="C51" s="9"/>
      <c r="D51" s="38"/>
      <c r="E51" s="9"/>
      <c r="F51" s="9"/>
      <c r="G51" s="9"/>
      <c r="H51" s="9"/>
      <c r="I51" s="10"/>
      <c r="J51" s="10"/>
      <c r="K51" s="10"/>
      <c r="L51" s="9"/>
      <c r="M51" s="9"/>
      <c r="N51" s="9"/>
    </row>
    <row r="52" spans="1:14" ht="14.1" customHeight="1" x14ac:dyDescent="0.25">
      <c r="A52" s="14"/>
      <c r="B52" s="43"/>
      <c r="C52" s="14"/>
      <c r="D52" s="39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ht="14.1" customHeight="1" x14ac:dyDescent="0.25">
      <c r="A53" s="14"/>
      <c r="B53" s="43"/>
      <c r="C53" s="14"/>
      <c r="D53" s="39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14" ht="14.1" customHeight="1" x14ac:dyDescent="0.25">
      <c r="A54" s="14"/>
      <c r="B54" s="43"/>
      <c r="C54" s="14"/>
      <c r="D54" s="39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1:14" ht="14.1" customHeight="1" x14ac:dyDescent="0.25">
      <c r="A55" s="14"/>
      <c r="B55" s="43"/>
      <c r="C55" s="14"/>
      <c r="D55" s="39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1:14" ht="14.1" customHeight="1" x14ac:dyDescent="0.25">
      <c r="A56" s="14"/>
      <c r="B56" s="43"/>
      <c r="C56" s="14"/>
      <c r="D56" s="39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14" ht="14.1" customHeight="1" x14ac:dyDescent="0.25">
      <c r="A57" s="14"/>
      <c r="B57" s="43"/>
      <c r="C57" s="14"/>
      <c r="D57" s="39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ht="14.1" customHeight="1" x14ac:dyDescent="0.25">
      <c r="A58" s="14"/>
      <c r="B58" s="43"/>
      <c r="C58" s="14"/>
      <c r="D58" s="39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ht="14.1" customHeight="1" x14ac:dyDescent="0.25">
      <c r="A59" s="14"/>
      <c r="B59" s="43"/>
      <c r="C59" s="14"/>
      <c r="D59" s="39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4" ht="14.1" customHeight="1" x14ac:dyDescent="0.25">
      <c r="A60" s="14"/>
      <c r="B60" s="43"/>
      <c r="C60" s="14"/>
      <c r="D60" s="39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1:14" ht="14.1" customHeight="1" x14ac:dyDescent="0.25">
      <c r="A61" s="14"/>
      <c r="B61" s="43"/>
      <c r="C61" s="14"/>
      <c r="D61" s="39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4" ht="14.1" customHeight="1" x14ac:dyDescent="0.25">
      <c r="A62" s="14"/>
      <c r="B62" s="43"/>
      <c r="C62" s="14"/>
      <c r="D62" s="39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1:14" ht="14.1" customHeight="1" x14ac:dyDescent="0.25">
      <c r="A63" s="14"/>
      <c r="B63" s="43"/>
      <c r="C63" s="14"/>
      <c r="D63" s="39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1:14" ht="14.1" customHeight="1" x14ac:dyDescent="0.25">
      <c r="A64" s="14"/>
      <c r="B64" s="43"/>
      <c r="C64" s="14"/>
      <c r="D64" s="39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 ht="14.1" customHeight="1" x14ac:dyDescent="0.25">
      <c r="A65" s="14"/>
      <c r="B65" s="43"/>
      <c r="C65" s="14"/>
      <c r="D65" s="39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 ht="14.1" customHeight="1" x14ac:dyDescent="0.25">
      <c r="A66" s="14"/>
      <c r="B66" s="43"/>
      <c r="C66" s="14"/>
      <c r="D66" s="39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ht="14.1" customHeight="1" x14ac:dyDescent="0.25">
      <c r="A67" s="14"/>
      <c r="B67" s="43"/>
      <c r="C67" s="14"/>
      <c r="D67" s="39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ht="14.1" customHeight="1" x14ac:dyDescent="0.25">
      <c r="A68" s="14"/>
      <c r="B68" s="43"/>
      <c r="C68" s="14"/>
      <c r="D68" s="39"/>
      <c r="E68" s="14"/>
      <c r="F68" s="14"/>
      <c r="G68" s="14"/>
      <c r="H68" s="14"/>
      <c r="I68" s="14"/>
      <c r="J68" s="14"/>
      <c r="K68" s="14"/>
      <c r="L68" s="14"/>
      <c r="M68" s="14"/>
      <c r="N68" s="14"/>
    </row>
  </sheetData>
  <mergeCells count="4">
    <mergeCell ref="M3:N3"/>
    <mergeCell ref="I3:K3"/>
    <mergeCell ref="A3:A4"/>
    <mergeCell ref="C3:G3"/>
  </mergeCells>
  <phoneticPr fontId="7" type="noConversion"/>
  <conditionalFormatting sqref="M12:N12 M14:N16">
    <cfRule type="cellIs" dxfId="11" priority="13" operator="equal">
      <formula>"-o-"</formula>
    </cfRule>
    <cfRule type="cellIs" dxfId="10" priority="14" operator="equal">
      <formula>"-"</formula>
    </cfRule>
  </conditionalFormatting>
  <conditionalFormatting sqref="M43:N43 M36:N41 M34:N34 M32:N32 M30:N30 M26:N26 M18:N18 M13:N13 M11:N11 M6:N6 M22:N24">
    <cfRule type="cellIs" dxfId="9" priority="11" operator="equal">
      <formula>"-o-"</formula>
    </cfRule>
    <cfRule type="cellIs" dxfId="8" priority="12" operator="equal">
      <formula>"-"</formula>
    </cfRule>
  </conditionalFormatting>
  <conditionalFormatting sqref="M9:N9">
    <cfRule type="cellIs" dxfId="7" priority="9" operator="equal">
      <formula>"-o-"</formula>
    </cfRule>
    <cfRule type="cellIs" dxfId="6" priority="10" operator="equal">
      <formula>"-"</formula>
    </cfRule>
  </conditionalFormatting>
  <conditionalFormatting sqref="M19:N20">
    <cfRule type="cellIs" dxfId="5" priority="5" operator="equal">
      <formula>"-o-"</formula>
    </cfRule>
    <cfRule type="cellIs" dxfId="4" priority="6" operator="equal">
      <formula>"-"</formula>
    </cfRule>
  </conditionalFormatting>
  <conditionalFormatting sqref="M21:N21">
    <cfRule type="cellIs" dxfId="3" priority="3" operator="equal">
      <formula>"-o-"</formula>
    </cfRule>
    <cfRule type="cellIs" dxfId="2" priority="4" operator="equal">
      <formula>"-"</formula>
    </cfRule>
  </conditionalFormatting>
  <conditionalFormatting sqref="M28:N28">
    <cfRule type="cellIs" dxfId="1" priority="1" operator="equal">
      <formula>"-o-"</formula>
    </cfRule>
    <cfRule type="cellIs" dxfId="0" priority="2" operator="equal">
      <formula>"-"</formula>
    </cfRule>
  </conditionalFormatting>
  <printOptions horizontalCentered="1"/>
  <pageMargins left="0.23622047244094491" right="0.27559055118110237" top="0.23622047244094491" bottom="0.27559055118110237" header="0" footer="0.19685039370078741"/>
  <pageSetup scale="85" orientation="portrait" r:id="rId1"/>
  <headerFooter>
    <oddFooter>&amp;L&amp;"Arial,Negrita"&amp;9&amp;K000080INEGI.  Estadística de la Industria Minerometalúrgica  EMIMM.  Noviembre, 2020.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1.5</vt:lpstr>
      <vt:lpstr>'1.5'!Área_de_impresión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ZINC_MEN</dc:title>
  <dc:creator>JESSICA DIEZ</dc:creator>
  <cp:keywords>ZINC_MEN</cp:keywords>
  <cp:lastModifiedBy>INEGI</cp:lastModifiedBy>
  <cp:lastPrinted>2020-06-05T20:24:41Z</cp:lastPrinted>
  <dcterms:created xsi:type="dcterms:W3CDTF">2007-03-30T21:05:03Z</dcterms:created>
  <dcterms:modified xsi:type="dcterms:W3CDTF">2021-01-27T18:05:08Z</dcterms:modified>
</cp:coreProperties>
</file>