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Documentos\JUAN JOSE\2020\Correo\BOL_NOV_2020\"/>
    </mc:Choice>
  </mc:AlternateContent>
  <xr:revisionPtr revIDLastSave="0" documentId="13_ncr:1_{A503BAF2-BBA1-47CF-A4F7-BC52150B6D2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.2" sheetId="1" r:id="rId1"/>
  </sheets>
  <definedNames>
    <definedName name="_xlnm.Print_Area" localSheetId="0">'1.2'!$A$1:$N$68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G14" i="1"/>
  <c r="C14" i="1"/>
  <c r="C54" i="1"/>
  <c r="C25" i="1"/>
  <c r="C6" i="1" l="1"/>
  <c r="G46" i="1"/>
  <c r="G54" i="1"/>
  <c r="G25" i="1"/>
  <c r="G6" i="1" l="1"/>
  <c r="E46" i="1" l="1"/>
  <c r="E54" i="1"/>
  <c r="E14" i="1"/>
  <c r="E25" i="1"/>
  <c r="E6" i="1" l="1"/>
  <c r="I8" i="1" l="1"/>
  <c r="I27" i="1" l="1"/>
  <c r="I29" i="1"/>
  <c r="I28" i="1"/>
  <c r="I16" i="1"/>
  <c r="I36" i="1"/>
  <c r="I42" i="1"/>
  <c r="I56" i="1"/>
  <c r="I46" i="1"/>
  <c r="I19" i="1"/>
  <c r="I48" i="1"/>
  <c r="I57" i="1"/>
  <c r="I21" i="1"/>
  <c r="I17" i="1"/>
  <c r="I22" i="1"/>
  <c r="I60" i="1"/>
  <c r="I32" i="1"/>
  <c r="I59" i="1"/>
  <c r="I18" i="1"/>
  <c r="I47" i="1"/>
  <c r="I49" i="1"/>
  <c r="I62" i="1"/>
  <c r="I25" i="1"/>
  <c r="I38" i="1"/>
  <c r="I40" i="1"/>
  <c r="I14" i="1"/>
  <c r="I50" i="1"/>
  <c r="I26" i="1"/>
  <c r="I15" i="1"/>
  <c r="I55" i="1"/>
  <c r="I31" i="1"/>
  <c r="I30" i="1"/>
  <c r="I51" i="1"/>
  <c r="I12" i="1"/>
  <c r="I34" i="1"/>
  <c r="I44" i="1"/>
  <c r="I54" i="1"/>
  <c r="I52" i="1" l="1"/>
  <c r="I10" i="1"/>
  <c r="I58" i="1"/>
  <c r="I23" i="1"/>
  <c r="I20" i="1"/>
  <c r="I6" i="1" l="1"/>
  <c r="J57" i="1"/>
  <c r="J55" i="1"/>
  <c r="J54" i="1" l="1"/>
  <c r="J52" i="1"/>
  <c r="J16" i="1"/>
  <c r="J44" i="1"/>
  <c r="J26" i="1"/>
  <c r="J18" i="1"/>
  <c r="J62" i="1"/>
  <c r="J47" i="1"/>
  <c r="J23" i="1"/>
  <c r="J34" i="1"/>
  <c r="J40" i="1"/>
  <c r="J51" i="1"/>
  <c r="J30" i="1"/>
  <c r="J8" i="1"/>
  <c r="J21" i="1"/>
  <c r="J58" i="1"/>
  <c r="J56" i="1"/>
  <c r="J50" i="1"/>
  <c r="J10" i="1"/>
  <c r="J46" i="1"/>
  <c r="J49" i="1"/>
  <c r="J15" i="1"/>
  <c r="J32" i="1"/>
  <c r="J17" i="1"/>
  <c r="J22" i="1"/>
  <c r="J29" i="1"/>
  <c r="J28" i="1"/>
  <c r="J60" i="1"/>
  <c r="J38" i="1"/>
  <c r="J42" i="1"/>
  <c r="J25" i="1"/>
  <c r="J14" i="1"/>
  <c r="J36" i="1"/>
  <c r="J12" i="1"/>
  <c r="J27" i="1"/>
  <c r="J31" i="1"/>
  <c r="J59" i="1"/>
  <c r="J48" i="1"/>
  <c r="J19" i="1"/>
  <c r="J20" i="1"/>
  <c r="J6" i="1" l="1"/>
  <c r="K62" i="1" l="1"/>
  <c r="K31" i="1"/>
  <c r="K38" i="1"/>
  <c r="K59" i="1"/>
  <c r="K56" i="1"/>
  <c r="K47" i="1"/>
  <c r="K57" i="1"/>
  <c r="K28" i="1"/>
  <c r="K29" i="1"/>
  <c r="K50" i="1"/>
  <c r="K18" i="1"/>
  <c r="K21" i="1"/>
  <c r="K58" i="1"/>
  <c r="K12" i="1"/>
  <c r="K40" i="1"/>
  <c r="K19" i="1"/>
  <c r="K16" i="1"/>
  <c r="K51" i="1"/>
  <c r="K30" i="1"/>
  <c r="K20" i="1"/>
  <c r="K27" i="1"/>
  <c r="K49" i="1"/>
  <c r="K26" i="1"/>
  <c r="K48" i="1"/>
  <c r="K17" i="1"/>
  <c r="K55" i="1"/>
  <c r="K34" i="1"/>
  <c r="K22" i="1"/>
  <c r="K8" i="1"/>
  <c r="K15" i="1"/>
  <c r="K46" i="1"/>
  <c r="K32" i="1"/>
  <c r="K36" i="1"/>
  <c r="K52" i="1"/>
  <c r="K10" i="1"/>
  <c r="K44" i="1"/>
  <c r="K42" i="1"/>
  <c r="K23" i="1"/>
  <c r="K60" i="1"/>
  <c r="K14" i="1"/>
  <c r="K25" i="1"/>
  <c r="K54" i="1"/>
  <c r="K6" i="1" l="1"/>
</calcChain>
</file>

<file path=xl/sharedStrings.xml><?xml version="1.0" encoding="utf-8"?>
<sst xmlns="http://schemas.openxmlformats.org/spreadsheetml/2006/main" count="60" uniqueCount="56">
  <si>
    <t>Entidades Federativas y Municipios</t>
  </si>
  <si>
    <t>Volumen ( Kilogramos )</t>
  </si>
  <si>
    <t>Participación Porcentual (%)</t>
  </si>
  <si>
    <t>Variación Porcentual (%)</t>
  </si>
  <si>
    <t>Total</t>
  </si>
  <si>
    <t>Chihuahua</t>
  </si>
  <si>
    <t>San Francisco del Oro</t>
  </si>
  <si>
    <t>Santa Bárbara</t>
  </si>
  <si>
    <t>Otros Municipios</t>
  </si>
  <si>
    <t>Durango</t>
  </si>
  <si>
    <t>Guanaceví</t>
  </si>
  <si>
    <t>San Dimas</t>
  </si>
  <si>
    <t>Santiago Papasquiaro</t>
  </si>
  <si>
    <t>Guanajuato</t>
  </si>
  <si>
    <t>Guerrero</t>
  </si>
  <si>
    <t>México</t>
  </si>
  <si>
    <t>San Luis Potosí</t>
  </si>
  <si>
    <t>Sinaloa</t>
  </si>
  <si>
    <t>Sonora</t>
  </si>
  <si>
    <t>Cananea</t>
  </si>
  <si>
    <t>Nacozari de García</t>
  </si>
  <si>
    <t>Zacatecas</t>
  </si>
  <si>
    <t>Fresnillo</t>
  </si>
  <si>
    <t>Mazapil</t>
  </si>
  <si>
    <t>Otras Entidades Federativas</t>
  </si>
  <si>
    <t>Coahuila de Zaragoza</t>
  </si>
  <si>
    <t>Aquiles Serdán</t>
  </si>
  <si>
    <t>Chalchihuites</t>
  </si>
  <si>
    <t>Morelos</t>
  </si>
  <si>
    <t>Sombrerete</t>
  </si>
  <si>
    <t>Ascensión</t>
  </si>
  <si>
    <t>Ocampo</t>
  </si>
  <si>
    <t>Nombre de Dios</t>
  </si>
  <si>
    <r>
      <t xml:space="preserve">CUADRO </t>
    </r>
    <r>
      <rPr>
        <b/>
        <sz val="10"/>
        <rFont val="Arial Narrow"/>
        <family val="2"/>
      </rPr>
      <t>1.2</t>
    </r>
  </si>
  <si>
    <r>
      <t>a/</t>
    </r>
    <r>
      <rPr>
        <sz val="8"/>
        <rFont val="Arial Narrow"/>
        <family val="2"/>
      </rPr>
      <t xml:space="preserve">  Contenido metálico</t>
    </r>
  </si>
  <si>
    <r>
      <t xml:space="preserve">P/  </t>
    </r>
    <r>
      <rPr>
        <sz val="8"/>
        <rFont val="Arial Narrow"/>
        <family val="2"/>
      </rPr>
      <t>Cifras Preliminares</t>
    </r>
  </si>
  <si>
    <r>
      <t xml:space="preserve">PRODUCCIÓN DE PLATA POR ENTIDAD FEDERATIVA Y MUNICIPIO </t>
    </r>
    <r>
      <rPr>
        <b/>
        <vertAlign val="superscript"/>
        <sz val="10"/>
        <rFont val="Arial Narrow"/>
        <family val="2"/>
      </rPr>
      <t>a/</t>
    </r>
  </si>
  <si>
    <t>Chínipas</t>
  </si>
  <si>
    <t>Madera</t>
  </si>
  <si>
    <t>Caborca</t>
  </si>
  <si>
    <t>Oaxaca</t>
  </si>
  <si>
    <t>Altar</t>
  </si>
  <si>
    <t>Sahuaripa</t>
  </si>
  <si>
    <t>Urique</t>
  </si>
  <si>
    <r>
      <t>NOTA:</t>
    </r>
    <r>
      <rPr>
        <sz val="8"/>
        <rFont val="Arial Narrow"/>
        <family val="2"/>
      </rPr>
      <t xml:space="preserve"> La suma de los parciales puede no coincidir con los totales debido al redondeo.</t>
    </r>
  </si>
  <si>
    <t>Baja California</t>
  </si>
  <si>
    <t>Cuencamé</t>
  </si>
  <si>
    <t>Otáez</t>
  </si>
  <si>
    <t>Aguascalientes</t>
  </si>
  <si>
    <r>
      <t xml:space="preserve">r/  </t>
    </r>
    <r>
      <rPr>
        <sz val="8"/>
        <rFont val="Arial Narrow"/>
        <family val="2"/>
      </rPr>
      <t>Cifras Revisadas</t>
    </r>
  </si>
  <si>
    <r>
      <rPr>
        <b/>
        <sz val="8"/>
        <color rgb="FF000080"/>
        <rFont val="Arial Narrow"/>
        <family val="2"/>
      </rPr>
      <t>-o-</t>
    </r>
    <r>
      <rPr>
        <sz val="8"/>
        <color rgb="FF000080"/>
        <rFont val="Arial Narrow"/>
        <family val="2"/>
      </rPr>
      <t xml:space="preserve"> </t>
    </r>
    <r>
      <rPr>
        <sz val="8"/>
        <rFont val="Arial Narrow"/>
        <family val="2"/>
      </rPr>
      <t xml:space="preserve">Variación porcentual mayor a </t>
    </r>
    <r>
      <rPr>
        <sz val="8"/>
        <color rgb="FF002060"/>
        <rFont val="Arial Narrow"/>
        <family val="2"/>
      </rPr>
      <t>250</t>
    </r>
    <r>
      <rPr>
        <sz val="8"/>
        <rFont val="Arial Narrow"/>
        <family val="2"/>
      </rPr>
      <t xml:space="preserve"> por ciento</t>
    </r>
  </si>
  <si>
    <r>
      <t xml:space="preserve">2020 </t>
    </r>
    <r>
      <rPr>
        <b/>
        <vertAlign val="superscript"/>
        <sz val="10"/>
        <rFont val="Arial Narrow"/>
        <family val="2"/>
      </rPr>
      <t>P/</t>
    </r>
  </si>
  <si>
    <t>2019/2018</t>
  </si>
  <si>
    <t>2020/2019</t>
  </si>
  <si>
    <t>Noviembre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</si>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</sst>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3" x14ac:knownFonts="1">
    <font>
      <sz val="10"/>
      <name val="Tahoma"/>
    </font>
    <font>
      <sz val="10"/>
      <name val="Arial Narrow"/>
      <family val="2"/>
    </font>
    <font>
      <b/>
      <sz val="10"/>
      <name val="Arial Narrow"/>
      <family val="2"/>
    </font>
    <font>
      <b/>
      <vertAlign val="superscript"/>
      <sz val="10"/>
      <name val="Arial Narrow"/>
      <family val="2"/>
    </font>
    <font>
      <sz val="9"/>
      <name val="Arial Narrow"/>
      <family val="2"/>
    </font>
    <font>
      <b/>
      <sz val="9.5"/>
      <name val="Arial Narrow"/>
      <family val="2"/>
    </font>
    <font>
      <sz val="9.5"/>
      <name val="Arial Narrow"/>
      <family val="2"/>
    </font>
    <font>
      <sz val="8"/>
      <name val="Tahoma"/>
      <family val="2"/>
    </font>
    <font>
      <sz val="8"/>
      <name val="Arial Narrow"/>
      <family val="2"/>
    </font>
    <font>
      <b/>
      <vertAlign val="superscript"/>
      <sz val="8"/>
      <name val="Arial Narrow"/>
      <family val="2"/>
    </font>
    <font>
      <sz val="8"/>
      <color indexed="9"/>
      <name val="Arial Narrow"/>
      <family val="2"/>
    </font>
    <font>
      <b/>
      <vertAlign val="superscript"/>
      <sz val="9.5"/>
      <name val="Arial Narrow"/>
      <family val="2"/>
    </font>
    <font>
      <b/>
      <sz val="8"/>
      <name val="Arial Narrow"/>
      <family val="2"/>
    </font>
    <font>
      <sz val="8"/>
      <color rgb="FF000080"/>
      <name val="Arial Narrow"/>
      <family val="2"/>
    </font>
    <font>
      <b/>
      <sz val="8"/>
      <color rgb="FF000080"/>
      <name val="Arial Narrow"/>
      <family val="2"/>
    </font>
    <font>
      <b/>
      <vertAlign val="superscript"/>
      <sz val="8"/>
      <color indexed="9"/>
      <name val="Arial Narrow"/>
      <family val="2"/>
    </font>
    <font>
      <b/>
      <vertAlign val="superscript"/>
      <sz val="9"/>
      <name val="Arial Narrow"/>
      <family val="2"/>
    </font>
    <font>
      <sz val="10"/>
      <color theme="0"/>
      <name val="Arial Narrow"/>
      <family val="2"/>
    </font>
    <font>
      <b/>
      <sz val="9.5"/>
      <color theme="0"/>
      <name val="Arial Narrow"/>
      <family val="2"/>
    </font>
    <font>
      <sz val="9.5"/>
      <color theme="0"/>
      <name val="Arial Narrow"/>
      <family val="2"/>
    </font>
    <font>
      <sz val="8"/>
      <color theme="0"/>
      <name val="Arial Narrow"/>
      <family val="2"/>
    </font>
    <font>
      <sz val="9"/>
      <color theme="0"/>
      <name val="Arial Narrow"/>
      <family val="2"/>
    </font>
    <font>
      <sz val="8"/>
      <color rgb="FF00206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3" fontId="1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left" vertical="center" indent="1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vertical="center"/>
    </xf>
    <xf numFmtId="0" fontId="8" fillId="2" borderId="0" xfId="0" applyFont="1" applyFill="1"/>
    <xf numFmtId="3" fontId="8" fillId="2" borderId="0" xfId="0" applyNumberFormat="1" applyFont="1" applyFill="1"/>
    <xf numFmtId="164" fontId="8" fillId="2" borderId="0" xfId="0" applyNumberFormat="1" applyFont="1" applyFill="1"/>
    <xf numFmtId="3" fontId="10" fillId="2" borderId="0" xfId="0" applyNumberFormat="1" applyFont="1" applyFill="1"/>
    <xf numFmtId="164" fontId="10" fillId="2" borderId="0" xfId="0" applyNumberFormat="1" applyFont="1" applyFill="1"/>
    <xf numFmtId="0" fontId="10" fillId="2" borderId="0" xfId="0" applyFont="1" applyFill="1"/>
    <xf numFmtId="0" fontId="4" fillId="2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3" fontId="10" fillId="3" borderId="0" xfId="0" applyNumberFormat="1" applyFont="1" applyFill="1"/>
    <xf numFmtId="164" fontId="10" fillId="3" borderId="0" xfId="0" applyNumberFormat="1" applyFont="1" applyFill="1"/>
    <xf numFmtId="0" fontId="10" fillId="3" borderId="0" xfId="0" applyFont="1" applyFill="1"/>
    <xf numFmtId="0" fontId="9" fillId="2" borderId="0" xfId="0" applyFont="1" applyFill="1" applyAlignment="1">
      <alignment horizontal="left" indent="1"/>
    </xf>
    <xf numFmtId="0" fontId="9" fillId="3" borderId="0" xfId="0" applyFont="1" applyFill="1" applyAlignment="1">
      <alignment horizontal="left" indent="1"/>
    </xf>
    <xf numFmtId="164" fontId="5" fillId="3" borderId="0" xfId="0" applyNumberFormat="1" applyFont="1" applyFill="1" applyAlignment="1" applyProtection="1">
      <alignment horizontal="right" vertical="center"/>
      <protection hidden="1"/>
    </xf>
    <xf numFmtId="164" fontId="6" fillId="2" borderId="0" xfId="0" applyNumberFormat="1" applyFont="1" applyFill="1" applyAlignment="1" applyProtection="1">
      <alignment vertical="center"/>
      <protection hidden="1"/>
    </xf>
    <xf numFmtId="164" fontId="6" fillId="3" borderId="0" xfId="0" applyNumberFormat="1" applyFont="1" applyFill="1" applyAlignment="1" applyProtection="1">
      <alignment horizontal="right" vertical="center"/>
      <protection hidden="1"/>
    </xf>
    <xf numFmtId="0" fontId="12" fillId="2" borderId="0" xfId="0" applyFont="1" applyFill="1" applyAlignment="1">
      <alignment horizontal="left" vertical="center" indent="1"/>
    </xf>
    <xf numFmtId="3" fontId="5" fillId="2" borderId="0" xfId="0" applyNumberFormat="1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164" fontId="5" fillId="2" borderId="0" xfId="0" applyNumberFormat="1" applyFont="1" applyFill="1" applyAlignment="1" applyProtection="1">
      <alignment vertical="center"/>
    </xf>
    <xf numFmtId="3" fontId="6" fillId="2" borderId="0" xfId="0" applyNumberFormat="1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164" fontId="6" fillId="2" borderId="0" xfId="0" applyNumberFormat="1" applyFont="1" applyFill="1" applyAlignment="1" applyProtection="1">
      <alignment vertical="center"/>
    </xf>
    <xf numFmtId="3" fontId="6" fillId="3" borderId="0" xfId="0" applyNumberFormat="1" applyFont="1" applyFill="1" applyAlignment="1" applyProtection="1">
      <alignment vertical="center"/>
    </xf>
    <xf numFmtId="0" fontId="6" fillId="2" borderId="2" xfId="0" applyFont="1" applyFill="1" applyBorder="1" applyAlignment="1" applyProtection="1">
      <alignment vertical="center"/>
    </xf>
    <xf numFmtId="164" fontId="6" fillId="2" borderId="2" xfId="0" applyNumberFormat="1" applyFont="1" applyFill="1" applyBorder="1" applyAlignment="1" applyProtection="1">
      <alignment vertical="center"/>
    </xf>
    <xf numFmtId="0" fontId="12" fillId="3" borderId="0" xfId="0" quotePrefix="1" applyFont="1" applyFill="1" applyAlignment="1">
      <alignment horizontal="left" indent="1"/>
    </xf>
    <xf numFmtId="0" fontId="3" fillId="2" borderId="0" xfId="0" applyFont="1" applyFill="1" applyAlignment="1">
      <alignment vertical="center"/>
    </xf>
    <xf numFmtId="0" fontId="11" fillId="2" borderId="2" xfId="0" applyFont="1" applyFill="1" applyBorder="1" applyAlignment="1" applyProtection="1">
      <alignment vertical="center"/>
    </xf>
    <xf numFmtId="0" fontId="11" fillId="2" borderId="0" xfId="0" applyFont="1" applyFill="1" applyAlignment="1">
      <alignment vertical="center"/>
    </xf>
    <xf numFmtId="3" fontId="15" fillId="3" borderId="0" xfId="0" applyNumberFormat="1" applyFont="1" applyFill="1"/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1" xfId="0" applyFont="1" applyFill="1" applyBorder="1" applyAlignment="1">
      <alignment vertical="center"/>
    </xf>
    <xf numFmtId="0" fontId="17" fillId="2" borderId="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2" xfId="0" applyFont="1" applyFill="1" applyBorder="1" applyAlignment="1">
      <alignment vertical="center"/>
    </xf>
    <xf numFmtId="0" fontId="20" fillId="2" borderId="0" xfId="0" applyFont="1" applyFill="1"/>
    <xf numFmtId="3" fontId="20" fillId="2" borderId="0" xfId="0" applyNumberFormat="1" applyFont="1" applyFill="1"/>
    <xf numFmtId="3" fontId="20" fillId="3" borderId="0" xfId="0" applyNumberFormat="1" applyFont="1" applyFill="1"/>
    <xf numFmtId="0" fontId="2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</dxfs>
  <tableStyles count="0" defaultTableStyle="TableStyleMedium9" defaultPivotStyle="PivotStyleLight16"/>
  <colors>
    <mruColors>
      <color rgb="FF666699"/>
      <color rgb="FF99CC00"/>
      <color rgb="FF000080"/>
      <color rgb="FF6699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1">
  <a:themeElements>
    <a:clrScheme name="Personalizado 2">
      <a:dk1>
        <a:srgbClr val="002060"/>
      </a:dk1>
      <a:lt1>
        <a:sysClr val="window" lastClr="FFFFFF"/>
      </a:lt1>
      <a:dk2>
        <a:srgbClr val="002060"/>
      </a:dk2>
      <a:lt2>
        <a:srgbClr val="EEECE1"/>
      </a:lt2>
      <a:accent1>
        <a:srgbClr val="99CC00"/>
      </a:accent1>
      <a:accent2>
        <a:srgbClr val="666699"/>
      </a:accent2>
      <a:accent3>
        <a:srgbClr val="FFC000"/>
      </a:accent3>
      <a:accent4>
        <a:srgbClr val="993366"/>
      </a:accent4>
      <a:accent5>
        <a:srgbClr val="548DD4"/>
      </a:accent5>
      <a:accent6>
        <a:srgbClr val="F79646"/>
      </a:accent6>
      <a:hlink>
        <a:srgbClr val="0000FF"/>
      </a:hlink>
      <a:folHlink>
        <a:srgbClr val="660033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9"/>
  <sheetViews>
    <sheetView tabSelected="1" zoomScaleNormal="100" workbookViewId="0">
      <selection activeCell="N1" sqref="N1"/>
    </sheetView>
  </sheetViews>
  <sheetFormatPr baseColWidth="10" defaultColWidth="11.44140625" defaultRowHeight="14.1" customHeight="1" x14ac:dyDescent="0.25"/>
  <cols>
    <col min="1" max="1" width="21" style="7" customWidth="1"/>
    <col min="2" max="2" width="1.6640625" style="49" customWidth="1"/>
    <col min="3" max="3" width="11.5546875" style="7" bestFit="1" customWidth="1"/>
    <col min="4" max="4" width="1.6640625" style="44" customWidth="1"/>
    <col min="5" max="5" width="11.5546875" style="7" bestFit="1" customWidth="1"/>
    <col min="6" max="6" width="1.6640625" style="7" customWidth="1"/>
    <col min="7" max="7" width="11.5546875" style="7" bestFit="1" customWidth="1"/>
    <col min="8" max="8" width="1.6640625" style="7" customWidth="1"/>
    <col min="9" max="11" width="11.5546875" style="7" bestFit="1" customWidth="1"/>
    <col min="12" max="12" width="1.6640625" style="7" customWidth="1"/>
    <col min="13" max="14" width="11.5546875" style="7" bestFit="1" customWidth="1"/>
    <col min="15" max="16384" width="11.44140625" style="1"/>
  </cols>
  <sheetData>
    <row r="1" spans="1:14" ht="14.1" customHeight="1" x14ac:dyDescent="0.25">
      <c r="A1" s="6" t="s">
        <v>36</v>
      </c>
      <c r="N1" s="7" t="s">
        <v>33</v>
      </c>
    </row>
    <row r="2" spans="1:14" ht="14.1" customHeight="1" x14ac:dyDescent="0.25">
      <c r="A2" s="7" t="s">
        <v>54</v>
      </c>
    </row>
    <row r="3" spans="1:14" ht="14.1" customHeight="1" x14ac:dyDescent="0.25">
      <c r="A3" s="61" t="s">
        <v>0</v>
      </c>
      <c r="B3" s="50"/>
      <c r="C3" s="60" t="s">
        <v>1</v>
      </c>
      <c r="D3" s="60"/>
      <c r="E3" s="60"/>
      <c r="F3" s="60"/>
      <c r="G3" s="60"/>
      <c r="H3" s="59"/>
      <c r="I3" s="60" t="s">
        <v>2</v>
      </c>
      <c r="J3" s="60"/>
      <c r="K3" s="60"/>
      <c r="L3" s="59"/>
      <c r="M3" s="60" t="s">
        <v>3</v>
      </c>
      <c r="N3" s="60"/>
    </row>
    <row r="4" spans="1:14" ht="14.1" customHeight="1" x14ac:dyDescent="0.25">
      <c r="A4" s="62"/>
      <c r="B4" s="51"/>
      <c r="C4" s="24">
        <v>2018</v>
      </c>
      <c r="D4" s="24"/>
      <c r="E4" s="24">
        <v>2019</v>
      </c>
      <c r="F4" s="24"/>
      <c r="G4" s="24" t="s">
        <v>51</v>
      </c>
      <c r="H4" s="24"/>
      <c r="I4" s="24">
        <v>2018</v>
      </c>
      <c r="J4" s="24">
        <v>2019</v>
      </c>
      <c r="K4" s="24" t="s">
        <v>51</v>
      </c>
      <c r="L4" s="24"/>
      <c r="M4" s="24" t="s">
        <v>52</v>
      </c>
      <c r="N4" s="24" t="s">
        <v>53</v>
      </c>
    </row>
    <row r="5" spans="1:14" ht="9.9" customHeight="1" x14ac:dyDescent="0.25">
      <c r="C5" s="8"/>
    </row>
    <row r="6" spans="1:14" s="3" customFormat="1" ht="15" customHeight="1" x14ac:dyDescent="0.25">
      <c r="A6" s="9" t="s">
        <v>4</v>
      </c>
      <c r="B6" s="52"/>
      <c r="C6" s="34">
        <f>+C12+C14+C25+C34+C36+C38+C40+C42+C44+C46+C54+C62+C10+C8</f>
        <v>495187</v>
      </c>
      <c r="D6" s="35"/>
      <c r="E6" s="34">
        <f>+E12+E14+E25+E34+E36+E38+E40+E42+E44+E46+E54+E62+E10+E8</f>
        <v>517462</v>
      </c>
      <c r="F6" s="35"/>
      <c r="G6" s="34">
        <f>+G12+G14+G25+G34+G36+G38+G40+G42+G44+G46+G54+G62+G10+G8</f>
        <v>519485</v>
      </c>
      <c r="H6" s="35"/>
      <c r="I6" s="36">
        <f>+I12+I14+I25+I34+I36+I38+I40+I42+I44+I46+I54+I62+I10+I8</f>
        <v>100</v>
      </c>
      <c r="J6" s="36">
        <f>+J12+J14+J25+J34+J36+J38+J40+J42+J44+J46+J54+J62+J10+J8</f>
        <v>99.999999999999986</v>
      </c>
      <c r="K6" s="36">
        <f>+K12+K14+K25+K34+K36+K38+K40+K42+K44+K46+K54+K62+K10+K8</f>
        <v>100.00000000000001</v>
      </c>
      <c r="L6" s="11"/>
      <c r="M6" s="30">
        <v>4.4983006419796965</v>
      </c>
      <c r="N6" s="30">
        <v>0.39094658158473472</v>
      </c>
    </row>
    <row r="7" spans="1:14" s="2" customFormat="1" ht="6" customHeight="1" x14ac:dyDescent="0.25">
      <c r="A7" s="12"/>
      <c r="B7" s="53"/>
      <c r="C7" s="37"/>
      <c r="D7" s="38"/>
      <c r="E7" s="37"/>
      <c r="F7" s="38"/>
      <c r="G7" s="37"/>
      <c r="H7" s="38"/>
      <c r="I7" s="39"/>
      <c r="J7" s="39"/>
      <c r="K7" s="39"/>
      <c r="L7" s="13"/>
      <c r="M7" s="31"/>
      <c r="N7" s="31"/>
    </row>
    <row r="8" spans="1:14" s="3" customFormat="1" ht="15" customHeight="1" x14ac:dyDescent="0.25">
      <c r="A8" s="10" t="s">
        <v>48</v>
      </c>
      <c r="B8" s="52"/>
      <c r="C8" s="34">
        <v>2022</v>
      </c>
      <c r="D8" s="35"/>
      <c r="E8" s="34">
        <v>2675</v>
      </c>
      <c r="F8" s="35"/>
      <c r="G8" s="34">
        <v>1232</v>
      </c>
      <c r="H8" s="35"/>
      <c r="I8" s="36">
        <f>C8/C$6*100</f>
        <v>0.40833059026186064</v>
      </c>
      <c r="J8" s="36">
        <f>E8/E$6*100</f>
        <v>0.51694617189281533</v>
      </c>
      <c r="K8" s="36">
        <f>G8/G$6*100</f>
        <v>0.23715795451264232</v>
      </c>
      <c r="L8" s="11"/>
      <c r="M8" s="30">
        <v>32.294757665677551</v>
      </c>
      <c r="N8" s="30">
        <v>-53.943925233644862</v>
      </c>
    </row>
    <row r="9" spans="1:14" s="2" customFormat="1" ht="6" customHeight="1" x14ac:dyDescent="0.25">
      <c r="A9" s="12"/>
      <c r="B9" s="53"/>
      <c r="C9" s="37"/>
      <c r="D9" s="38"/>
      <c r="E9" s="37"/>
      <c r="F9" s="38"/>
      <c r="G9" s="37"/>
      <c r="H9" s="38"/>
      <c r="I9" s="39"/>
      <c r="J9" s="39"/>
      <c r="K9" s="39"/>
      <c r="L9" s="13"/>
      <c r="M9" s="31"/>
      <c r="N9" s="31"/>
    </row>
    <row r="10" spans="1:14" s="3" customFormat="1" ht="15" customHeight="1" x14ac:dyDescent="0.25">
      <c r="A10" s="10" t="s">
        <v>45</v>
      </c>
      <c r="B10" s="52"/>
      <c r="C10" s="34">
        <v>1098</v>
      </c>
      <c r="D10" s="35"/>
      <c r="E10" s="34">
        <v>783</v>
      </c>
      <c r="F10" s="35"/>
      <c r="G10" s="34">
        <v>1192</v>
      </c>
      <c r="H10" s="35"/>
      <c r="I10" s="36">
        <f>C10/C$6*100</f>
        <v>0.22173441548344361</v>
      </c>
      <c r="J10" s="36">
        <f>E10/E$6*100</f>
        <v>0.151315458912925</v>
      </c>
      <c r="K10" s="36">
        <f>G10/G$6*100</f>
        <v>0.22945802092456952</v>
      </c>
      <c r="L10" s="11"/>
      <c r="M10" s="30">
        <v>-28.688524590163933</v>
      </c>
      <c r="N10" s="30">
        <v>52.23499361430396</v>
      </c>
    </row>
    <row r="11" spans="1:14" s="2" customFormat="1" ht="6" customHeight="1" x14ac:dyDescent="0.25">
      <c r="A11" s="12"/>
      <c r="B11" s="53"/>
      <c r="C11" s="37"/>
      <c r="D11" s="38"/>
      <c r="E11" s="37"/>
      <c r="F11" s="38"/>
      <c r="G11" s="37"/>
      <c r="H11" s="38"/>
      <c r="I11" s="39"/>
      <c r="J11" s="39"/>
      <c r="K11" s="39"/>
      <c r="L11" s="13"/>
      <c r="M11" s="31"/>
      <c r="N11" s="31"/>
    </row>
    <row r="12" spans="1:14" s="3" customFormat="1" ht="15" customHeight="1" x14ac:dyDescent="0.25">
      <c r="A12" s="10" t="s">
        <v>25</v>
      </c>
      <c r="B12" s="52"/>
      <c r="C12" s="34">
        <v>4382</v>
      </c>
      <c r="D12" s="35"/>
      <c r="E12" s="34">
        <v>9758</v>
      </c>
      <c r="F12" s="35"/>
      <c r="G12" s="34">
        <v>11071</v>
      </c>
      <c r="H12" s="35"/>
      <c r="I12" s="36">
        <f>C12/C$6*100</f>
        <v>0.88491822281279597</v>
      </c>
      <c r="J12" s="36">
        <f>E12/E$6*100</f>
        <v>1.8857423347028379</v>
      </c>
      <c r="K12" s="36">
        <f>G12/G$6*100</f>
        <v>2.1311491188388501</v>
      </c>
      <c r="L12" s="11"/>
      <c r="M12" s="30">
        <v>122.68370607028754</v>
      </c>
      <c r="N12" s="30">
        <v>13.455626152900185</v>
      </c>
    </row>
    <row r="13" spans="1:14" s="2" customFormat="1" ht="6" customHeight="1" x14ac:dyDescent="0.25">
      <c r="A13" s="12"/>
      <c r="B13" s="53"/>
      <c r="C13" s="37"/>
      <c r="D13" s="38"/>
      <c r="E13" s="37"/>
      <c r="F13" s="38"/>
      <c r="G13" s="37"/>
      <c r="H13" s="38"/>
      <c r="I13" s="39"/>
      <c r="J13" s="39"/>
      <c r="K13" s="39"/>
      <c r="L13" s="13"/>
      <c r="M13" s="31"/>
      <c r="N13" s="31"/>
    </row>
    <row r="14" spans="1:14" s="3" customFormat="1" ht="15" customHeight="1" x14ac:dyDescent="0.25">
      <c r="A14" s="10" t="s">
        <v>5</v>
      </c>
      <c r="B14" s="52"/>
      <c r="C14" s="34">
        <f>SUM(C15:C23)</f>
        <v>105448</v>
      </c>
      <c r="D14" s="35"/>
      <c r="E14" s="34">
        <f>SUM(E15:E23)</f>
        <v>98413</v>
      </c>
      <c r="F14" s="35"/>
      <c r="G14" s="34">
        <f>SUM(G15:G23)</f>
        <v>111334</v>
      </c>
      <c r="H14" s="35"/>
      <c r="I14" s="36">
        <f>C14/C$6*100</f>
        <v>21.294581642894503</v>
      </c>
      <c r="J14" s="36">
        <f t="shared" ref="J14:J23" si="0">E14/E$6*100</f>
        <v>19.018401351210333</v>
      </c>
      <c r="K14" s="36">
        <f t="shared" ref="K14:K23" si="1">G14/G$6*100</f>
        <v>21.431610152362435</v>
      </c>
      <c r="L14" s="11"/>
      <c r="M14" s="30">
        <v>-6.6715347849176849</v>
      </c>
      <c r="N14" s="30">
        <v>13.129362990661802</v>
      </c>
    </row>
    <row r="15" spans="1:14" s="2" customFormat="1" ht="14.1" customHeight="1" x14ac:dyDescent="0.25">
      <c r="A15" s="14" t="s">
        <v>26</v>
      </c>
      <c r="B15" s="53"/>
      <c r="C15" s="40">
        <v>1403</v>
      </c>
      <c r="D15" s="40"/>
      <c r="E15" s="40">
        <v>1729</v>
      </c>
      <c r="F15" s="40"/>
      <c r="G15" s="40">
        <v>0</v>
      </c>
      <c r="H15" s="38"/>
      <c r="I15" s="39">
        <f>C15/C$6*100</f>
        <v>0.28332730867328909</v>
      </c>
      <c r="J15" s="39">
        <f t="shared" si="0"/>
        <v>0.33413081540287015</v>
      </c>
      <c r="K15" s="39">
        <f t="shared" si="1"/>
        <v>0</v>
      </c>
      <c r="L15" s="13"/>
      <c r="M15" s="32">
        <v>23.235923022095509</v>
      </c>
      <c r="N15" s="32" t="s">
        <v>55</v>
      </c>
    </row>
    <row r="16" spans="1:14" s="2" customFormat="1" ht="14.1" customHeight="1" x14ac:dyDescent="0.25">
      <c r="A16" s="14" t="s">
        <v>30</v>
      </c>
      <c r="B16" s="53"/>
      <c r="C16" s="37">
        <v>1520</v>
      </c>
      <c r="D16" s="38"/>
      <c r="E16" s="37">
        <v>948</v>
      </c>
      <c r="F16" s="38"/>
      <c r="G16" s="37">
        <v>168</v>
      </c>
      <c r="H16" s="38"/>
      <c r="I16" s="39">
        <f>C16/C$6*100</f>
        <v>0.30695474638873799</v>
      </c>
      <c r="J16" s="39">
        <f t="shared" si="0"/>
        <v>0.18320185830070615</v>
      </c>
      <c r="K16" s="39">
        <f t="shared" si="1"/>
        <v>3.2339721069905771E-2</v>
      </c>
      <c r="L16" s="13"/>
      <c r="M16" s="32">
        <v>-37.631578947368425</v>
      </c>
      <c r="N16" s="32">
        <v>-82.278481012658233</v>
      </c>
    </row>
    <row r="17" spans="1:14" s="2" customFormat="1" ht="14.1" customHeight="1" x14ac:dyDescent="0.25">
      <c r="A17" s="14" t="s">
        <v>37</v>
      </c>
      <c r="B17" s="53"/>
      <c r="C17" s="37">
        <v>19972</v>
      </c>
      <c r="D17" s="38"/>
      <c r="E17" s="37">
        <v>22375</v>
      </c>
      <c r="F17" s="38"/>
      <c r="G17" s="37">
        <v>23506</v>
      </c>
      <c r="H17" s="38"/>
      <c r="I17" s="39">
        <f>C17/C$6*100</f>
        <v>4.0332238124183393</v>
      </c>
      <c r="J17" s="39">
        <f t="shared" si="0"/>
        <v>4.3239890078885024</v>
      </c>
      <c r="K17" s="39">
        <f t="shared" si="1"/>
        <v>4.5248659730309821</v>
      </c>
      <c r="L17" s="13"/>
      <c r="M17" s="32">
        <v>12.031844582415381</v>
      </c>
      <c r="N17" s="32">
        <v>5.0547486033519551</v>
      </c>
    </row>
    <row r="18" spans="1:14" s="2" customFormat="1" ht="14.1" customHeight="1" x14ac:dyDescent="0.25">
      <c r="A18" s="14" t="s">
        <v>38</v>
      </c>
      <c r="B18" s="53"/>
      <c r="C18" s="37">
        <v>8543</v>
      </c>
      <c r="D18" s="38"/>
      <c r="E18" s="37">
        <v>12716</v>
      </c>
      <c r="F18" s="38"/>
      <c r="G18" s="37">
        <v>16464</v>
      </c>
      <c r="H18" s="38"/>
      <c r="I18" s="39">
        <f t="shared" ref="I18" si="2">C18/C$6*100</f>
        <v>1.7252068410519663</v>
      </c>
      <c r="J18" s="39">
        <f t="shared" ref="J18" si="3">E18/E$6*100</f>
        <v>2.4573785128183325</v>
      </c>
      <c r="K18" s="39">
        <f t="shared" ref="K18" si="4">G18/G$6*100</f>
        <v>3.1692926648507656</v>
      </c>
      <c r="L18" s="13"/>
      <c r="M18" s="32">
        <v>48.847009247337006</v>
      </c>
      <c r="N18" s="32">
        <v>29.474677571563383</v>
      </c>
    </row>
    <row r="19" spans="1:14" s="2" customFormat="1" ht="14.1" customHeight="1" x14ac:dyDescent="0.25">
      <c r="A19" s="14" t="s">
        <v>31</v>
      </c>
      <c r="B19" s="53"/>
      <c r="C19" s="37">
        <v>16212</v>
      </c>
      <c r="D19" s="38"/>
      <c r="E19" s="37">
        <v>11394</v>
      </c>
      <c r="F19" s="38"/>
      <c r="G19" s="37">
        <v>11702</v>
      </c>
      <c r="H19" s="38"/>
      <c r="I19" s="39">
        <f>C19/C$6*100</f>
        <v>3.2739147029304085</v>
      </c>
      <c r="J19" s="39">
        <f t="shared" si="0"/>
        <v>2.2019008159053226</v>
      </c>
      <c r="K19" s="39">
        <f t="shared" si="1"/>
        <v>2.2526155711906983</v>
      </c>
      <c r="L19" s="13"/>
      <c r="M19" s="32">
        <v>-29.718726868985932</v>
      </c>
      <c r="N19" s="32">
        <v>2.7031771107600489</v>
      </c>
    </row>
    <row r="20" spans="1:14" s="2" customFormat="1" ht="14.1" customHeight="1" x14ac:dyDescent="0.25">
      <c r="A20" s="14" t="s">
        <v>6</v>
      </c>
      <c r="B20" s="53"/>
      <c r="C20" s="37">
        <v>2496</v>
      </c>
      <c r="D20" s="38"/>
      <c r="E20" s="37">
        <v>1439</v>
      </c>
      <c r="F20" s="38"/>
      <c r="G20" s="37">
        <v>1858</v>
      </c>
      <c r="H20" s="38"/>
      <c r="I20" s="39">
        <f>C20/C$6*100</f>
        <v>0.50405200459624344</v>
      </c>
      <c r="J20" s="39">
        <f t="shared" si="0"/>
        <v>0.27808805284252758</v>
      </c>
      <c r="K20" s="39">
        <f t="shared" si="1"/>
        <v>0.35766191516598173</v>
      </c>
      <c r="L20" s="13"/>
      <c r="M20" s="32">
        <v>-42.347756410256409</v>
      </c>
      <c r="N20" s="32">
        <v>29.117442668519804</v>
      </c>
    </row>
    <row r="21" spans="1:14" s="2" customFormat="1" ht="14.1" customHeight="1" x14ac:dyDescent="0.25">
      <c r="A21" s="14" t="s">
        <v>7</v>
      </c>
      <c r="B21" s="53"/>
      <c r="C21" s="37">
        <v>8422</v>
      </c>
      <c r="D21" s="38"/>
      <c r="E21" s="37">
        <v>8217</v>
      </c>
      <c r="F21" s="38"/>
      <c r="G21" s="37">
        <v>9662</v>
      </c>
      <c r="H21" s="38"/>
      <c r="I21" s="39">
        <f>C21/C$6*100</f>
        <v>1.700771627688126</v>
      </c>
      <c r="J21" s="39">
        <f t="shared" si="0"/>
        <v>1.5879426895115005</v>
      </c>
      <c r="K21" s="39">
        <f t="shared" si="1"/>
        <v>1.8599189581989855</v>
      </c>
      <c r="L21" s="13"/>
      <c r="M21" s="32">
        <v>-2.434101163619093</v>
      </c>
      <c r="N21" s="32">
        <v>17.585493489107947</v>
      </c>
    </row>
    <row r="22" spans="1:14" s="2" customFormat="1" ht="14.1" customHeight="1" x14ac:dyDescent="0.25">
      <c r="A22" s="14" t="s">
        <v>43</v>
      </c>
      <c r="B22" s="53"/>
      <c r="C22" s="37">
        <v>3852</v>
      </c>
      <c r="D22" s="38"/>
      <c r="E22" s="37">
        <v>2649</v>
      </c>
      <c r="F22" s="38"/>
      <c r="G22" s="37">
        <v>3419</v>
      </c>
      <c r="H22" s="38"/>
      <c r="I22" s="39">
        <f t="shared" ref="I22" si="5">C22/C$6*100</f>
        <v>0.77788794940093342</v>
      </c>
      <c r="J22" s="39">
        <f t="shared" ref="J22" si="6">E22/E$6*100</f>
        <v>0.51192164835292253</v>
      </c>
      <c r="K22" s="39">
        <f t="shared" ref="K22" si="7">G22/G$6*100</f>
        <v>0.65815182344052281</v>
      </c>
      <c r="L22" s="13"/>
      <c r="M22" s="32">
        <v>-31.230529595015575</v>
      </c>
      <c r="N22" s="32">
        <v>29.067572668931675</v>
      </c>
    </row>
    <row r="23" spans="1:14" s="2" customFormat="1" ht="14.1" customHeight="1" x14ac:dyDescent="0.25">
      <c r="A23" s="14" t="s">
        <v>8</v>
      </c>
      <c r="B23" s="53"/>
      <c r="C23" s="37">
        <v>43028</v>
      </c>
      <c r="D23" s="38"/>
      <c r="E23" s="37">
        <v>36946</v>
      </c>
      <c r="F23" s="38"/>
      <c r="G23" s="37">
        <v>44555</v>
      </c>
      <c r="H23" s="38"/>
      <c r="I23" s="39">
        <f>C23/C$6*100</f>
        <v>8.6892426497464594</v>
      </c>
      <c r="J23" s="39">
        <f t="shared" si="0"/>
        <v>7.1398479501876473</v>
      </c>
      <c r="K23" s="39">
        <f t="shared" si="1"/>
        <v>8.5767635254145933</v>
      </c>
      <c r="L23" s="13"/>
      <c r="M23" s="32">
        <v>-14.13498187226922</v>
      </c>
      <c r="N23" s="32">
        <v>20.594922319060249</v>
      </c>
    </row>
    <row r="24" spans="1:14" s="2" customFormat="1" ht="6" customHeight="1" x14ac:dyDescent="0.25">
      <c r="A24" s="12"/>
      <c r="B24" s="53"/>
      <c r="C24" s="37"/>
      <c r="D24" s="38"/>
      <c r="E24" s="37"/>
      <c r="F24" s="38"/>
      <c r="G24" s="37"/>
      <c r="H24" s="38"/>
      <c r="I24" s="39"/>
      <c r="J24" s="39"/>
      <c r="K24" s="39"/>
      <c r="L24" s="13"/>
      <c r="M24" s="31"/>
      <c r="N24" s="31"/>
    </row>
    <row r="25" spans="1:14" s="3" customFormat="1" ht="15" customHeight="1" x14ac:dyDescent="0.25">
      <c r="A25" s="10" t="s">
        <v>9</v>
      </c>
      <c r="B25" s="52"/>
      <c r="C25" s="34">
        <f>SUM(C26:C32)</f>
        <v>80253</v>
      </c>
      <c r="D25" s="35"/>
      <c r="E25" s="34">
        <f>SUM(E26:E32)</f>
        <v>66950</v>
      </c>
      <c r="F25" s="35"/>
      <c r="G25" s="34">
        <f>SUM(G26:G32)</f>
        <v>95102</v>
      </c>
      <c r="H25" s="35"/>
      <c r="I25" s="36">
        <f t="shared" ref="I25:I32" si="8">C25/C$6*100</f>
        <v>16.206604777589074</v>
      </c>
      <c r="J25" s="36">
        <f t="shared" ref="J25:J32" si="9">E25/E$6*100</f>
        <v>12.938148115223919</v>
      </c>
      <c r="K25" s="36">
        <f t="shared" ref="K25:K32" si="10">G25/G$6*100</f>
        <v>18.306977102322492</v>
      </c>
      <c r="L25" s="11"/>
      <c r="M25" s="30">
        <v>-16.576327364709105</v>
      </c>
      <c r="N25" s="30">
        <v>42.049290515309934</v>
      </c>
    </row>
    <row r="26" spans="1:14" s="2" customFormat="1" ht="14.1" customHeight="1" x14ac:dyDescent="0.25">
      <c r="A26" s="14" t="s">
        <v>46</v>
      </c>
      <c r="B26" s="53"/>
      <c r="C26" s="37">
        <v>7692</v>
      </c>
      <c r="D26" s="38"/>
      <c r="E26" s="37">
        <v>6389</v>
      </c>
      <c r="F26" s="38"/>
      <c r="G26" s="37">
        <v>7817</v>
      </c>
      <c r="H26" s="38"/>
      <c r="I26" s="39">
        <f t="shared" si="8"/>
        <v>1.5533525718566925</v>
      </c>
      <c r="J26" s="39">
        <f t="shared" si="9"/>
        <v>1.2346800344759614</v>
      </c>
      <c r="K26" s="39">
        <f t="shared" si="10"/>
        <v>1.5047595214491276</v>
      </c>
      <c r="L26" s="13"/>
      <c r="M26" s="32">
        <v>-16.939677587103485</v>
      </c>
      <c r="N26" s="32">
        <v>22.350915636249805</v>
      </c>
    </row>
    <row r="27" spans="1:14" s="2" customFormat="1" ht="14.1" customHeight="1" x14ac:dyDescent="0.25">
      <c r="A27" s="14" t="s">
        <v>10</v>
      </c>
      <c r="B27" s="53"/>
      <c r="C27" s="37">
        <v>5736</v>
      </c>
      <c r="D27" s="38"/>
      <c r="E27" s="37">
        <v>4235</v>
      </c>
      <c r="F27" s="38"/>
      <c r="G27" s="37">
        <v>9485</v>
      </c>
      <c r="H27" s="38"/>
      <c r="I27" s="39">
        <f t="shared" ref="I27" si="11">C27/C$6*100</f>
        <v>1.1583502797932903</v>
      </c>
      <c r="J27" s="39">
        <f t="shared" ref="J27" si="12">E27/E$6*100</f>
        <v>0.81841758428638245</v>
      </c>
      <c r="K27" s="39">
        <f t="shared" ref="K27" si="13">G27/G$6*100</f>
        <v>1.8258467520717632</v>
      </c>
      <c r="L27" s="13"/>
      <c r="M27" s="32">
        <v>-26.168061366806139</v>
      </c>
      <c r="N27" s="32">
        <v>123.96694214876034</v>
      </c>
    </row>
    <row r="28" spans="1:14" s="2" customFormat="1" ht="14.1" customHeight="1" x14ac:dyDescent="0.25">
      <c r="A28" s="14" t="s">
        <v>32</v>
      </c>
      <c r="B28" s="53"/>
      <c r="C28" s="37">
        <v>2897</v>
      </c>
      <c r="D28" s="38"/>
      <c r="E28" s="37">
        <v>2300</v>
      </c>
      <c r="F28" s="38"/>
      <c r="G28" s="37">
        <v>2391</v>
      </c>
      <c r="H28" s="38"/>
      <c r="I28" s="39">
        <f t="shared" si="8"/>
        <v>0.58503151334748282</v>
      </c>
      <c r="J28" s="39">
        <f t="shared" si="9"/>
        <v>0.44447708237513089</v>
      </c>
      <c r="K28" s="39">
        <f t="shared" si="10"/>
        <v>0.46026353022705174</v>
      </c>
      <c r="L28" s="13"/>
      <c r="M28" s="32">
        <v>-20.607525025888851</v>
      </c>
      <c r="N28" s="32">
        <v>3.956521739130435</v>
      </c>
    </row>
    <row r="29" spans="1:14" s="2" customFormat="1" ht="14.1" customHeight="1" x14ac:dyDescent="0.25">
      <c r="A29" s="14" t="s">
        <v>47</v>
      </c>
      <c r="B29" s="53"/>
      <c r="C29" s="37">
        <v>11849</v>
      </c>
      <c r="D29" s="38"/>
      <c r="E29" s="37">
        <v>13043</v>
      </c>
      <c r="F29" s="38"/>
      <c r="G29" s="37">
        <v>15730</v>
      </c>
      <c r="H29" s="38"/>
      <c r="I29" s="39">
        <f>C29/C$6*100</f>
        <v>2.3928334144474714</v>
      </c>
      <c r="J29" s="39">
        <f>E29/E$6*100</f>
        <v>2.5205715588777533</v>
      </c>
      <c r="K29" s="39">
        <f>G29/G$6*100</f>
        <v>3.0279988835096296</v>
      </c>
      <c r="L29" s="13"/>
      <c r="M29" s="32">
        <v>10.076799729935015</v>
      </c>
      <c r="N29" s="32">
        <v>20.601088706585909</v>
      </c>
    </row>
    <row r="30" spans="1:14" s="2" customFormat="1" ht="14.1" customHeight="1" x14ac:dyDescent="0.25">
      <c r="A30" s="14" t="s">
        <v>11</v>
      </c>
      <c r="B30" s="53"/>
      <c r="C30" s="37">
        <v>12553</v>
      </c>
      <c r="D30" s="38"/>
      <c r="E30" s="37">
        <v>16388</v>
      </c>
      <c r="F30" s="38"/>
      <c r="G30" s="37">
        <v>20047</v>
      </c>
      <c r="H30" s="38"/>
      <c r="I30" s="39">
        <f t="shared" si="8"/>
        <v>2.5350019285643604</v>
      </c>
      <c r="J30" s="39">
        <f t="shared" si="9"/>
        <v>3.1669958373754983</v>
      </c>
      <c r="K30" s="39">
        <f t="shared" si="10"/>
        <v>3.8590142160023868</v>
      </c>
      <c r="L30" s="13"/>
      <c r="M30" s="32">
        <v>30.550466024057993</v>
      </c>
      <c r="N30" s="32">
        <v>22.327312667805714</v>
      </c>
    </row>
    <row r="31" spans="1:14" s="2" customFormat="1" ht="14.1" customHeight="1" x14ac:dyDescent="0.25">
      <c r="A31" s="14" t="s">
        <v>12</v>
      </c>
      <c r="B31" s="53"/>
      <c r="C31" s="37">
        <v>17120</v>
      </c>
      <c r="D31" s="38"/>
      <c r="E31" s="37">
        <v>14935</v>
      </c>
      <c r="F31" s="38"/>
      <c r="G31" s="37">
        <v>28749</v>
      </c>
      <c r="H31" s="38"/>
      <c r="I31" s="39">
        <f t="shared" si="8"/>
        <v>3.4572797751152593</v>
      </c>
      <c r="J31" s="39">
        <f t="shared" si="9"/>
        <v>2.8862022718576434</v>
      </c>
      <c r="K31" s="39">
        <f t="shared" si="10"/>
        <v>5.5341347680876254</v>
      </c>
      <c r="L31" s="13"/>
      <c r="M31" s="32">
        <v>-12.762850467289718</v>
      </c>
      <c r="N31" s="32">
        <v>92.494141278875134</v>
      </c>
    </row>
    <row r="32" spans="1:14" s="2" customFormat="1" ht="14.1" customHeight="1" x14ac:dyDescent="0.25">
      <c r="A32" s="14" t="s">
        <v>8</v>
      </c>
      <c r="B32" s="53"/>
      <c r="C32" s="37">
        <v>22406</v>
      </c>
      <c r="D32" s="38"/>
      <c r="E32" s="37">
        <v>9660</v>
      </c>
      <c r="F32" s="38"/>
      <c r="G32" s="37">
        <v>10883</v>
      </c>
      <c r="H32" s="38"/>
      <c r="I32" s="39">
        <f t="shared" si="8"/>
        <v>4.5247552944645157</v>
      </c>
      <c r="J32" s="39">
        <f t="shared" si="9"/>
        <v>1.86680374597555</v>
      </c>
      <c r="K32" s="39">
        <f t="shared" si="10"/>
        <v>2.094959430974908</v>
      </c>
      <c r="L32" s="13"/>
      <c r="M32" s="32">
        <v>-56.886548246005532</v>
      </c>
      <c r="N32" s="32">
        <v>12.660455486542443</v>
      </c>
    </row>
    <row r="33" spans="1:14" s="2" customFormat="1" ht="6" customHeight="1" x14ac:dyDescent="0.25">
      <c r="A33" s="12"/>
      <c r="B33" s="53"/>
      <c r="C33" s="37"/>
      <c r="D33" s="38"/>
      <c r="E33" s="37"/>
      <c r="F33" s="38"/>
      <c r="G33" s="37"/>
      <c r="H33" s="38"/>
      <c r="I33" s="39"/>
      <c r="J33" s="39"/>
      <c r="K33" s="39"/>
      <c r="L33" s="13"/>
      <c r="M33" s="31"/>
      <c r="N33" s="31"/>
    </row>
    <row r="34" spans="1:14" s="3" customFormat="1" ht="15" customHeight="1" x14ac:dyDescent="0.25">
      <c r="A34" s="10" t="s">
        <v>13</v>
      </c>
      <c r="B34" s="52"/>
      <c r="C34" s="34">
        <v>12109</v>
      </c>
      <c r="D34" s="35"/>
      <c r="E34" s="34">
        <v>3647</v>
      </c>
      <c r="F34" s="35"/>
      <c r="G34" s="34">
        <v>4916</v>
      </c>
      <c r="H34" s="35"/>
      <c r="I34" s="36">
        <f>C34/C$6*100</f>
        <v>2.4453388315929132</v>
      </c>
      <c r="J34" s="36">
        <f>E34/E$6*100</f>
        <v>0.70478605192265331</v>
      </c>
      <c r="K34" s="36">
        <f>G34/G$6*100</f>
        <v>0.94632183797414748</v>
      </c>
      <c r="L34" s="11"/>
      <c r="M34" s="30">
        <v>-69.881906020315469</v>
      </c>
      <c r="N34" s="30">
        <v>34.795722511653416</v>
      </c>
    </row>
    <row r="35" spans="1:14" s="2" customFormat="1" ht="6" customHeight="1" x14ac:dyDescent="0.25">
      <c r="A35" s="12"/>
      <c r="B35" s="53"/>
      <c r="C35" s="37"/>
      <c r="D35" s="38"/>
      <c r="E35" s="37"/>
      <c r="F35" s="38"/>
      <c r="G35" s="37"/>
      <c r="H35" s="38"/>
      <c r="I35" s="39"/>
      <c r="J35" s="39"/>
      <c r="K35" s="39"/>
      <c r="L35" s="13"/>
      <c r="M35" s="31"/>
      <c r="N35" s="31"/>
    </row>
    <row r="36" spans="1:14" s="3" customFormat="1" ht="15" customHeight="1" x14ac:dyDescent="0.25">
      <c r="A36" s="10" t="s">
        <v>14</v>
      </c>
      <c r="B36" s="52"/>
      <c r="C36" s="34">
        <v>2094</v>
      </c>
      <c r="D36" s="35"/>
      <c r="E36" s="34">
        <v>327</v>
      </c>
      <c r="F36" s="35"/>
      <c r="G36" s="34">
        <v>389</v>
      </c>
      <c r="H36" s="35"/>
      <c r="I36" s="36">
        <f>C36/C$6*100</f>
        <v>0.42287055193290618</v>
      </c>
      <c r="J36" s="36">
        <f>E36/E$6*100</f>
        <v>6.319304605942079E-2</v>
      </c>
      <c r="K36" s="36">
        <f t="shared" ref="K36" si="14">G36/G$6*100</f>
        <v>7.4881854144008012E-2</v>
      </c>
      <c r="L36" s="11"/>
      <c r="M36" s="30">
        <v>-84.383954154727789</v>
      </c>
      <c r="N36" s="30">
        <v>18.960244648318042</v>
      </c>
    </row>
    <row r="37" spans="1:14" s="2" customFormat="1" ht="8.1" customHeight="1" x14ac:dyDescent="0.25">
      <c r="A37" s="12"/>
      <c r="B37" s="53"/>
      <c r="C37" s="37"/>
      <c r="D37" s="38"/>
      <c r="E37" s="37"/>
      <c r="F37" s="38"/>
      <c r="G37" s="37"/>
      <c r="H37" s="38"/>
      <c r="I37" s="39"/>
      <c r="J37" s="39"/>
      <c r="K37" s="39"/>
      <c r="L37" s="13"/>
      <c r="M37" s="31"/>
      <c r="N37" s="31"/>
    </row>
    <row r="38" spans="1:14" s="3" customFormat="1" ht="15" customHeight="1" x14ac:dyDescent="0.25">
      <c r="A38" s="10" t="s">
        <v>15</v>
      </c>
      <c r="B38" s="52"/>
      <c r="C38" s="34">
        <v>15712</v>
      </c>
      <c r="D38" s="35"/>
      <c r="E38" s="34">
        <v>15632</v>
      </c>
      <c r="F38" s="35"/>
      <c r="G38" s="34">
        <v>18538</v>
      </c>
      <c r="H38" s="35"/>
      <c r="I38" s="36">
        <f>C38/C$6*100</f>
        <v>3.172942746881481</v>
      </c>
      <c r="J38" s="36">
        <f>E38/E$6*100</f>
        <v>3.0208981529078462</v>
      </c>
      <c r="K38" s="36">
        <f t="shared" ref="K38" si="15">G38/G$6*100</f>
        <v>3.5685342213923401</v>
      </c>
      <c r="L38" s="11"/>
      <c r="M38" s="30">
        <v>-0.50916496945010181</v>
      </c>
      <c r="N38" s="30">
        <v>18.590071647901741</v>
      </c>
    </row>
    <row r="39" spans="1:14" s="2" customFormat="1" ht="6" customHeight="1" x14ac:dyDescent="0.25">
      <c r="A39" s="12"/>
      <c r="B39" s="53"/>
      <c r="C39" s="37"/>
      <c r="D39" s="38"/>
      <c r="E39" s="37"/>
      <c r="F39" s="38"/>
      <c r="G39" s="37"/>
      <c r="H39" s="38"/>
      <c r="I39" s="39"/>
      <c r="J39" s="39"/>
      <c r="K39" s="39"/>
      <c r="L39" s="13"/>
      <c r="M39" s="31"/>
      <c r="N39" s="31"/>
    </row>
    <row r="40" spans="1:14" s="3" customFormat="1" ht="15" customHeight="1" x14ac:dyDescent="0.25">
      <c r="A40" s="10" t="s">
        <v>40</v>
      </c>
      <c r="B40" s="52"/>
      <c r="C40" s="34">
        <v>22350</v>
      </c>
      <c r="D40" s="35"/>
      <c r="E40" s="34">
        <v>23992</v>
      </c>
      <c r="F40" s="35"/>
      <c r="G40" s="34">
        <v>27279</v>
      </c>
      <c r="H40" s="35"/>
      <c r="I40" s="36">
        <f>C40/C$6*100</f>
        <v>4.5134464353870358</v>
      </c>
      <c r="J40" s="36">
        <f t="shared" ref="J40" si="16">E40/E$6*100</f>
        <v>4.6364757218887567</v>
      </c>
      <c r="K40" s="36">
        <f t="shared" ref="K40" si="17">G40/G$6*100</f>
        <v>5.2511622087259502</v>
      </c>
      <c r="L40" s="11"/>
      <c r="M40" s="30">
        <v>7.3467561521252795</v>
      </c>
      <c r="N40" s="30">
        <v>13.700400133377794</v>
      </c>
    </row>
    <row r="41" spans="1:14" s="2" customFormat="1" ht="6" customHeight="1" x14ac:dyDescent="0.25">
      <c r="A41" s="12"/>
      <c r="B41" s="53"/>
      <c r="C41" s="37"/>
      <c r="D41" s="38"/>
      <c r="E41" s="37"/>
      <c r="F41" s="38"/>
      <c r="G41" s="37"/>
      <c r="H41" s="38"/>
      <c r="I41" s="39"/>
      <c r="J41" s="39"/>
      <c r="K41" s="39"/>
      <c r="L41" s="13"/>
      <c r="M41" s="31"/>
      <c r="N41" s="31"/>
    </row>
    <row r="42" spans="1:14" s="3" customFormat="1" ht="15" customHeight="1" x14ac:dyDescent="0.25">
      <c r="A42" s="10" t="s">
        <v>16</v>
      </c>
      <c r="B42" s="52"/>
      <c r="C42" s="34">
        <v>11564</v>
      </c>
      <c r="D42" s="35"/>
      <c r="E42" s="34">
        <v>11764</v>
      </c>
      <c r="F42" s="35"/>
      <c r="G42" s="34">
        <v>10697</v>
      </c>
      <c r="H42" s="35"/>
      <c r="I42" s="36">
        <f>C42/C$6*100</f>
        <v>2.3352793994995831</v>
      </c>
      <c r="J42" s="36">
        <f>E42/E$6*100</f>
        <v>2.2734036508961046</v>
      </c>
      <c r="K42" s="36">
        <f t="shared" ref="K42" si="18">G42/G$6*100</f>
        <v>2.0591547397903693</v>
      </c>
      <c r="L42" s="11"/>
      <c r="M42" s="30">
        <v>1.7295053614666205</v>
      </c>
      <c r="N42" s="30">
        <v>-9.0700442026521593</v>
      </c>
    </row>
    <row r="43" spans="1:14" s="2" customFormat="1" ht="6" customHeight="1" x14ac:dyDescent="0.25">
      <c r="A43" s="12"/>
      <c r="B43" s="53"/>
      <c r="C43" s="37"/>
      <c r="D43" s="38"/>
      <c r="E43" s="37"/>
      <c r="F43" s="38"/>
      <c r="G43" s="37"/>
      <c r="H43" s="38"/>
      <c r="I43" s="39"/>
      <c r="J43" s="39"/>
      <c r="K43" s="39"/>
      <c r="L43" s="13"/>
      <c r="M43" s="31"/>
      <c r="N43" s="31"/>
    </row>
    <row r="44" spans="1:14" s="3" customFormat="1" ht="15" customHeight="1" x14ac:dyDescent="0.25">
      <c r="A44" s="10" t="s">
        <v>17</v>
      </c>
      <c r="B44" s="52"/>
      <c r="C44" s="34">
        <v>5988</v>
      </c>
      <c r="D44" s="35"/>
      <c r="E44" s="34">
        <v>3831</v>
      </c>
      <c r="F44" s="35"/>
      <c r="G44" s="34">
        <v>5826</v>
      </c>
      <c r="H44" s="35"/>
      <c r="I44" s="36">
        <f>C44/C$6*100</f>
        <v>1.2092401456419493</v>
      </c>
      <c r="J44" s="36">
        <f>E44/E$6*100</f>
        <v>0.74034421851266374</v>
      </c>
      <c r="K44" s="36">
        <f>G44/G$6*100</f>
        <v>1.1214953271028036</v>
      </c>
      <c r="L44" s="11"/>
      <c r="M44" s="30">
        <v>-36.022044088176351</v>
      </c>
      <c r="N44" s="30">
        <v>52.075176194205163</v>
      </c>
    </row>
    <row r="45" spans="1:14" s="2" customFormat="1" ht="6" customHeight="1" x14ac:dyDescent="0.25">
      <c r="A45" s="12"/>
      <c r="B45" s="53"/>
      <c r="C45" s="37"/>
      <c r="D45" s="38"/>
      <c r="E45" s="37"/>
      <c r="F45" s="38"/>
      <c r="G45" s="37"/>
      <c r="H45" s="38"/>
      <c r="I45" s="39"/>
      <c r="J45" s="39"/>
      <c r="K45" s="39"/>
      <c r="L45" s="13"/>
      <c r="M45" s="31"/>
      <c r="N45" s="31"/>
    </row>
    <row r="46" spans="1:14" s="3" customFormat="1" ht="15" customHeight="1" x14ac:dyDescent="0.25">
      <c r="A46" s="10" t="s">
        <v>18</v>
      </c>
      <c r="B46" s="52"/>
      <c r="C46" s="34">
        <f>SUM(C47:C52)</f>
        <v>32221</v>
      </c>
      <c r="D46" s="35"/>
      <c r="E46" s="34">
        <f>SUM(E47:E52)</f>
        <v>53765</v>
      </c>
      <c r="F46" s="35"/>
      <c r="G46" s="34">
        <f>SUM(G47:G52)</f>
        <v>51375</v>
      </c>
      <c r="H46" s="35"/>
      <c r="I46" s="36">
        <f>C46/C$6*100</f>
        <v>6.5068347917049518</v>
      </c>
      <c r="J46" s="36">
        <f>E46/E$6*100</f>
        <v>10.390134927782137</v>
      </c>
      <c r="K46" s="36">
        <f t="shared" ref="K46:K52" si="19">G46/G$6*100</f>
        <v>9.8896022021810062</v>
      </c>
      <c r="L46" s="11"/>
      <c r="M46" s="30">
        <v>66.863225846497613</v>
      </c>
      <c r="N46" s="30">
        <v>-4.4452710871384724</v>
      </c>
    </row>
    <row r="47" spans="1:14" s="3" customFormat="1" ht="14.1" customHeight="1" x14ac:dyDescent="0.25">
      <c r="A47" s="14" t="s">
        <v>41</v>
      </c>
      <c r="B47" s="53"/>
      <c r="C47" s="37">
        <v>186</v>
      </c>
      <c r="D47" s="38"/>
      <c r="E47" s="37">
        <v>3</v>
      </c>
      <c r="F47" s="38"/>
      <c r="G47" s="37">
        <v>7</v>
      </c>
      <c r="H47" s="38"/>
      <c r="I47" s="39">
        <f>C47/C$6*100</f>
        <v>3.7561567650200835E-2</v>
      </c>
      <c r="J47" s="39">
        <f>E47/E$6*100</f>
        <v>5.7975271614147512E-4</v>
      </c>
      <c r="K47" s="39">
        <f t="shared" ref="K47" si="20">G47/G$6*100</f>
        <v>1.3474883779127406E-3</v>
      </c>
      <c r="L47" s="13"/>
      <c r="M47" s="32">
        <v>-98.387096774193552</v>
      </c>
      <c r="N47" s="32">
        <v>133.33333333333331</v>
      </c>
    </row>
    <row r="48" spans="1:14" s="3" customFormat="1" ht="14.1" customHeight="1" x14ac:dyDescent="0.25">
      <c r="A48" s="14" t="s">
        <v>39</v>
      </c>
      <c r="B48" s="53"/>
      <c r="C48" s="37">
        <v>4035</v>
      </c>
      <c r="D48" s="38"/>
      <c r="E48" s="37">
        <v>5118</v>
      </c>
      <c r="F48" s="38"/>
      <c r="G48" s="37">
        <v>2444</v>
      </c>
      <c r="H48" s="38"/>
      <c r="I48" s="39">
        <f t="shared" ref="I48" si="21">C48/C$6*100</f>
        <v>0.81484368531484064</v>
      </c>
      <c r="J48" s="39">
        <f t="shared" ref="J48" si="22">E48/E$6*100</f>
        <v>0.98905813373735652</v>
      </c>
      <c r="K48" s="39">
        <f t="shared" ref="K48" si="23">G48/G$6*100</f>
        <v>0.47046594223124827</v>
      </c>
      <c r="L48" s="13"/>
      <c r="M48" s="32">
        <v>26.840148698884757</v>
      </c>
      <c r="N48" s="32">
        <v>-52.246971473231731</v>
      </c>
    </row>
    <row r="49" spans="1:14" s="2" customFormat="1" ht="14.1" customHeight="1" x14ac:dyDescent="0.25">
      <c r="A49" s="14" t="s">
        <v>19</v>
      </c>
      <c r="B49" s="53"/>
      <c r="C49" s="37">
        <v>12776</v>
      </c>
      <c r="D49" s="38"/>
      <c r="E49" s="37">
        <v>15951</v>
      </c>
      <c r="F49" s="38"/>
      <c r="G49" s="37">
        <v>13409</v>
      </c>
      <c r="H49" s="38"/>
      <c r="I49" s="39">
        <f>C49/C$6*100</f>
        <v>2.5800354209621821</v>
      </c>
      <c r="J49" s="39">
        <f>E49/E$6*100</f>
        <v>3.0825451917242233</v>
      </c>
      <c r="K49" s="39">
        <f t="shared" si="19"/>
        <v>2.5812102370617054</v>
      </c>
      <c r="L49" s="13"/>
      <c r="M49" s="32">
        <v>24.851283656856609</v>
      </c>
      <c r="N49" s="32">
        <v>-15.936304933859946</v>
      </c>
    </row>
    <row r="50" spans="1:14" s="2" customFormat="1" ht="14.1" customHeight="1" x14ac:dyDescent="0.25">
      <c r="A50" s="14" t="s">
        <v>20</v>
      </c>
      <c r="B50" s="53"/>
      <c r="C50" s="37">
        <v>5032</v>
      </c>
      <c r="D50" s="38"/>
      <c r="E50" s="37">
        <v>5186</v>
      </c>
      <c r="F50" s="38"/>
      <c r="G50" s="37">
        <v>5793</v>
      </c>
      <c r="H50" s="38"/>
      <c r="I50" s="39">
        <f t="shared" ref="I50:I51" si="24">C50/C$6*100</f>
        <v>1.0161817656764009</v>
      </c>
      <c r="J50" s="39">
        <f t="shared" ref="J50:J51" si="25">E50/E$6*100</f>
        <v>1.0021991953032301</v>
      </c>
      <c r="K50" s="39">
        <f t="shared" ref="K50:K51" si="26">G50/G$6*100</f>
        <v>1.1151428818926437</v>
      </c>
      <c r="L50" s="13"/>
      <c r="M50" s="32">
        <v>3.0604133545310015</v>
      </c>
      <c r="N50" s="32">
        <v>11.704589278827612</v>
      </c>
    </row>
    <row r="51" spans="1:14" s="2" customFormat="1" ht="14.1" customHeight="1" x14ac:dyDescent="0.25">
      <c r="A51" s="14" t="s">
        <v>42</v>
      </c>
      <c r="B51" s="53"/>
      <c r="C51" s="37">
        <v>877</v>
      </c>
      <c r="D51" s="38"/>
      <c r="E51" s="37">
        <v>296</v>
      </c>
      <c r="F51" s="38"/>
      <c r="G51" s="37">
        <v>322</v>
      </c>
      <c r="H51" s="38"/>
      <c r="I51" s="39">
        <f t="shared" si="24"/>
        <v>0.17710481090981792</v>
      </c>
      <c r="J51" s="39">
        <f t="shared" si="25"/>
        <v>5.7202267992625545E-2</v>
      </c>
      <c r="K51" s="39">
        <f t="shared" si="26"/>
        <v>6.1984465383986068E-2</v>
      </c>
      <c r="L51" s="13"/>
      <c r="M51" s="32">
        <v>-66.248574686431013</v>
      </c>
      <c r="N51" s="32">
        <v>8.7837837837837842</v>
      </c>
    </row>
    <row r="52" spans="1:14" s="2" customFormat="1" ht="14.1" customHeight="1" x14ac:dyDescent="0.25">
      <c r="A52" s="14" t="s">
        <v>8</v>
      </c>
      <c r="B52" s="53"/>
      <c r="C52" s="37">
        <v>9315</v>
      </c>
      <c r="D52" s="38"/>
      <c r="E52" s="37">
        <v>27211</v>
      </c>
      <c r="F52" s="38"/>
      <c r="G52" s="37">
        <v>29400</v>
      </c>
      <c r="H52" s="38"/>
      <c r="I52" s="39">
        <f>C52/C$6*100</f>
        <v>1.8811075411915095</v>
      </c>
      <c r="J52" s="39">
        <f>E52/E$6*100</f>
        <v>5.2585503863085599</v>
      </c>
      <c r="K52" s="39">
        <f t="shared" si="19"/>
        <v>5.6594511872335103</v>
      </c>
      <c r="L52" s="13"/>
      <c r="M52" s="32">
        <v>192.12023617820719</v>
      </c>
      <c r="N52" s="32">
        <v>8.0445408107015552</v>
      </c>
    </row>
    <row r="53" spans="1:14" s="2" customFormat="1" ht="6" customHeight="1" x14ac:dyDescent="0.25">
      <c r="A53" s="12"/>
      <c r="B53" s="53"/>
      <c r="C53" s="37"/>
      <c r="D53" s="38"/>
      <c r="E53" s="37"/>
      <c r="F53" s="38"/>
      <c r="G53" s="37"/>
      <c r="H53" s="38"/>
      <c r="I53" s="39"/>
      <c r="J53" s="39"/>
      <c r="K53" s="39"/>
      <c r="L53" s="13"/>
      <c r="M53" s="31"/>
      <c r="N53" s="31"/>
    </row>
    <row r="54" spans="1:14" s="2" customFormat="1" ht="12.6" x14ac:dyDescent="0.25">
      <c r="A54" s="10" t="s">
        <v>21</v>
      </c>
      <c r="B54" s="52"/>
      <c r="C54" s="34">
        <f>SUM(C55:C60)</f>
        <v>184527</v>
      </c>
      <c r="D54" s="35"/>
      <c r="E54" s="34">
        <f>SUM(E55:E60)</f>
        <v>215668</v>
      </c>
      <c r="F54" s="35"/>
      <c r="G54" s="34">
        <f>SUM(G55:G60)</f>
        <v>169183</v>
      </c>
      <c r="H54" s="35"/>
      <c r="I54" s="36">
        <f t="shared" ref="I54:I60" si="27">C54/C$6*100</f>
        <v>37.264104267680693</v>
      </c>
      <c r="J54" s="36">
        <f t="shared" ref="J54:J60" si="28">E54/E$6*100</f>
        <v>41.678036261599885</v>
      </c>
      <c r="K54" s="36">
        <f t="shared" ref="K54:K60" si="29">G54/G$6*100</f>
        <v>32.567446605773029</v>
      </c>
      <c r="L54" s="11"/>
      <c r="M54" s="30">
        <v>16.876121109647908</v>
      </c>
      <c r="N54" s="30">
        <v>-21.553962572101565</v>
      </c>
    </row>
    <row r="55" spans="1:14" s="3" customFormat="1" ht="15" customHeight="1" x14ac:dyDescent="0.25">
      <c r="A55" s="14" t="s">
        <v>27</v>
      </c>
      <c r="B55" s="53"/>
      <c r="C55" s="37">
        <v>25570</v>
      </c>
      <c r="D55" s="38"/>
      <c r="E55" s="37">
        <v>22583</v>
      </c>
      <c r="F55" s="38"/>
      <c r="G55" s="37">
        <v>25349</v>
      </c>
      <c r="H55" s="38"/>
      <c r="I55" s="39">
        <f t="shared" si="27"/>
        <v>5.1637058323421252</v>
      </c>
      <c r="J55" s="39">
        <f t="shared" si="28"/>
        <v>4.3641851962076439</v>
      </c>
      <c r="K55" s="39">
        <f t="shared" si="29"/>
        <v>4.8796404131014368</v>
      </c>
      <c r="L55" s="13"/>
      <c r="M55" s="32">
        <v>-11.681658193195151</v>
      </c>
      <c r="N55" s="32">
        <v>12.248151264225301</v>
      </c>
    </row>
    <row r="56" spans="1:14" s="2" customFormat="1" ht="14.1" customHeight="1" x14ac:dyDescent="0.25">
      <c r="A56" s="14" t="s">
        <v>22</v>
      </c>
      <c r="B56" s="53"/>
      <c r="C56" s="37">
        <v>89912</v>
      </c>
      <c r="D56" s="38"/>
      <c r="E56" s="37">
        <v>73823</v>
      </c>
      <c r="F56" s="38"/>
      <c r="G56" s="37">
        <v>84296</v>
      </c>
      <c r="H56" s="38"/>
      <c r="I56" s="39">
        <f t="shared" si="27"/>
        <v>18.157181024542243</v>
      </c>
      <c r="J56" s="39">
        <f t="shared" si="28"/>
        <v>14.266361587904038</v>
      </c>
      <c r="K56" s="39">
        <f t="shared" si="29"/>
        <v>16.226840043504627</v>
      </c>
      <c r="L56" s="13"/>
      <c r="M56" s="32">
        <v>-17.894163181777738</v>
      </c>
      <c r="N56" s="32">
        <v>14.186635601370847</v>
      </c>
    </row>
    <row r="57" spans="1:14" s="2" customFormat="1" ht="14.1" customHeight="1" x14ac:dyDescent="0.25">
      <c r="A57" s="14" t="s">
        <v>23</v>
      </c>
      <c r="B57" s="53"/>
      <c r="C57" s="37">
        <v>50177</v>
      </c>
      <c r="D57" s="38"/>
      <c r="E57" s="37">
        <v>96285</v>
      </c>
      <c r="F57" s="38"/>
      <c r="G57" s="37">
        <v>32923</v>
      </c>
      <c r="H57" s="38"/>
      <c r="I57" s="39">
        <f t="shared" si="27"/>
        <v>10.132939677334017</v>
      </c>
      <c r="J57" s="39">
        <f t="shared" si="28"/>
        <v>18.607163424560643</v>
      </c>
      <c r="K57" s="39">
        <f t="shared" si="29"/>
        <v>6.3376228380030222</v>
      </c>
      <c r="L57" s="13"/>
      <c r="M57" s="32">
        <v>91.890706897582547</v>
      </c>
      <c r="N57" s="32">
        <v>-65.806719634418656</v>
      </c>
    </row>
    <row r="58" spans="1:14" s="2" customFormat="1" ht="14.1" customHeight="1" x14ac:dyDescent="0.25">
      <c r="A58" s="14" t="s">
        <v>28</v>
      </c>
      <c r="B58" s="53"/>
      <c r="C58" s="37">
        <v>6120</v>
      </c>
      <c r="D58" s="38"/>
      <c r="E58" s="37">
        <v>5931</v>
      </c>
      <c r="F58" s="38"/>
      <c r="G58" s="37">
        <v>3935</v>
      </c>
      <c r="H58" s="38"/>
      <c r="I58" s="39">
        <f t="shared" si="27"/>
        <v>1.2358967420388662</v>
      </c>
      <c r="J58" s="39">
        <f t="shared" si="28"/>
        <v>1.1461711198116964</v>
      </c>
      <c r="K58" s="39">
        <f t="shared" si="29"/>
        <v>0.75748096672666199</v>
      </c>
      <c r="L58" s="13"/>
      <c r="M58" s="32">
        <v>-3.0882352941176472</v>
      </c>
      <c r="N58" s="32">
        <v>-33.653684033046702</v>
      </c>
    </row>
    <row r="59" spans="1:14" s="2" customFormat="1" ht="14.1" customHeight="1" x14ac:dyDescent="0.25">
      <c r="A59" s="14" t="s">
        <v>29</v>
      </c>
      <c r="B59" s="53"/>
      <c r="C59" s="37">
        <v>7653</v>
      </c>
      <c r="D59" s="38"/>
      <c r="E59" s="37">
        <v>11996</v>
      </c>
      <c r="F59" s="38"/>
      <c r="G59" s="37">
        <v>17669</v>
      </c>
      <c r="H59" s="38"/>
      <c r="I59" s="39">
        <f t="shared" si="27"/>
        <v>1.5454767592848762</v>
      </c>
      <c r="J59" s="39">
        <f t="shared" si="28"/>
        <v>2.3182378609443783</v>
      </c>
      <c r="K59" s="39">
        <f t="shared" si="29"/>
        <v>3.4012531641914592</v>
      </c>
      <c r="L59" s="13"/>
      <c r="M59" s="32">
        <v>56.748987325231937</v>
      </c>
      <c r="N59" s="32">
        <v>47.290763587862621</v>
      </c>
    </row>
    <row r="60" spans="1:14" s="2" customFormat="1" ht="14.1" customHeight="1" x14ac:dyDescent="0.25">
      <c r="A60" s="14" t="s">
        <v>8</v>
      </c>
      <c r="B60" s="53"/>
      <c r="C60" s="37">
        <v>5095</v>
      </c>
      <c r="D60" s="38"/>
      <c r="E60" s="37">
        <v>5050</v>
      </c>
      <c r="F60" s="38"/>
      <c r="G60" s="37">
        <v>5011</v>
      </c>
      <c r="H60" s="38"/>
      <c r="I60" s="39">
        <f t="shared" si="27"/>
        <v>1.0289042321385657</v>
      </c>
      <c r="J60" s="39">
        <f t="shared" si="28"/>
        <v>0.97591707217148316</v>
      </c>
      <c r="K60" s="39">
        <f t="shared" si="29"/>
        <v>0.96460918024582032</v>
      </c>
      <c r="L60" s="13"/>
      <c r="M60" s="32">
        <v>-0.88321884200196277</v>
      </c>
      <c r="N60" s="32">
        <v>-0.7722772277227723</v>
      </c>
    </row>
    <row r="61" spans="1:14" s="2" customFormat="1" ht="6" customHeight="1" x14ac:dyDescent="0.25">
      <c r="A61" s="12"/>
      <c r="B61" s="53"/>
      <c r="C61" s="37"/>
      <c r="D61" s="38"/>
      <c r="E61" s="37"/>
      <c r="F61" s="38"/>
      <c r="G61" s="37"/>
      <c r="H61" s="38"/>
      <c r="I61" s="39"/>
      <c r="J61" s="39"/>
      <c r="K61" s="39"/>
      <c r="L61" s="13"/>
      <c r="M61" s="31"/>
      <c r="N61" s="31"/>
    </row>
    <row r="62" spans="1:14" s="2" customFormat="1" ht="12.6" x14ac:dyDescent="0.25">
      <c r="A62" s="10" t="s">
        <v>24</v>
      </c>
      <c r="B62" s="52"/>
      <c r="C62" s="34">
        <v>15419</v>
      </c>
      <c r="D62" s="35"/>
      <c r="E62" s="34">
        <v>10257</v>
      </c>
      <c r="F62" s="35"/>
      <c r="G62" s="34">
        <v>11351</v>
      </c>
      <c r="H62" s="35"/>
      <c r="I62" s="36">
        <f>C62/C$6*100</f>
        <v>3.1137731806368101</v>
      </c>
      <c r="J62" s="36">
        <f>E62/E$6*100</f>
        <v>1.9821745364877033</v>
      </c>
      <c r="K62" s="36">
        <f>G62/G$6*100</f>
        <v>2.1850486539553593</v>
      </c>
      <c r="L62" s="11"/>
      <c r="M62" s="30">
        <v>-33.478176276023085</v>
      </c>
      <c r="N62" s="30">
        <v>10.665886711514087</v>
      </c>
    </row>
    <row r="63" spans="1:14" s="3" customFormat="1" ht="15" customHeight="1" x14ac:dyDescent="0.25">
      <c r="A63" s="15"/>
      <c r="B63" s="54"/>
      <c r="C63" s="41"/>
      <c r="D63" s="45"/>
      <c r="E63" s="41"/>
      <c r="F63" s="41"/>
      <c r="G63" s="41"/>
      <c r="H63" s="41"/>
      <c r="I63" s="42"/>
      <c r="J63" s="42"/>
      <c r="K63" s="42"/>
      <c r="L63" s="16"/>
      <c r="M63" s="16"/>
      <c r="N63" s="16"/>
    </row>
    <row r="64" spans="1:14" s="2" customFormat="1" ht="15" x14ac:dyDescent="0.2">
      <c r="A64" s="28" t="s">
        <v>34</v>
      </c>
      <c r="B64" s="55"/>
      <c r="C64" s="17"/>
      <c r="D64" s="46"/>
      <c r="E64" s="18"/>
      <c r="F64" s="18"/>
      <c r="G64" s="17"/>
      <c r="H64" s="18"/>
      <c r="I64" s="18"/>
      <c r="J64" s="19"/>
      <c r="K64" s="19"/>
      <c r="L64" s="17"/>
      <c r="M64" s="17"/>
      <c r="N64" s="17"/>
    </row>
    <row r="65" spans="1:19" s="4" customFormat="1" ht="13.35" customHeight="1" x14ac:dyDescent="0.2">
      <c r="A65" s="28" t="s">
        <v>35</v>
      </c>
      <c r="B65" s="56"/>
      <c r="C65" s="20"/>
      <c r="D65" s="44"/>
      <c r="E65" s="20"/>
      <c r="F65" s="20"/>
      <c r="G65" s="20"/>
      <c r="H65" s="20"/>
      <c r="I65" s="20"/>
      <c r="J65" s="21"/>
      <c r="K65" s="21"/>
      <c r="L65" s="22"/>
      <c r="M65" s="22"/>
      <c r="N65" s="22"/>
    </row>
    <row r="66" spans="1:19" s="5" customFormat="1" ht="15" customHeight="1" x14ac:dyDescent="0.2">
      <c r="A66" s="29" t="s">
        <v>49</v>
      </c>
      <c r="B66" s="57"/>
      <c r="C66" s="25"/>
      <c r="D66" s="47"/>
      <c r="E66" s="25"/>
      <c r="F66" s="25"/>
      <c r="G66" s="25"/>
      <c r="H66" s="25"/>
      <c r="I66" s="25"/>
      <c r="J66" s="25"/>
      <c r="K66" s="26"/>
      <c r="L66" s="26"/>
      <c r="M66" s="27"/>
      <c r="N66" s="27"/>
    </row>
    <row r="67" spans="1:19" s="2" customFormat="1" ht="11.4" customHeight="1" x14ac:dyDescent="0.2">
      <c r="A67" s="43" t="s">
        <v>50</v>
      </c>
      <c r="B67" s="57"/>
      <c r="C67" s="25"/>
      <c r="D67" s="47"/>
      <c r="E67" s="25"/>
      <c r="F67" s="25"/>
      <c r="G67" s="25"/>
      <c r="H67" s="25"/>
      <c r="I67" s="25"/>
      <c r="J67" s="25"/>
      <c r="K67" s="26"/>
      <c r="L67" s="26"/>
      <c r="M67" s="27"/>
      <c r="N67" s="27"/>
      <c r="O67" s="12"/>
      <c r="P67" s="12"/>
      <c r="Q67" s="12"/>
      <c r="R67" s="12"/>
      <c r="S67" s="12"/>
    </row>
    <row r="68" spans="1:19" s="2" customFormat="1" ht="11.4" customHeight="1" x14ac:dyDescent="0.25">
      <c r="A68" s="33" t="s">
        <v>44</v>
      </c>
      <c r="B68" s="53"/>
      <c r="C68" s="12"/>
      <c r="D68" s="46"/>
      <c r="E68" s="12"/>
      <c r="F68" s="12"/>
      <c r="G68" s="12"/>
      <c r="H68" s="12"/>
      <c r="I68" s="13"/>
      <c r="J68" s="13"/>
      <c r="K68" s="13"/>
      <c r="L68" s="12"/>
      <c r="M68" s="12"/>
      <c r="N68" s="12"/>
      <c r="O68" s="12"/>
      <c r="P68" s="12"/>
      <c r="Q68" s="12"/>
      <c r="R68" s="12"/>
      <c r="S68" s="12"/>
    </row>
    <row r="69" spans="1:19" ht="14.1" customHeight="1" x14ac:dyDescent="0.25">
      <c r="A69" s="23"/>
      <c r="B69" s="58"/>
      <c r="C69" s="23"/>
      <c r="D69" s="48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1:19" ht="14.1" customHeight="1" x14ac:dyDescent="0.25">
      <c r="A70" s="23"/>
      <c r="B70" s="58"/>
      <c r="C70" s="23"/>
      <c r="D70" s="48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1:19" ht="14.1" customHeight="1" x14ac:dyDescent="0.25">
      <c r="A71" s="23"/>
      <c r="B71" s="58"/>
      <c r="C71" s="23"/>
      <c r="D71" s="48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9" ht="14.1" customHeight="1" x14ac:dyDescent="0.25">
      <c r="A72" s="23"/>
      <c r="B72" s="58"/>
      <c r="C72" s="23"/>
      <c r="D72" s="48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9" ht="14.1" customHeight="1" x14ac:dyDescent="0.25">
      <c r="A73" s="23"/>
      <c r="B73" s="58"/>
      <c r="C73" s="23"/>
      <c r="D73" s="48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1:19" ht="14.1" customHeight="1" x14ac:dyDescent="0.25">
      <c r="A74" s="23"/>
      <c r="B74" s="58"/>
      <c r="C74" s="23"/>
      <c r="D74" s="48"/>
      <c r="E74" s="23"/>
      <c r="F74" s="23"/>
      <c r="G74" s="23"/>
      <c r="H74" s="23"/>
      <c r="I74" s="23"/>
      <c r="J74" s="23"/>
      <c r="K74" s="23"/>
      <c r="L74" s="23"/>
      <c r="M74" s="23"/>
      <c r="N74" s="23"/>
    </row>
    <row r="75" spans="1:19" ht="14.1" customHeight="1" x14ac:dyDescent="0.25">
      <c r="A75" s="23"/>
      <c r="B75" s="58"/>
      <c r="C75" s="23"/>
      <c r="D75" s="48"/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 spans="1:19" ht="14.1" customHeight="1" x14ac:dyDescent="0.25">
      <c r="A76" s="23"/>
      <c r="B76" s="58"/>
      <c r="C76" s="23"/>
      <c r="D76" s="48"/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77" spans="1:19" ht="14.1" customHeight="1" x14ac:dyDescent="0.25">
      <c r="A77" s="23"/>
      <c r="B77" s="58"/>
      <c r="C77" s="23"/>
      <c r="D77" s="48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 spans="1:19" ht="14.1" customHeight="1" x14ac:dyDescent="0.25">
      <c r="A78" s="23"/>
      <c r="B78" s="58"/>
      <c r="C78" s="23"/>
      <c r="D78" s="48"/>
      <c r="E78" s="23"/>
      <c r="F78" s="23"/>
      <c r="G78" s="23"/>
      <c r="H78" s="23"/>
      <c r="I78" s="23"/>
      <c r="J78" s="23"/>
      <c r="K78" s="23"/>
      <c r="L78" s="23"/>
      <c r="M78" s="23"/>
      <c r="N78" s="23"/>
    </row>
    <row r="79" spans="1:19" ht="14.1" customHeight="1" x14ac:dyDescent="0.25">
      <c r="A79" s="23"/>
      <c r="B79" s="58"/>
      <c r="C79" s="23"/>
      <c r="D79" s="48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1:19" ht="14.1" customHeight="1" x14ac:dyDescent="0.25">
      <c r="A80" s="23"/>
      <c r="B80" s="58"/>
      <c r="C80" s="23"/>
      <c r="D80" s="48"/>
      <c r="E80" s="23"/>
      <c r="F80" s="23"/>
      <c r="G80" s="23"/>
      <c r="H80" s="23"/>
      <c r="I80" s="23"/>
      <c r="J80" s="23"/>
      <c r="K80" s="23"/>
      <c r="L80" s="23"/>
      <c r="M80" s="23"/>
      <c r="N80" s="23"/>
    </row>
    <row r="81" spans="1:14" ht="14.1" customHeight="1" x14ac:dyDescent="0.25">
      <c r="A81" s="23"/>
      <c r="B81" s="58"/>
      <c r="C81" s="23"/>
      <c r="D81" s="48"/>
      <c r="E81" s="23"/>
      <c r="F81" s="23"/>
      <c r="G81" s="23"/>
      <c r="H81" s="23"/>
      <c r="I81" s="23"/>
      <c r="J81" s="23"/>
      <c r="K81" s="23"/>
      <c r="L81" s="23"/>
      <c r="M81" s="23"/>
      <c r="N81" s="23"/>
    </row>
    <row r="82" spans="1:14" ht="14.1" customHeight="1" x14ac:dyDescent="0.25">
      <c r="A82" s="23"/>
      <c r="B82" s="58"/>
      <c r="C82" s="23"/>
      <c r="D82" s="48"/>
      <c r="E82" s="23"/>
      <c r="F82" s="23"/>
      <c r="G82" s="23"/>
      <c r="H82" s="23"/>
      <c r="I82" s="23"/>
      <c r="J82" s="23"/>
      <c r="K82" s="23"/>
      <c r="L82" s="23"/>
      <c r="M82" s="23"/>
      <c r="N82" s="23"/>
    </row>
    <row r="83" spans="1:14" ht="14.1" customHeight="1" x14ac:dyDescent="0.25">
      <c r="A83" s="23"/>
      <c r="B83" s="58"/>
      <c r="C83" s="23"/>
      <c r="D83" s="48"/>
      <c r="E83" s="23"/>
      <c r="F83" s="23"/>
      <c r="G83" s="23"/>
      <c r="H83" s="23"/>
      <c r="I83" s="23"/>
      <c r="J83" s="23"/>
      <c r="K83" s="23"/>
      <c r="L83" s="23"/>
      <c r="M83" s="23"/>
      <c r="N83" s="23"/>
    </row>
    <row r="84" spans="1:14" ht="14.1" customHeight="1" x14ac:dyDescent="0.25">
      <c r="A84" s="23"/>
      <c r="B84" s="58"/>
      <c r="C84" s="23"/>
      <c r="D84" s="48"/>
      <c r="E84" s="23"/>
      <c r="F84" s="23"/>
      <c r="G84" s="23"/>
      <c r="H84" s="23"/>
      <c r="I84" s="23"/>
      <c r="J84" s="23"/>
      <c r="K84" s="23"/>
      <c r="L84" s="23"/>
      <c r="M84" s="23"/>
      <c r="N84" s="23"/>
    </row>
    <row r="85" spans="1:14" ht="14.1" customHeight="1" x14ac:dyDescent="0.25">
      <c r="A85" s="23"/>
      <c r="B85" s="58"/>
      <c r="C85" s="23"/>
      <c r="D85" s="48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1:14" ht="14.1" customHeight="1" x14ac:dyDescent="0.25">
      <c r="A86" s="23"/>
      <c r="B86" s="58"/>
      <c r="C86" s="23"/>
      <c r="D86" s="48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1:14" ht="14.1" customHeight="1" x14ac:dyDescent="0.25">
      <c r="A87" s="23"/>
      <c r="B87" s="58"/>
      <c r="C87" s="23"/>
      <c r="D87" s="48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1:14" ht="14.1" customHeight="1" x14ac:dyDescent="0.25">
      <c r="A88" s="23"/>
      <c r="B88" s="58"/>
      <c r="C88" s="23"/>
      <c r="D88" s="48"/>
      <c r="E88" s="23"/>
      <c r="F88" s="23"/>
      <c r="G88" s="23"/>
      <c r="H88" s="23"/>
      <c r="I88" s="23"/>
      <c r="J88" s="23"/>
      <c r="K88" s="23"/>
      <c r="L88" s="23"/>
      <c r="M88" s="23"/>
      <c r="N88" s="23"/>
    </row>
    <row r="89" spans="1:14" ht="14.1" customHeight="1" x14ac:dyDescent="0.25">
      <c r="A89" s="23"/>
      <c r="B89" s="58"/>
      <c r="C89" s="23"/>
      <c r="D89" s="48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 spans="1:14" ht="14.1" customHeight="1" x14ac:dyDescent="0.25">
      <c r="A90" s="23"/>
      <c r="B90" s="58"/>
      <c r="C90" s="23"/>
      <c r="D90" s="48"/>
      <c r="E90" s="23"/>
      <c r="F90" s="23"/>
      <c r="G90" s="23"/>
      <c r="H90" s="23"/>
      <c r="I90" s="23"/>
      <c r="J90" s="23"/>
      <c r="K90" s="23"/>
      <c r="L90" s="23"/>
      <c r="M90" s="23"/>
      <c r="N90" s="23"/>
    </row>
    <row r="91" spans="1:14" ht="14.1" customHeight="1" x14ac:dyDescent="0.25">
      <c r="A91" s="23"/>
      <c r="B91" s="58"/>
      <c r="C91" s="23"/>
      <c r="D91" s="48"/>
      <c r="E91" s="23"/>
      <c r="F91" s="23"/>
      <c r="G91" s="23"/>
      <c r="H91" s="23"/>
      <c r="I91" s="23"/>
      <c r="J91" s="23"/>
      <c r="K91" s="23"/>
      <c r="L91" s="23"/>
      <c r="M91" s="23"/>
      <c r="N91" s="23"/>
    </row>
    <row r="92" spans="1:14" ht="14.1" customHeight="1" x14ac:dyDescent="0.25">
      <c r="A92" s="23"/>
      <c r="B92" s="58"/>
      <c r="C92" s="23"/>
      <c r="D92" s="48"/>
      <c r="E92" s="23"/>
      <c r="F92" s="23"/>
      <c r="G92" s="23"/>
      <c r="H92" s="23"/>
      <c r="I92" s="23"/>
      <c r="J92" s="23"/>
      <c r="K92" s="23"/>
      <c r="L92" s="23"/>
      <c r="M92" s="23"/>
      <c r="N92" s="23"/>
    </row>
    <row r="93" spans="1:14" ht="14.1" customHeight="1" x14ac:dyDescent="0.25">
      <c r="A93" s="23"/>
      <c r="B93" s="58"/>
      <c r="C93" s="23"/>
      <c r="D93" s="48"/>
      <c r="E93" s="23"/>
      <c r="F93" s="23"/>
      <c r="G93" s="23"/>
      <c r="H93" s="23"/>
      <c r="I93" s="23"/>
      <c r="J93" s="23"/>
      <c r="K93" s="23"/>
      <c r="L93" s="23"/>
      <c r="M93" s="23"/>
      <c r="N93" s="23"/>
    </row>
    <row r="94" spans="1:14" ht="14.1" customHeight="1" x14ac:dyDescent="0.25">
      <c r="A94" s="23"/>
      <c r="B94" s="58"/>
      <c r="C94" s="23"/>
      <c r="D94" s="48"/>
      <c r="E94" s="23"/>
      <c r="F94" s="23"/>
      <c r="G94" s="23"/>
      <c r="H94" s="23"/>
      <c r="I94" s="23"/>
      <c r="J94" s="23"/>
      <c r="K94" s="23"/>
      <c r="L94" s="23"/>
      <c r="M94" s="23"/>
      <c r="N94" s="23"/>
    </row>
    <row r="95" spans="1:14" ht="14.1" customHeight="1" x14ac:dyDescent="0.25">
      <c r="A95" s="23"/>
      <c r="B95" s="58"/>
      <c r="C95" s="23"/>
      <c r="D95" s="48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 spans="1:14" ht="14.1" customHeight="1" x14ac:dyDescent="0.25">
      <c r="A96" s="23"/>
      <c r="B96" s="58"/>
      <c r="C96" s="23"/>
      <c r="D96" s="48"/>
      <c r="E96" s="23"/>
      <c r="F96" s="23"/>
      <c r="G96" s="23"/>
      <c r="H96" s="23"/>
      <c r="I96" s="23"/>
      <c r="J96" s="23"/>
      <c r="K96" s="23"/>
      <c r="L96" s="23"/>
      <c r="M96" s="23"/>
      <c r="N96" s="23"/>
    </row>
    <row r="97" spans="1:14" ht="14.1" customHeight="1" x14ac:dyDescent="0.25">
      <c r="A97" s="23"/>
      <c r="B97" s="58"/>
      <c r="C97" s="23"/>
      <c r="D97" s="48"/>
      <c r="E97" s="23"/>
      <c r="F97" s="23"/>
      <c r="G97" s="23"/>
      <c r="H97" s="23"/>
      <c r="I97" s="23"/>
      <c r="J97" s="23"/>
      <c r="K97" s="23"/>
      <c r="L97" s="23"/>
      <c r="M97" s="23"/>
      <c r="N97" s="23"/>
    </row>
    <row r="98" spans="1:14" ht="14.1" customHeight="1" x14ac:dyDescent="0.25">
      <c r="A98" s="23"/>
      <c r="B98" s="58"/>
      <c r="C98" s="23"/>
      <c r="D98" s="48"/>
      <c r="E98" s="23"/>
      <c r="F98" s="23"/>
      <c r="G98" s="23"/>
      <c r="H98" s="23"/>
      <c r="I98" s="23"/>
      <c r="J98" s="23"/>
      <c r="K98" s="23"/>
      <c r="L98" s="23"/>
      <c r="M98" s="23"/>
      <c r="N98" s="23"/>
    </row>
    <row r="99" spans="1:14" ht="14.1" customHeight="1" x14ac:dyDescent="0.25">
      <c r="A99" s="23"/>
      <c r="B99" s="58"/>
      <c r="C99" s="23"/>
      <c r="D99" s="48"/>
      <c r="E99" s="23"/>
      <c r="F99" s="23"/>
      <c r="G99" s="23"/>
      <c r="H99" s="23"/>
      <c r="I99" s="23"/>
      <c r="J99" s="23"/>
      <c r="K99" s="23"/>
      <c r="L99" s="23"/>
      <c r="M99" s="23"/>
      <c r="N99" s="23"/>
    </row>
    <row r="100" spans="1:14" ht="14.1" customHeight="1" x14ac:dyDescent="0.25">
      <c r="A100" s="23"/>
      <c r="B100" s="58"/>
      <c r="C100" s="23"/>
      <c r="D100" s="48"/>
      <c r="E100" s="23"/>
      <c r="F100" s="23"/>
      <c r="G100" s="23"/>
      <c r="H100" s="23"/>
      <c r="I100" s="23"/>
      <c r="J100" s="23"/>
      <c r="K100" s="23"/>
      <c r="L100" s="23"/>
      <c r="M100" s="23"/>
      <c r="N100" s="23"/>
    </row>
    <row r="101" spans="1:14" ht="14.1" customHeight="1" x14ac:dyDescent="0.25">
      <c r="A101" s="23"/>
      <c r="B101" s="58"/>
      <c r="C101" s="23"/>
      <c r="D101" s="48"/>
      <c r="E101" s="23"/>
      <c r="F101" s="23"/>
      <c r="G101" s="23"/>
      <c r="H101" s="23"/>
      <c r="I101" s="23"/>
      <c r="J101" s="23"/>
      <c r="K101" s="23"/>
      <c r="L101" s="23"/>
      <c r="M101" s="23"/>
      <c r="N101" s="23"/>
    </row>
    <row r="102" spans="1:14" ht="14.1" customHeight="1" x14ac:dyDescent="0.25">
      <c r="A102" s="23"/>
      <c r="B102" s="58"/>
      <c r="C102" s="23"/>
      <c r="D102" s="48"/>
      <c r="E102" s="23"/>
      <c r="F102" s="23"/>
      <c r="G102" s="23"/>
      <c r="H102" s="23"/>
      <c r="I102" s="23"/>
      <c r="J102" s="23"/>
      <c r="K102" s="23"/>
      <c r="L102" s="23"/>
      <c r="M102" s="23"/>
      <c r="N102" s="23"/>
    </row>
    <row r="103" spans="1:14" ht="14.1" customHeight="1" x14ac:dyDescent="0.25">
      <c r="A103" s="23"/>
      <c r="B103" s="58"/>
      <c r="C103" s="23"/>
      <c r="D103" s="48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 spans="1:14" ht="14.1" customHeight="1" x14ac:dyDescent="0.25">
      <c r="A104" s="23"/>
      <c r="B104" s="58"/>
      <c r="C104" s="23"/>
      <c r="D104" s="48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  <row r="105" spans="1:14" ht="14.1" customHeight="1" x14ac:dyDescent="0.25">
      <c r="A105" s="23"/>
      <c r="B105" s="58"/>
      <c r="C105" s="23"/>
      <c r="D105" s="48"/>
      <c r="E105" s="23"/>
      <c r="F105" s="23"/>
      <c r="G105" s="23"/>
      <c r="H105" s="23"/>
      <c r="I105" s="23"/>
      <c r="J105" s="23"/>
      <c r="K105" s="23"/>
      <c r="L105" s="23"/>
      <c r="M105" s="23"/>
      <c r="N105" s="23"/>
    </row>
    <row r="106" spans="1:14" ht="14.1" customHeight="1" x14ac:dyDescent="0.25">
      <c r="A106" s="23"/>
      <c r="B106" s="58"/>
      <c r="C106" s="23"/>
      <c r="D106" s="48"/>
      <c r="E106" s="23"/>
      <c r="F106" s="23"/>
      <c r="G106" s="23"/>
      <c r="H106" s="23"/>
      <c r="I106" s="23"/>
      <c r="J106" s="23"/>
      <c r="K106" s="23"/>
      <c r="L106" s="23"/>
      <c r="M106" s="23"/>
      <c r="N106" s="23"/>
    </row>
    <row r="107" spans="1:14" ht="14.1" customHeight="1" x14ac:dyDescent="0.25">
      <c r="A107" s="23"/>
      <c r="B107" s="58"/>
      <c r="C107" s="23"/>
      <c r="D107" s="48"/>
      <c r="E107" s="23"/>
      <c r="F107" s="23"/>
      <c r="G107" s="23"/>
      <c r="H107" s="23"/>
      <c r="I107" s="23"/>
      <c r="J107" s="23"/>
      <c r="K107" s="23"/>
      <c r="L107" s="23"/>
      <c r="M107" s="23"/>
      <c r="N107" s="23"/>
    </row>
    <row r="108" spans="1:14" ht="14.1" customHeight="1" x14ac:dyDescent="0.25">
      <c r="A108" s="23"/>
      <c r="B108" s="58"/>
      <c r="C108" s="23"/>
      <c r="D108" s="48"/>
      <c r="E108" s="23"/>
      <c r="F108" s="23"/>
      <c r="G108" s="23"/>
      <c r="H108" s="23"/>
      <c r="I108" s="23"/>
      <c r="J108" s="23"/>
      <c r="K108" s="23"/>
      <c r="L108" s="23"/>
      <c r="M108" s="23"/>
      <c r="N108" s="23"/>
    </row>
    <row r="109" spans="1:14" ht="14.1" customHeight="1" x14ac:dyDescent="0.25">
      <c r="A109" s="23"/>
      <c r="B109" s="58"/>
      <c r="C109" s="23"/>
      <c r="D109" s="48"/>
      <c r="E109" s="23"/>
      <c r="F109" s="23"/>
      <c r="G109" s="23"/>
      <c r="H109" s="23"/>
      <c r="I109" s="23"/>
      <c r="J109" s="23"/>
      <c r="K109" s="23"/>
      <c r="L109" s="23"/>
      <c r="M109" s="23"/>
      <c r="N109" s="23"/>
    </row>
    <row r="110" spans="1:14" ht="14.1" customHeight="1" x14ac:dyDescent="0.25">
      <c r="A110" s="23"/>
      <c r="B110" s="58"/>
      <c r="C110" s="23"/>
      <c r="D110" s="48"/>
      <c r="E110" s="23"/>
      <c r="F110" s="23"/>
      <c r="G110" s="23"/>
      <c r="H110" s="23"/>
      <c r="I110" s="23"/>
      <c r="J110" s="23"/>
      <c r="K110" s="23"/>
      <c r="L110" s="23"/>
      <c r="M110" s="23"/>
      <c r="N110" s="23"/>
    </row>
    <row r="111" spans="1:14" ht="14.1" customHeight="1" x14ac:dyDescent="0.25">
      <c r="A111" s="23"/>
      <c r="B111" s="58"/>
      <c r="C111" s="23"/>
      <c r="D111" s="48"/>
      <c r="E111" s="23"/>
      <c r="F111" s="23"/>
      <c r="G111" s="23"/>
      <c r="H111" s="23"/>
      <c r="I111" s="23"/>
      <c r="J111" s="23"/>
      <c r="K111" s="23"/>
      <c r="L111" s="23"/>
      <c r="M111" s="23"/>
      <c r="N111" s="23"/>
    </row>
    <row r="112" spans="1:14" ht="14.1" customHeight="1" x14ac:dyDescent="0.25">
      <c r="A112" s="23"/>
      <c r="B112" s="58"/>
      <c r="C112" s="23"/>
      <c r="D112" s="48"/>
      <c r="E112" s="23"/>
      <c r="F112" s="23"/>
      <c r="G112" s="23"/>
      <c r="H112" s="23"/>
      <c r="I112" s="23"/>
      <c r="J112" s="23"/>
      <c r="K112" s="23"/>
      <c r="L112" s="23"/>
      <c r="M112" s="23"/>
      <c r="N112" s="23"/>
    </row>
    <row r="113" spans="1:14" ht="14.1" customHeight="1" x14ac:dyDescent="0.25">
      <c r="A113" s="23"/>
      <c r="B113" s="58"/>
      <c r="C113" s="23"/>
      <c r="D113" s="48"/>
      <c r="E113" s="23"/>
      <c r="F113" s="23"/>
      <c r="G113" s="23"/>
      <c r="H113" s="23"/>
      <c r="I113" s="23"/>
      <c r="J113" s="23"/>
      <c r="K113" s="23"/>
      <c r="L113" s="23"/>
      <c r="M113" s="23"/>
      <c r="N113" s="23"/>
    </row>
    <row r="114" spans="1:14" ht="14.1" customHeight="1" x14ac:dyDescent="0.25">
      <c r="A114" s="23"/>
      <c r="B114" s="58"/>
      <c r="C114" s="23"/>
      <c r="D114" s="48"/>
      <c r="E114" s="23"/>
      <c r="F114" s="23"/>
      <c r="G114" s="23"/>
      <c r="H114" s="23"/>
      <c r="I114" s="23"/>
      <c r="J114" s="23"/>
      <c r="K114" s="23"/>
      <c r="L114" s="23"/>
      <c r="M114" s="23"/>
      <c r="N114" s="23"/>
    </row>
    <row r="115" spans="1:14" ht="14.1" customHeight="1" x14ac:dyDescent="0.25">
      <c r="A115" s="23"/>
      <c r="B115" s="58"/>
      <c r="C115" s="23"/>
      <c r="D115" s="48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1:14" ht="14.1" customHeight="1" x14ac:dyDescent="0.25">
      <c r="A116" s="23"/>
      <c r="B116" s="58"/>
      <c r="C116" s="23"/>
      <c r="D116" s="48"/>
      <c r="E116" s="23"/>
      <c r="F116" s="23"/>
      <c r="G116" s="23"/>
      <c r="H116" s="23"/>
      <c r="I116" s="23"/>
      <c r="J116" s="23"/>
      <c r="K116" s="23"/>
      <c r="L116" s="23"/>
      <c r="M116" s="23"/>
      <c r="N116" s="23"/>
    </row>
    <row r="117" spans="1:14" ht="14.1" customHeight="1" x14ac:dyDescent="0.25">
      <c r="A117" s="23"/>
      <c r="B117" s="58"/>
      <c r="C117" s="23"/>
      <c r="D117" s="48"/>
      <c r="E117" s="23"/>
      <c r="F117" s="23"/>
      <c r="G117" s="23"/>
      <c r="H117" s="23"/>
      <c r="I117" s="23"/>
      <c r="J117" s="23"/>
      <c r="K117" s="23"/>
      <c r="L117" s="23"/>
      <c r="M117" s="23"/>
      <c r="N117" s="23"/>
    </row>
    <row r="118" spans="1:14" ht="14.1" customHeight="1" x14ac:dyDescent="0.25">
      <c r="A118" s="23"/>
      <c r="B118" s="58"/>
      <c r="C118" s="23"/>
      <c r="D118" s="48"/>
      <c r="E118" s="23"/>
      <c r="F118" s="23"/>
      <c r="G118" s="23"/>
      <c r="H118" s="23"/>
      <c r="I118" s="23"/>
      <c r="J118" s="23"/>
      <c r="K118" s="23"/>
      <c r="L118" s="23"/>
      <c r="M118" s="23"/>
      <c r="N118" s="23"/>
    </row>
    <row r="119" spans="1:14" ht="14.1" customHeight="1" x14ac:dyDescent="0.25">
      <c r="D119" s="48"/>
    </row>
  </sheetData>
  <mergeCells count="4">
    <mergeCell ref="M3:N3"/>
    <mergeCell ref="I3:K3"/>
    <mergeCell ref="C3:G3"/>
    <mergeCell ref="A3:A4"/>
  </mergeCells>
  <phoneticPr fontId="7" type="noConversion"/>
  <conditionalFormatting sqref="M62:N62 M54:N60 M44:N44 M42:N42 M40:N40 M38:N38 M36:N36 M34:N34 M25:N26 M14:N23 M12:N12 M6:N6 M28:N28 M30:N32 M46:N52">
    <cfRule type="cellIs" dxfId="9" priority="9" operator="equal">
      <formula>"-o-"</formula>
    </cfRule>
    <cfRule type="cellIs" dxfId="8" priority="10" operator="equal">
      <formula>"-"</formula>
    </cfRule>
  </conditionalFormatting>
  <conditionalFormatting sqref="M10:N10">
    <cfRule type="cellIs" dxfId="7" priority="7" operator="equal">
      <formula>"-o-"</formula>
    </cfRule>
    <cfRule type="cellIs" dxfId="6" priority="8" operator="equal">
      <formula>"-"</formula>
    </cfRule>
  </conditionalFormatting>
  <conditionalFormatting sqref="M27:N27">
    <cfRule type="cellIs" dxfId="5" priority="5" operator="equal">
      <formula>"-o-"</formula>
    </cfRule>
    <cfRule type="cellIs" dxfId="4" priority="6" operator="equal">
      <formula>"-"</formula>
    </cfRule>
  </conditionalFormatting>
  <conditionalFormatting sqref="M29:N29">
    <cfRule type="cellIs" dxfId="3" priority="3" operator="equal">
      <formula>"-o-"</formula>
    </cfRule>
    <cfRule type="cellIs" dxfId="2" priority="4" operator="equal">
      <formula>"-"</formula>
    </cfRule>
  </conditionalFormatting>
  <conditionalFormatting sqref="M8:N8">
    <cfRule type="cellIs" dxfId="1" priority="1" operator="equal">
      <formula>"-o-"</formula>
    </cfRule>
    <cfRule type="cellIs" dxfId="0" priority="2" operator="equal">
      <formula>"-"</formula>
    </cfRule>
  </conditionalFormatting>
  <printOptions horizontalCentered="1"/>
  <pageMargins left="0.23622047244094491" right="0.27559055118110237" top="0.23622047244094491" bottom="0.27559055118110237" header="0" footer="0.19685039370078741"/>
  <pageSetup scale="84" orientation="portrait" r:id="rId1"/>
  <headerFooter>
    <oddFooter>&amp;L&amp;"Arial,Negrita"&amp;9&amp;K000080INEGI.  Estadística de la Industria Minerometalúrgica  EMIMM.  Noviembre, 2020.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1.2</vt:lpstr>
      <vt:lpstr>'1.2'!Área_de_impresión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PLATA_MEN</dc:title>
  <dc:creator>JESSICA DIEZ</dc:creator>
  <cp:keywords>PLATA_MEN</cp:keywords>
  <cp:lastModifiedBy>INEGI</cp:lastModifiedBy>
  <cp:lastPrinted>2020-03-10T16:07:48Z</cp:lastPrinted>
  <dcterms:created xsi:type="dcterms:W3CDTF">2007-03-30T21:05:03Z</dcterms:created>
  <dcterms:modified xsi:type="dcterms:W3CDTF">2021-01-27T18:03:32Z</dcterms:modified>
</cp:coreProperties>
</file>