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Laptop Drive\Toxicología Acuática\Artículos\Evaluation of embryotoxicity\Resultados para artículo\Código Github\"/>
    </mc:Choice>
  </mc:AlternateContent>
  <xr:revisionPtr revIDLastSave="0" documentId="13_ncr:1_{62A1FBB7-6662-4385-86BC-3BB6FE5DF0EE}" xr6:coauthVersionLast="47" xr6:coauthVersionMax="47" xr10:uidLastSave="{00000000-0000-0000-0000-000000000000}"/>
  <bookViews>
    <workbookView xWindow="-96" yWindow="0" windowWidth="11712" windowHeight="12336" xr2:uid="{4A2A1B87-AF8F-43AC-95F7-9B82F968D3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H2" i="1" s="1"/>
  <c r="Z3" i="1"/>
  <c r="Z2" i="1"/>
  <c r="Y2" i="1"/>
  <c r="AB2" i="1"/>
  <c r="Y3" i="1"/>
  <c r="AA3" i="1"/>
  <c r="AB3" i="1"/>
  <c r="Y4" i="1"/>
  <c r="AB4" i="1"/>
  <c r="Z5" i="1"/>
  <c r="AA5" i="1"/>
  <c r="AB5" i="1"/>
  <c r="X3" i="1"/>
  <c r="Z4" i="1"/>
  <c r="AE3" i="1"/>
  <c r="AJ3" i="1" s="1"/>
  <c r="AE4" i="1"/>
  <c r="AJ4" i="1" s="1"/>
  <c r="AE5" i="1"/>
  <c r="AJ5" i="1" s="1"/>
  <c r="AE2" i="1"/>
  <c r="AJ2" i="1" s="1"/>
  <c r="AG5" i="1"/>
  <c r="AL5" i="1" s="1"/>
  <c r="AF5" i="1"/>
  <c r="AK5" i="1" s="1"/>
  <c r="AD5" i="1"/>
  <c r="AI5" i="1" s="1"/>
  <c r="AC5" i="1"/>
  <c r="AH5" i="1" s="1"/>
  <c r="AG4" i="1"/>
  <c r="AL4" i="1" s="1"/>
  <c r="AD4" i="1"/>
  <c r="AI4" i="1" s="1"/>
  <c r="AC4" i="1"/>
  <c r="AH4" i="1" s="1"/>
  <c r="AG3" i="1"/>
  <c r="AL3" i="1" s="1"/>
  <c r="AD3" i="1"/>
  <c r="AI3" i="1" s="1"/>
  <c r="AC3" i="1"/>
  <c r="AH3" i="1" s="1"/>
  <c r="AG2" i="1"/>
  <c r="AL2" i="1" s="1"/>
  <c r="AF2" i="1"/>
  <c r="AK2" i="1" s="1"/>
  <c r="AD2" i="1"/>
  <c r="AI2" i="1" s="1"/>
  <c r="X2" i="1" l="1"/>
  <c r="AA4" i="1"/>
  <c r="AA2" i="1"/>
  <c r="AM3" i="1"/>
  <c r="X5" i="1"/>
  <c r="Y5" i="1" l="1"/>
  <c r="AM5" i="1"/>
  <c r="X4" i="1"/>
  <c r="AM4" i="1"/>
  <c r="A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tc={BD70A213-042B-42F4-94A9-35E367558F05}</author>
    <author>tc={D2E0D3F2-A41D-4329-83C7-37AA39AC3326}</author>
  </authors>
  <commentList>
    <comment ref="B1" authorId="0" shapeId="0" xr:uid="{BD70A213-042B-42F4-94A9-35E367558F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usa Al porque es el que no tiene diferencias significativas entre los puntos, es el elemento más homogéneo que el Fe</t>
      </text>
    </comment>
    <comment ref="AB5" authorId="1" shapeId="0" xr:uid="{D2E0D3F2-A41D-4329-83C7-37AA39AC33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I.C. no se puede calcular</t>
      </text>
    </comment>
  </commentList>
</comments>
</file>

<file path=xl/sharedStrings.xml><?xml version="1.0" encoding="utf-8"?>
<sst xmlns="http://schemas.openxmlformats.org/spreadsheetml/2006/main" count="37" uniqueCount="32">
  <si>
    <t>Grado de contaminación por Al</t>
  </si>
  <si>
    <t>Grado de contaminación por Fe</t>
  </si>
  <si>
    <t>Grado de contaminación por Hg</t>
  </si>
  <si>
    <t>Grado de contaminación por Pb</t>
  </si>
  <si>
    <t>Grado de contaminación por Cd</t>
  </si>
  <si>
    <t>Índice de Geoacumulación Al</t>
  </si>
  <si>
    <t>Índice de Geoacumulación Fe</t>
  </si>
  <si>
    <t>Índice de Geoacumulación Hg</t>
  </si>
  <si>
    <t>Índice de Geoacumulación Pb</t>
  </si>
  <si>
    <t>Índice de Geoacumulación Cd</t>
  </si>
  <si>
    <t>PLI</t>
  </si>
  <si>
    <t>Al (mg/kg) preindustrial concentration</t>
  </si>
  <si>
    <t>Fe (mg/kg) preindustrial concentration</t>
  </si>
  <si>
    <t>Hg (mg/kg) preindustrial concentration</t>
  </si>
  <si>
    <t>Pb (mg/kg) preindustrial concentration</t>
  </si>
  <si>
    <t>Cd (mg/kg) preindustrial concentration</t>
  </si>
  <si>
    <t>EF Al</t>
  </si>
  <si>
    <t>EF Fe</t>
  </si>
  <si>
    <t>EF Hg</t>
  </si>
  <si>
    <t>EF Pb</t>
  </si>
  <si>
    <t>EF Cd</t>
  </si>
  <si>
    <t>CF Al</t>
  </si>
  <si>
    <t>CF Fe</t>
  </si>
  <si>
    <t>CF Hg</t>
  </si>
  <si>
    <t>CF Pb</t>
  </si>
  <si>
    <t>CF Cd</t>
  </si>
  <si>
    <t>mCdeg</t>
  </si>
  <si>
    <t>Site</t>
  </si>
  <si>
    <t>P1 (NM)</t>
  </si>
  <si>
    <t>P2 (SR)</t>
  </si>
  <si>
    <t>P3 (TR)</t>
  </si>
  <si>
    <t>P4 (VM)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</si>
</sst>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40">
    <dxf>
      <fill>
        <patternFill>
          <bgColor rgb="FF99FF99"/>
        </patternFill>
      </fill>
    </dxf>
    <dxf>
      <fill>
        <patternFill>
          <bgColor rgb="FFCCFF66"/>
        </patternFill>
      </fill>
    </dxf>
    <dxf>
      <fill>
        <patternFill>
          <bgColor rgb="FFFFFF66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rgb="FF99FF99"/>
        </patternFill>
      </fill>
    </dxf>
    <dxf>
      <fill>
        <patternFill>
          <bgColor rgb="FFCCFF66"/>
        </patternFill>
      </fill>
    </dxf>
    <dxf>
      <fill>
        <patternFill>
          <bgColor rgb="FFFFFF66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9933"/>
      <color rgb="FFFF9966"/>
      <color rgb="FFFFCC66"/>
      <color rgb="FFFFFF66"/>
      <color rgb="FFCCFF66"/>
      <color rgb="FF99FF99"/>
      <color rgb="FFCCFF9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Antonio Loyde De La Cruz" id="{E69471E0-9BB9-4E22-990D-D97D7A1F1468}" userId="S::lloyde1800@alumno.ipn.mx::e7e9e705-991c-4243-934e-1f5a9541b6b2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4-19T17:50:43.67" personId="{E69471E0-9BB9-4E22-990D-D97D7A1F1468}" id="{BD70A213-042B-42F4-94A9-35E367558F05}">
    <text>Se usa Al porque es el que no tiene diferencias significativas entre los puntos, es el elemento más homogéneo que el Fe</text>
  </threadedComment>
  <threadedComment ref="AB5" dT="2024-02-16T18:52:17.06" personId="{E69471E0-9BB9-4E22-990D-D97D7A1F1468}" id="{D2E0D3F2-A41D-4329-83C7-37AA39AC3326}">
    <text>El I.C. no se puede calcular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F3E8-AE64-41D1-9E6D-CA988877E437}">
  <dimension ref="A1:AM7"/>
  <sheetViews>
    <sheetView tabSelected="1" zoomScale="103" zoomScaleNormal="100" workbookViewId="0">
      <selection activeCell="B2" sqref="B2"/>
    </sheetView>
  </sheetViews>
  <sheetFormatPr baseColWidth="10" defaultColWidth="13.33203125" defaultRowHeight="14.4" x14ac:dyDescent="0.3"/>
  <sheetData>
    <row r="1" spans="1:39" s="1" customFormat="1" ht="43.2" x14ac:dyDescent="0.3">
      <c r="A1" s="1" t="s">
        <v>27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10</v>
      </c>
    </row>
    <row r="2" spans="1:39" x14ac:dyDescent="0.3">
      <c r="A2" t="s">
        <v>28</v>
      </c>
      <c r="B2" s="4">
        <v>0.21237220621942934</v>
      </c>
      <c r="C2" s="5">
        <v>4.7087140911780612</v>
      </c>
      <c r="D2" s="4">
        <v>6.2804504579987517E-3</v>
      </c>
      <c r="E2" s="5">
        <v>14.974601628279173</v>
      </c>
      <c r="F2" s="4">
        <v>6.5816939537627039</v>
      </c>
      <c r="G2" s="4">
        <v>0.14676865885044324</v>
      </c>
      <c r="H2" s="4">
        <v>0.69109165207238765</v>
      </c>
      <c r="I2" s="4">
        <v>9.2177329069712888E-4</v>
      </c>
      <c r="J2" s="5">
        <v>2.1978021978021975</v>
      </c>
      <c r="K2" s="4">
        <v>0.96598639455782309</v>
      </c>
      <c r="L2" s="4">
        <v>0.75914607050393135</v>
      </c>
      <c r="S2">
        <v>203.613</v>
      </c>
      <c r="T2">
        <v>13813.3</v>
      </c>
      <c r="U2">
        <v>397.78399999999999</v>
      </c>
      <c r="V2">
        <v>24.585999999999999</v>
      </c>
      <c r="W2" s="3">
        <v>0</v>
      </c>
      <c r="X2" s="2" t="str">
        <f t="shared" ref="X2:AB5" si="0">IF(G2&lt;1,"Bajo",IF(G2&lt;3,"Moderado",IF(G2&lt;6,"Considerable","Muy alto")))</f>
        <v>Bajo</v>
      </c>
      <c r="Y2" s="2" t="str">
        <f t="shared" si="0"/>
        <v>Bajo</v>
      </c>
      <c r="Z2" s="2" t="str">
        <f t="shared" si="0"/>
        <v>Bajo</v>
      </c>
      <c r="AA2" s="2" t="str">
        <f t="shared" si="0"/>
        <v>Moderado</v>
      </c>
      <c r="AB2" s="2" t="str">
        <f t="shared" si="0"/>
        <v>Bajo</v>
      </c>
      <c r="AC2" s="2" t="e">
        <f>LOG(#REF!/(1.5*S2),2)</f>
        <v>#REF!</v>
      </c>
      <c r="AD2" s="2" t="e">
        <f>LOG(#REF!/(1.5*T2),2)</f>
        <v>#REF!</v>
      </c>
      <c r="AE2" s="2" t="e">
        <f>LOG(#REF!/(1.5*U2),2)</f>
        <v>#REF!</v>
      </c>
      <c r="AF2" s="2" t="e">
        <f>LOG(#REF!/(1.5*V2),2)</f>
        <v>#REF!</v>
      </c>
      <c r="AG2" s="2" t="e">
        <f>LOG(#REF!/(1.5*W2),2)</f>
        <v>#REF!</v>
      </c>
      <c r="AH2" s="2" t="e">
        <f>IF(AC2&lt;0,"No contaminado",IF(AC2&lt;2,"Poco contaminado",IF(AC2&lt;3,"Moderadamente contaminado","Muy contaminado")))</f>
        <v>#REF!</v>
      </c>
      <c r="AI2" s="2" t="e">
        <f t="shared" ref="AI2:AJ5" si="1">IF(AD2&lt;0,"No contaminado",IF(AD2&lt;2,"Poco contaminado",IF(AD2&lt;3,"Moderadamente contaminado","Muy contaminado")))</f>
        <v>#REF!</v>
      </c>
      <c r="AJ2" s="2" t="e">
        <f t="shared" si="1"/>
        <v>#REF!</v>
      </c>
      <c r="AK2" s="2" t="e">
        <f t="shared" ref="AK2" si="2">IF(AF2&lt;0,"No contaminado",IF(AF2&lt;2,"Poco contaminado",IF(AF2&lt;3,"Moderadamente contaminado","Muy contaminado")))</f>
        <v>#REF!</v>
      </c>
      <c r="AL2" s="2" t="e">
        <f>IF(AG2&lt;0,"No contaminado",IF(AG2&lt;2,"Poco contaminado",IF(AG2&lt;3,"Moderadamente contaminado","Muy contaminado")))</f>
        <v>#REF!</v>
      </c>
      <c r="AM2" s="3">
        <f>(PRODUCT(G2:J2))^(1/COUNT(G2:J2))</f>
        <v>0.11972791622151194</v>
      </c>
    </row>
    <row r="3" spans="1:39" x14ac:dyDescent="0.3">
      <c r="A3" t="s">
        <v>29</v>
      </c>
      <c r="B3" s="4">
        <v>0.1894189532850537</v>
      </c>
      <c r="C3" s="5">
        <v>5.279302744826782</v>
      </c>
      <c r="D3" s="4">
        <v>9.5912419582878869E-3</v>
      </c>
      <c r="E3" s="4">
        <v>0</v>
      </c>
      <c r="F3" s="4">
        <v>4.342309071543645</v>
      </c>
      <c r="G3" s="4">
        <v>9.0863597369173571E-2</v>
      </c>
      <c r="H3" s="4">
        <v>0.47969643899591363</v>
      </c>
      <c r="I3" s="4">
        <v>8.7149474756819452E-4</v>
      </c>
      <c r="J3" s="4">
        <v>0</v>
      </c>
      <c r="K3" s="4">
        <v>0.39455782312925169</v>
      </c>
      <c r="L3" s="4">
        <v>0.14285788277816386</v>
      </c>
      <c r="R3" s="1"/>
      <c r="S3" s="1"/>
      <c r="T3" s="1"/>
      <c r="U3" s="1"/>
      <c r="V3" s="1"/>
      <c r="W3" s="1"/>
      <c r="X3" s="2" t="str">
        <f t="shared" si="0"/>
        <v>Bajo</v>
      </c>
      <c r="Y3" s="2" t="str">
        <f t="shared" si="0"/>
        <v>Bajo</v>
      </c>
      <c r="Z3" s="2" t="str">
        <f t="shared" si="0"/>
        <v>Bajo</v>
      </c>
      <c r="AA3" s="2" t="str">
        <f t="shared" si="0"/>
        <v>Bajo</v>
      </c>
      <c r="AB3" s="2" t="str">
        <f t="shared" si="0"/>
        <v>Bajo</v>
      </c>
      <c r="AC3" s="2" t="e">
        <f>LOG(#REF!/(1.5*#REF!),2)</f>
        <v>#REF!</v>
      </c>
      <c r="AD3" s="2" t="e">
        <f>LOG(#REF!/(1.5*#REF!),2)</f>
        <v>#REF!</v>
      </c>
      <c r="AE3" s="2" t="e">
        <f>LOG(#REF!/(1.5*#REF!),2)</f>
        <v>#REF!</v>
      </c>
      <c r="AF3" s="2"/>
      <c r="AG3" s="2" t="e">
        <f>LOG(#REF!/(1.5*#REF!),2)</f>
        <v>#REF!</v>
      </c>
      <c r="AH3" s="2" t="e">
        <f t="shared" ref="AH3:AH5" si="3">IF(AC3&lt;0,"No contaminado",IF(AC3&lt;2,"Poco contaminado",IF(AC3&lt;3,"Moderadamente contaminado","Muy contaminado")))</f>
        <v>#REF!</v>
      </c>
      <c r="AI3" s="2" t="e">
        <f t="shared" si="1"/>
        <v>#REF!</v>
      </c>
      <c r="AJ3" s="2" t="e">
        <f t="shared" si="1"/>
        <v>#REF!</v>
      </c>
      <c r="AK3" s="2"/>
      <c r="AL3" s="2" t="e">
        <f t="shared" ref="AL3:AL5" si="4">IF(AG3&lt;0,"No contaminado",IF(AG3&lt;2,"Poco contaminado",IF(AG3&lt;3,"Moderadamente contaminado","Muy contaminado")))</f>
        <v>#REF!</v>
      </c>
      <c r="AM3" s="3">
        <f>(PRODUCT(G3:J3))^(1/COUNT(G3:J3))</f>
        <v>0</v>
      </c>
    </row>
    <row r="4" spans="1:39" x14ac:dyDescent="0.3">
      <c r="A4" t="s">
        <v>30</v>
      </c>
      <c r="B4" s="4">
        <v>0.2161078211286889</v>
      </c>
      <c r="C4" s="5">
        <v>4.6273198016489898</v>
      </c>
      <c r="D4" s="4">
        <v>5.6797099752855552E-3</v>
      </c>
      <c r="E4" s="4">
        <v>0</v>
      </c>
      <c r="F4" s="4">
        <v>7.8183329511579922</v>
      </c>
      <c r="G4" s="4">
        <v>0.13573539224096845</v>
      </c>
      <c r="H4" s="4">
        <v>0.62809106830122596</v>
      </c>
      <c r="I4" s="4">
        <v>7.7093766131032602E-4</v>
      </c>
      <c r="J4" s="4">
        <v>0</v>
      </c>
      <c r="K4" s="5">
        <v>1.0612244897959184</v>
      </c>
      <c r="L4" s="4">
        <v>0.19114934955087617</v>
      </c>
      <c r="R4" s="1"/>
      <c r="S4" s="1"/>
      <c r="T4" s="1"/>
      <c r="U4" s="1"/>
      <c r="V4" s="1"/>
      <c r="W4" s="1"/>
      <c r="X4" s="2" t="str">
        <f t="shared" si="0"/>
        <v>Bajo</v>
      </c>
      <c r="Y4" s="2" t="str">
        <f t="shared" si="0"/>
        <v>Bajo</v>
      </c>
      <c r="Z4" s="2" t="str">
        <f t="shared" si="0"/>
        <v>Bajo</v>
      </c>
      <c r="AA4" s="2" t="str">
        <f t="shared" si="0"/>
        <v>Bajo</v>
      </c>
      <c r="AB4" s="2" t="str">
        <f t="shared" si="0"/>
        <v>Moderado</v>
      </c>
      <c r="AC4" s="2" t="e">
        <f>LOG(#REF!/(1.5*#REF!),2)</f>
        <v>#REF!</v>
      </c>
      <c r="AD4" s="2" t="e">
        <f>LOG(#REF!/(1.5*#REF!),2)</f>
        <v>#REF!</v>
      </c>
      <c r="AE4" s="2" t="e">
        <f>LOG(#REF!/(1.5*#REF!),2)</f>
        <v>#REF!</v>
      </c>
      <c r="AF4" s="2"/>
      <c r="AG4" s="2" t="e">
        <f>LOG(#REF!/(1.5*#REF!),2)</f>
        <v>#REF!</v>
      </c>
      <c r="AH4" s="2" t="e">
        <f t="shared" si="3"/>
        <v>#REF!</v>
      </c>
      <c r="AI4" s="2" t="e">
        <f t="shared" si="1"/>
        <v>#REF!</v>
      </c>
      <c r="AJ4" s="2" t="e">
        <f t="shared" si="1"/>
        <v>#REF!</v>
      </c>
      <c r="AK4" s="2"/>
      <c r="AL4" s="2" t="e">
        <f t="shared" si="4"/>
        <v>#REF!</v>
      </c>
      <c r="AM4" s="3">
        <f>(PRODUCT(G4:J4))^(1/COUNT(G4:J4))</f>
        <v>0</v>
      </c>
    </row>
    <row r="5" spans="1:39" x14ac:dyDescent="0.3">
      <c r="A5" t="s">
        <v>31</v>
      </c>
      <c r="B5" s="4">
        <v>0.26780629286584517</v>
      </c>
      <c r="C5" s="5">
        <v>3.7340422037839862</v>
      </c>
      <c r="D5" s="4">
        <v>5.0235447234823786E-3</v>
      </c>
      <c r="E5" s="5">
        <v>17.279357644697225</v>
      </c>
      <c r="F5" s="4">
        <v>4.6129713712182765</v>
      </c>
      <c r="G5" s="4">
        <v>0.20350776856353064</v>
      </c>
      <c r="H5" s="4">
        <v>0.75990659661412718</v>
      </c>
      <c r="I5" s="4">
        <v>1.0223303769549975E-3</v>
      </c>
      <c r="J5" s="5">
        <v>3.5164835164835169</v>
      </c>
      <c r="K5" s="4">
        <v>0.93877551020408156</v>
      </c>
      <c r="L5" s="4">
        <v>1.1202300530095324</v>
      </c>
      <c r="R5" s="1"/>
      <c r="S5" s="1"/>
      <c r="T5" s="1"/>
      <c r="U5" s="1"/>
      <c r="V5" s="1"/>
      <c r="W5" s="1"/>
      <c r="X5" s="2" t="str">
        <f t="shared" si="0"/>
        <v>Bajo</v>
      </c>
      <c r="Y5" s="2" t="str">
        <f t="shared" si="0"/>
        <v>Bajo</v>
      </c>
      <c r="Z5" s="2" t="str">
        <f t="shared" si="0"/>
        <v>Bajo</v>
      </c>
      <c r="AA5" s="2" t="str">
        <f t="shared" si="0"/>
        <v>Considerable</v>
      </c>
      <c r="AB5" s="2" t="str">
        <f t="shared" si="0"/>
        <v>Bajo</v>
      </c>
      <c r="AC5" s="2" t="e">
        <f>LOG(#REF!/(1.5*#REF!),2)</f>
        <v>#REF!</v>
      </c>
      <c r="AD5" s="2" t="e">
        <f>LOG(#REF!/(1.5*#REF!),2)</f>
        <v>#REF!</v>
      </c>
      <c r="AE5" s="2" t="e">
        <f>LOG(#REF!/(1.5*#REF!),2)</f>
        <v>#REF!</v>
      </c>
      <c r="AF5" s="2" t="e">
        <f>LOG(#REF!/(1.5*#REF!),2)</f>
        <v>#REF!</v>
      </c>
      <c r="AG5" s="2" t="e">
        <f>LOG(#REF!/(1.5*#REF!),2)</f>
        <v>#REF!</v>
      </c>
      <c r="AH5" s="2" t="e">
        <f t="shared" si="3"/>
        <v>#REF!</v>
      </c>
      <c r="AI5" s="2" t="e">
        <f t="shared" si="1"/>
        <v>#REF!</v>
      </c>
      <c r="AJ5" s="2" t="e">
        <f t="shared" si="1"/>
        <v>#REF!</v>
      </c>
      <c r="AK5" s="2" t="e">
        <f t="shared" ref="AK5" si="5">IF(AF5&lt;0,"No contaminado",IF(AF5&lt;2,"Poco contaminado",IF(AF5&lt;3,"Moderadamente contaminado","Muy contaminado")))</f>
        <v>#REF!</v>
      </c>
      <c r="AL5" s="2" t="e">
        <f t="shared" si="4"/>
        <v>#REF!</v>
      </c>
      <c r="AM5" s="3">
        <f>(PRODUCT(G5:J5))^(1/COUNT(G5:J5))</f>
        <v>0.15355369256972154</v>
      </c>
    </row>
    <row r="6" spans="1:39" x14ac:dyDescent="0.3">
      <c r="B6" s="3"/>
      <c r="C6" s="3"/>
      <c r="D6" s="1"/>
      <c r="E6" s="3"/>
      <c r="F6" s="3"/>
      <c r="G6" s="3"/>
      <c r="H6" s="3"/>
      <c r="I6" s="3"/>
      <c r="J6" s="3"/>
      <c r="K6" s="3"/>
      <c r="R6" s="1"/>
      <c r="S6" s="1"/>
      <c r="T6" s="1"/>
      <c r="U6" s="1"/>
      <c r="V6" s="1"/>
      <c r="W6" s="1"/>
    </row>
    <row r="7" spans="1:39" x14ac:dyDescent="0.3">
      <c r="R7" s="1"/>
      <c r="S7" s="1"/>
      <c r="T7" s="1"/>
      <c r="U7" s="1"/>
      <c r="V7" s="1"/>
      <c r="W7" s="1"/>
    </row>
  </sheetData>
  <sortState xmlns:xlrd2="http://schemas.microsoft.com/office/spreadsheetml/2017/richdata2" ref="A2:AB5">
    <sortCondition ref="A1:A5"/>
  </sortState>
  <conditionalFormatting sqref="B2:F5">
    <cfRule type="cellIs" dxfId="39" priority="24" operator="greaterThan">
      <formula>40</formula>
    </cfRule>
    <cfRule type="cellIs" dxfId="38" priority="25" operator="between">
      <formula>20</formula>
      <formula>40</formula>
    </cfRule>
    <cfRule type="cellIs" dxfId="37" priority="26" operator="between">
      <formula>5</formula>
      <formula>20</formula>
    </cfRule>
    <cfRule type="cellIs" dxfId="36" priority="28" operator="between">
      <formula>2</formula>
      <formula>5</formula>
    </cfRule>
    <cfRule type="cellIs" dxfId="35" priority="30" operator="lessThanOrEqual">
      <formula>2</formula>
    </cfRule>
  </conditionalFormatting>
  <conditionalFormatting sqref="G2:K5">
    <cfRule type="cellIs" dxfId="34" priority="14" operator="lessThan">
      <formula>1</formula>
    </cfRule>
    <cfRule type="cellIs" dxfId="33" priority="19" operator="greaterThanOrEqual">
      <formula>6</formula>
    </cfRule>
    <cfRule type="cellIs" dxfId="32" priority="21" operator="between">
      <formula>3</formula>
      <formula>6</formula>
    </cfRule>
    <cfRule type="cellIs" dxfId="31" priority="22" operator="between">
      <formula>1</formula>
      <formula>3</formula>
    </cfRule>
  </conditionalFormatting>
  <conditionalFormatting sqref="L2:L5">
    <cfRule type="cellIs" dxfId="30" priority="1" operator="greaterThanOrEqual">
      <formula>32</formula>
    </cfRule>
    <cfRule type="cellIs" dxfId="29" priority="2" operator="between">
      <formula>16</formula>
      <formula>32</formula>
    </cfRule>
    <cfRule type="cellIs" dxfId="28" priority="3" operator="between">
      <formula>8</formula>
      <formula>16</formula>
    </cfRule>
    <cfRule type="cellIs" dxfId="27" priority="4" operator="between">
      <formula>4</formula>
      <formula>8</formula>
    </cfRule>
    <cfRule type="cellIs" dxfId="26" priority="5" operator="between">
      <formula>2</formula>
      <formula>4</formula>
    </cfRule>
    <cfRule type="cellIs" dxfId="25" priority="6" operator="between">
      <formula>1.5</formula>
      <formula>2</formula>
    </cfRule>
    <cfRule type="cellIs" dxfId="24" priority="7" operator="lessThanOrEqual">
      <formula>1.5</formula>
    </cfRule>
  </conditionalFormatting>
  <conditionalFormatting sqref="X2:AB5">
    <cfRule type="cellIs" dxfId="23" priority="54" operator="equal">
      <formula>"Muy alto"</formula>
    </cfRule>
    <cfRule type="cellIs" dxfId="22" priority="55" operator="equal">
      <formula>"Considerable"</formula>
    </cfRule>
    <cfRule type="cellIs" dxfId="21" priority="56" operator="equal">
      <formula>"Bajo"</formula>
    </cfRule>
    <cfRule type="cellIs" dxfId="20" priority="57" operator="equal">
      <formula>"Moderado"</formula>
    </cfRule>
  </conditionalFormatting>
  <conditionalFormatting sqref="AC2:AL5">
    <cfRule type="cellIs" dxfId="19" priority="38" operator="equal">
      <formula>"Muy contaminado"</formula>
    </cfRule>
    <cfRule type="cellIs" dxfId="18" priority="39" operator="equal">
      <formula>"Moderadamente contaminado"</formula>
    </cfRule>
    <cfRule type="cellIs" dxfId="17" priority="40" operator="equal">
      <formula>"No contaminado"</formula>
    </cfRule>
    <cfRule type="cellIs" dxfId="16" priority="41" operator="equal">
      <formula>"Poco contaminado"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 De La Cruz</dc:creator>
  <cp:lastModifiedBy>Luis Antonio Loyde De La Cruz</cp:lastModifiedBy>
  <dcterms:created xsi:type="dcterms:W3CDTF">2024-01-17T01:10:28Z</dcterms:created>
  <dcterms:modified xsi:type="dcterms:W3CDTF">2024-09-19T05:25:49Z</dcterms:modified>
</cp:coreProperties>
</file>