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ssings - Sup" sheetId="1" r:id="rId4"/>
    <sheet state="visible" name="Hoja 5" sheetId="2" r:id="rId5"/>
    <sheet state="visible" name="Hoja 4" sheetId="3" r:id="rId6"/>
    <sheet state="visible" name="Missings - NoSup" sheetId="4" r:id="rId7"/>
    <sheet state="visible" name="Ingeniería- Sup" sheetId="5" r:id="rId8"/>
    <sheet state="visible" name="Ingeniería - NoSup" sheetId="6" r:id="rId9"/>
    <sheet state="visible" name="Reducción de Variables" sheetId="7" r:id="rId10"/>
  </sheets>
  <definedNames/>
  <calcPr/>
</workbook>
</file>

<file path=xl/sharedStrings.xml><?xml version="1.0" encoding="utf-8"?>
<sst xmlns="http://schemas.openxmlformats.org/spreadsheetml/2006/main" count="1616" uniqueCount="114">
  <si>
    <t>customerID</t>
  </si>
  <si>
    <t>gender</t>
  </si>
  <si>
    <t>SeniorCitizen</t>
  </si>
  <si>
    <t>Partner</t>
  </si>
  <si>
    <t>Dependents</t>
  </si>
  <si>
    <t>tenure</t>
  </si>
  <si>
    <t>PhoneService</t>
  </si>
  <si>
    <t>MultipleLines</t>
  </si>
  <si>
    <t>InternetService</t>
  </si>
  <si>
    <t>OnlineSecurity</t>
  </si>
  <si>
    <t>OnlineBackup</t>
  </si>
  <si>
    <t>DeviceProtection</t>
  </si>
  <si>
    <t>TechSupport</t>
  </si>
  <si>
    <t>StreamingTV</t>
  </si>
  <si>
    <t>StreamingMovies</t>
  </si>
  <si>
    <t>Contract</t>
  </si>
  <si>
    <t>PaperlessBilling</t>
  </si>
  <si>
    <t>PaymentMethod</t>
  </si>
  <si>
    <t>MonthlyCharges</t>
  </si>
  <si>
    <t>TotalCharges</t>
  </si>
  <si>
    <t>Churn</t>
  </si>
  <si>
    <t>MonthlyCharges*TotalCharges</t>
  </si>
  <si>
    <t>7590-VHVEG</t>
  </si>
  <si>
    <t>Female</t>
  </si>
  <si>
    <t>Yes</t>
  </si>
  <si>
    <t>No</t>
  </si>
  <si>
    <t>No phone service</t>
  </si>
  <si>
    <t>DSL</t>
  </si>
  <si>
    <t>Month-to-month</t>
  </si>
  <si>
    <t>Electronic check</t>
  </si>
  <si>
    <t>29.85</t>
  </si>
  <si>
    <t>5575-GNVDE</t>
  </si>
  <si>
    <t>Male</t>
  </si>
  <si>
    <t>One year</t>
  </si>
  <si>
    <t>Mailed check</t>
  </si>
  <si>
    <t>56.95</t>
  </si>
  <si>
    <t>1889.5</t>
  </si>
  <si>
    <t>3668-QPYBK</t>
  </si>
  <si>
    <t>53.85</t>
  </si>
  <si>
    <t>108.15</t>
  </si>
  <si>
    <t>7795-CFOCW</t>
  </si>
  <si>
    <t>Bank transfer (automatic)</t>
  </si>
  <si>
    <t>42.3</t>
  </si>
  <si>
    <t>1840.75</t>
  </si>
  <si>
    <t>9237-HQITU</t>
  </si>
  <si>
    <t>Fiber optic</t>
  </si>
  <si>
    <t>70.7</t>
  </si>
  <si>
    <t>151.65</t>
  </si>
  <si>
    <t>9305-CDSKC</t>
  </si>
  <si>
    <t>820.5</t>
  </si>
  <si>
    <t>1452-KIOVK</t>
  </si>
  <si>
    <t>Credit card (automatic)</t>
  </si>
  <si>
    <t>89.1</t>
  </si>
  <si>
    <t>6713-OKOMC</t>
  </si>
  <si>
    <t>29.75</t>
  </si>
  <si>
    <t>301.9</t>
  </si>
  <si>
    <t>7892-POOKP</t>
  </si>
  <si>
    <t>104.8</t>
  </si>
  <si>
    <t>6388-TABGU</t>
  </si>
  <si>
    <t>56.15</t>
  </si>
  <si>
    <t>3487.95</t>
  </si>
  <si>
    <t>9763-GRSKD</t>
  </si>
  <si>
    <t>49.95</t>
  </si>
  <si>
    <t>587.45</t>
  </si>
  <si>
    <t>7469-LKBCI</t>
  </si>
  <si>
    <t>No internet service</t>
  </si>
  <si>
    <t>Two year</t>
  </si>
  <si>
    <t>18.95</t>
  </si>
  <si>
    <t>326.8</t>
  </si>
  <si>
    <t>8091-TTVAX</t>
  </si>
  <si>
    <t>100.35</t>
  </si>
  <si>
    <t>0280-XJGEX</t>
  </si>
  <si>
    <t>103.7</t>
  </si>
  <si>
    <t>5129-JLPIS</t>
  </si>
  <si>
    <t>105.5</t>
  </si>
  <si>
    <t>3655-SNQYZ</t>
  </si>
  <si>
    <t>7895.15</t>
  </si>
  <si>
    <t>8191-XWSZG</t>
  </si>
  <si>
    <t>20.65</t>
  </si>
  <si>
    <t>1022.95</t>
  </si>
  <si>
    <t>9959-WOFKT</t>
  </si>
  <si>
    <t>106.7</t>
  </si>
  <si>
    <t>7382.25</t>
  </si>
  <si>
    <t>4190-MFLUW</t>
  </si>
  <si>
    <t>55.2</t>
  </si>
  <si>
    <t>528.35</t>
  </si>
  <si>
    <t>4183-MYFRB</t>
  </si>
  <si>
    <t>90.05</t>
  </si>
  <si>
    <t>1862.9</t>
  </si>
  <si>
    <t>TRAIN - 70%</t>
  </si>
  <si>
    <t>MODA</t>
  </si>
  <si>
    <t>PROMEDIO</t>
  </si>
  <si>
    <t>MAX</t>
  </si>
  <si>
    <t>MIN</t>
  </si>
  <si>
    <t>MonthlyCharges ESCALADA</t>
  </si>
  <si>
    <t>-</t>
  </si>
  <si>
    <t>TEST - 30%</t>
  </si>
  <si>
    <t>ANTES DE IMPUTAR</t>
  </si>
  <si>
    <t>DESPUES DE IMPUTAR</t>
  </si>
  <si>
    <t>date</t>
  </si>
  <si>
    <t>precio open</t>
  </si>
  <si>
    <t>precio cierre</t>
  </si>
  <si>
    <t>volumen</t>
  </si>
  <si>
    <t>unf</t>
  </si>
  <si>
    <t>mid</t>
  </si>
  <si>
    <t>fin</t>
  </si>
  <si>
    <t>Electrical</t>
  </si>
  <si>
    <t>GaragaCond</t>
  </si>
  <si>
    <t>Type</t>
  </si>
  <si>
    <t>cond</t>
  </si>
  <si>
    <t>SBrkr</t>
  </si>
  <si>
    <t>METRICAS</t>
  </si>
  <si>
    <t>MODELO</t>
  </si>
  <si>
    <t>F1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</si>
</sst>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.m"/>
    <numFmt numFmtId="165" formatCode="yyyy.mm"/>
  </numFmts>
  <fonts count="9">
    <font>
      <sz val="10.0"/>
      <color rgb="FF000000"/>
      <name val="Arial"/>
      <scheme val="minor"/>
    </font>
    <font>
      <b/>
      <sz val="8.0"/>
      <color theme="1"/>
      <name val="&quot;Liberation Sans&quot;"/>
    </font>
    <font>
      <b/>
      <sz val="8.0"/>
      <color theme="1"/>
      <name val="Arial"/>
    </font>
    <font>
      <sz val="8.0"/>
      <color theme="1"/>
      <name val="Arial"/>
    </font>
    <font>
      <sz val="8.0"/>
      <color theme="1"/>
      <name val="&quot;Liberation Sans&quot;"/>
    </font>
    <font>
      <color theme="1"/>
      <name val="Arial"/>
      <scheme val="minor"/>
    </font>
    <font>
      <b/>
      <color theme="1"/>
      <name val="Arial"/>
      <scheme val="minor"/>
    </font>
    <font>
      <sz val="9.0"/>
      <color rgb="FF000000"/>
      <name val="&quot;Google Sans Mono&quot;"/>
    </font>
    <font>
      <sz val="11.0"/>
      <color rgb="FF000000"/>
      <name val="Monospace"/>
    </font>
  </fonts>
  <fills count="1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right" readingOrder="0"/>
    </xf>
    <xf borderId="0" fillId="0" fontId="5" numFmtId="0" xfId="0" applyFont="1"/>
    <xf borderId="0" fillId="0" fontId="4" numFmtId="164" xfId="0" applyAlignment="1" applyFont="1" applyNumberFormat="1">
      <alignment horizontal="right" readingOrder="0"/>
    </xf>
    <xf borderId="0" fillId="0" fontId="5" numFmtId="164" xfId="0" applyFont="1" applyNumberFormat="1"/>
    <xf borderId="0" fillId="4" fontId="4" numFmtId="0" xfId="0" applyAlignment="1" applyFill="1" applyFont="1">
      <alignment horizontal="left" readingOrder="0"/>
    </xf>
    <xf borderId="0" fillId="4" fontId="4" numFmtId="0" xfId="0" applyAlignment="1" applyFont="1">
      <alignment horizontal="right" readingOrder="0"/>
    </xf>
    <xf borderId="0" fillId="0" fontId="4" numFmtId="165" xfId="0" applyAlignment="1" applyFont="1" applyNumberFormat="1">
      <alignment horizontal="right" readingOrder="0"/>
    </xf>
    <xf borderId="0" fillId="0" fontId="5" numFmtId="165" xfId="0" applyFont="1" applyNumberFormat="1"/>
    <xf borderId="0" fillId="5" fontId="5" numFmtId="0" xfId="0" applyAlignment="1" applyFill="1" applyFont="1">
      <alignment readingOrder="0"/>
    </xf>
    <xf borderId="0" fillId="6" fontId="5" numFmtId="0" xfId="0" applyAlignment="1" applyFill="1" applyFont="1">
      <alignment horizontal="center" readingOrder="0" vertical="center"/>
    </xf>
    <xf borderId="0" fillId="6" fontId="6" numFmtId="0" xfId="0" applyAlignment="1" applyFont="1">
      <alignment horizontal="center" readingOrder="0" vertical="center"/>
    </xf>
    <xf borderId="0" fillId="0" fontId="6" numFmtId="0" xfId="0" applyAlignment="1" applyFont="1">
      <alignment readingOrder="0"/>
    </xf>
    <xf borderId="0" fillId="6" fontId="7" numFmtId="0" xfId="0" applyFont="1"/>
    <xf borderId="0" fillId="0" fontId="7" numFmtId="0" xfId="0" applyFont="1"/>
    <xf borderId="0" fillId="7" fontId="7" numFmtId="0" xfId="0" applyFill="1" applyFont="1"/>
    <xf borderId="0" fillId="0" fontId="5" numFmtId="3" xfId="0" applyFont="1" applyNumberFormat="1"/>
    <xf borderId="0" fillId="8" fontId="5" numFmtId="3" xfId="0" applyFill="1" applyFont="1" applyNumberFormat="1"/>
    <xf borderId="0" fillId="9" fontId="5" numFmtId="3" xfId="0" applyAlignment="1" applyFill="1" applyFont="1" applyNumberFormat="1">
      <alignment readingOrder="0"/>
    </xf>
    <xf borderId="0" fillId="9" fontId="5" numFmtId="3" xfId="0" applyFont="1" applyNumberFormat="1"/>
    <xf borderId="0" fillId="0" fontId="5" numFmtId="0" xfId="0" applyAlignment="1" applyFont="1">
      <alignment readingOrder="0"/>
    </xf>
    <xf borderId="0" fillId="0" fontId="5" numFmtId="4" xfId="0" applyFont="1" applyNumberFormat="1"/>
    <xf borderId="0" fillId="10" fontId="1" numFmtId="0" xfId="0" applyAlignment="1" applyFill="1" applyFont="1">
      <alignment horizontal="center" readingOrder="0"/>
    </xf>
    <xf borderId="0" fillId="0" fontId="5" numFmtId="4" xfId="0" applyAlignment="1" applyFont="1" applyNumberFormat="1">
      <alignment readingOrder="0"/>
    </xf>
    <xf borderId="0" fillId="4" fontId="3" numFmtId="0" xfId="0" applyAlignment="1" applyFont="1">
      <alignment horizontal="left" readingOrder="0"/>
    </xf>
    <xf borderId="0" fillId="4" fontId="5" numFmtId="4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11" fontId="1" numFmtId="0" xfId="0" applyAlignment="1" applyFill="1" applyFont="1">
      <alignment horizontal="center" readingOrder="0"/>
    </xf>
    <xf borderId="0" fillId="4" fontId="4" numFmtId="3" xfId="0" applyAlignment="1" applyFont="1" applyNumberFormat="1">
      <alignment horizontal="right" readingOrder="0"/>
    </xf>
    <xf borderId="0" fillId="12" fontId="6" numFmtId="0" xfId="0" applyAlignment="1" applyFill="1" applyFont="1">
      <alignment readingOrder="0"/>
    </xf>
    <xf borderId="0" fillId="7" fontId="8" numFmtId="0" xfId="0" applyAlignment="1" applyFont="1">
      <alignment horizontal="left" readingOrder="0" shrinkToFit="0" wrapText="1"/>
    </xf>
    <xf borderId="0" fillId="3" fontId="5" numFmtId="0" xfId="0" applyAlignment="1" applyFont="1">
      <alignment readingOrder="0"/>
    </xf>
    <xf borderId="0" fillId="2" fontId="2" numFmtId="0" xfId="0" applyAlignment="1" applyFont="1">
      <alignment horizontal="center" readingOrder="0"/>
    </xf>
    <xf borderId="0" fillId="6" fontId="3" numFmtId="0" xfId="0" applyAlignment="1" applyFont="1">
      <alignment horizontal="left" readingOrder="0"/>
    </xf>
    <xf borderId="0" fillId="8" fontId="5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20</v>
      </c>
      <c r="W1" s="3" t="s">
        <v>21</v>
      </c>
    </row>
    <row r="2">
      <c r="A2" s="4">
        <v>1.0</v>
      </c>
      <c r="B2" s="5" t="s">
        <v>22</v>
      </c>
      <c r="C2" s="5" t="s">
        <v>23</v>
      </c>
      <c r="D2" s="6">
        <v>0.0</v>
      </c>
      <c r="E2" s="5" t="s">
        <v>24</v>
      </c>
      <c r="F2" s="5" t="s">
        <v>25</v>
      </c>
      <c r="G2" s="6">
        <v>1.0</v>
      </c>
      <c r="H2" s="5" t="s">
        <v>25</v>
      </c>
      <c r="I2" s="5" t="s">
        <v>26</v>
      </c>
      <c r="J2" s="5" t="s">
        <v>27</v>
      </c>
      <c r="K2" s="5" t="s">
        <v>25</v>
      </c>
      <c r="L2" s="5" t="s">
        <v>24</v>
      </c>
      <c r="M2" s="5" t="s">
        <v>25</v>
      </c>
      <c r="N2" s="5" t="s">
        <v>25</v>
      </c>
      <c r="O2" s="5" t="s">
        <v>25</v>
      </c>
      <c r="P2" s="5" t="s">
        <v>25</v>
      </c>
      <c r="Q2" s="5" t="s">
        <v>28</v>
      </c>
      <c r="R2" s="5" t="s">
        <v>24</v>
      </c>
      <c r="S2" s="5" t="s">
        <v>29</v>
      </c>
      <c r="T2" s="6" t="s">
        <v>30</v>
      </c>
      <c r="U2" s="6" t="s">
        <v>30</v>
      </c>
      <c r="V2" s="5" t="s">
        <v>25</v>
      </c>
      <c r="W2" s="7">
        <f t="shared" ref="W2:W21" si="1">U2*T2</f>
        <v>891.0225</v>
      </c>
    </row>
    <row r="3">
      <c r="A3" s="4">
        <v>2.0</v>
      </c>
      <c r="B3" s="5" t="s">
        <v>31</v>
      </c>
      <c r="C3" s="5" t="s">
        <v>32</v>
      </c>
      <c r="D3" s="6">
        <v>0.0</v>
      </c>
      <c r="E3" s="5" t="s">
        <v>25</v>
      </c>
      <c r="F3" s="5" t="s">
        <v>25</v>
      </c>
      <c r="G3" s="6">
        <v>34.0</v>
      </c>
      <c r="H3" s="5" t="s">
        <v>24</v>
      </c>
      <c r="I3" s="5" t="s">
        <v>25</v>
      </c>
      <c r="J3" s="5" t="s">
        <v>27</v>
      </c>
      <c r="K3" s="5" t="s">
        <v>24</v>
      </c>
      <c r="L3" s="5" t="s">
        <v>25</v>
      </c>
      <c r="M3" s="5" t="s">
        <v>24</v>
      </c>
      <c r="N3" s="5" t="s">
        <v>25</v>
      </c>
      <c r="O3" s="5" t="s">
        <v>25</v>
      </c>
      <c r="P3" s="5" t="s">
        <v>25</v>
      </c>
      <c r="Q3" s="5" t="s">
        <v>33</v>
      </c>
      <c r="R3" s="5" t="s">
        <v>25</v>
      </c>
      <c r="S3" s="5" t="s">
        <v>34</v>
      </c>
      <c r="T3" s="6" t="s">
        <v>35</v>
      </c>
      <c r="U3" s="8" t="s">
        <v>36</v>
      </c>
      <c r="V3" s="5" t="s">
        <v>25</v>
      </c>
      <c r="W3" s="9">
        <f t="shared" si="1"/>
        <v>-221820.25</v>
      </c>
    </row>
    <row r="4">
      <c r="A4" s="4">
        <v>3.0</v>
      </c>
      <c r="B4" s="5" t="s">
        <v>37</v>
      </c>
      <c r="C4" s="5" t="s">
        <v>32</v>
      </c>
      <c r="D4" s="6">
        <v>0.0</v>
      </c>
      <c r="E4" s="5" t="s">
        <v>25</v>
      </c>
      <c r="F4" s="5" t="s">
        <v>25</v>
      </c>
      <c r="G4" s="6">
        <v>2.0</v>
      </c>
      <c r="H4" s="5" t="s">
        <v>24</v>
      </c>
      <c r="I4" s="5" t="s">
        <v>25</v>
      </c>
      <c r="J4" s="5" t="s">
        <v>27</v>
      </c>
      <c r="K4" s="5" t="s">
        <v>24</v>
      </c>
      <c r="L4" s="5" t="s">
        <v>24</v>
      </c>
      <c r="M4" s="5" t="s">
        <v>25</v>
      </c>
      <c r="N4" s="5" t="s">
        <v>25</v>
      </c>
      <c r="O4" s="5" t="s">
        <v>25</v>
      </c>
      <c r="P4" s="5" t="s">
        <v>25</v>
      </c>
      <c r="Q4" s="5" t="s">
        <v>28</v>
      </c>
      <c r="R4" s="5" t="s">
        <v>24</v>
      </c>
      <c r="S4" s="5" t="s">
        <v>34</v>
      </c>
      <c r="T4" s="6" t="s">
        <v>38</v>
      </c>
      <c r="U4" s="6" t="s">
        <v>39</v>
      </c>
      <c r="V4" s="5" t="s">
        <v>24</v>
      </c>
      <c r="W4" s="7">
        <f t="shared" si="1"/>
        <v>5823.8775</v>
      </c>
    </row>
    <row r="5">
      <c r="A5" s="4">
        <v>4.0</v>
      </c>
      <c r="B5" s="5" t="s">
        <v>40</v>
      </c>
      <c r="C5" s="5" t="s">
        <v>32</v>
      </c>
      <c r="D5" s="6">
        <v>0.0</v>
      </c>
      <c r="E5" s="5" t="s">
        <v>25</v>
      </c>
      <c r="F5" s="5" t="s">
        <v>25</v>
      </c>
      <c r="G5" s="6">
        <v>45.0</v>
      </c>
      <c r="H5" s="5" t="s">
        <v>25</v>
      </c>
      <c r="I5" s="5" t="s">
        <v>26</v>
      </c>
      <c r="J5" s="5" t="s">
        <v>27</v>
      </c>
      <c r="K5" s="5" t="s">
        <v>24</v>
      </c>
      <c r="L5" s="5" t="s">
        <v>25</v>
      </c>
      <c r="M5" s="5" t="s">
        <v>24</v>
      </c>
      <c r="N5" s="5" t="s">
        <v>24</v>
      </c>
      <c r="O5" s="5" t="s">
        <v>25</v>
      </c>
      <c r="P5" s="5" t="s">
        <v>25</v>
      </c>
      <c r="Q5" s="5" t="s">
        <v>33</v>
      </c>
      <c r="R5" s="5" t="s">
        <v>25</v>
      </c>
      <c r="S5" s="5" t="s">
        <v>41</v>
      </c>
      <c r="T5" s="6" t="s">
        <v>42</v>
      </c>
      <c r="U5" s="6" t="s">
        <v>43</v>
      </c>
      <c r="V5" s="5" t="s">
        <v>25</v>
      </c>
      <c r="W5" s="7">
        <f t="shared" si="1"/>
        <v>77863.725</v>
      </c>
    </row>
    <row r="6">
      <c r="A6" s="4">
        <v>5.0</v>
      </c>
      <c r="B6" s="5" t="s">
        <v>44</v>
      </c>
      <c r="C6" s="5" t="s">
        <v>23</v>
      </c>
      <c r="D6" s="6">
        <v>0.0</v>
      </c>
      <c r="E6" s="5" t="s">
        <v>25</v>
      </c>
      <c r="F6" s="5" t="s">
        <v>25</v>
      </c>
      <c r="G6" s="6">
        <v>2.0</v>
      </c>
      <c r="H6" s="5" t="s">
        <v>24</v>
      </c>
      <c r="I6" s="5" t="s">
        <v>25</v>
      </c>
      <c r="J6" s="5" t="s">
        <v>45</v>
      </c>
      <c r="K6" s="5" t="s">
        <v>25</v>
      </c>
      <c r="L6" s="5" t="s">
        <v>25</v>
      </c>
      <c r="M6" s="5" t="s">
        <v>25</v>
      </c>
      <c r="N6" s="5" t="s">
        <v>25</v>
      </c>
      <c r="O6" s="5" t="s">
        <v>25</v>
      </c>
      <c r="P6" s="5" t="s">
        <v>25</v>
      </c>
      <c r="Q6" s="5" t="s">
        <v>28</v>
      </c>
      <c r="R6" s="5" t="s">
        <v>24</v>
      </c>
      <c r="S6" s="5" t="s">
        <v>29</v>
      </c>
      <c r="T6" s="6" t="s">
        <v>46</v>
      </c>
      <c r="U6" s="6" t="s">
        <v>47</v>
      </c>
      <c r="V6" s="5" t="s">
        <v>24</v>
      </c>
      <c r="W6" s="7">
        <f t="shared" si="1"/>
        <v>10721.655</v>
      </c>
    </row>
    <row r="7">
      <c r="A7" s="4">
        <v>6.0</v>
      </c>
      <c r="B7" s="5" t="s">
        <v>48</v>
      </c>
      <c r="C7" s="5" t="s">
        <v>23</v>
      </c>
      <c r="D7" s="6">
        <v>0.0</v>
      </c>
      <c r="E7" s="5" t="s">
        <v>25</v>
      </c>
      <c r="F7" s="10"/>
      <c r="G7" s="6">
        <v>8.0</v>
      </c>
      <c r="H7" s="5" t="s">
        <v>24</v>
      </c>
      <c r="I7" s="5" t="s">
        <v>24</v>
      </c>
      <c r="J7" s="5" t="s">
        <v>45</v>
      </c>
      <c r="K7" s="5" t="s">
        <v>25</v>
      </c>
      <c r="L7" s="5" t="s">
        <v>25</v>
      </c>
      <c r="M7" s="5" t="s">
        <v>24</v>
      </c>
      <c r="N7" s="5" t="s">
        <v>25</v>
      </c>
      <c r="O7" s="5" t="s">
        <v>24</v>
      </c>
      <c r="P7" s="5" t="s">
        <v>24</v>
      </c>
      <c r="Q7" s="5" t="s">
        <v>28</v>
      </c>
      <c r="R7" s="5" t="s">
        <v>24</v>
      </c>
      <c r="S7" s="5" t="s">
        <v>29</v>
      </c>
      <c r="T7" s="11"/>
      <c r="U7" s="6" t="s">
        <v>49</v>
      </c>
      <c r="V7" s="5" t="s">
        <v>24</v>
      </c>
      <c r="W7" s="7">
        <f t="shared" si="1"/>
        <v>0</v>
      </c>
    </row>
    <row r="8">
      <c r="A8" s="4">
        <v>7.0</v>
      </c>
      <c r="B8" s="5" t="s">
        <v>50</v>
      </c>
      <c r="C8" s="5" t="s">
        <v>32</v>
      </c>
      <c r="D8" s="6">
        <v>0.0</v>
      </c>
      <c r="E8" s="5" t="s">
        <v>25</v>
      </c>
      <c r="F8" s="10"/>
      <c r="G8" s="6">
        <v>22.0</v>
      </c>
      <c r="H8" s="5" t="s">
        <v>24</v>
      </c>
      <c r="I8" s="5" t="s">
        <v>24</v>
      </c>
      <c r="J8" s="5" t="s">
        <v>45</v>
      </c>
      <c r="K8" s="5" t="s">
        <v>25</v>
      </c>
      <c r="L8" s="5" t="s">
        <v>24</v>
      </c>
      <c r="M8" s="5" t="s">
        <v>25</v>
      </c>
      <c r="N8" s="5" t="s">
        <v>25</v>
      </c>
      <c r="O8" s="5" t="s">
        <v>24</v>
      </c>
      <c r="P8" s="5" t="s">
        <v>25</v>
      </c>
      <c r="Q8" s="5" t="s">
        <v>28</v>
      </c>
      <c r="R8" s="5" t="s">
        <v>24</v>
      </c>
      <c r="S8" s="5" t="s">
        <v>51</v>
      </c>
      <c r="T8" s="6" t="s">
        <v>52</v>
      </c>
      <c r="U8" s="8">
        <v>17989.0</v>
      </c>
      <c r="V8" s="5" t="s">
        <v>25</v>
      </c>
      <c r="W8" s="9">
        <f t="shared" si="1"/>
        <v>1602819.9</v>
      </c>
    </row>
    <row r="9">
      <c r="A9" s="4">
        <v>8.0</v>
      </c>
      <c r="B9" s="5" t="s">
        <v>53</v>
      </c>
      <c r="C9" s="10"/>
      <c r="D9" s="6">
        <v>0.0</v>
      </c>
      <c r="E9" s="5" t="s">
        <v>25</v>
      </c>
      <c r="F9" s="5" t="s">
        <v>25</v>
      </c>
      <c r="G9" s="6">
        <v>10.0</v>
      </c>
      <c r="H9" s="5" t="s">
        <v>25</v>
      </c>
      <c r="I9" s="5" t="s">
        <v>26</v>
      </c>
      <c r="J9" s="5" t="s">
        <v>27</v>
      </c>
      <c r="K9" s="5" t="s">
        <v>24</v>
      </c>
      <c r="L9" s="5" t="s">
        <v>25</v>
      </c>
      <c r="M9" s="5" t="s">
        <v>25</v>
      </c>
      <c r="N9" s="5" t="s">
        <v>25</v>
      </c>
      <c r="O9" s="5" t="s">
        <v>25</v>
      </c>
      <c r="P9" s="5" t="s">
        <v>25</v>
      </c>
      <c r="Q9" s="5" t="s">
        <v>28</v>
      </c>
      <c r="R9" s="5" t="s">
        <v>25</v>
      </c>
      <c r="S9" s="5" t="s">
        <v>34</v>
      </c>
      <c r="T9" s="6" t="s">
        <v>54</v>
      </c>
      <c r="U9" s="6" t="s">
        <v>55</v>
      </c>
      <c r="V9" s="5" t="s">
        <v>25</v>
      </c>
      <c r="W9" s="7">
        <f t="shared" si="1"/>
        <v>8981.525</v>
      </c>
    </row>
    <row r="10">
      <c r="A10" s="4">
        <v>9.0</v>
      </c>
      <c r="B10" s="5" t="s">
        <v>56</v>
      </c>
      <c r="C10" s="5" t="s">
        <v>23</v>
      </c>
      <c r="D10" s="6">
        <v>0.0</v>
      </c>
      <c r="E10" s="5" t="s">
        <v>24</v>
      </c>
      <c r="F10" s="5" t="s">
        <v>25</v>
      </c>
      <c r="G10" s="6">
        <v>28.0</v>
      </c>
      <c r="H10" s="10"/>
      <c r="I10" s="5" t="s">
        <v>24</v>
      </c>
      <c r="J10" s="5" t="s">
        <v>45</v>
      </c>
      <c r="K10" s="5" t="s">
        <v>25</v>
      </c>
      <c r="L10" s="5" t="s">
        <v>25</v>
      </c>
      <c r="M10" s="5" t="s">
        <v>24</v>
      </c>
      <c r="N10" s="5" t="s">
        <v>24</v>
      </c>
      <c r="O10" s="5" t="s">
        <v>24</v>
      </c>
      <c r="P10" s="5" t="s">
        <v>24</v>
      </c>
      <c r="Q10" s="5" t="s">
        <v>28</v>
      </c>
      <c r="R10" s="5" t="s">
        <v>24</v>
      </c>
      <c r="S10" s="5" t="s">
        <v>29</v>
      </c>
      <c r="T10" s="6" t="s">
        <v>57</v>
      </c>
      <c r="U10" s="12">
        <v>418690.0</v>
      </c>
      <c r="V10" s="5" t="s">
        <v>24</v>
      </c>
      <c r="W10" s="13">
        <f t="shared" si="1"/>
        <v>43878712</v>
      </c>
    </row>
    <row r="11">
      <c r="A11" s="4">
        <v>10.0</v>
      </c>
      <c r="B11" s="5" t="s">
        <v>58</v>
      </c>
      <c r="C11" s="5" t="s">
        <v>32</v>
      </c>
      <c r="D11" s="6">
        <v>0.0</v>
      </c>
      <c r="E11" s="5" t="s">
        <v>25</v>
      </c>
      <c r="F11" s="10"/>
      <c r="G11" s="6">
        <v>62.0</v>
      </c>
      <c r="H11" s="10"/>
      <c r="I11" s="5" t="s">
        <v>25</v>
      </c>
      <c r="J11" s="5" t="s">
        <v>27</v>
      </c>
      <c r="K11" s="5" t="s">
        <v>24</v>
      </c>
      <c r="L11" s="5" t="s">
        <v>24</v>
      </c>
      <c r="M11" s="5" t="s">
        <v>25</v>
      </c>
      <c r="N11" s="5" t="s">
        <v>25</v>
      </c>
      <c r="O11" s="5" t="s">
        <v>25</v>
      </c>
      <c r="P11" s="5" t="s">
        <v>25</v>
      </c>
      <c r="Q11" s="5" t="s">
        <v>33</v>
      </c>
      <c r="R11" s="5" t="s">
        <v>25</v>
      </c>
      <c r="S11" s="5" t="s">
        <v>41</v>
      </c>
      <c r="T11" s="6" t="s">
        <v>59</v>
      </c>
      <c r="U11" s="6" t="s">
        <v>60</v>
      </c>
      <c r="V11" s="5" t="s">
        <v>25</v>
      </c>
      <c r="W11" s="7">
        <f t="shared" si="1"/>
        <v>195848.3925</v>
      </c>
    </row>
    <row r="12">
      <c r="A12" s="4">
        <v>11.0</v>
      </c>
      <c r="B12" s="5" t="s">
        <v>61</v>
      </c>
      <c r="C12" s="5" t="s">
        <v>32</v>
      </c>
      <c r="D12" s="6">
        <v>0.0</v>
      </c>
      <c r="E12" s="5" t="s">
        <v>24</v>
      </c>
      <c r="F12" s="5" t="s">
        <v>24</v>
      </c>
      <c r="G12" s="6">
        <v>13.0</v>
      </c>
      <c r="H12" s="5" t="s">
        <v>24</v>
      </c>
      <c r="I12" s="5" t="s">
        <v>25</v>
      </c>
      <c r="J12" s="5" t="s">
        <v>27</v>
      </c>
      <c r="K12" s="5" t="s">
        <v>24</v>
      </c>
      <c r="L12" s="5" t="s">
        <v>25</v>
      </c>
      <c r="M12" s="5" t="s">
        <v>25</v>
      </c>
      <c r="N12" s="5" t="s">
        <v>25</v>
      </c>
      <c r="O12" s="5" t="s">
        <v>25</v>
      </c>
      <c r="P12" s="5" t="s">
        <v>25</v>
      </c>
      <c r="Q12" s="5" t="s">
        <v>28</v>
      </c>
      <c r="R12" s="5" t="s">
        <v>24</v>
      </c>
      <c r="S12" s="5" t="s">
        <v>34</v>
      </c>
      <c r="T12" s="6" t="s">
        <v>62</v>
      </c>
      <c r="U12" s="6" t="s">
        <v>63</v>
      </c>
      <c r="V12" s="5" t="s">
        <v>25</v>
      </c>
      <c r="W12" s="7">
        <f t="shared" si="1"/>
        <v>29343.1275</v>
      </c>
    </row>
    <row r="13">
      <c r="A13" s="4">
        <v>12.0</v>
      </c>
      <c r="B13" s="5" t="s">
        <v>64</v>
      </c>
      <c r="C13" s="10"/>
      <c r="D13" s="6">
        <v>0.0</v>
      </c>
      <c r="E13" s="5" t="s">
        <v>25</v>
      </c>
      <c r="F13" s="5" t="s">
        <v>25</v>
      </c>
      <c r="G13" s="6">
        <v>16.0</v>
      </c>
      <c r="H13" s="5" t="s">
        <v>24</v>
      </c>
      <c r="I13" s="5" t="s">
        <v>25</v>
      </c>
      <c r="J13" s="5" t="s">
        <v>25</v>
      </c>
      <c r="K13" s="5" t="s">
        <v>65</v>
      </c>
      <c r="L13" s="5" t="s">
        <v>65</v>
      </c>
      <c r="M13" s="5" t="s">
        <v>65</v>
      </c>
      <c r="N13" s="5" t="s">
        <v>65</v>
      </c>
      <c r="O13" s="5" t="s">
        <v>65</v>
      </c>
      <c r="P13" s="5" t="s">
        <v>65</v>
      </c>
      <c r="Q13" s="5" t="s">
        <v>66</v>
      </c>
      <c r="R13" s="5" t="s">
        <v>25</v>
      </c>
      <c r="S13" s="5" t="s">
        <v>51</v>
      </c>
      <c r="T13" s="6" t="s">
        <v>67</v>
      </c>
      <c r="U13" s="6" t="s">
        <v>68</v>
      </c>
      <c r="V13" s="5" t="s">
        <v>25</v>
      </c>
      <c r="W13" s="7">
        <f t="shared" si="1"/>
        <v>6192.86</v>
      </c>
    </row>
    <row r="14">
      <c r="A14" s="4">
        <v>13.0</v>
      </c>
      <c r="B14" s="5" t="s">
        <v>69</v>
      </c>
      <c r="C14" s="5" t="s">
        <v>32</v>
      </c>
      <c r="D14" s="6">
        <v>0.0</v>
      </c>
      <c r="E14" s="5" t="s">
        <v>24</v>
      </c>
      <c r="F14" s="5" t="s">
        <v>25</v>
      </c>
      <c r="G14" s="6">
        <v>58.0</v>
      </c>
      <c r="H14" s="5" t="s">
        <v>24</v>
      </c>
      <c r="I14" s="5" t="s">
        <v>24</v>
      </c>
      <c r="J14" s="5" t="s">
        <v>45</v>
      </c>
      <c r="K14" s="5" t="s">
        <v>25</v>
      </c>
      <c r="L14" s="5" t="s">
        <v>25</v>
      </c>
      <c r="M14" s="5" t="s">
        <v>24</v>
      </c>
      <c r="N14" s="5" t="s">
        <v>25</v>
      </c>
      <c r="O14" s="5" t="s">
        <v>24</v>
      </c>
      <c r="P14" s="5" t="s">
        <v>24</v>
      </c>
      <c r="Q14" s="5" t="s">
        <v>33</v>
      </c>
      <c r="R14" s="5" t="s">
        <v>25</v>
      </c>
      <c r="S14" s="5" t="s">
        <v>51</v>
      </c>
      <c r="T14" s="6" t="s">
        <v>70</v>
      </c>
      <c r="U14" s="8">
        <v>1380985.0</v>
      </c>
      <c r="V14" s="5" t="s">
        <v>25</v>
      </c>
      <c r="W14" s="9">
        <f t="shared" si="1"/>
        <v>138581844.8</v>
      </c>
    </row>
    <row r="15">
      <c r="A15" s="4">
        <v>14.0</v>
      </c>
      <c r="B15" s="5" t="s">
        <v>71</v>
      </c>
      <c r="C15" s="5" t="s">
        <v>32</v>
      </c>
      <c r="D15" s="6">
        <v>0.0</v>
      </c>
      <c r="E15" s="5" t="s">
        <v>25</v>
      </c>
      <c r="F15" s="5" t="s">
        <v>25</v>
      </c>
      <c r="G15" s="6">
        <v>49.0</v>
      </c>
      <c r="H15" s="5" t="s">
        <v>24</v>
      </c>
      <c r="I15" s="5" t="s">
        <v>24</v>
      </c>
      <c r="J15" s="5" t="s">
        <v>45</v>
      </c>
      <c r="K15" s="5" t="s">
        <v>25</v>
      </c>
      <c r="L15" s="5" t="s">
        <v>24</v>
      </c>
      <c r="M15" s="5" t="s">
        <v>24</v>
      </c>
      <c r="N15" s="5" t="s">
        <v>25</v>
      </c>
      <c r="O15" s="5" t="s">
        <v>24</v>
      </c>
      <c r="P15" s="5" t="s">
        <v>24</v>
      </c>
      <c r="Q15" s="5" t="s">
        <v>28</v>
      </c>
      <c r="R15" s="5" t="s">
        <v>24</v>
      </c>
      <c r="S15" s="5" t="s">
        <v>41</v>
      </c>
      <c r="T15" s="6" t="s">
        <v>72</v>
      </c>
      <c r="U15" s="8">
        <v>1145462.0</v>
      </c>
      <c r="V15" s="5" t="s">
        <v>24</v>
      </c>
      <c r="W15" s="9">
        <f t="shared" si="1"/>
        <v>118784409.4</v>
      </c>
    </row>
    <row r="16">
      <c r="A16" s="4">
        <v>15.0</v>
      </c>
      <c r="B16" s="5" t="s">
        <v>73</v>
      </c>
      <c r="C16" s="5" t="s">
        <v>32</v>
      </c>
      <c r="D16" s="6">
        <v>0.0</v>
      </c>
      <c r="E16" s="5" t="s">
        <v>25</v>
      </c>
      <c r="F16" s="5" t="s">
        <v>25</v>
      </c>
      <c r="G16" s="6">
        <v>25.0</v>
      </c>
      <c r="H16" s="5" t="s">
        <v>24</v>
      </c>
      <c r="I16" s="5" t="s">
        <v>25</v>
      </c>
      <c r="J16" s="5" t="s">
        <v>45</v>
      </c>
      <c r="K16" s="5" t="s">
        <v>24</v>
      </c>
      <c r="L16" s="5" t="s">
        <v>25</v>
      </c>
      <c r="M16" s="5" t="s">
        <v>24</v>
      </c>
      <c r="N16" s="5" t="s">
        <v>24</v>
      </c>
      <c r="O16" s="5" t="s">
        <v>24</v>
      </c>
      <c r="P16" s="5" t="s">
        <v>24</v>
      </c>
      <c r="Q16" s="5" t="s">
        <v>28</v>
      </c>
      <c r="R16" s="5" t="s">
        <v>24</v>
      </c>
      <c r="S16" s="5" t="s">
        <v>29</v>
      </c>
      <c r="T16" s="6" t="s">
        <v>74</v>
      </c>
      <c r="U16" s="12">
        <v>287203.0</v>
      </c>
      <c r="V16" s="5" t="s">
        <v>25</v>
      </c>
      <c r="W16" s="13">
        <f t="shared" si="1"/>
        <v>30299916.5</v>
      </c>
    </row>
    <row r="17">
      <c r="A17" s="4">
        <v>16.0</v>
      </c>
      <c r="B17" s="5" t="s">
        <v>75</v>
      </c>
      <c r="C17" s="5" t="s">
        <v>23</v>
      </c>
      <c r="D17" s="6">
        <v>0.0</v>
      </c>
      <c r="E17" s="5" t="s">
        <v>24</v>
      </c>
      <c r="F17" s="5" t="s">
        <v>24</v>
      </c>
      <c r="G17" s="6">
        <v>69.0</v>
      </c>
      <c r="H17" s="5" t="s">
        <v>24</v>
      </c>
      <c r="I17" s="5" t="s">
        <v>24</v>
      </c>
      <c r="J17" s="5" t="s">
        <v>45</v>
      </c>
      <c r="K17" s="5" t="s">
        <v>24</v>
      </c>
      <c r="L17" s="5" t="s">
        <v>24</v>
      </c>
      <c r="M17" s="5" t="s">
        <v>24</v>
      </c>
      <c r="N17" s="5" t="s">
        <v>24</v>
      </c>
      <c r="O17" s="5" t="s">
        <v>24</v>
      </c>
      <c r="P17" s="5" t="s">
        <v>24</v>
      </c>
      <c r="Q17" s="5" t="s">
        <v>66</v>
      </c>
      <c r="R17" s="5" t="s">
        <v>25</v>
      </c>
      <c r="S17" s="5" t="s">
        <v>51</v>
      </c>
      <c r="T17" s="11"/>
      <c r="U17" s="6" t="s">
        <v>76</v>
      </c>
      <c r="V17" s="5" t="s">
        <v>25</v>
      </c>
      <c r="W17" s="7">
        <f t="shared" si="1"/>
        <v>0</v>
      </c>
    </row>
    <row r="18">
      <c r="A18" s="4">
        <v>17.0</v>
      </c>
      <c r="B18" s="5" t="s">
        <v>77</v>
      </c>
      <c r="C18" s="10"/>
      <c r="D18" s="6">
        <v>0.0</v>
      </c>
      <c r="E18" s="5" t="s">
        <v>25</v>
      </c>
      <c r="F18" s="4" t="s">
        <v>25</v>
      </c>
      <c r="G18" s="6">
        <v>52.0</v>
      </c>
      <c r="H18" s="5" t="s">
        <v>24</v>
      </c>
      <c r="I18" s="5" t="s">
        <v>25</v>
      </c>
      <c r="J18" s="5" t="s">
        <v>25</v>
      </c>
      <c r="K18" s="5" t="s">
        <v>65</v>
      </c>
      <c r="L18" s="5" t="s">
        <v>65</v>
      </c>
      <c r="M18" s="5" t="s">
        <v>65</v>
      </c>
      <c r="N18" s="5" t="s">
        <v>65</v>
      </c>
      <c r="O18" s="5" t="s">
        <v>65</v>
      </c>
      <c r="P18" s="5" t="s">
        <v>65</v>
      </c>
      <c r="Q18" s="5" t="s">
        <v>33</v>
      </c>
      <c r="R18" s="5" t="s">
        <v>25</v>
      </c>
      <c r="S18" s="5" t="s">
        <v>34</v>
      </c>
      <c r="T18" s="6" t="s">
        <v>78</v>
      </c>
      <c r="U18" s="6" t="s">
        <v>79</v>
      </c>
      <c r="V18" s="5" t="s">
        <v>25</v>
      </c>
      <c r="W18" s="7">
        <f t="shared" si="1"/>
        <v>21123.9175</v>
      </c>
    </row>
    <row r="19">
      <c r="A19" s="4">
        <v>18.0</v>
      </c>
      <c r="B19" s="5" t="s">
        <v>80</v>
      </c>
      <c r="C19" s="5" t="s">
        <v>32</v>
      </c>
      <c r="D19" s="6">
        <v>0.0</v>
      </c>
      <c r="E19" s="5" t="s">
        <v>25</v>
      </c>
      <c r="F19" s="5" t="s">
        <v>24</v>
      </c>
      <c r="G19" s="6">
        <v>71.0</v>
      </c>
      <c r="H19" s="5" t="s">
        <v>24</v>
      </c>
      <c r="I19" s="5" t="s">
        <v>24</v>
      </c>
      <c r="J19" s="5" t="s">
        <v>45</v>
      </c>
      <c r="K19" s="5" t="s">
        <v>24</v>
      </c>
      <c r="L19" s="5" t="s">
        <v>25</v>
      </c>
      <c r="M19" s="5" t="s">
        <v>24</v>
      </c>
      <c r="N19" s="5" t="s">
        <v>25</v>
      </c>
      <c r="O19" s="5" t="s">
        <v>24</v>
      </c>
      <c r="P19" s="5" t="s">
        <v>24</v>
      </c>
      <c r="Q19" s="5" t="s">
        <v>66</v>
      </c>
      <c r="R19" s="5" t="s">
        <v>25</v>
      </c>
      <c r="S19" s="5" t="s">
        <v>41</v>
      </c>
      <c r="T19" s="6" t="s">
        <v>81</v>
      </c>
      <c r="U19" s="6" t="s">
        <v>82</v>
      </c>
      <c r="V19" s="5" t="s">
        <v>25</v>
      </c>
      <c r="W19" s="7">
        <f t="shared" si="1"/>
        <v>787686.075</v>
      </c>
    </row>
    <row r="20">
      <c r="A20" s="4">
        <v>19.0</v>
      </c>
      <c r="B20" s="5" t="s">
        <v>83</v>
      </c>
      <c r="C20" s="5" t="s">
        <v>23</v>
      </c>
      <c r="D20" s="6">
        <v>0.0</v>
      </c>
      <c r="E20" s="5" t="s">
        <v>24</v>
      </c>
      <c r="F20" s="5" t="s">
        <v>24</v>
      </c>
      <c r="G20" s="6">
        <v>10.0</v>
      </c>
      <c r="H20" s="5" t="s">
        <v>24</v>
      </c>
      <c r="I20" s="5" t="s">
        <v>25</v>
      </c>
      <c r="J20" s="5" t="s">
        <v>27</v>
      </c>
      <c r="K20" s="5" t="s">
        <v>25</v>
      </c>
      <c r="L20" s="5" t="s">
        <v>25</v>
      </c>
      <c r="M20" s="5" t="s">
        <v>24</v>
      </c>
      <c r="N20" s="5" t="s">
        <v>24</v>
      </c>
      <c r="O20" s="5" t="s">
        <v>25</v>
      </c>
      <c r="P20" s="5" t="s">
        <v>25</v>
      </c>
      <c r="Q20" s="5" t="s">
        <v>28</v>
      </c>
      <c r="R20" s="5" t="s">
        <v>25</v>
      </c>
      <c r="S20" s="5" t="s">
        <v>51</v>
      </c>
      <c r="T20" s="6" t="s">
        <v>84</v>
      </c>
      <c r="U20" s="6" t="s">
        <v>85</v>
      </c>
      <c r="V20" s="5" t="s">
        <v>24</v>
      </c>
      <c r="W20" s="7">
        <f t="shared" si="1"/>
        <v>29164.92</v>
      </c>
    </row>
    <row r="21">
      <c r="A21" s="4">
        <v>20.0</v>
      </c>
      <c r="B21" s="5" t="s">
        <v>86</v>
      </c>
      <c r="C21" s="5" t="s">
        <v>23</v>
      </c>
      <c r="D21" s="6">
        <v>0.0</v>
      </c>
      <c r="E21" s="5" t="s">
        <v>25</v>
      </c>
      <c r="F21" s="5" t="s">
        <v>25</v>
      </c>
      <c r="G21" s="6">
        <v>21.0</v>
      </c>
      <c r="H21" s="5" t="s">
        <v>24</v>
      </c>
      <c r="I21" s="5" t="s">
        <v>25</v>
      </c>
      <c r="J21" s="5" t="s">
        <v>45</v>
      </c>
      <c r="K21" s="5" t="s">
        <v>25</v>
      </c>
      <c r="L21" s="5" t="s">
        <v>24</v>
      </c>
      <c r="M21" s="5" t="s">
        <v>24</v>
      </c>
      <c r="N21" s="5" t="s">
        <v>25</v>
      </c>
      <c r="O21" s="5" t="s">
        <v>25</v>
      </c>
      <c r="P21" s="5" t="s">
        <v>24</v>
      </c>
      <c r="Q21" s="5" t="s">
        <v>28</v>
      </c>
      <c r="R21" s="5" t="s">
        <v>24</v>
      </c>
      <c r="S21" s="5" t="s">
        <v>29</v>
      </c>
      <c r="T21" s="6" t="s">
        <v>87</v>
      </c>
      <c r="U21" s="8" t="s">
        <v>88</v>
      </c>
      <c r="V21" s="5" t="s">
        <v>25</v>
      </c>
      <c r="W21" s="9">
        <f t="shared" si="1"/>
        <v>-1227741.7</v>
      </c>
    </row>
    <row r="23">
      <c r="G23" s="14"/>
    </row>
    <row r="25">
      <c r="A25" s="15"/>
      <c r="B25" s="16" t="s">
        <v>89</v>
      </c>
    </row>
    <row r="27">
      <c r="B27" s="17" t="s">
        <v>90</v>
      </c>
      <c r="C27" s="18" t="s">
        <v>32</v>
      </c>
      <c r="D27" s="18">
        <v>0.0</v>
      </c>
      <c r="E27" s="18" t="s">
        <v>25</v>
      </c>
      <c r="F27" s="18" t="s">
        <v>25</v>
      </c>
      <c r="G27" s="19"/>
      <c r="H27" s="18" t="str">
        <f t="shared" ref="H27:S27" si="2">INDEX(H31:H44, MODE(MATCH(H31:H44, H31:H44, 0)))</f>
        <v>Yes</v>
      </c>
      <c r="I27" s="18" t="str">
        <f t="shared" si="2"/>
        <v>No</v>
      </c>
      <c r="J27" s="18" t="str">
        <f t="shared" si="2"/>
        <v>DSL</v>
      </c>
      <c r="K27" s="18" t="str">
        <f t="shared" si="2"/>
        <v>Yes</v>
      </c>
      <c r="L27" s="18" t="str">
        <f t="shared" si="2"/>
        <v>No</v>
      </c>
      <c r="M27" s="18" t="str">
        <f t="shared" si="2"/>
        <v>Yes</v>
      </c>
      <c r="N27" s="18" t="str">
        <f t="shared" si="2"/>
        <v>No</v>
      </c>
      <c r="O27" s="18" t="str">
        <f t="shared" si="2"/>
        <v>No</v>
      </c>
      <c r="P27" s="18" t="str">
        <f t="shared" si="2"/>
        <v>No</v>
      </c>
      <c r="Q27" s="18" t="str">
        <f t="shared" si="2"/>
        <v>Month-to-month</v>
      </c>
      <c r="R27" s="18" t="str">
        <f t="shared" si="2"/>
        <v>Yes</v>
      </c>
      <c r="S27" s="18" t="str">
        <f t="shared" si="2"/>
        <v>Electronic check</v>
      </c>
      <c r="T27" s="20"/>
      <c r="U27" s="20"/>
    </row>
    <row r="28">
      <c r="B28" s="17" t="s">
        <v>91</v>
      </c>
      <c r="C28" s="21"/>
      <c r="D28" s="21"/>
      <c r="E28" s="21"/>
      <c r="F28" s="21"/>
      <c r="G28" s="22">
        <f>AVERAGE(G31:G44)</f>
        <v>33.5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3">
        <v>70.0</v>
      </c>
      <c r="U28" s="24">
        <f>AVERAGE(U31:U44)</f>
        <v>645689</v>
      </c>
      <c r="W28" s="25" t="s">
        <v>92</v>
      </c>
      <c r="X28" s="26">
        <f>MAX(T31:T44)</f>
        <v>106.7</v>
      </c>
    </row>
    <row r="29">
      <c r="W29" s="25" t="s">
        <v>93</v>
      </c>
      <c r="X29" s="26">
        <f>MIN(T31:T44)</f>
        <v>29.75</v>
      </c>
    </row>
    <row r="30">
      <c r="A30" s="1"/>
      <c r="B30" s="1" t="s">
        <v>0</v>
      </c>
      <c r="C30" s="1" t="s">
        <v>1</v>
      </c>
      <c r="D30" s="27" t="s">
        <v>2</v>
      </c>
      <c r="E30" s="27" t="s">
        <v>3</v>
      </c>
      <c r="F30" s="2" t="s">
        <v>4</v>
      </c>
      <c r="G30" s="27" t="s">
        <v>5</v>
      </c>
      <c r="H30" s="1" t="s">
        <v>6</v>
      </c>
      <c r="I30" s="1" t="s">
        <v>7</v>
      </c>
      <c r="J30" s="1" t="s">
        <v>8</v>
      </c>
      <c r="K30" s="1" t="s">
        <v>9</v>
      </c>
      <c r="L30" s="1" t="s">
        <v>10</v>
      </c>
      <c r="M30" s="1" t="s">
        <v>11</v>
      </c>
      <c r="N30" s="1" t="s">
        <v>12</v>
      </c>
      <c r="O30" s="1" t="s">
        <v>13</v>
      </c>
      <c r="P30" s="1" t="s">
        <v>14</v>
      </c>
      <c r="Q30" s="1" t="s">
        <v>15</v>
      </c>
      <c r="R30" s="1" t="s">
        <v>16</v>
      </c>
      <c r="S30" s="1" t="s">
        <v>17</v>
      </c>
      <c r="T30" s="1" t="s">
        <v>18</v>
      </c>
      <c r="U30" s="1" t="s">
        <v>19</v>
      </c>
      <c r="V30" s="2" t="s">
        <v>20</v>
      </c>
      <c r="W30" s="3" t="s">
        <v>94</v>
      </c>
    </row>
    <row r="31">
      <c r="A31" s="4">
        <v>1.0</v>
      </c>
      <c r="B31" s="5" t="s">
        <v>22</v>
      </c>
      <c r="C31" s="5" t="s">
        <v>23</v>
      </c>
      <c r="D31" s="6">
        <v>0.0</v>
      </c>
      <c r="E31" s="5" t="s">
        <v>24</v>
      </c>
      <c r="F31" s="5" t="s">
        <v>25</v>
      </c>
      <c r="G31" s="6">
        <v>1.0</v>
      </c>
      <c r="H31" s="5" t="s">
        <v>25</v>
      </c>
      <c r="I31" s="5" t="s">
        <v>26</v>
      </c>
      <c r="J31" s="5" t="s">
        <v>27</v>
      </c>
      <c r="K31" s="5" t="s">
        <v>25</v>
      </c>
      <c r="L31" s="5" t="s">
        <v>24</v>
      </c>
      <c r="M31" s="5" t="s">
        <v>25</v>
      </c>
      <c r="N31" s="5" t="s">
        <v>25</v>
      </c>
      <c r="O31" s="5" t="s">
        <v>25</v>
      </c>
      <c r="P31" s="5" t="s">
        <v>25</v>
      </c>
      <c r="Q31" s="5" t="s">
        <v>28</v>
      </c>
      <c r="R31" s="5" t="s">
        <v>24</v>
      </c>
      <c r="S31" s="5" t="s">
        <v>29</v>
      </c>
      <c r="T31" s="28">
        <v>29.85</v>
      </c>
      <c r="U31" s="6" t="s">
        <v>30</v>
      </c>
      <c r="V31" s="5" t="s">
        <v>25</v>
      </c>
      <c r="W31" s="28">
        <f t="shared" ref="W31:W44" si="3">(T31-$X$29)/($X$28-$X$29)</f>
        <v>0.001299545159</v>
      </c>
    </row>
    <row r="32">
      <c r="A32" s="4">
        <v>2.0</v>
      </c>
      <c r="B32" s="5" t="s">
        <v>31</v>
      </c>
      <c r="C32" s="5" t="s">
        <v>32</v>
      </c>
      <c r="D32" s="6">
        <v>0.0</v>
      </c>
      <c r="E32" s="5" t="s">
        <v>25</v>
      </c>
      <c r="F32" s="5" t="s">
        <v>25</v>
      </c>
      <c r="G32" s="6">
        <v>34.0</v>
      </c>
      <c r="H32" s="5" t="s">
        <v>24</v>
      </c>
      <c r="I32" s="5" t="s">
        <v>25</v>
      </c>
      <c r="J32" s="5" t="s">
        <v>27</v>
      </c>
      <c r="K32" s="5" t="s">
        <v>24</v>
      </c>
      <c r="L32" s="5" t="s">
        <v>25</v>
      </c>
      <c r="M32" s="5" t="s">
        <v>24</v>
      </c>
      <c r="N32" s="5" t="s">
        <v>25</v>
      </c>
      <c r="O32" s="5" t="s">
        <v>25</v>
      </c>
      <c r="P32" s="5" t="s">
        <v>25</v>
      </c>
      <c r="Q32" s="5" t="s">
        <v>33</v>
      </c>
      <c r="R32" s="5" t="s">
        <v>25</v>
      </c>
      <c r="S32" s="5" t="s">
        <v>34</v>
      </c>
      <c r="T32" s="28">
        <v>56.95</v>
      </c>
      <c r="U32" s="8" t="s">
        <v>36</v>
      </c>
      <c r="V32" s="5" t="s">
        <v>25</v>
      </c>
      <c r="W32" s="28">
        <f t="shared" si="3"/>
        <v>0.3534762833</v>
      </c>
    </row>
    <row r="33">
      <c r="A33" s="4">
        <v>6.0</v>
      </c>
      <c r="B33" s="5" t="s">
        <v>37</v>
      </c>
      <c r="C33" s="5" t="s">
        <v>32</v>
      </c>
      <c r="D33" s="6">
        <v>0.0</v>
      </c>
      <c r="E33" s="5" t="s">
        <v>25</v>
      </c>
      <c r="F33" s="5" t="s">
        <v>25</v>
      </c>
      <c r="G33" s="6">
        <v>2.0</v>
      </c>
      <c r="H33" s="5" t="s">
        <v>24</v>
      </c>
      <c r="I33" s="5" t="s">
        <v>25</v>
      </c>
      <c r="J33" s="5" t="s">
        <v>27</v>
      </c>
      <c r="K33" s="5" t="s">
        <v>24</v>
      </c>
      <c r="L33" s="5" t="s">
        <v>24</v>
      </c>
      <c r="M33" s="5" t="s">
        <v>25</v>
      </c>
      <c r="N33" s="5" t="s">
        <v>25</v>
      </c>
      <c r="O33" s="5" t="s">
        <v>25</v>
      </c>
      <c r="P33" s="5" t="s">
        <v>25</v>
      </c>
      <c r="Q33" s="5" t="s">
        <v>28</v>
      </c>
      <c r="R33" s="5" t="s">
        <v>24</v>
      </c>
      <c r="S33" s="5" t="s">
        <v>34</v>
      </c>
      <c r="T33" s="28">
        <v>53.85</v>
      </c>
      <c r="U33" s="6" t="s">
        <v>39</v>
      </c>
      <c r="V33" s="5" t="s">
        <v>24</v>
      </c>
      <c r="W33" s="28">
        <f t="shared" si="3"/>
        <v>0.3131903834</v>
      </c>
    </row>
    <row r="34">
      <c r="A34" s="4">
        <v>4.0</v>
      </c>
      <c r="B34" s="5" t="s">
        <v>40</v>
      </c>
      <c r="C34" s="5" t="s">
        <v>32</v>
      </c>
      <c r="D34" s="6">
        <v>0.0</v>
      </c>
      <c r="E34" s="5" t="s">
        <v>25</v>
      </c>
      <c r="F34" s="5" t="s">
        <v>25</v>
      </c>
      <c r="G34" s="6">
        <v>45.0</v>
      </c>
      <c r="H34" s="5" t="s">
        <v>25</v>
      </c>
      <c r="I34" s="5" t="s">
        <v>26</v>
      </c>
      <c r="J34" s="5" t="s">
        <v>27</v>
      </c>
      <c r="K34" s="5" t="s">
        <v>24</v>
      </c>
      <c r="L34" s="5" t="s">
        <v>25</v>
      </c>
      <c r="M34" s="5" t="s">
        <v>24</v>
      </c>
      <c r="N34" s="5" t="s">
        <v>24</v>
      </c>
      <c r="O34" s="5" t="s">
        <v>25</v>
      </c>
      <c r="P34" s="5" t="s">
        <v>25</v>
      </c>
      <c r="Q34" s="5" t="s">
        <v>33</v>
      </c>
      <c r="R34" s="5" t="s">
        <v>25</v>
      </c>
      <c r="S34" s="5" t="s">
        <v>41</v>
      </c>
      <c r="T34" s="28">
        <v>42.3</v>
      </c>
      <c r="U34" s="6" t="s">
        <v>43</v>
      </c>
      <c r="V34" s="5" t="s">
        <v>25</v>
      </c>
      <c r="W34" s="28">
        <f t="shared" si="3"/>
        <v>0.1630929175</v>
      </c>
    </row>
    <row r="35">
      <c r="A35" s="4">
        <v>5.0</v>
      </c>
      <c r="B35" s="5" t="s">
        <v>44</v>
      </c>
      <c r="C35" s="5" t="s">
        <v>23</v>
      </c>
      <c r="D35" s="6">
        <v>0.0</v>
      </c>
      <c r="E35" s="5" t="s">
        <v>25</v>
      </c>
      <c r="F35" s="5" t="s">
        <v>25</v>
      </c>
      <c r="G35" s="6">
        <v>2.0</v>
      </c>
      <c r="H35" s="5" t="s">
        <v>24</v>
      </c>
      <c r="I35" s="5" t="s">
        <v>25</v>
      </c>
      <c r="J35" s="5" t="s">
        <v>45</v>
      </c>
      <c r="K35" s="5" t="s">
        <v>25</v>
      </c>
      <c r="L35" s="5" t="s">
        <v>25</v>
      </c>
      <c r="M35" s="5" t="s">
        <v>25</v>
      </c>
      <c r="N35" s="5" t="s">
        <v>25</v>
      </c>
      <c r="O35" s="5" t="s">
        <v>25</v>
      </c>
      <c r="P35" s="5" t="s">
        <v>25</v>
      </c>
      <c r="Q35" s="5" t="s">
        <v>28</v>
      </c>
      <c r="R35" s="5" t="s">
        <v>24</v>
      </c>
      <c r="S35" s="5" t="s">
        <v>29</v>
      </c>
      <c r="T35" s="28">
        <v>70.7</v>
      </c>
      <c r="U35" s="6" t="s">
        <v>47</v>
      </c>
      <c r="V35" s="5" t="s">
        <v>24</v>
      </c>
      <c r="W35" s="28">
        <f t="shared" si="3"/>
        <v>0.5321637427</v>
      </c>
    </row>
    <row r="36">
      <c r="A36" s="4">
        <v>8.0</v>
      </c>
      <c r="B36" s="5" t="s">
        <v>53</v>
      </c>
      <c r="C36" s="29" t="str">
        <f>C27</f>
        <v>Male</v>
      </c>
      <c r="D36" s="6">
        <v>0.0</v>
      </c>
      <c r="E36" s="5" t="s">
        <v>25</v>
      </c>
      <c r="F36" s="5" t="s">
        <v>25</v>
      </c>
      <c r="G36" s="6">
        <v>10.0</v>
      </c>
      <c r="H36" s="5" t="s">
        <v>25</v>
      </c>
      <c r="I36" s="5" t="s">
        <v>26</v>
      </c>
      <c r="J36" s="5" t="s">
        <v>27</v>
      </c>
      <c r="K36" s="5" t="s">
        <v>24</v>
      </c>
      <c r="L36" s="5" t="s">
        <v>25</v>
      </c>
      <c r="M36" s="5" t="s">
        <v>25</v>
      </c>
      <c r="N36" s="5" t="s">
        <v>25</v>
      </c>
      <c r="O36" s="5" t="s">
        <v>25</v>
      </c>
      <c r="P36" s="5" t="s">
        <v>25</v>
      </c>
      <c r="Q36" s="5" t="s">
        <v>28</v>
      </c>
      <c r="R36" s="5" t="s">
        <v>25</v>
      </c>
      <c r="S36" s="5" t="s">
        <v>34</v>
      </c>
      <c r="T36" s="28">
        <v>29.75</v>
      </c>
      <c r="U36" s="6" t="s">
        <v>55</v>
      </c>
      <c r="V36" s="5" t="s">
        <v>25</v>
      </c>
      <c r="W36" s="28">
        <f t="shared" si="3"/>
        <v>0</v>
      </c>
    </row>
    <row r="37">
      <c r="A37" s="4">
        <v>9.0</v>
      </c>
      <c r="B37" s="5" t="s">
        <v>56</v>
      </c>
      <c r="C37" s="5" t="s">
        <v>23</v>
      </c>
      <c r="D37" s="6">
        <v>0.0</v>
      </c>
      <c r="E37" s="5" t="s">
        <v>24</v>
      </c>
      <c r="F37" s="5" t="s">
        <v>25</v>
      </c>
      <c r="G37" s="6">
        <v>28.0</v>
      </c>
      <c r="H37" s="29" t="s">
        <v>95</v>
      </c>
      <c r="I37" s="5" t="s">
        <v>24</v>
      </c>
      <c r="J37" s="5" t="s">
        <v>45</v>
      </c>
      <c r="K37" s="5" t="s">
        <v>25</v>
      </c>
      <c r="L37" s="5" t="s">
        <v>25</v>
      </c>
      <c r="M37" s="5" t="s">
        <v>24</v>
      </c>
      <c r="N37" s="5" t="s">
        <v>24</v>
      </c>
      <c r="O37" s="5" t="s">
        <v>24</v>
      </c>
      <c r="P37" s="5" t="s">
        <v>24</v>
      </c>
      <c r="Q37" s="5" t="s">
        <v>28</v>
      </c>
      <c r="R37" s="5" t="s">
        <v>24</v>
      </c>
      <c r="S37" s="5" t="s">
        <v>29</v>
      </c>
      <c r="T37" s="28">
        <v>104.8</v>
      </c>
      <c r="U37" s="12">
        <v>418690.0</v>
      </c>
      <c r="V37" s="5" t="s">
        <v>24</v>
      </c>
      <c r="W37" s="28">
        <f t="shared" si="3"/>
        <v>0.975308642</v>
      </c>
    </row>
    <row r="38">
      <c r="A38" s="4">
        <v>10.0</v>
      </c>
      <c r="B38" s="5" t="s">
        <v>58</v>
      </c>
      <c r="C38" s="5" t="s">
        <v>32</v>
      </c>
      <c r="D38" s="6">
        <v>0.0</v>
      </c>
      <c r="E38" s="5" t="s">
        <v>25</v>
      </c>
      <c r="F38" s="29" t="s">
        <v>25</v>
      </c>
      <c r="G38" s="6">
        <v>62.0</v>
      </c>
      <c r="H38" s="29" t="s">
        <v>95</v>
      </c>
      <c r="I38" s="5" t="s">
        <v>25</v>
      </c>
      <c r="J38" s="5" t="s">
        <v>27</v>
      </c>
      <c r="K38" s="5" t="s">
        <v>24</v>
      </c>
      <c r="L38" s="5" t="s">
        <v>24</v>
      </c>
      <c r="M38" s="5" t="s">
        <v>25</v>
      </c>
      <c r="N38" s="5" t="s">
        <v>25</v>
      </c>
      <c r="O38" s="5" t="s">
        <v>25</v>
      </c>
      <c r="P38" s="5" t="s">
        <v>25</v>
      </c>
      <c r="Q38" s="5" t="s">
        <v>33</v>
      </c>
      <c r="R38" s="5" t="s">
        <v>25</v>
      </c>
      <c r="S38" s="5" t="s">
        <v>41</v>
      </c>
      <c r="T38" s="28">
        <v>56.15</v>
      </c>
      <c r="U38" s="6" t="s">
        <v>60</v>
      </c>
      <c r="V38" s="5" t="s">
        <v>25</v>
      </c>
      <c r="W38" s="28">
        <f t="shared" si="3"/>
        <v>0.343079922</v>
      </c>
    </row>
    <row r="39">
      <c r="A39" s="4">
        <v>11.0</v>
      </c>
      <c r="B39" s="5" t="s">
        <v>61</v>
      </c>
      <c r="C39" s="5" t="s">
        <v>32</v>
      </c>
      <c r="D39" s="6">
        <v>0.0</v>
      </c>
      <c r="E39" s="5" t="s">
        <v>24</v>
      </c>
      <c r="F39" s="5" t="s">
        <v>24</v>
      </c>
      <c r="G39" s="6">
        <v>13.0</v>
      </c>
      <c r="H39" s="5" t="s">
        <v>24</v>
      </c>
      <c r="I39" s="5" t="s">
        <v>25</v>
      </c>
      <c r="J39" s="5" t="s">
        <v>27</v>
      </c>
      <c r="K39" s="5" t="s">
        <v>24</v>
      </c>
      <c r="L39" s="5" t="s">
        <v>25</v>
      </c>
      <c r="M39" s="5" t="s">
        <v>25</v>
      </c>
      <c r="N39" s="5" t="s">
        <v>25</v>
      </c>
      <c r="O39" s="5" t="s">
        <v>25</v>
      </c>
      <c r="P39" s="5" t="s">
        <v>25</v>
      </c>
      <c r="Q39" s="5" t="s">
        <v>28</v>
      </c>
      <c r="R39" s="5" t="s">
        <v>24</v>
      </c>
      <c r="S39" s="5" t="s">
        <v>34</v>
      </c>
      <c r="T39" s="28">
        <v>49.95</v>
      </c>
      <c r="U39" s="6" t="s">
        <v>63</v>
      </c>
      <c r="V39" s="5" t="s">
        <v>25</v>
      </c>
      <c r="W39" s="28">
        <f t="shared" si="3"/>
        <v>0.2625081222</v>
      </c>
    </row>
    <row r="40">
      <c r="A40" s="4">
        <v>13.0</v>
      </c>
      <c r="B40" s="5" t="s">
        <v>69</v>
      </c>
      <c r="C40" s="5" t="s">
        <v>32</v>
      </c>
      <c r="D40" s="6">
        <v>0.0</v>
      </c>
      <c r="E40" s="5" t="s">
        <v>24</v>
      </c>
      <c r="F40" s="5" t="s">
        <v>25</v>
      </c>
      <c r="G40" s="6">
        <v>58.0</v>
      </c>
      <c r="H40" s="5" t="s">
        <v>24</v>
      </c>
      <c r="I40" s="5" t="s">
        <v>24</v>
      </c>
      <c r="J40" s="5" t="s">
        <v>45</v>
      </c>
      <c r="K40" s="5" t="s">
        <v>25</v>
      </c>
      <c r="L40" s="5" t="s">
        <v>25</v>
      </c>
      <c r="M40" s="5" t="s">
        <v>24</v>
      </c>
      <c r="N40" s="5" t="s">
        <v>25</v>
      </c>
      <c r="O40" s="5" t="s">
        <v>24</v>
      </c>
      <c r="P40" s="5" t="s">
        <v>24</v>
      </c>
      <c r="Q40" s="5" t="s">
        <v>33</v>
      </c>
      <c r="R40" s="5" t="s">
        <v>25</v>
      </c>
      <c r="S40" s="5" t="s">
        <v>51</v>
      </c>
      <c r="T40" s="28">
        <v>100.35</v>
      </c>
      <c r="U40" s="8">
        <v>1380985.0</v>
      </c>
      <c r="V40" s="5" t="s">
        <v>25</v>
      </c>
      <c r="W40" s="28">
        <f t="shared" si="3"/>
        <v>0.9174788824</v>
      </c>
    </row>
    <row r="41">
      <c r="A41" s="4">
        <v>14.0</v>
      </c>
      <c r="B41" s="5" t="s">
        <v>71</v>
      </c>
      <c r="C41" s="5" t="s">
        <v>32</v>
      </c>
      <c r="D41" s="6">
        <v>0.0</v>
      </c>
      <c r="E41" s="5" t="s">
        <v>25</v>
      </c>
      <c r="F41" s="5" t="s">
        <v>25</v>
      </c>
      <c r="G41" s="6">
        <v>49.0</v>
      </c>
      <c r="H41" s="5" t="s">
        <v>24</v>
      </c>
      <c r="I41" s="5" t="s">
        <v>24</v>
      </c>
      <c r="J41" s="5" t="s">
        <v>45</v>
      </c>
      <c r="K41" s="5" t="s">
        <v>25</v>
      </c>
      <c r="L41" s="5" t="s">
        <v>24</v>
      </c>
      <c r="M41" s="5" t="s">
        <v>24</v>
      </c>
      <c r="N41" s="5" t="s">
        <v>25</v>
      </c>
      <c r="O41" s="5" t="s">
        <v>24</v>
      </c>
      <c r="P41" s="5" t="s">
        <v>24</v>
      </c>
      <c r="Q41" s="5" t="s">
        <v>28</v>
      </c>
      <c r="R41" s="5" t="s">
        <v>24</v>
      </c>
      <c r="S41" s="5" t="s">
        <v>41</v>
      </c>
      <c r="T41" s="28">
        <v>103.7</v>
      </c>
      <c r="U41" s="8">
        <v>1145462.0</v>
      </c>
      <c r="V41" s="5" t="s">
        <v>24</v>
      </c>
      <c r="W41" s="28">
        <f t="shared" si="3"/>
        <v>0.9610136452</v>
      </c>
    </row>
    <row r="42">
      <c r="A42" s="4">
        <v>15.0</v>
      </c>
      <c r="B42" s="5" t="s">
        <v>73</v>
      </c>
      <c r="C42" s="5" t="s">
        <v>32</v>
      </c>
      <c r="D42" s="6">
        <v>0.0</v>
      </c>
      <c r="E42" s="5" t="s">
        <v>25</v>
      </c>
      <c r="F42" s="5" t="s">
        <v>25</v>
      </c>
      <c r="G42" s="6">
        <v>25.0</v>
      </c>
      <c r="H42" s="5" t="s">
        <v>24</v>
      </c>
      <c r="I42" s="5" t="s">
        <v>25</v>
      </c>
      <c r="J42" s="5" t="s">
        <v>45</v>
      </c>
      <c r="K42" s="5" t="s">
        <v>24</v>
      </c>
      <c r="L42" s="5" t="s">
        <v>25</v>
      </c>
      <c r="M42" s="5" t="s">
        <v>24</v>
      </c>
      <c r="N42" s="5" t="s">
        <v>24</v>
      </c>
      <c r="O42" s="5" t="s">
        <v>24</v>
      </c>
      <c r="P42" s="5" t="s">
        <v>24</v>
      </c>
      <c r="Q42" s="5" t="s">
        <v>28</v>
      </c>
      <c r="R42" s="5" t="s">
        <v>24</v>
      </c>
      <c r="S42" s="5" t="s">
        <v>29</v>
      </c>
      <c r="T42" s="28">
        <v>105.5</v>
      </c>
      <c r="U42" s="12">
        <v>287203.0</v>
      </c>
      <c r="V42" s="5" t="s">
        <v>25</v>
      </c>
      <c r="W42" s="28">
        <f t="shared" si="3"/>
        <v>0.9844054581</v>
      </c>
    </row>
    <row r="43">
      <c r="A43" s="4">
        <v>16.0</v>
      </c>
      <c r="B43" s="5" t="s">
        <v>75</v>
      </c>
      <c r="C43" s="5" t="s">
        <v>23</v>
      </c>
      <c r="D43" s="6">
        <v>0.0</v>
      </c>
      <c r="E43" s="5" t="s">
        <v>24</v>
      </c>
      <c r="F43" s="5" t="s">
        <v>24</v>
      </c>
      <c r="G43" s="6">
        <v>69.0</v>
      </c>
      <c r="H43" s="5" t="s">
        <v>24</v>
      </c>
      <c r="I43" s="5" t="s">
        <v>24</v>
      </c>
      <c r="J43" s="5" t="s">
        <v>45</v>
      </c>
      <c r="K43" s="5" t="s">
        <v>24</v>
      </c>
      <c r="L43" s="5" t="s">
        <v>24</v>
      </c>
      <c r="M43" s="5" t="s">
        <v>24</v>
      </c>
      <c r="N43" s="5" t="s">
        <v>24</v>
      </c>
      <c r="O43" s="5" t="s">
        <v>24</v>
      </c>
      <c r="P43" s="5" t="s">
        <v>24</v>
      </c>
      <c r="Q43" s="5" t="s">
        <v>66</v>
      </c>
      <c r="R43" s="5" t="s">
        <v>25</v>
      </c>
      <c r="S43" s="5" t="s">
        <v>51</v>
      </c>
      <c r="T43" s="30">
        <f>T28</f>
        <v>70</v>
      </c>
      <c r="U43" s="6" t="s">
        <v>76</v>
      </c>
      <c r="V43" s="5" t="s">
        <v>25</v>
      </c>
      <c r="W43" s="28">
        <f t="shared" si="3"/>
        <v>0.5230669266</v>
      </c>
    </row>
    <row r="44">
      <c r="A44" s="4">
        <v>18.0</v>
      </c>
      <c r="B44" s="5" t="s">
        <v>80</v>
      </c>
      <c r="C44" s="5" t="s">
        <v>32</v>
      </c>
      <c r="D44" s="6">
        <v>0.0</v>
      </c>
      <c r="E44" s="5" t="s">
        <v>25</v>
      </c>
      <c r="F44" s="5" t="s">
        <v>24</v>
      </c>
      <c r="G44" s="6">
        <v>71.0</v>
      </c>
      <c r="H44" s="5" t="s">
        <v>24</v>
      </c>
      <c r="I44" s="5" t="s">
        <v>24</v>
      </c>
      <c r="J44" s="5" t="s">
        <v>45</v>
      </c>
      <c r="K44" s="5" t="s">
        <v>24</v>
      </c>
      <c r="L44" s="5" t="s">
        <v>25</v>
      </c>
      <c r="M44" s="5" t="s">
        <v>24</v>
      </c>
      <c r="N44" s="5" t="s">
        <v>25</v>
      </c>
      <c r="O44" s="5" t="s">
        <v>24</v>
      </c>
      <c r="P44" s="5" t="s">
        <v>24</v>
      </c>
      <c r="Q44" s="5" t="s">
        <v>66</v>
      </c>
      <c r="R44" s="5" t="s">
        <v>25</v>
      </c>
      <c r="S44" s="5" t="s">
        <v>41</v>
      </c>
      <c r="T44" s="28">
        <v>106.7</v>
      </c>
      <c r="U44" s="6" t="s">
        <v>82</v>
      </c>
      <c r="V44" s="5" t="s">
        <v>25</v>
      </c>
      <c r="W44" s="28">
        <f t="shared" si="3"/>
        <v>1</v>
      </c>
    </row>
    <row r="45" ht="18.0" customHeight="1"/>
    <row r="47">
      <c r="A47" s="15"/>
      <c r="B47" s="16" t="s">
        <v>96</v>
      </c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</row>
    <row r="50">
      <c r="A50" s="1"/>
      <c r="B50" s="1" t="s">
        <v>0</v>
      </c>
      <c r="C50" s="1" t="s">
        <v>1</v>
      </c>
      <c r="D50" s="32" t="s">
        <v>2</v>
      </c>
      <c r="E50" s="32" t="s">
        <v>3</v>
      </c>
      <c r="F50" s="2" t="s">
        <v>4</v>
      </c>
      <c r="G50" s="32" t="s">
        <v>5</v>
      </c>
      <c r="H50" s="1" t="s">
        <v>6</v>
      </c>
      <c r="I50" s="1" t="s">
        <v>7</v>
      </c>
      <c r="J50" s="1" t="s">
        <v>8</v>
      </c>
      <c r="K50" s="1" t="s">
        <v>9</v>
      </c>
      <c r="L50" s="1" t="s">
        <v>10</v>
      </c>
      <c r="M50" s="1" t="s">
        <v>11</v>
      </c>
      <c r="N50" s="1" t="s">
        <v>12</v>
      </c>
      <c r="O50" s="1" t="s">
        <v>13</v>
      </c>
      <c r="P50" s="1" t="s">
        <v>14</v>
      </c>
      <c r="Q50" s="1" t="s">
        <v>15</v>
      </c>
      <c r="R50" s="1" t="s">
        <v>16</v>
      </c>
      <c r="S50" s="1" t="s">
        <v>17</v>
      </c>
      <c r="T50" s="1" t="s">
        <v>18</v>
      </c>
      <c r="U50" s="1" t="s">
        <v>19</v>
      </c>
      <c r="V50" s="2" t="s">
        <v>20</v>
      </c>
      <c r="W50" s="3" t="s">
        <v>94</v>
      </c>
    </row>
    <row r="51">
      <c r="A51" s="4">
        <v>7.0</v>
      </c>
      <c r="B51" s="5" t="s">
        <v>50</v>
      </c>
      <c r="C51" s="5" t="s">
        <v>32</v>
      </c>
      <c r="D51" s="6">
        <v>0.0</v>
      </c>
      <c r="E51" s="5" t="s">
        <v>25</v>
      </c>
      <c r="F51" s="29" t="s">
        <v>24</v>
      </c>
      <c r="G51" s="6">
        <v>22.0</v>
      </c>
      <c r="H51" s="5" t="s">
        <v>24</v>
      </c>
      <c r="I51" s="5" t="s">
        <v>24</v>
      </c>
      <c r="J51" s="5" t="s">
        <v>45</v>
      </c>
      <c r="K51" s="5" t="s">
        <v>25</v>
      </c>
      <c r="L51" s="5" t="s">
        <v>24</v>
      </c>
      <c r="M51" s="5" t="s">
        <v>25</v>
      </c>
      <c r="N51" s="5" t="s">
        <v>25</v>
      </c>
      <c r="O51" s="5" t="s">
        <v>24</v>
      </c>
      <c r="P51" s="5" t="s">
        <v>25</v>
      </c>
      <c r="Q51" s="5" t="s">
        <v>28</v>
      </c>
      <c r="R51" s="5" t="s">
        <v>24</v>
      </c>
      <c r="S51" s="5" t="s">
        <v>51</v>
      </c>
      <c r="T51" s="6" t="s">
        <v>52</v>
      </c>
      <c r="U51" s="8">
        <v>17989.0</v>
      </c>
      <c r="V51" s="5" t="s">
        <v>25</v>
      </c>
      <c r="W51" s="28">
        <f>(T51-$X$29)/($X$28-$X$29)</f>
        <v>0.771280052</v>
      </c>
    </row>
    <row r="52">
      <c r="A52" s="4">
        <v>19.0</v>
      </c>
      <c r="B52" s="5" t="s">
        <v>83</v>
      </c>
      <c r="C52" s="5" t="s">
        <v>23</v>
      </c>
      <c r="D52" s="6">
        <v>0.0</v>
      </c>
      <c r="E52" s="5" t="s">
        <v>24</v>
      </c>
      <c r="F52" s="5" t="s">
        <v>24</v>
      </c>
      <c r="G52" s="6">
        <v>10.0</v>
      </c>
      <c r="H52" s="5" t="s">
        <v>24</v>
      </c>
      <c r="I52" s="5" t="s">
        <v>25</v>
      </c>
      <c r="J52" s="5" t="s">
        <v>27</v>
      </c>
      <c r="K52" s="5" t="s">
        <v>25</v>
      </c>
      <c r="L52" s="5" t="s">
        <v>25</v>
      </c>
      <c r="M52" s="5" t="s">
        <v>24</v>
      </c>
      <c r="N52" s="5" t="s">
        <v>24</v>
      </c>
      <c r="O52" s="5" t="s">
        <v>25</v>
      </c>
      <c r="P52" s="5" t="s">
        <v>25</v>
      </c>
      <c r="Q52" s="5" t="s">
        <v>28</v>
      </c>
      <c r="R52" s="5" t="s">
        <v>25</v>
      </c>
      <c r="S52" s="5" t="s">
        <v>51</v>
      </c>
      <c r="T52" s="6" t="s">
        <v>84</v>
      </c>
      <c r="U52" s="6" t="s">
        <v>85</v>
      </c>
      <c r="V52" s="5" t="s">
        <v>24</v>
      </c>
      <c r="W52" s="7">
        <f t="shared" ref="W52:W56" si="4">U52*T52</f>
        <v>29164.92</v>
      </c>
    </row>
    <row r="53">
      <c r="A53" s="4">
        <v>12.0</v>
      </c>
      <c r="B53" s="5" t="s">
        <v>64</v>
      </c>
      <c r="C53" s="10" t="str">
        <f>C27</f>
        <v>Male</v>
      </c>
      <c r="D53" s="6">
        <v>0.0</v>
      </c>
      <c r="E53" s="5" t="s">
        <v>25</v>
      </c>
      <c r="F53" s="5" t="s">
        <v>25</v>
      </c>
      <c r="G53" s="6">
        <v>16.0</v>
      </c>
      <c r="H53" s="5" t="s">
        <v>24</v>
      </c>
      <c r="I53" s="5" t="s">
        <v>25</v>
      </c>
      <c r="J53" s="5" t="s">
        <v>25</v>
      </c>
      <c r="K53" s="5" t="s">
        <v>65</v>
      </c>
      <c r="L53" s="5" t="s">
        <v>65</v>
      </c>
      <c r="M53" s="5" t="s">
        <v>65</v>
      </c>
      <c r="N53" s="5" t="s">
        <v>65</v>
      </c>
      <c r="O53" s="5" t="s">
        <v>65</v>
      </c>
      <c r="P53" s="5" t="s">
        <v>65</v>
      </c>
      <c r="Q53" s="5" t="s">
        <v>66</v>
      </c>
      <c r="R53" s="5" t="s">
        <v>25</v>
      </c>
      <c r="S53" s="5" t="s">
        <v>51</v>
      </c>
      <c r="T53" s="6" t="s">
        <v>67</v>
      </c>
      <c r="U53" s="6" t="s">
        <v>68</v>
      </c>
      <c r="V53" s="5" t="s">
        <v>25</v>
      </c>
      <c r="W53" s="7">
        <f t="shared" si="4"/>
        <v>6192.86</v>
      </c>
    </row>
    <row r="54">
      <c r="A54" s="4">
        <v>6.0</v>
      </c>
      <c r="B54" s="5" t="s">
        <v>48</v>
      </c>
      <c r="C54" s="5" t="s">
        <v>23</v>
      </c>
      <c r="D54" s="6">
        <v>0.0</v>
      </c>
      <c r="E54" s="5" t="s">
        <v>25</v>
      </c>
      <c r="F54" s="29" t="s">
        <v>24</v>
      </c>
      <c r="G54" s="6">
        <v>8.0</v>
      </c>
      <c r="H54" s="5" t="s">
        <v>24</v>
      </c>
      <c r="I54" s="5" t="s">
        <v>24</v>
      </c>
      <c r="J54" s="5" t="s">
        <v>45</v>
      </c>
      <c r="K54" s="5" t="s">
        <v>25</v>
      </c>
      <c r="L54" s="5" t="s">
        <v>25</v>
      </c>
      <c r="M54" s="5" t="s">
        <v>24</v>
      </c>
      <c r="N54" s="5" t="s">
        <v>25</v>
      </c>
      <c r="O54" s="5" t="s">
        <v>24</v>
      </c>
      <c r="P54" s="5" t="s">
        <v>24</v>
      </c>
      <c r="Q54" s="5" t="s">
        <v>28</v>
      </c>
      <c r="R54" s="5" t="s">
        <v>24</v>
      </c>
      <c r="S54" s="5" t="s">
        <v>29</v>
      </c>
      <c r="T54" s="33">
        <f>T28</f>
        <v>70</v>
      </c>
      <c r="U54" s="6" t="s">
        <v>49</v>
      </c>
      <c r="V54" s="5" t="s">
        <v>24</v>
      </c>
      <c r="W54" s="7">
        <f t="shared" si="4"/>
        <v>57435</v>
      </c>
    </row>
    <row r="55" ht="16.5" customHeight="1">
      <c r="A55" s="4">
        <v>17.0</v>
      </c>
      <c r="B55" s="5" t="s">
        <v>77</v>
      </c>
      <c r="C55" s="10" t="str">
        <f>C27</f>
        <v>Male</v>
      </c>
      <c r="D55" s="6">
        <v>0.0</v>
      </c>
      <c r="E55" s="5" t="s">
        <v>25</v>
      </c>
      <c r="F55" s="5" t="s">
        <v>25</v>
      </c>
      <c r="G55" s="6">
        <v>52.0</v>
      </c>
      <c r="H55" s="5" t="s">
        <v>24</v>
      </c>
      <c r="I55" s="5" t="s">
        <v>25</v>
      </c>
      <c r="J55" s="5" t="s">
        <v>25</v>
      </c>
      <c r="K55" s="5" t="s">
        <v>65</v>
      </c>
      <c r="L55" s="5" t="s">
        <v>65</v>
      </c>
      <c r="M55" s="5" t="s">
        <v>65</v>
      </c>
      <c r="N55" s="5" t="s">
        <v>65</v>
      </c>
      <c r="O55" s="5" t="s">
        <v>65</v>
      </c>
      <c r="P55" s="5" t="s">
        <v>65</v>
      </c>
      <c r="Q55" s="5" t="s">
        <v>33</v>
      </c>
      <c r="R55" s="5" t="s">
        <v>25</v>
      </c>
      <c r="S55" s="5" t="s">
        <v>34</v>
      </c>
      <c r="T55" s="6" t="s">
        <v>78</v>
      </c>
      <c r="U55" s="6" t="s">
        <v>79</v>
      </c>
      <c r="V55" s="5" t="s">
        <v>25</v>
      </c>
      <c r="W55" s="7">
        <f t="shared" si="4"/>
        <v>21123.9175</v>
      </c>
    </row>
    <row r="56">
      <c r="A56" s="4">
        <v>20.0</v>
      </c>
      <c r="B56" s="5" t="s">
        <v>86</v>
      </c>
      <c r="C56" s="5" t="s">
        <v>23</v>
      </c>
      <c r="D56" s="6">
        <v>0.0</v>
      </c>
      <c r="E56" s="5" t="s">
        <v>25</v>
      </c>
      <c r="F56" s="5" t="s">
        <v>25</v>
      </c>
      <c r="G56" s="6">
        <v>21.0</v>
      </c>
      <c r="H56" s="5" t="s">
        <v>24</v>
      </c>
      <c r="I56" s="5" t="s">
        <v>25</v>
      </c>
      <c r="J56" s="5" t="s">
        <v>45</v>
      </c>
      <c r="K56" s="5" t="s">
        <v>25</v>
      </c>
      <c r="L56" s="5" t="s">
        <v>24</v>
      </c>
      <c r="M56" s="5" t="s">
        <v>24</v>
      </c>
      <c r="N56" s="5" t="s">
        <v>25</v>
      </c>
      <c r="O56" s="5" t="s">
        <v>25</v>
      </c>
      <c r="P56" s="5" t="s">
        <v>24</v>
      </c>
      <c r="Q56" s="5" t="s">
        <v>28</v>
      </c>
      <c r="R56" s="5" t="s">
        <v>24</v>
      </c>
      <c r="S56" s="5" t="s">
        <v>29</v>
      </c>
      <c r="T56" s="6" t="s">
        <v>87</v>
      </c>
      <c r="U56" s="8" t="s">
        <v>88</v>
      </c>
      <c r="V56" s="5" t="s">
        <v>25</v>
      </c>
      <c r="W56" s="9">
        <f t="shared" si="4"/>
        <v>-1227741.7</v>
      </c>
    </row>
  </sheetData>
  <mergeCells count="2">
    <mergeCell ref="B25:V25"/>
    <mergeCell ref="B47:V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97</v>
      </c>
      <c r="D1" s="25" t="s">
        <v>98</v>
      </c>
      <c r="H1" s="25" t="s">
        <v>99</v>
      </c>
      <c r="I1" s="25" t="s">
        <v>100</v>
      </c>
      <c r="J1" s="25" t="s">
        <v>101</v>
      </c>
      <c r="K1" s="25" t="s">
        <v>102</v>
      </c>
    </row>
    <row r="2">
      <c r="A2" s="25" t="s">
        <v>103</v>
      </c>
      <c r="B2" s="25">
        <v>400.0</v>
      </c>
      <c r="D2" s="25" t="s">
        <v>103</v>
      </c>
      <c r="E2" s="25">
        <v>500.0</v>
      </c>
    </row>
    <row r="3">
      <c r="A3" s="25" t="s">
        <v>104</v>
      </c>
      <c r="B3" s="25">
        <v>300.0</v>
      </c>
      <c r="D3" s="25" t="s">
        <v>104</v>
      </c>
      <c r="E3" s="25">
        <v>300.0</v>
      </c>
    </row>
    <row r="4">
      <c r="A4" s="25" t="s">
        <v>105</v>
      </c>
      <c r="B4" s="25">
        <v>100.0</v>
      </c>
      <c r="D4" s="25" t="s">
        <v>105</v>
      </c>
      <c r="E4" s="25">
        <v>100.0</v>
      </c>
    </row>
    <row r="9">
      <c r="A9" s="25" t="s">
        <v>98</v>
      </c>
    </row>
    <row r="10">
      <c r="A10" s="25" t="s">
        <v>103</v>
      </c>
      <c r="B10" s="25">
        <v>450.0</v>
      </c>
    </row>
    <row r="11">
      <c r="A11" s="25" t="s">
        <v>104</v>
      </c>
      <c r="B11" s="25">
        <v>300.0</v>
      </c>
    </row>
    <row r="12">
      <c r="A12" s="25" t="s">
        <v>105</v>
      </c>
      <c r="B12" s="25">
        <v>100.0</v>
      </c>
    </row>
    <row r="23">
      <c r="A23" s="34" t="s">
        <v>106</v>
      </c>
      <c r="B23" s="34" t="s">
        <v>107</v>
      </c>
      <c r="C23" s="34" t="s">
        <v>108</v>
      </c>
      <c r="D23" s="34" t="s">
        <v>109</v>
      </c>
    </row>
    <row r="24">
      <c r="A24" s="35" t="s">
        <v>110</v>
      </c>
      <c r="B24" s="25">
        <v>2.0</v>
      </c>
      <c r="C24" s="25" t="s">
        <v>103</v>
      </c>
      <c r="D24" s="25">
        <v>2.0</v>
      </c>
    </row>
    <row r="28">
      <c r="A28" s="25" t="s">
        <v>110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2</v>
      </c>
      <c r="B1" s="27" t="s">
        <v>3</v>
      </c>
      <c r="C1" s="2" t="s">
        <v>4</v>
      </c>
      <c r="D1" s="27" t="s">
        <v>5</v>
      </c>
      <c r="F1" s="25" t="s">
        <v>111</v>
      </c>
      <c r="H1" s="36" t="s">
        <v>112</v>
      </c>
    </row>
    <row r="2">
      <c r="A2" s="6">
        <v>0.0</v>
      </c>
      <c r="B2" s="5" t="s">
        <v>24</v>
      </c>
      <c r="C2" s="5" t="s">
        <v>25</v>
      </c>
      <c r="D2" s="6">
        <v>1.0</v>
      </c>
      <c r="F2" s="25" t="s">
        <v>113</v>
      </c>
      <c r="G2" s="25">
        <v>0.8</v>
      </c>
    </row>
    <row r="3">
      <c r="A3" s="6">
        <v>0.0</v>
      </c>
      <c r="B3" s="5" t="s">
        <v>25</v>
      </c>
      <c r="C3" s="5" t="s">
        <v>25</v>
      </c>
      <c r="D3" s="6">
        <v>34.0</v>
      </c>
    </row>
    <row r="4">
      <c r="A4" s="6">
        <v>0.0</v>
      </c>
      <c r="B4" s="5" t="s">
        <v>25</v>
      </c>
      <c r="C4" s="5" t="s">
        <v>25</v>
      </c>
      <c r="D4" s="6">
        <v>2.0</v>
      </c>
    </row>
    <row r="5">
      <c r="A5" s="6">
        <v>0.0</v>
      </c>
      <c r="B5" s="5" t="s">
        <v>25</v>
      </c>
      <c r="C5" s="5" t="s">
        <v>25</v>
      </c>
      <c r="D5" s="6">
        <v>45.0</v>
      </c>
    </row>
    <row r="6">
      <c r="A6" s="6">
        <v>0.0</v>
      </c>
      <c r="B6" s="5" t="s">
        <v>25</v>
      </c>
      <c r="C6" s="5" t="s">
        <v>25</v>
      </c>
      <c r="D6" s="6">
        <v>2.0</v>
      </c>
    </row>
    <row r="7">
      <c r="A7" s="6">
        <v>0.0</v>
      </c>
      <c r="B7" s="5" t="s">
        <v>25</v>
      </c>
      <c r="C7" s="5" t="s">
        <v>25</v>
      </c>
      <c r="D7" s="6">
        <v>10.0</v>
      </c>
    </row>
    <row r="8">
      <c r="A8" s="6">
        <v>0.0</v>
      </c>
      <c r="B8" s="5" t="s">
        <v>24</v>
      </c>
      <c r="C8" s="5" t="s">
        <v>25</v>
      </c>
      <c r="D8" s="6">
        <v>28.0</v>
      </c>
    </row>
    <row r="9" hidden="1">
      <c r="A9" s="6">
        <v>0.0</v>
      </c>
      <c r="B9" s="5" t="s">
        <v>25</v>
      </c>
      <c r="C9" s="29"/>
      <c r="D9" s="6">
        <v>62.0</v>
      </c>
    </row>
    <row r="10">
      <c r="A10" s="6">
        <v>0.0</v>
      </c>
      <c r="B10" s="5" t="s">
        <v>24</v>
      </c>
      <c r="C10" s="5" t="s">
        <v>24</v>
      </c>
      <c r="D10" s="6">
        <v>13.0</v>
      </c>
    </row>
    <row r="11">
      <c r="A11" s="6">
        <v>0.0</v>
      </c>
      <c r="B11" s="5" t="s">
        <v>24</v>
      </c>
      <c r="C11" s="5" t="s">
        <v>25</v>
      </c>
      <c r="D11" s="6">
        <v>58.0</v>
      </c>
    </row>
    <row r="12">
      <c r="A12" s="6">
        <v>0.0</v>
      </c>
      <c r="B12" s="5" t="s">
        <v>25</v>
      </c>
      <c r="C12" s="5" t="s">
        <v>25</v>
      </c>
      <c r="D12" s="6">
        <v>49.0</v>
      </c>
    </row>
    <row r="13">
      <c r="A13" s="6">
        <v>0.0</v>
      </c>
      <c r="B13" s="5" t="s">
        <v>25</v>
      </c>
      <c r="C13" s="5" t="s">
        <v>25</v>
      </c>
      <c r="D13" s="6">
        <v>25.0</v>
      </c>
    </row>
    <row r="14">
      <c r="A14" s="6">
        <v>0.0</v>
      </c>
      <c r="B14" s="5" t="s">
        <v>24</v>
      </c>
      <c r="C14" s="5" t="s">
        <v>24</v>
      </c>
      <c r="D14" s="6">
        <v>69.0</v>
      </c>
    </row>
    <row r="15">
      <c r="A15" s="6">
        <v>0.0</v>
      </c>
      <c r="B15" s="5" t="s">
        <v>25</v>
      </c>
      <c r="C15" s="5" t="s">
        <v>24</v>
      </c>
      <c r="D15" s="6">
        <v>71.0</v>
      </c>
    </row>
    <row r="18">
      <c r="A18" s="32" t="s">
        <v>2</v>
      </c>
      <c r="B18" s="32" t="s">
        <v>3</v>
      </c>
      <c r="C18" s="2" t="s">
        <v>4</v>
      </c>
      <c r="D18" s="32" t="s">
        <v>5</v>
      </c>
      <c r="F18" s="25" t="s">
        <v>113</v>
      </c>
      <c r="G18" s="25">
        <v>0.79</v>
      </c>
    </row>
    <row r="19" hidden="1">
      <c r="A19" s="6">
        <v>0.0</v>
      </c>
      <c r="B19" s="5" t="s">
        <v>25</v>
      </c>
      <c r="C19" s="10"/>
      <c r="D19" s="6">
        <v>22.0</v>
      </c>
    </row>
    <row r="20">
      <c r="A20" s="6">
        <v>0.0</v>
      </c>
      <c r="B20" s="5" t="s">
        <v>24</v>
      </c>
      <c r="C20" s="5" t="s">
        <v>24</v>
      </c>
      <c r="D20" s="6">
        <v>10.0</v>
      </c>
    </row>
    <row r="21">
      <c r="A21" s="6">
        <v>0.0</v>
      </c>
      <c r="B21" s="5" t="s">
        <v>25</v>
      </c>
      <c r="C21" s="5" t="s">
        <v>25</v>
      </c>
      <c r="D21" s="6">
        <v>16.0</v>
      </c>
    </row>
    <row r="22" hidden="1">
      <c r="A22" s="6">
        <v>0.0</v>
      </c>
      <c r="B22" s="5" t="s">
        <v>25</v>
      </c>
      <c r="C22" s="10"/>
      <c r="D22" s="6">
        <v>8.0</v>
      </c>
    </row>
    <row r="23">
      <c r="A23" s="6">
        <v>0.0</v>
      </c>
      <c r="B23" s="5" t="s">
        <v>25</v>
      </c>
      <c r="C23" s="5" t="s">
        <v>25</v>
      </c>
      <c r="D23" s="6">
        <v>52.0</v>
      </c>
    </row>
    <row r="24">
      <c r="A24" s="6">
        <v>0.0</v>
      </c>
      <c r="B24" s="5" t="s">
        <v>25</v>
      </c>
      <c r="C24" s="5" t="s">
        <v>25</v>
      </c>
      <c r="D24" s="6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3" max="23" width="20.38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7" t="s">
        <v>19</v>
      </c>
      <c r="V1" s="1" t="s">
        <v>20</v>
      </c>
      <c r="W1" s="3" t="s">
        <v>21</v>
      </c>
    </row>
    <row r="2">
      <c r="A2" s="4">
        <v>1.0</v>
      </c>
      <c r="B2" s="5" t="s">
        <v>22</v>
      </c>
      <c r="C2" s="5" t="s">
        <v>23</v>
      </c>
      <c r="D2" s="6">
        <v>0.0</v>
      </c>
      <c r="E2" s="5" t="s">
        <v>24</v>
      </c>
      <c r="F2" s="5" t="s">
        <v>25</v>
      </c>
      <c r="G2" s="6">
        <v>1.0</v>
      </c>
      <c r="H2" s="5" t="s">
        <v>25</v>
      </c>
      <c r="I2" s="5" t="s">
        <v>26</v>
      </c>
      <c r="J2" s="5" t="s">
        <v>27</v>
      </c>
      <c r="K2" s="5" t="s">
        <v>25</v>
      </c>
      <c r="L2" s="5" t="s">
        <v>24</v>
      </c>
      <c r="M2" s="5" t="s">
        <v>25</v>
      </c>
      <c r="N2" s="5" t="s">
        <v>25</v>
      </c>
      <c r="O2" s="5" t="s">
        <v>25</v>
      </c>
      <c r="P2" s="5" t="s">
        <v>25</v>
      </c>
      <c r="Q2" s="5" t="s">
        <v>28</v>
      </c>
      <c r="R2" s="5" t="s">
        <v>24</v>
      </c>
      <c r="S2" s="5" t="s">
        <v>29</v>
      </c>
      <c r="T2" s="28">
        <v>29.85</v>
      </c>
      <c r="U2" s="6" t="s">
        <v>30</v>
      </c>
      <c r="V2" s="5" t="s">
        <v>25</v>
      </c>
      <c r="W2" s="7">
        <f t="shared" ref="W2:W21" si="1">U2*T2</f>
        <v>891.0225</v>
      </c>
    </row>
    <row r="3">
      <c r="A3" s="4">
        <v>2.0</v>
      </c>
      <c r="B3" s="5" t="s">
        <v>31</v>
      </c>
      <c r="C3" s="5" t="s">
        <v>32</v>
      </c>
      <c r="D3" s="6">
        <v>0.0</v>
      </c>
      <c r="E3" s="5" t="s">
        <v>25</v>
      </c>
      <c r="F3" s="5" t="s">
        <v>25</v>
      </c>
      <c r="G3" s="6">
        <v>34.0</v>
      </c>
      <c r="H3" s="5" t="s">
        <v>24</v>
      </c>
      <c r="I3" s="5" t="s">
        <v>25</v>
      </c>
      <c r="J3" s="5" t="s">
        <v>27</v>
      </c>
      <c r="K3" s="5" t="s">
        <v>24</v>
      </c>
      <c r="L3" s="5" t="s">
        <v>25</v>
      </c>
      <c r="M3" s="5" t="s">
        <v>24</v>
      </c>
      <c r="N3" s="5" t="s">
        <v>25</v>
      </c>
      <c r="O3" s="5" t="s">
        <v>25</v>
      </c>
      <c r="P3" s="5" t="s">
        <v>25</v>
      </c>
      <c r="Q3" s="5" t="s">
        <v>33</v>
      </c>
      <c r="R3" s="5" t="s">
        <v>25</v>
      </c>
      <c r="S3" s="5" t="s">
        <v>34</v>
      </c>
      <c r="T3" s="28">
        <v>56.95</v>
      </c>
      <c r="U3" s="8" t="s">
        <v>36</v>
      </c>
      <c r="V3" s="5" t="s">
        <v>25</v>
      </c>
      <c r="W3" s="9">
        <f t="shared" si="1"/>
        <v>-221820.25</v>
      </c>
    </row>
    <row r="4">
      <c r="A4" s="4">
        <v>3.0</v>
      </c>
      <c r="B4" s="5" t="s">
        <v>37</v>
      </c>
      <c r="C4" s="5" t="s">
        <v>32</v>
      </c>
      <c r="D4" s="6">
        <v>0.0</v>
      </c>
      <c r="E4" s="5" t="s">
        <v>25</v>
      </c>
      <c r="F4" s="5" t="s">
        <v>25</v>
      </c>
      <c r="G4" s="6">
        <v>2.0</v>
      </c>
      <c r="H4" s="5" t="s">
        <v>24</v>
      </c>
      <c r="I4" s="5" t="s">
        <v>25</v>
      </c>
      <c r="J4" s="5" t="s">
        <v>27</v>
      </c>
      <c r="K4" s="5" t="s">
        <v>24</v>
      </c>
      <c r="L4" s="5" t="s">
        <v>24</v>
      </c>
      <c r="M4" s="5" t="s">
        <v>25</v>
      </c>
      <c r="N4" s="5" t="s">
        <v>25</v>
      </c>
      <c r="O4" s="5" t="s">
        <v>25</v>
      </c>
      <c r="P4" s="5" t="s">
        <v>25</v>
      </c>
      <c r="Q4" s="5" t="s">
        <v>28</v>
      </c>
      <c r="R4" s="5" t="s">
        <v>24</v>
      </c>
      <c r="S4" s="5" t="s">
        <v>34</v>
      </c>
      <c r="T4" s="28">
        <v>53.85</v>
      </c>
      <c r="U4" s="6" t="s">
        <v>39</v>
      </c>
      <c r="V4" s="5" t="s">
        <v>24</v>
      </c>
      <c r="W4" s="7">
        <f t="shared" si="1"/>
        <v>5823.8775</v>
      </c>
    </row>
    <row r="5">
      <c r="A5" s="4">
        <v>4.0</v>
      </c>
      <c r="B5" s="5" t="s">
        <v>40</v>
      </c>
      <c r="C5" s="5" t="s">
        <v>32</v>
      </c>
      <c r="D5" s="6">
        <v>0.0</v>
      </c>
      <c r="E5" s="5" t="s">
        <v>25</v>
      </c>
      <c r="F5" s="5" t="s">
        <v>25</v>
      </c>
      <c r="G5" s="6">
        <v>45.0</v>
      </c>
      <c r="H5" s="5" t="s">
        <v>25</v>
      </c>
      <c r="I5" s="5" t="s">
        <v>26</v>
      </c>
      <c r="J5" s="5" t="s">
        <v>27</v>
      </c>
      <c r="K5" s="5" t="s">
        <v>24</v>
      </c>
      <c r="L5" s="5" t="s">
        <v>25</v>
      </c>
      <c r="M5" s="5" t="s">
        <v>24</v>
      </c>
      <c r="N5" s="5" t="s">
        <v>24</v>
      </c>
      <c r="O5" s="5" t="s">
        <v>25</v>
      </c>
      <c r="P5" s="5" t="s">
        <v>25</v>
      </c>
      <c r="Q5" s="5" t="s">
        <v>33</v>
      </c>
      <c r="R5" s="5" t="s">
        <v>25</v>
      </c>
      <c r="S5" s="5" t="s">
        <v>41</v>
      </c>
      <c r="T5" s="28">
        <v>42.3</v>
      </c>
      <c r="U5" s="6" t="s">
        <v>43</v>
      </c>
      <c r="V5" s="5" t="s">
        <v>25</v>
      </c>
      <c r="W5" s="7">
        <f t="shared" si="1"/>
        <v>77863.725</v>
      </c>
    </row>
    <row r="6">
      <c r="A6" s="4">
        <v>5.0</v>
      </c>
      <c r="B6" s="5" t="s">
        <v>44</v>
      </c>
      <c r="C6" s="5" t="s">
        <v>23</v>
      </c>
      <c r="D6" s="6">
        <v>0.0</v>
      </c>
      <c r="E6" s="5" t="s">
        <v>25</v>
      </c>
      <c r="F6" s="5" t="s">
        <v>25</v>
      </c>
      <c r="G6" s="6">
        <v>2.0</v>
      </c>
      <c r="H6" s="5" t="s">
        <v>24</v>
      </c>
      <c r="I6" s="5" t="s">
        <v>25</v>
      </c>
      <c r="J6" s="5" t="s">
        <v>45</v>
      </c>
      <c r="K6" s="5" t="s">
        <v>25</v>
      </c>
      <c r="L6" s="5" t="s">
        <v>25</v>
      </c>
      <c r="M6" s="5" t="s">
        <v>25</v>
      </c>
      <c r="N6" s="5" t="s">
        <v>25</v>
      </c>
      <c r="O6" s="5" t="s">
        <v>25</v>
      </c>
      <c r="P6" s="5" t="s">
        <v>25</v>
      </c>
      <c r="Q6" s="5" t="s">
        <v>28</v>
      </c>
      <c r="R6" s="5" t="s">
        <v>24</v>
      </c>
      <c r="S6" s="5" t="s">
        <v>29</v>
      </c>
      <c r="T6" s="28">
        <v>70.7</v>
      </c>
      <c r="U6" s="6" t="s">
        <v>47</v>
      </c>
      <c r="V6" s="5" t="s">
        <v>24</v>
      </c>
      <c r="W6" s="7">
        <f t="shared" si="1"/>
        <v>10721.655</v>
      </c>
    </row>
    <row r="7">
      <c r="A7" s="4">
        <v>6.0</v>
      </c>
      <c r="B7" s="5" t="s">
        <v>48</v>
      </c>
      <c r="C7" s="5" t="s">
        <v>23</v>
      </c>
      <c r="D7" s="6">
        <v>0.0</v>
      </c>
      <c r="E7" s="5" t="s">
        <v>25</v>
      </c>
      <c r="F7" s="29" t="s">
        <v>95</v>
      </c>
      <c r="G7" s="6">
        <v>8.0</v>
      </c>
      <c r="H7" s="5" t="s">
        <v>24</v>
      </c>
      <c r="I7" s="5" t="s">
        <v>24</v>
      </c>
      <c r="J7" s="5" t="s">
        <v>45</v>
      </c>
      <c r="K7" s="5" t="s">
        <v>25</v>
      </c>
      <c r="L7" s="5" t="s">
        <v>25</v>
      </c>
      <c r="M7" s="5" t="s">
        <v>24</v>
      </c>
      <c r="N7" s="5" t="s">
        <v>25</v>
      </c>
      <c r="O7" s="5" t="s">
        <v>24</v>
      </c>
      <c r="P7" s="5" t="s">
        <v>24</v>
      </c>
      <c r="Q7" s="5" t="s">
        <v>28</v>
      </c>
      <c r="R7" s="5" t="s">
        <v>24</v>
      </c>
      <c r="S7" s="5" t="s">
        <v>29</v>
      </c>
      <c r="T7" s="30"/>
      <c r="U7" s="6" t="s">
        <v>49</v>
      </c>
      <c r="V7" s="5" t="s">
        <v>24</v>
      </c>
      <c r="W7" s="7">
        <f t="shared" si="1"/>
        <v>0</v>
      </c>
    </row>
    <row r="8">
      <c r="A8" s="4">
        <v>7.0</v>
      </c>
      <c r="B8" s="5" t="s">
        <v>50</v>
      </c>
      <c r="C8" s="5" t="s">
        <v>32</v>
      </c>
      <c r="D8" s="6">
        <v>0.0</v>
      </c>
      <c r="E8" s="5" t="s">
        <v>25</v>
      </c>
      <c r="F8" s="29" t="s">
        <v>95</v>
      </c>
      <c r="G8" s="6">
        <v>22.0</v>
      </c>
      <c r="H8" s="5" t="s">
        <v>24</v>
      </c>
      <c r="I8" s="5" t="s">
        <v>24</v>
      </c>
      <c r="J8" s="5" t="s">
        <v>45</v>
      </c>
      <c r="K8" s="5" t="s">
        <v>25</v>
      </c>
      <c r="L8" s="5" t="s">
        <v>24</v>
      </c>
      <c r="M8" s="5" t="s">
        <v>25</v>
      </c>
      <c r="N8" s="5" t="s">
        <v>25</v>
      </c>
      <c r="O8" s="5" t="s">
        <v>24</v>
      </c>
      <c r="P8" s="5" t="s">
        <v>25</v>
      </c>
      <c r="Q8" s="5" t="s">
        <v>28</v>
      </c>
      <c r="R8" s="5" t="s">
        <v>24</v>
      </c>
      <c r="S8" s="5" t="s">
        <v>51</v>
      </c>
      <c r="T8" s="28">
        <v>89.1</v>
      </c>
      <c r="U8" s="8">
        <v>17989.0</v>
      </c>
      <c r="V8" s="5" t="s">
        <v>25</v>
      </c>
      <c r="W8" s="9">
        <f t="shared" si="1"/>
        <v>1602819.9</v>
      </c>
    </row>
    <row r="9">
      <c r="A9" s="4">
        <v>8.0</v>
      </c>
      <c r="B9" s="5" t="s">
        <v>53</v>
      </c>
      <c r="C9" s="29" t="s">
        <v>95</v>
      </c>
      <c r="D9" s="6">
        <v>0.0</v>
      </c>
      <c r="E9" s="5" t="s">
        <v>25</v>
      </c>
      <c r="F9" s="5" t="s">
        <v>25</v>
      </c>
      <c r="G9" s="6">
        <v>10.0</v>
      </c>
      <c r="H9" s="5" t="s">
        <v>25</v>
      </c>
      <c r="I9" s="5" t="s">
        <v>26</v>
      </c>
      <c r="J9" s="5" t="s">
        <v>27</v>
      </c>
      <c r="K9" s="5" t="s">
        <v>24</v>
      </c>
      <c r="L9" s="5" t="s">
        <v>25</v>
      </c>
      <c r="M9" s="5" t="s">
        <v>25</v>
      </c>
      <c r="N9" s="5" t="s">
        <v>25</v>
      </c>
      <c r="O9" s="5" t="s">
        <v>25</v>
      </c>
      <c r="P9" s="5" t="s">
        <v>25</v>
      </c>
      <c r="Q9" s="5" t="s">
        <v>28</v>
      </c>
      <c r="R9" s="5" t="s">
        <v>25</v>
      </c>
      <c r="S9" s="5" t="s">
        <v>34</v>
      </c>
      <c r="T9" s="28">
        <v>29.75</v>
      </c>
      <c r="U9" s="6" t="s">
        <v>55</v>
      </c>
      <c r="V9" s="5" t="s">
        <v>25</v>
      </c>
      <c r="W9" s="7">
        <f t="shared" si="1"/>
        <v>8981.525</v>
      </c>
    </row>
    <row r="10">
      <c r="A10" s="4">
        <v>9.0</v>
      </c>
      <c r="B10" s="5" t="s">
        <v>56</v>
      </c>
      <c r="C10" s="5" t="s">
        <v>23</v>
      </c>
      <c r="D10" s="6">
        <v>0.0</v>
      </c>
      <c r="E10" s="5" t="s">
        <v>24</v>
      </c>
      <c r="F10" s="5" t="s">
        <v>25</v>
      </c>
      <c r="G10" s="6">
        <v>28.0</v>
      </c>
      <c r="H10" s="29" t="s">
        <v>95</v>
      </c>
      <c r="I10" s="5" t="s">
        <v>24</v>
      </c>
      <c r="J10" s="5" t="s">
        <v>45</v>
      </c>
      <c r="K10" s="5" t="s">
        <v>25</v>
      </c>
      <c r="L10" s="5" t="s">
        <v>25</v>
      </c>
      <c r="M10" s="5" t="s">
        <v>24</v>
      </c>
      <c r="N10" s="5" t="s">
        <v>24</v>
      </c>
      <c r="O10" s="5" t="s">
        <v>24</v>
      </c>
      <c r="P10" s="5" t="s">
        <v>24</v>
      </c>
      <c r="Q10" s="5" t="s">
        <v>28</v>
      </c>
      <c r="R10" s="5" t="s">
        <v>24</v>
      </c>
      <c r="S10" s="5" t="s">
        <v>29</v>
      </c>
      <c r="T10" s="28">
        <v>104.8</v>
      </c>
      <c r="U10" s="12">
        <v>418690.0</v>
      </c>
      <c r="V10" s="5" t="s">
        <v>24</v>
      </c>
      <c r="W10" s="13">
        <f t="shared" si="1"/>
        <v>43878712</v>
      </c>
    </row>
    <row r="11">
      <c r="A11" s="4">
        <v>10.0</v>
      </c>
      <c r="B11" s="5" t="s">
        <v>58</v>
      </c>
      <c r="C11" s="5" t="s">
        <v>32</v>
      </c>
      <c r="D11" s="6">
        <v>0.0</v>
      </c>
      <c r="E11" s="5" t="s">
        <v>25</v>
      </c>
      <c r="F11" s="29" t="s">
        <v>95</v>
      </c>
      <c r="G11" s="6">
        <v>62.0</v>
      </c>
      <c r="H11" s="29" t="s">
        <v>95</v>
      </c>
      <c r="I11" s="5" t="s">
        <v>25</v>
      </c>
      <c r="J11" s="5" t="s">
        <v>27</v>
      </c>
      <c r="K11" s="5" t="s">
        <v>24</v>
      </c>
      <c r="L11" s="5" t="s">
        <v>24</v>
      </c>
      <c r="M11" s="5" t="s">
        <v>25</v>
      </c>
      <c r="N11" s="5" t="s">
        <v>25</v>
      </c>
      <c r="O11" s="5" t="s">
        <v>25</v>
      </c>
      <c r="P11" s="5" t="s">
        <v>25</v>
      </c>
      <c r="Q11" s="5" t="s">
        <v>33</v>
      </c>
      <c r="R11" s="5" t="s">
        <v>25</v>
      </c>
      <c r="S11" s="5" t="s">
        <v>41</v>
      </c>
      <c r="T11" s="28">
        <v>56.15</v>
      </c>
      <c r="U11" s="6" t="s">
        <v>60</v>
      </c>
      <c r="V11" s="5" t="s">
        <v>25</v>
      </c>
      <c r="W11" s="7">
        <f t="shared" si="1"/>
        <v>195848.3925</v>
      </c>
    </row>
    <row r="12">
      <c r="A12" s="4">
        <v>11.0</v>
      </c>
      <c r="B12" s="5" t="s">
        <v>61</v>
      </c>
      <c r="C12" s="5" t="s">
        <v>32</v>
      </c>
      <c r="D12" s="6">
        <v>0.0</v>
      </c>
      <c r="E12" s="5" t="s">
        <v>24</v>
      </c>
      <c r="F12" s="5" t="s">
        <v>24</v>
      </c>
      <c r="G12" s="6">
        <v>13.0</v>
      </c>
      <c r="H12" s="5" t="s">
        <v>24</v>
      </c>
      <c r="I12" s="5" t="s">
        <v>25</v>
      </c>
      <c r="J12" s="5" t="s">
        <v>27</v>
      </c>
      <c r="K12" s="5" t="s">
        <v>24</v>
      </c>
      <c r="L12" s="5" t="s">
        <v>25</v>
      </c>
      <c r="M12" s="5" t="s">
        <v>25</v>
      </c>
      <c r="N12" s="5" t="s">
        <v>25</v>
      </c>
      <c r="O12" s="5" t="s">
        <v>25</v>
      </c>
      <c r="P12" s="5" t="s">
        <v>25</v>
      </c>
      <c r="Q12" s="5" t="s">
        <v>28</v>
      </c>
      <c r="R12" s="5" t="s">
        <v>24</v>
      </c>
      <c r="S12" s="5" t="s">
        <v>34</v>
      </c>
      <c r="T12" s="28">
        <v>49.95</v>
      </c>
      <c r="U12" s="6" t="s">
        <v>63</v>
      </c>
      <c r="V12" s="5" t="s">
        <v>25</v>
      </c>
      <c r="W12" s="7">
        <f t="shared" si="1"/>
        <v>29343.1275</v>
      </c>
    </row>
    <row r="13">
      <c r="A13" s="4">
        <v>12.0</v>
      </c>
      <c r="B13" s="5" t="s">
        <v>64</v>
      </c>
      <c r="C13" s="29" t="s">
        <v>95</v>
      </c>
      <c r="D13" s="6">
        <v>0.0</v>
      </c>
      <c r="E13" s="5" t="s">
        <v>25</v>
      </c>
      <c r="F13" s="5" t="s">
        <v>25</v>
      </c>
      <c r="G13" s="6">
        <v>16.0</v>
      </c>
      <c r="H13" s="5" t="s">
        <v>24</v>
      </c>
      <c r="I13" s="5" t="s">
        <v>25</v>
      </c>
      <c r="J13" s="5" t="s">
        <v>25</v>
      </c>
      <c r="K13" s="5" t="s">
        <v>65</v>
      </c>
      <c r="L13" s="5" t="s">
        <v>65</v>
      </c>
      <c r="M13" s="5" t="s">
        <v>65</v>
      </c>
      <c r="N13" s="5" t="s">
        <v>65</v>
      </c>
      <c r="O13" s="5" t="s">
        <v>65</v>
      </c>
      <c r="P13" s="5" t="s">
        <v>65</v>
      </c>
      <c r="Q13" s="5" t="s">
        <v>66</v>
      </c>
      <c r="R13" s="5" t="s">
        <v>25</v>
      </c>
      <c r="S13" s="5" t="s">
        <v>51</v>
      </c>
      <c r="T13" s="28">
        <v>18.95</v>
      </c>
      <c r="U13" s="6" t="s">
        <v>68</v>
      </c>
      <c r="V13" s="5" t="s">
        <v>25</v>
      </c>
      <c r="W13" s="7">
        <f t="shared" si="1"/>
        <v>6192.86</v>
      </c>
    </row>
    <row r="14">
      <c r="A14" s="4">
        <v>13.0</v>
      </c>
      <c r="B14" s="5" t="s">
        <v>69</v>
      </c>
      <c r="C14" s="5" t="s">
        <v>32</v>
      </c>
      <c r="D14" s="6">
        <v>0.0</v>
      </c>
      <c r="E14" s="5" t="s">
        <v>24</v>
      </c>
      <c r="F14" s="5" t="s">
        <v>25</v>
      </c>
      <c r="G14" s="6">
        <v>58.0</v>
      </c>
      <c r="H14" s="5" t="s">
        <v>24</v>
      </c>
      <c r="I14" s="5" t="s">
        <v>24</v>
      </c>
      <c r="J14" s="5" t="s">
        <v>45</v>
      </c>
      <c r="K14" s="5" t="s">
        <v>25</v>
      </c>
      <c r="L14" s="5" t="s">
        <v>25</v>
      </c>
      <c r="M14" s="5" t="s">
        <v>24</v>
      </c>
      <c r="N14" s="5" t="s">
        <v>25</v>
      </c>
      <c r="O14" s="5" t="s">
        <v>24</v>
      </c>
      <c r="P14" s="5" t="s">
        <v>24</v>
      </c>
      <c r="Q14" s="5" t="s">
        <v>33</v>
      </c>
      <c r="R14" s="5" t="s">
        <v>25</v>
      </c>
      <c r="S14" s="5" t="s">
        <v>51</v>
      </c>
      <c r="T14" s="28">
        <v>100.35</v>
      </c>
      <c r="U14" s="8">
        <v>1380985.0</v>
      </c>
      <c r="V14" s="5" t="s">
        <v>25</v>
      </c>
      <c r="W14" s="9">
        <f t="shared" si="1"/>
        <v>138581844.8</v>
      </c>
    </row>
    <row r="15">
      <c r="A15" s="4">
        <v>14.0</v>
      </c>
      <c r="B15" s="5" t="s">
        <v>71</v>
      </c>
      <c r="C15" s="5" t="s">
        <v>32</v>
      </c>
      <c r="D15" s="6">
        <v>0.0</v>
      </c>
      <c r="E15" s="5" t="s">
        <v>25</v>
      </c>
      <c r="F15" s="5" t="s">
        <v>25</v>
      </c>
      <c r="G15" s="6">
        <v>49.0</v>
      </c>
      <c r="H15" s="5" t="s">
        <v>24</v>
      </c>
      <c r="I15" s="5" t="s">
        <v>24</v>
      </c>
      <c r="J15" s="5" t="s">
        <v>45</v>
      </c>
      <c r="K15" s="5" t="s">
        <v>25</v>
      </c>
      <c r="L15" s="5" t="s">
        <v>24</v>
      </c>
      <c r="M15" s="5" t="s">
        <v>24</v>
      </c>
      <c r="N15" s="5" t="s">
        <v>25</v>
      </c>
      <c r="O15" s="5" t="s">
        <v>24</v>
      </c>
      <c r="P15" s="5" t="s">
        <v>24</v>
      </c>
      <c r="Q15" s="5" t="s">
        <v>28</v>
      </c>
      <c r="R15" s="5" t="s">
        <v>24</v>
      </c>
      <c r="S15" s="5" t="s">
        <v>41</v>
      </c>
      <c r="T15" s="28">
        <v>100.0</v>
      </c>
      <c r="U15" s="8">
        <v>1145462.0</v>
      </c>
      <c r="V15" s="5" t="s">
        <v>24</v>
      </c>
      <c r="W15" s="9">
        <f t="shared" si="1"/>
        <v>114546200</v>
      </c>
    </row>
    <row r="16">
      <c r="A16" s="4">
        <v>15.0</v>
      </c>
      <c r="B16" s="5" t="s">
        <v>73</v>
      </c>
      <c r="C16" s="5" t="s">
        <v>32</v>
      </c>
      <c r="D16" s="6">
        <v>0.0</v>
      </c>
      <c r="E16" s="5" t="s">
        <v>25</v>
      </c>
      <c r="F16" s="5" t="s">
        <v>25</v>
      </c>
      <c r="G16" s="6">
        <v>25.0</v>
      </c>
      <c r="H16" s="5" t="s">
        <v>24</v>
      </c>
      <c r="I16" s="5" t="s">
        <v>25</v>
      </c>
      <c r="J16" s="5" t="s">
        <v>45</v>
      </c>
      <c r="K16" s="5" t="s">
        <v>24</v>
      </c>
      <c r="L16" s="5" t="s">
        <v>25</v>
      </c>
      <c r="M16" s="5" t="s">
        <v>24</v>
      </c>
      <c r="N16" s="5" t="s">
        <v>24</v>
      </c>
      <c r="O16" s="5" t="s">
        <v>24</v>
      </c>
      <c r="P16" s="5" t="s">
        <v>24</v>
      </c>
      <c r="Q16" s="5" t="s">
        <v>28</v>
      </c>
      <c r="R16" s="5" t="s">
        <v>24</v>
      </c>
      <c r="S16" s="5" t="s">
        <v>29</v>
      </c>
      <c r="T16" s="28">
        <v>105.5</v>
      </c>
      <c r="U16" s="12">
        <v>287203.0</v>
      </c>
      <c r="V16" s="5" t="s">
        <v>25</v>
      </c>
      <c r="W16" s="13">
        <f t="shared" si="1"/>
        <v>30299916.5</v>
      </c>
    </row>
    <row r="17">
      <c r="A17" s="4">
        <v>16.0</v>
      </c>
      <c r="B17" s="5" t="s">
        <v>75</v>
      </c>
      <c r="C17" s="5" t="s">
        <v>23</v>
      </c>
      <c r="D17" s="6">
        <v>0.0</v>
      </c>
      <c r="E17" s="5" t="s">
        <v>24</v>
      </c>
      <c r="F17" s="5" t="s">
        <v>24</v>
      </c>
      <c r="G17" s="6">
        <v>69.0</v>
      </c>
      <c r="H17" s="5" t="s">
        <v>24</v>
      </c>
      <c r="I17" s="5" t="s">
        <v>24</v>
      </c>
      <c r="J17" s="5" t="s">
        <v>45</v>
      </c>
      <c r="K17" s="5" t="s">
        <v>24</v>
      </c>
      <c r="L17" s="5" t="s">
        <v>24</v>
      </c>
      <c r="M17" s="5" t="s">
        <v>24</v>
      </c>
      <c r="N17" s="5" t="s">
        <v>24</v>
      </c>
      <c r="O17" s="5" t="s">
        <v>24</v>
      </c>
      <c r="P17" s="5" t="s">
        <v>24</v>
      </c>
      <c r="Q17" s="5" t="s">
        <v>66</v>
      </c>
      <c r="R17" s="5" t="s">
        <v>25</v>
      </c>
      <c r="S17" s="5" t="s">
        <v>51</v>
      </c>
      <c r="T17" s="30"/>
      <c r="U17" s="6" t="s">
        <v>76</v>
      </c>
      <c r="V17" s="5" t="s">
        <v>25</v>
      </c>
      <c r="W17" s="7">
        <f t="shared" si="1"/>
        <v>0</v>
      </c>
    </row>
    <row r="18">
      <c r="A18" s="4">
        <v>17.0</v>
      </c>
      <c r="B18" s="5" t="s">
        <v>77</v>
      </c>
      <c r="C18" s="29" t="s">
        <v>95</v>
      </c>
      <c r="D18" s="6">
        <v>0.0</v>
      </c>
      <c r="E18" s="5" t="s">
        <v>25</v>
      </c>
      <c r="F18" s="4" t="s">
        <v>25</v>
      </c>
      <c r="G18" s="6">
        <v>52.0</v>
      </c>
      <c r="H18" s="5" t="s">
        <v>24</v>
      </c>
      <c r="I18" s="5" t="s">
        <v>25</v>
      </c>
      <c r="J18" s="5" t="s">
        <v>25</v>
      </c>
      <c r="K18" s="5" t="s">
        <v>65</v>
      </c>
      <c r="L18" s="5" t="s">
        <v>65</v>
      </c>
      <c r="M18" s="5" t="s">
        <v>65</v>
      </c>
      <c r="N18" s="5" t="s">
        <v>65</v>
      </c>
      <c r="O18" s="5" t="s">
        <v>65</v>
      </c>
      <c r="P18" s="5" t="s">
        <v>65</v>
      </c>
      <c r="Q18" s="5" t="s">
        <v>33</v>
      </c>
      <c r="R18" s="5" t="s">
        <v>25</v>
      </c>
      <c r="S18" s="5" t="s">
        <v>34</v>
      </c>
      <c r="T18" s="28">
        <v>20.65</v>
      </c>
      <c r="U18" s="6" t="s">
        <v>79</v>
      </c>
      <c r="V18" s="5" t="s">
        <v>25</v>
      </c>
      <c r="W18" s="7">
        <f t="shared" si="1"/>
        <v>21123.9175</v>
      </c>
    </row>
    <row r="19">
      <c r="A19" s="4">
        <v>18.0</v>
      </c>
      <c r="B19" s="5" t="s">
        <v>80</v>
      </c>
      <c r="C19" s="5" t="s">
        <v>32</v>
      </c>
      <c r="D19" s="6">
        <v>0.0</v>
      </c>
      <c r="E19" s="5" t="s">
        <v>25</v>
      </c>
      <c r="F19" s="5" t="s">
        <v>24</v>
      </c>
      <c r="G19" s="6">
        <v>71.0</v>
      </c>
      <c r="H19" s="5" t="s">
        <v>24</v>
      </c>
      <c r="I19" s="5" t="s">
        <v>24</v>
      </c>
      <c r="J19" s="5" t="s">
        <v>45</v>
      </c>
      <c r="K19" s="5" t="s">
        <v>24</v>
      </c>
      <c r="L19" s="5" t="s">
        <v>25</v>
      </c>
      <c r="M19" s="5" t="s">
        <v>24</v>
      </c>
      <c r="N19" s="5" t="s">
        <v>25</v>
      </c>
      <c r="O19" s="5" t="s">
        <v>24</v>
      </c>
      <c r="P19" s="5" t="s">
        <v>24</v>
      </c>
      <c r="Q19" s="5" t="s">
        <v>66</v>
      </c>
      <c r="R19" s="5" t="s">
        <v>25</v>
      </c>
      <c r="S19" s="5" t="s">
        <v>41</v>
      </c>
      <c r="T19" s="28">
        <v>106.7</v>
      </c>
      <c r="U19" s="6" t="s">
        <v>82</v>
      </c>
      <c r="V19" s="5" t="s">
        <v>25</v>
      </c>
      <c r="W19" s="7">
        <f t="shared" si="1"/>
        <v>787686.075</v>
      </c>
    </row>
    <row r="20">
      <c r="A20" s="4">
        <v>19.0</v>
      </c>
      <c r="B20" s="5" t="s">
        <v>83</v>
      </c>
      <c r="C20" s="5" t="s">
        <v>23</v>
      </c>
      <c r="D20" s="6">
        <v>0.0</v>
      </c>
      <c r="E20" s="5" t="s">
        <v>24</v>
      </c>
      <c r="F20" s="5" t="s">
        <v>24</v>
      </c>
      <c r="G20" s="6">
        <v>10.0</v>
      </c>
      <c r="H20" s="5" t="s">
        <v>24</v>
      </c>
      <c r="I20" s="5" t="s">
        <v>25</v>
      </c>
      <c r="J20" s="5" t="s">
        <v>27</v>
      </c>
      <c r="K20" s="5" t="s">
        <v>25</v>
      </c>
      <c r="L20" s="5" t="s">
        <v>25</v>
      </c>
      <c r="M20" s="5" t="s">
        <v>24</v>
      </c>
      <c r="N20" s="5" t="s">
        <v>24</v>
      </c>
      <c r="O20" s="5" t="s">
        <v>25</v>
      </c>
      <c r="P20" s="5" t="s">
        <v>25</v>
      </c>
      <c r="Q20" s="5" t="s">
        <v>28</v>
      </c>
      <c r="R20" s="5" t="s">
        <v>25</v>
      </c>
      <c r="S20" s="5" t="s">
        <v>51</v>
      </c>
      <c r="T20" s="28">
        <v>55.2</v>
      </c>
      <c r="U20" s="6" t="s">
        <v>85</v>
      </c>
      <c r="V20" s="5" t="s">
        <v>24</v>
      </c>
      <c r="W20" s="7">
        <f t="shared" si="1"/>
        <v>29164.92</v>
      </c>
    </row>
    <row r="21">
      <c r="A21" s="4">
        <v>20.0</v>
      </c>
      <c r="B21" s="5" t="s">
        <v>86</v>
      </c>
      <c r="C21" s="5" t="s">
        <v>23</v>
      </c>
      <c r="D21" s="6">
        <v>0.0</v>
      </c>
      <c r="E21" s="5" t="s">
        <v>25</v>
      </c>
      <c r="F21" s="5" t="s">
        <v>25</v>
      </c>
      <c r="G21" s="6">
        <v>21.0</v>
      </c>
      <c r="H21" s="5" t="s">
        <v>24</v>
      </c>
      <c r="I21" s="5" t="s">
        <v>25</v>
      </c>
      <c r="J21" s="5" t="s">
        <v>45</v>
      </c>
      <c r="K21" s="5" t="s">
        <v>25</v>
      </c>
      <c r="L21" s="5" t="s">
        <v>24</v>
      </c>
      <c r="M21" s="5" t="s">
        <v>24</v>
      </c>
      <c r="N21" s="5" t="s">
        <v>25</v>
      </c>
      <c r="O21" s="5" t="s">
        <v>25</v>
      </c>
      <c r="P21" s="5" t="s">
        <v>24</v>
      </c>
      <c r="Q21" s="5" t="s">
        <v>28</v>
      </c>
      <c r="R21" s="5" t="s">
        <v>24</v>
      </c>
      <c r="S21" s="5" t="s">
        <v>29</v>
      </c>
      <c r="T21" s="28">
        <v>90.05</v>
      </c>
      <c r="U21" s="8" t="s">
        <v>88</v>
      </c>
      <c r="V21" s="5" t="s">
        <v>25</v>
      </c>
      <c r="W21" s="9">
        <f t="shared" si="1"/>
        <v>-1227741.7</v>
      </c>
    </row>
    <row r="23">
      <c r="B23" s="17" t="s">
        <v>90</v>
      </c>
      <c r="C23" s="18" t="str">
        <f t="shared" ref="C23:F23" si="2">INDEX(C1:C21, MODE(MATCH(C1:C21, C1:C21, 0)))</f>
        <v>Male</v>
      </c>
      <c r="D23" s="18">
        <f t="shared" si="2"/>
        <v>0</v>
      </c>
      <c r="E23" s="18" t="str">
        <f t="shared" si="2"/>
        <v>No</v>
      </c>
      <c r="F23" s="18" t="str">
        <f t="shared" si="2"/>
        <v>No</v>
      </c>
      <c r="G23" s="20"/>
      <c r="H23" s="18" t="str">
        <f t="shared" ref="H23:S23" si="3">INDEX(H1:H21, MODE(MATCH(H1:H21, H1:H21, 0)))</f>
        <v>Yes</v>
      </c>
      <c r="I23" s="18" t="str">
        <f t="shared" si="3"/>
        <v>No</v>
      </c>
      <c r="J23" s="18" t="str">
        <f t="shared" si="3"/>
        <v>Fiber optic</v>
      </c>
      <c r="K23" s="18" t="str">
        <f t="shared" si="3"/>
        <v>No</v>
      </c>
      <c r="L23" s="18" t="str">
        <f t="shared" si="3"/>
        <v>No</v>
      </c>
      <c r="M23" s="18" t="str">
        <f t="shared" si="3"/>
        <v>Yes</v>
      </c>
      <c r="N23" s="18" t="str">
        <f t="shared" si="3"/>
        <v>No</v>
      </c>
      <c r="O23" s="18" t="str">
        <f t="shared" si="3"/>
        <v>No</v>
      </c>
      <c r="P23" s="18" t="str">
        <f t="shared" si="3"/>
        <v>No</v>
      </c>
      <c r="Q23" s="18" t="str">
        <f t="shared" si="3"/>
        <v>Month-to-month</v>
      </c>
      <c r="R23" s="18" t="str">
        <f t="shared" si="3"/>
        <v>Yes</v>
      </c>
      <c r="S23" s="18" t="str">
        <f t="shared" si="3"/>
        <v>Electronic check</v>
      </c>
      <c r="T23" s="20"/>
      <c r="U23" s="20"/>
    </row>
    <row r="24">
      <c r="B24" s="17" t="s">
        <v>91</v>
      </c>
      <c r="C24" s="21"/>
      <c r="D24" s="21"/>
      <c r="E24" s="21"/>
      <c r="F24" s="21"/>
      <c r="G24" s="22">
        <f>AVERAGE(G2:G21)</f>
        <v>29.9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4">
        <f>AVERAGE(T2:T6,T8:T16,T18:T21)</f>
        <v>65.6</v>
      </c>
      <c r="U24" s="24">
        <f>AVERAGE(U2:U21)</f>
        <v>461828.5714</v>
      </c>
    </row>
    <row r="30">
      <c r="A30" s="1"/>
      <c r="B30" s="1" t="s">
        <v>0</v>
      </c>
      <c r="C30" s="1" t="s">
        <v>1</v>
      </c>
      <c r="D30" s="1" t="s">
        <v>2</v>
      </c>
      <c r="E30" s="1" t="s">
        <v>3</v>
      </c>
      <c r="F30" s="1" t="s">
        <v>4</v>
      </c>
      <c r="G30" s="1" t="s">
        <v>5</v>
      </c>
      <c r="H30" s="1" t="s">
        <v>6</v>
      </c>
      <c r="I30" s="1" t="s">
        <v>7</v>
      </c>
      <c r="J30" s="1" t="s">
        <v>8</v>
      </c>
      <c r="K30" s="1" t="s">
        <v>9</v>
      </c>
      <c r="L30" s="1" t="s">
        <v>10</v>
      </c>
      <c r="M30" s="1" t="s">
        <v>11</v>
      </c>
      <c r="N30" s="1" t="s">
        <v>12</v>
      </c>
      <c r="O30" s="1" t="s">
        <v>13</v>
      </c>
      <c r="P30" s="1" t="s">
        <v>14</v>
      </c>
      <c r="Q30" s="1" t="s">
        <v>15</v>
      </c>
      <c r="R30" s="1" t="s">
        <v>16</v>
      </c>
      <c r="S30" s="1" t="s">
        <v>17</v>
      </c>
      <c r="T30" s="1" t="s">
        <v>18</v>
      </c>
      <c r="U30" s="1" t="s">
        <v>19</v>
      </c>
      <c r="V30" s="2" t="s">
        <v>20</v>
      </c>
    </row>
    <row r="31">
      <c r="A31" s="4">
        <v>1.0</v>
      </c>
      <c r="B31" s="5" t="s">
        <v>22</v>
      </c>
      <c r="C31" s="5" t="s">
        <v>23</v>
      </c>
      <c r="D31" s="6">
        <v>0.0</v>
      </c>
      <c r="E31" s="5" t="s">
        <v>24</v>
      </c>
      <c r="F31" s="5" t="s">
        <v>25</v>
      </c>
      <c r="G31" s="6">
        <v>1.0</v>
      </c>
      <c r="H31" s="5" t="s">
        <v>25</v>
      </c>
      <c r="I31" s="5" t="s">
        <v>26</v>
      </c>
      <c r="J31" s="5" t="s">
        <v>27</v>
      </c>
      <c r="K31" s="5" t="s">
        <v>25</v>
      </c>
      <c r="L31" s="5" t="s">
        <v>24</v>
      </c>
      <c r="M31" s="5" t="s">
        <v>25</v>
      </c>
      <c r="N31" s="5" t="s">
        <v>25</v>
      </c>
      <c r="O31" s="5" t="s">
        <v>25</v>
      </c>
      <c r="P31" s="5" t="s">
        <v>25</v>
      </c>
      <c r="Q31" s="5" t="s">
        <v>28</v>
      </c>
      <c r="R31" s="5" t="s">
        <v>24</v>
      </c>
      <c r="S31" s="5" t="s">
        <v>29</v>
      </c>
      <c r="T31" s="28">
        <v>29.85</v>
      </c>
      <c r="U31" s="6" t="s">
        <v>30</v>
      </c>
      <c r="V31" s="5" t="s">
        <v>25</v>
      </c>
    </row>
    <row r="32">
      <c r="A32" s="4">
        <v>2.0</v>
      </c>
      <c r="B32" s="5" t="s">
        <v>31</v>
      </c>
      <c r="C32" s="5" t="s">
        <v>32</v>
      </c>
      <c r="D32" s="6">
        <v>0.0</v>
      </c>
      <c r="E32" s="5" t="s">
        <v>25</v>
      </c>
      <c r="F32" s="5" t="s">
        <v>25</v>
      </c>
      <c r="G32" s="6">
        <v>34.0</v>
      </c>
      <c r="H32" s="5" t="s">
        <v>24</v>
      </c>
      <c r="I32" s="5" t="s">
        <v>25</v>
      </c>
      <c r="J32" s="5" t="s">
        <v>27</v>
      </c>
      <c r="K32" s="5" t="s">
        <v>24</v>
      </c>
      <c r="L32" s="5" t="s">
        <v>25</v>
      </c>
      <c r="M32" s="5" t="s">
        <v>24</v>
      </c>
      <c r="N32" s="5" t="s">
        <v>25</v>
      </c>
      <c r="O32" s="5" t="s">
        <v>25</v>
      </c>
      <c r="P32" s="5" t="s">
        <v>25</v>
      </c>
      <c r="Q32" s="5" t="s">
        <v>33</v>
      </c>
      <c r="R32" s="5" t="s">
        <v>25</v>
      </c>
      <c r="S32" s="5" t="s">
        <v>34</v>
      </c>
      <c r="T32" s="28">
        <v>56.95</v>
      </c>
      <c r="U32" s="8" t="s">
        <v>36</v>
      </c>
      <c r="V32" s="5" t="s">
        <v>25</v>
      </c>
    </row>
    <row r="33">
      <c r="A33" s="4">
        <v>3.0</v>
      </c>
      <c r="B33" s="5" t="s">
        <v>37</v>
      </c>
      <c r="C33" s="5" t="s">
        <v>32</v>
      </c>
      <c r="D33" s="6">
        <v>0.0</v>
      </c>
      <c r="E33" s="5" t="s">
        <v>25</v>
      </c>
      <c r="F33" s="5" t="s">
        <v>25</v>
      </c>
      <c r="G33" s="6">
        <v>2.0</v>
      </c>
      <c r="H33" s="5" t="s">
        <v>24</v>
      </c>
      <c r="I33" s="5" t="s">
        <v>25</v>
      </c>
      <c r="J33" s="5" t="s">
        <v>27</v>
      </c>
      <c r="K33" s="5" t="s">
        <v>24</v>
      </c>
      <c r="L33" s="5" t="s">
        <v>24</v>
      </c>
      <c r="M33" s="5" t="s">
        <v>25</v>
      </c>
      <c r="N33" s="5" t="s">
        <v>25</v>
      </c>
      <c r="O33" s="5" t="s">
        <v>25</v>
      </c>
      <c r="P33" s="5" t="s">
        <v>25</v>
      </c>
      <c r="Q33" s="5" t="s">
        <v>28</v>
      </c>
      <c r="R33" s="5" t="s">
        <v>24</v>
      </c>
      <c r="S33" s="5" t="s">
        <v>34</v>
      </c>
      <c r="T33" s="28">
        <v>53.85</v>
      </c>
      <c r="U33" s="6" t="s">
        <v>39</v>
      </c>
      <c r="V33" s="5" t="s">
        <v>24</v>
      </c>
    </row>
    <row r="34">
      <c r="A34" s="4">
        <v>4.0</v>
      </c>
      <c r="B34" s="5" t="s">
        <v>40</v>
      </c>
      <c r="C34" s="5" t="s">
        <v>32</v>
      </c>
      <c r="D34" s="6">
        <v>0.0</v>
      </c>
      <c r="E34" s="5" t="s">
        <v>25</v>
      </c>
      <c r="F34" s="5" t="s">
        <v>25</v>
      </c>
      <c r="G34" s="6">
        <v>45.0</v>
      </c>
      <c r="H34" s="5" t="s">
        <v>25</v>
      </c>
      <c r="I34" s="5" t="s">
        <v>26</v>
      </c>
      <c r="J34" s="5" t="s">
        <v>27</v>
      </c>
      <c r="K34" s="5" t="s">
        <v>24</v>
      </c>
      <c r="L34" s="5" t="s">
        <v>25</v>
      </c>
      <c r="M34" s="5" t="s">
        <v>24</v>
      </c>
      <c r="N34" s="5" t="s">
        <v>24</v>
      </c>
      <c r="O34" s="5" t="s">
        <v>25</v>
      </c>
      <c r="P34" s="5" t="s">
        <v>25</v>
      </c>
      <c r="Q34" s="5" t="s">
        <v>33</v>
      </c>
      <c r="R34" s="5" t="s">
        <v>25</v>
      </c>
      <c r="S34" s="5" t="s">
        <v>41</v>
      </c>
      <c r="T34" s="28">
        <v>42.3</v>
      </c>
      <c r="U34" s="6" t="s">
        <v>43</v>
      </c>
      <c r="V34" s="5" t="s">
        <v>25</v>
      </c>
    </row>
    <row r="35">
      <c r="A35" s="4">
        <v>5.0</v>
      </c>
      <c r="B35" s="5" t="s">
        <v>44</v>
      </c>
      <c r="C35" s="5" t="s">
        <v>23</v>
      </c>
      <c r="D35" s="6">
        <v>0.0</v>
      </c>
      <c r="E35" s="5" t="s">
        <v>25</v>
      </c>
      <c r="F35" s="5" t="s">
        <v>25</v>
      </c>
      <c r="G35" s="6">
        <v>2.0</v>
      </c>
      <c r="H35" s="5" t="s">
        <v>24</v>
      </c>
      <c r="I35" s="5" t="s">
        <v>25</v>
      </c>
      <c r="J35" s="5" t="s">
        <v>45</v>
      </c>
      <c r="K35" s="5" t="s">
        <v>25</v>
      </c>
      <c r="L35" s="5" t="s">
        <v>25</v>
      </c>
      <c r="M35" s="5" t="s">
        <v>25</v>
      </c>
      <c r="N35" s="5" t="s">
        <v>25</v>
      </c>
      <c r="O35" s="5" t="s">
        <v>25</v>
      </c>
      <c r="P35" s="5" t="s">
        <v>25</v>
      </c>
      <c r="Q35" s="5" t="s">
        <v>28</v>
      </c>
      <c r="R35" s="5" t="s">
        <v>24</v>
      </c>
      <c r="S35" s="5" t="s">
        <v>29</v>
      </c>
      <c r="T35" s="28">
        <v>70.7</v>
      </c>
      <c r="U35" s="6" t="s">
        <v>47</v>
      </c>
      <c r="V35" s="5" t="s">
        <v>24</v>
      </c>
    </row>
    <row r="36">
      <c r="A36" s="4">
        <v>6.0</v>
      </c>
      <c r="B36" s="5" t="s">
        <v>48</v>
      </c>
      <c r="C36" s="5" t="s">
        <v>23</v>
      </c>
      <c r="D36" s="6">
        <v>0.0</v>
      </c>
      <c r="E36" s="5" t="s">
        <v>25</v>
      </c>
      <c r="F36" s="38" t="str">
        <f>F23</f>
        <v>No</v>
      </c>
      <c r="G36" s="6">
        <v>8.0</v>
      </c>
      <c r="H36" s="5" t="s">
        <v>24</v>
      </c>
      <c r="I36" s="5" t="s">
        <v>24</v>
      </c>
      <c r="J36" s="5" t="s">
        <v>45</v>
      </c>
      <c r="K36" s="5" t="s">
        <v>25</v>
      </c>
      <c r="L36" s="5" t="s">
        <v>25</v>
      </c>
      <c r="M36" s="5" t="s">
        <v>24</v>
      </c>
      <c r="N36" s="5" t="s">
        <v>25</v>
      </c>
      <c r="O36" s="5" t="s">
        <v>24</v>
      </c>
      <c r="P36" s="5" t="s">
        <v>24</v>
      </c>
      <c r="Q36" s="5" t="s">
        <v>28</v>
      </c>
      <c r="R36" s="5" t="s">
        <v>24</v>
      </c>
      <c r="S36" s="5" t="s">
        <v>29</v>
      </c>
      <c r="T36" s="39">
        <f>T24</f>
        <v>65.6</v>
      </c>
      <c r="U36" s="6" t="s">
        <v>49</v>
      </c>
      <c r="V36" s="5" t="s">
        <v>24</v>
      </c>
    </row>
    <row r="37">
      <c r="A37" s="4">
        <v>7.0</v>
      </c>
      <c r="B37" s="5" t="s">
        <v>50</v>
      </c>
      <c r="C37" s="5" t="s">
        <v>32</v>
      </c>
      <c r="D37" s="6">
        <v>0.0</v>
      </c>
      <c r="E37" s="5" t="s">
        <v>25</v>
      </c>
      <c r="F37" s="38" t="str">
        <f>F23</f>
        <v>No</v>
      </c>
      <c r="G37" s="6">
        <v>22.0</v>
      </c>
      <c r="H37" s="5" t="s">
        <v>24</v>
      </c>
      <c r="I37" s="5" t="s">
        <v>24</v>
      </c>
      <c r="J37" s="5" t="s">
        <v>45</v>
      </c>
      <c r="K37" s="5" t="s">
        <v>25</v>
      </c>
      <c r="L37" s="5" t="s">
        <v>24</v>
      </c>
      <c r="M37" s="5" t="s">
        <v>25</v>
      </c>
      <c r="N37" s="5" t="s">
        <v>25</v>
      </c>
      <c r="O37" s="5" t="s">
        <v>24</v>
      </c>
      <c r="P37" s="5" t="s">
        <v>25</v>
      </c>
      <c r="Q37" s="5" t="s">
        <v>28</v>
      </c>
      <c r="R37" s="5" t="s">
        <v>24</v>
      </c>
      <c r="S37" s="5" t="s">
        <v>51</v>
      </c>
      <c r="T37" s="28">
        <v>89.1</v>
      </c>
      <c r="U37" s="8">
        <v>17989.0</v>
      </c>
      <c r="V37" s="5" t="s">
        <v>25</v>
      </c>
    </row>
    <row r="38">
      <c r="A38" s="4">
        <v>8.0</v>
      </c>
      <c r="B38" s="5" t="s">
        <v>53</v>
      </c>
      <c r="C38" s="38" t="str">
        <f>C23</f>
        <v>Male</v>
      </c>
      <c r="D38" s="6">
        <v>0.0</v>
      </c>
      <c r="E38" s="5" t="s">
        <v>25</v>
      </c>
      <c r="F38" s="5" t="s">
        <v>25</v>
      </c>
      <c r="G38" s="6">
        <v>10.0</v>
      </c>
      <c r="H38" s="5" t="s">
        <v>25</v>
      </c>
      <c r="I38" s="5" t="s">
        <v>26</v>
      </c>
      <c r="J38" s="5" t="s">
        <v>27</v>
      </c>
      <c r="K38" s="5" t="s">
        <v>24</v>
      </c>
      <c r="L38" s="5" t="s">
        <v>25</v>
      </c>
      <c r="M38" s="5" t="s">
        <v>25</v>
      </c>
      <c r="N38" s="5" t="s">
        <v>25</v>
      </c>
      <c r="O38" s="5" t="s">
        <v>25</v>
      </c>
      <c r="P38" s="5" t="s">
        <v>25</v>
      </c>
      <c r="Q38" s="5" t="s">
        <v>28</v>
      </c>
      <c r="R38" s="5" t="s">
        <v>25</v>
      </c>
      <c r="S38" s="5" t="s">
        <v>34</v>
      </c>
      <c r="T38" s="28">
        <v>29.75</v>
      </c>
      <c r="U38" s="6" t="s">
        <v>55</v>
      </c>
      <c r="V38" s="5" t="s">
        <v>25</v>
      </c>
    </row>
    <row r="39">
      <c r="A39" s="4">
        <v>9.0</v>
      </c>
      <c r="B39" s="5" t="s">
        <v>56</v>
      </c>
      <c r="C39" s="5" t="s">
        <v>23</v>
      </c>
      <c r="D39" s="6">
        <v>0.0</v>
      </c>
      <c r="E39" s="5" t="s">
        <v>24</v>
      </c>
      <c r="F39" s="5" t="s">
        <v>25</v>
      </c>
      <c r="G39" s="6">
        <v>28.0</v>
      </c>
      <c r="H39" s="38" t="str">
        <f>H23</f>
        <v>Yes</v>
      </c>
      <c r="I39" s="5" t="s">
        <v>24</v>
      </c>
      <c r="J39" s="5" t="s">
        <v>45</v>
      </c>
      <c r="K39" s="5" t="s">
        <v>25</v>
      </c>
      <c r="L39" s="5" t="s">
        <v>25</v>
      </c>
      <c r="M39" s="5" t="s">
        <v>24</v>
      </c>
      <c r="N39" s="5" t="s">
        <v>24</v>
      </c>
      <c r="O39" s="5" t="s">
        <v>24</v>
      </c>
      <c r="P39" s="5" t="s">
        <v>24</v>
      </c>
      <c r="Q39" s="5" t="s">
        <v>28</v>
      </c>
      <c r="R39" s="5" t="s">
        <v>24</v>
      </c>
      <c r="S39" s="5" t="s">
        <v>29</v>
      </c>
      <c r="T39" s="28">
        <v>104.8</v>
      </c>
      <c r="U39" s="12">
        <v>418690.0</v>
      </c>
      <c r="V39" s="5" t="s">
        <v>24</v>
      </c>
    </row>
    <row r="40">
      <c r="A40" s="4">
        <v>10.0</v>
      </c>
      <c r="B40" s="5" t="s">
        <v>58</v>
      </c>
      <c r="C40" s="5" t="s">
        <v>32</v>
      </c>
      <c r="D40" s="6">
        <v>0.0</v>
      </c>
      <c r="E40" s="5" t="s">
        <v>25</v>
      </c>
      <c r="F40" s="38" t="str">
        <f>F23</f>
        <v>No</v>
      </c>
      <c r="G40" s="6">
        <v>62.0</v>
      </c>
      <c r="H40" s="38" t="str">
        <f>H23</f>
        <v>Yes</v>
      </c>
      <c r="I40" s="5" t="s">
        <v>25</v>
      </c>
      <c r="J40" s="5" t="s">
        <v>27</v>
      </c>
      <c r="K40" s="5" t="s">
        <v>24</v>
      </c>
      <c r="L40" s="5" t="s">
        <v>24</v>
      </c>
      <c r="M40" s="5" t="s">
        <v>25</v>
      </c>
      <c r="N40" s="5" t="s">
        <v>25</v>
      </c>
      <c r="O40" s="5" t="s">
        <v>25</v>
      </c>
      <c r="P40" s="5" t="s">
        <v>25</v>
      </c>
      <c r="Q40" s="5" t="s">
        <v>33</v>
      </c>
      <c r="R40" s="5" t="s">
        <v>25</v>
      </c>
      <c r="S40" s="5" t="s">
        <v>41</v>
      </c>
      <c r="T40" s="28">
        <v>56.15</v>
      </c>
      <c r="U40" s="6" t="s">
        <v>60</v>
      </c>
      <c r="V40" s="5" t="s">
        <v>25</v>
      </c>
    </row>
    <row r="41">
      <c r="A41" s="4">
        <v>11.0</v>
      </c>
      <c r="B41" s="5" t="s">
        <v>61</v>
      </c>
      <c r="C41" s="5" t="s">
        <v>32</v>
      </c>
      <c r="D41" s="6">
        <v>0.0</v>
      </c>
      <c r="E41" s="5" t="s">
        <v>24</v>
      </c>
      <c r="F41" s="5" t="s">
        <v>24</v>
      </c>
      <c r="G41" s="6">
        <v>13.0</v>
      </c>
      <c r="H41" s="5" t="s">
        <v>24</v>
      </c>
      <c r="I41" s="5" t="s">
        <v>25</v>
      </c>
      <c r="J41" s="5" t="s">
        <v>27</v>
      </c>
      <c r="K41" s="5" t="s">
        <v>24</v>
      </c>
      <c r="L41" s="5" t="s">
        <v>25</v>
      </c>
      <c r="M41" s="5" t="s">
        <v>25</v>
      </c>
      <c r="N41" s="5" t="s">
        <v>25</v>
      </c>
      <c r="O41" s="5" t="s">
        <v>25</v>
      </c>
      <c r="P41" s="5" t="s">
        <v>25</v>
      </c>
      <c r="Q41" s="5" t="s">
        <v>28</v>
      </c>
      <c r="R41" s="5" t="s">
        <v>24</v>
      </c>
      <c r="S41" s="5" t="s">
        <v>34</v>
      </c>
      <c r="T41" s="28">
        <v>49.95</v>
      </c>
      <c r="U41" s="6" t="s">
        <v>63</v>
      </c>
      <c r="V41" s="5" t="s">
        <v>25</v>
      </c>
    </row>
    <row r="42">
      <c r="A42" s="4">
        <v>12.0</v>
      </c>
      <c r="B42" s="5" t="s">
        <v>64</v>
      </c>
      <c r="C42" s="38" t="str">
        <f>C23</f>
        <v>Male</v>
      </c>
      <c r="D42" s="6">
        <v>0.0</v>
      </c>
      <c r="E42" s="5" t="s">
        <v>25</v>
      </c>
      <c r="F42" s="5" t="s">
        <v>25</v>
      </c>
      <c r="G42" s="6">
        <v>16.0</v>
      </c>
      <c r="H42" s="5" t="s">
        <v>24</v>
      </c>
      <c r="I42" s="5" t="s">
        <v>25</v>
      </c>
      <c r="J42" s="5" t="s">
        <v>25</v>
      </c>
      <c r="K42" s="5" t="s">
        <v>65</v>
      </c>
      <c r="L42" s="5" t="s">
        <v>65</v>
      </c>
      <c r="M42" s="5" t="s">
        <v>65</v>
      </c>
      <c r="N42" s="5" t="s">
        <v>65</v>
      </c>
      <c r="O42" s="5" t="s">
        <v>65</v>
      </c>
      <c r="P42" s="5" t="s">
        <v>65</v>
      </c>
      <c r="Q42" s="5" t="s">
        <v>66</v>
      </c>
      <c r="R42" s="5" t="s">
        <v>25</v>
      </c>
      <c r="S42" s="5" t="s">
        <v>51</v>
      </c>
      <c r="T42" s="28">
        <v>18.95</v>
      </c>
      <c r="U42" s="6" t="s">
        <v>68</v>
      </c>
      <c r="V42" s="5" t="s">
        <v>25</v>
      </c>
    </row>
    <row r="43">
      <c r="A43" s="4">
        <v>13.0</v>
      </c>
      <c r="B43" s="5" t="s">
        <v>69</v>
      </c>
      <c r="C43" s="5" t="s">
        <v>32</v>
      </c>
      <c r="D43" s="6">
        <v>0.0</v>
      </c>
      <c r="E43" s="5" t="s">
        <v>24</v>
      </c>
      <c r="F43" s="5" t="s">
        <v>25</v>
      </c>
      <c r="G43" s="6">
        <v>58.0</v>
      </c>
      <c r="H43" s="5" t="s">
        <v>24</v>
      </c>
      <c r="I43" s="5" t="s">
        <v>24</v>
      </c>
      <c r="J43" s="5" t="s">
        <v>45</v>
      </c>
      <c r="K43" s="5" t="s">
        <v>25</v>
      </c>
      <c r="L43" s="5" t="s">
        <v>25</v>
      </c>
      <c r="M43" s="5" t="s">
        <v>24</v>
      </c>
      <c r="N43" s="5" t="s">
        <v>25</v>
      </c>
      <c r="O43" s="5" t="s">
        <v>24</v>
      </c>
      <c r="P43" s="5" t="s">
        <v>24</v>
      </c>
      <c r="Q43" s="5" t="s">
        <v>33</v>
      </c>
      <c r="R43" s="5" t="s">
        <v>25</v>
      </c>
      <c r="S43" s="5" t="s">
        <v>51</v>
      </c>
      <c r="T43" s="28">
        <v>100.35</v>
      </c>
      <c r="U43" s="8">
        <v>1380985.0</v>
      </c>
      <c r="V43" s="5" t="s">
        <v>25</v>
      </c>
    </row>
    <row r="44">
      <c r="A44" s="4">
        <v>14.0</v>
      </c>
      <c r="B44" s="5" t="s">
        <v>71</v>
      </c>
      <c r="C44" s="5" t="s">
        <v>32</v>
      </c>
      <c r="D44" s="6">
        <v>0.0</v>
      </c>
      <c r="E44" s="5" t="s">
        <v>25</v>
      </c>
      <c r="F44" s="5" t="s">
        <v>25</v>
      </c>
      <c r="G44" s="6">
        <v>49.0</v>
      </c>
      <c r="H44" s="5" t="s">
        <v>24</v>
      </c>
      <c r="I44" s="5" t="s">
        <v>24</v>
      </c>
      <c r="J44" s="5" t="s">
        <v>45</v>
      </c>
      <c r="K44" s="5" t="s">
        <v>25</v>
      </c>
      <c r="L44" s="5" t="s">
        <v>24</v>
      </c>
      <c r="M44" s="5" t="s">
        <v>24</v>
      </c>
      <c r="N44" s="5" t="s">
        <v>25</v>
      </c>
      <c r="O44" s="5" t="s">
        <v>24</v>
      </c>
      <c r="P44" s="5" t="s">
        <v>24</v>
      </c>
      <c r="Q44" s="5" t="s">
        <v>28</v>
      </c>
      <c r="R44" s="5" t="s">
        <v>24</v>
      </c>
      <c r="S44" s="5" t="s">
        <v>41</v>
      </c>
      <c r="T44" s="28">
        <v>103.7</v>
      </c>
      <c r="U44" s="8">
        <v>1145462.0</v>
      </c>
      <c r="V44" s="5" t="s">
        <v>24</v>
      </c>
    </row>
    <row r="45">
      <c r="A45" s="4">
        <v>15.0</v>
      </c>
      <c r="B45" s="5" t="s">
        <v>73</v>
      </c>
      <c r="C45" s="5" t="s">
        <v>32</v>
      </c>
      <c r="D45" s="6">
        <v>0.0</v>
      </c>
      <c r="E45" s="5" t="s">
        <v>25</v>
      </c>
      <c r="F45" s="5" t="s">
        <v>25</v>
      </c>
      <c r="G45" s="6">
        <v>25.0</v>
      </c>
      <c r="H45" s="5" t="s">
        <v>24</v>
      </c>
      <c r="I45" s="5" t="s">
        <v>25</v>
      </c>
      <c r="J45" s="5" t="s">
        <v>45</v>
      </c>
      <c r="K45" s="5" t="s">
        <v>24</v>
      </c>
      <c r="L45" s="5" t="s">
        <v>25</v>
      </c>
      <c r="M45" s="5" t="s">
        <v>24</v>
      </c>
      <c r="N45" s="5" t="s">
        <v>24</v>
      </c>
      <c r="O45" s="5" t="s">
        <v>24</v>
      </c>
      <c r="P45" s="5" t="s">
        <v>24</v>
      </c>
      <c r="Q45" s="5" t="s">
        <v>28</v>
      </c>
      <c r="R45" s="5" t="s">
        <v>24</v>
      </c>
      <c r="S45" s="5" t="s">
        <v>29</v>
      </c>
      <c r="T45" s="28">
        <v>105.5</v>
      </c>
      <c r="U45" s="12">
        <v>287203.0</v>
      </c>
      <c r="V45" s="5" t="s">
        <v>25</v>
      </c>
    </row>
    <row r="46">
      <c r="A46" s="4">
        <v>16.0</v>
      </c>
      <c r="B46" s="5" t="s">
        <v>75</v>
      </c>
      <c r="C46" s="5" t="s">
        <v>23</v>
      </c>
      <c r="D46" s="6">
        <v>0.0</v>
      </c>
      <c r="E46" s="5" t="s">
        <v>24</v>
      </c>
      <c r="F46" s="5" t="s">
        <v>24</v>
      </c>
      <c r="G46" s="6">
        <v>69.0</v>
      </c>
      <c r="H46" s="5" t="s">
        <v>24</v>
      </c>
      <c r="I46" s="5" t="s">
        <v>24</v>
      </c>
      <c r="J46" s="5" t="s">
        <v>45</v>
      </c>
      <c r="K46" s="5" t="s">
        <v>24</v>
      </c>
      <c r="L46" s="5" t="s">
        <v>24</v>
      </c>
      <c r="M46" s="5" t="s">
        <v>24</v>
      </c>
      <c r="N46" s="5" t="s">
        <v>24</v>
      </c>
      <c r="O46" s="5" t="s">
        <v>24</v>
      </c>
      <c r="P46" s="5" t="s">
        <v>24</v>
      </c>
      <c r="Q46" s="5" t="s">
        <v>66</v>
      </c>
      <c r="R46" s="5" t="s">
        <v>25</v>
      </c>
      <c r="S46" s="5" t="s">
        <v>51</v>
      </c>
      <c r="T46" s="39">
        <f>T24</f>
        <v>65.6</v>
      </c>
      <c r="U46" s="6" t="s">
        <v>76</v>
      </c>
      <c r="V46" s="5" t="s">
        <v>25</v>
      </c>
    </row>
    <row r="47">
      <c r="A47" s="4">
        <v>17.0</v>
      </c>
      <c r="B47" s="5" t="s">
        <v>77</v>
      </c>
      <c r="C47" s="38" t="str">
        <f>C23</f>
        <v>Male</v>
      </c>
      <c r="D47" s="6">
        <v>0.0</v>
      </c>
      <c r="E47" s="5" t="s">
        <v>25</v>
      </c>
      <c r="F47" s="4" t="s">
        <v>25</v>
      </c>
      <c r="G47" s="6">
        <v>52.0</v>
      </c>
      <c r="H47" s="5" t="s">
        <v>24</v>
      </c>
      <c r="I47" s="5" t="s">
        <v>25</v>
      </c>
      <c r="J47" s="5" t="s">
        <v>25</v>
      </c>
      <c r="K47" s="5" t="s">
        <v>65</v>
      </c>
      <c r="L47" s="5" t="s">
        <v>65</v>
      </c>
      <c r="M47" s="5" t="s">
        <v>65</v>
      </c>
      <c r="N47" s="5" t="s">
        <v>65</v>
      </c>
      <c r="O47" s="5" t="s">
        <v>65</v>
      </c>
      <c r="P47" s="5" t="s">
        <v>65</v>
      </c>
      <c r="Q47" s="5" t="s">
        <v>33</v>
      </c>
      <c r="R47" s="5" t="s">
        <v>25</v>
      </c>
      <c r="S47" s="5" t="s">
        <v>34</v>
      </c>
      <c r="T47" s="28">
        <v>20.65</v>
      </c>
      <c r="U47" s="6" t="s">
        <v>79</v>
      </c>
      <c r="V47" s="5" t="s">
        <v>25</v>
      </c>
    </row>
    <row r="48">
      <c r="A48" s="4">
        <v>18.0</v>
      </c>
      <c r="B48" s="5" t="s">
        <v>80</v>
      </c>
      <c r="C48" s="5" t="s">
        <v>32</v>
      </c>
      <c r="D48" s="6">
        <v>0.0</v>
      </c>
      <c r="E48" s="5" t="s">
        <v>25</v>
      </c>
      <c r="F48" s="5" t="s">
        <v>24</v>
      </c>
      <c r="G48" s="6">
        <v>71.0</v>
      </c>
      <c r="H48" s="5" t="s">
        <v>24</v>
      </c>
      <c r="I48" s="5" t="s">
        <v>24</v>
      </c>
      <c r="J48" s="5" t="s">
        <v>45</v>
      </c>
      <c r="K48" s="5" t="s">
        <v>24</v>
      </c>
      <c r="L48" s="5" t="s">
        <v>25</v>
      </c>
      <c r="M48" s="5" t="s">
        <v>24</v>
      </c>
      <c r="N48" s="5" t="s">
        <v>25</v>
      </c>
      <c r="O48" s="5" t="s">
        <v>24</v>
      </c>
      <c r="P48" s="5" t="s">
        <v>24</v>
      </c>
      <c r="Q48" s="5" t="s">
        <v>66</v>
      </c>
      <c r="R48" s="5" t="s">
        <v>25</v>
      </c>
      <c r="S48" s="5" t="s">
        <v>41</v>
      </c>
      <c r="T48" s="28">
        <v>106.7</v>
      </c>
      <c r="U48" s="6" t="s">
        <v>82</v>
      </c>
      <c r="V48" s="5" t="s">
        <v>25</v>
      </c>
    </row>
    <row r="49">
      <c r="A49" s="4">
        <v>19.0</v>
      </c>
      <c r="B49" s="5" t="s">
        <v>83</v>
      </c>
      <c r="C49" s="5" t="s">
        <v>23</v>
      </c>
      <c r="D49" s="6">
        <v>0.0</v>
      </c>
      <c r="E49" s="5" t="s">
        <v>24</v>
      </c>
      <c r="F49" s="5" t="s">
        <v>24</v>
      </c>
      <c r="G49" s="6">
        <v>10.0</v>
      </c>
      <c r="H49" s="5" t="s">
        <v>24</v>
      </c>
      <c r="I49" s="5" t="s">
        <v>25</v>
      </c>
      <c r="J49" s="5" t="s">
        <v>27</v>
      </c>
      <c r="K49" s="5" t="s">
        <v>25</v>
      </c>
      <c r="L49" s="5" t="s">
        <v>25</v>
      </c>
      <c r="M49" s="5" t="s">
        <v>24</v>
      </c>
      <c r="N49" s="5" t="s">
        <v>24</v>
      </c>
      <c r="O49" s="5" t="s">
        <v>25</v>
      </c>
      <c r="P49" s="5" t="s">
        <v>25</v>
      </c>
      <c r="Q49" s="5" t="s">
        <v>28</v>
      </c>
      <c r="R49" s="5" t="s">
        <v>25</v>
      </c>
      <c r="S49" s="5" t="s">
        <v>51</v>
      </c>
      <c r="T49" s="28">
        <v>55.2</v>
      </c>
      <c r="U49" s="6" t="s">
        <v>85</v>
      </c>
      <c r="V49" s="5" t="s">
        <v>24</v>
      </c>
    </row>
    <row r="50">
      <c r="A50" s="4">
        <v>20.0</v>
      </c>
      <c r="B50" s="5" t="s">
        <v>86</v>
      </c>
      <c r="C50" s="5" t="s">
        <v>23</v>
      </c>
      <c r="D50" s="6">
        <v>0.0</v>
      </c>
      <c r="E50" s="5" t="s">
        <v>25</v>
      </c>
      <c r="F50" s="5" t="s">
        <v>25</v>
      </c>
      <c r="G50" s="6">
        <v>21.0</v>
      </c>
      <c r="H50" s="5" t="s">
        <v>24</v>
      </c>
      <c r="I50" s="5" t="s">
        <v>25</v>
      </c>
      <c r="J50" s="5" t="s">
        <v>45</v>
      </c>
      <c r="K50" s="5" t="s">
        <v>25</v>
      </c>
      <c r="L50" s="5" t="s">
        <v>24</v>
      </c>
      <c r="M50" s="5" t="s">
        <v>24</v>
      </c>
      <c r="N50" s="5" t="s">
        <v>25</v>
      </c>
      <c r="O50" s="5" t="s">
        <v>25</v>
      </c>
      <c r="P50" s="5" t="s">
        <v>24</v>
      </c>
      <c r="Q50" s="5" t="s">
        <v>28</v>
      </c>
      <c r="R50" s="5" t="s">
        <v>24</v>
      </c>
      <c r="S50" s="5" t="s">
        <v>29</v>
      </c>
      <c r="T50" s="28">
        <v>90.05</v>
      </c>
      <c r="U50" s="8" t="s">
        <v>88</v>
      </c>
      <c r="V50" s="5" t="s">
        <v>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