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codeName="ThisWorkbook"/>
  <bookViews>
    <workbookView xWindow="0" yWindow="0" windowWidth="20490" windowHeight="7530"/>
  </bookViews>
  <sheets>
    <sheet name="Plan1" sheetId="5" r:id="rId1"/>
    <sheet name="Cálculos" sheetId="2" state="hidden" r:id="rId2"/>
  </sheets>
  <definedNames>
    <definedName name="IncluirOutro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">#REF!</definedName>
    <definedName name="NPrincipais">Cálculos!$E$4:INDEX(Cálculos!$E$4:$I$14,COUNT(Cálculos!$D$4:$D$14)+1,5)</definedName>
    <definedName name="Outros">Cálculos!$E$16:$I$16</definedName>
    <definedName name="SubtítuloDoGráfico">Cálculos!$B$22</definedName>
    <definedName name="Total">Cálculos!$E$18:$I$18</definedName>
  </definedNames>
  <calcPr calcId="162913"/>
</workbook>
</file>

<file path=xl/calcChain.xml><?xml version="1.0" encoding="utf-8"?>
<calcChain xmlns="http://schemas.openxmlformats.org/spreadsheetml/2006/main">
  <c r="S10" i="5" l="1"/>
  <c r="S9" i="5"/>
  <c r="I10" i="5"/>
  <c r="I9" i="5"/>
  <c r="L15" i="5"/>
  <c r="R15" i="5" l="1"/>
  <c r="Q15" i="5"/>
  <c r="P15" i="5"/>
  <c r="O15" i="5"/>
  <c r="N15" i="5"/>
  <c r="M15" i="5"/>
  <c r="S14" i="5"/>
  <c r="S13" i="5"/>
  <c r="S12" i="5"/>
  <c r="S11" i="5"/>
  <c r="S8" i="5"/>
  <c r="S15" i="5" l="1"/>
  <c r="B22" i="2" l="1"/>
  <c r="J18" i="2"/>
  <c r="I18" i="2"/>
  <c r="H18" i="2"/>
  <c r="G18" i="2"/>
  <c r="F18" i="2"/>
  <c r="B16" i="2"/>
  <c r="E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J5" i="2"/>
  <c r="J16" i="2" s="1"/>
  <c r="I5" i="2"/>
  <c r="I16" i="2" s="1"/>
  <c r="H5" i="2"/>
  <c r="H16" i="2" s="1"/>
  <c r="G5" i="2"/>
  <c r="G16" i="2" s="1"/>
  <c r="F5" i="2"/>
  <c r="F16" i="2" s="1"/>
  <c r="E5" i="2"/>
  <c r="D5" i="2"/>
  <c r="C5" i="2"/>
  <c r="H15" i="5"/>
  <c r="G15" i="5"/>
  <c r="F15" i="5"/>
  <c r="E15" i="5"/>
  <c r="D15" i="5"/>
  <c r="C15" i="5"/>
  <c r="B15" i="5"/>
  <c r="I14" i="5"/>
  <c r="I13" i="5"/>
  <c r="I12" i="5"/>
  <c r="I8" i="5"/>
  <c r="I15" i="5" l="1"/>
  <c r="H19" i="5" s="1"/>
  <c r="H20" i="5" s="1"/>
  <c r="H21" i="5" l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G19" i="5"/>
  <c r="G20" i="5" s="1"/>
  <c r="G21" i="5" l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</calcChain>
</file>

<file path=xl/sharedStrings.xml><?xml version="1.0" encoding="utf-8"?>
<sst xmlns="http://schemas.openxmlformats.org/spreadsheetml/2006/main" count="90" uniqueCount="41">
  <si>
    <t>Total</t>
  </si>
  <si>
    <t>TOTAL</t>
  </si>
  <si>
    <t>Produto</t>
  </si>
  <si>
    <t>TRIMESTRE 1</t>
  </si>
  <si>
    <t>TRIMESTRE 2</t>
  </si>
  <si>
    <t>TRIMESTRE 3</t>
  </si>
  <si>
    <t>TRIMESTRE 4</t>
  </si>
  <si>
    <t>Outros</t>
  </si>
  <si>
    <t>*** Esta planilha deve permanecer oculta ***</t>
  </si>
  <si>
    <t>HORAS REALIZADAS</t>
  </si>
  <si>
    <t xml:space="preserve">TAREFAS </t>
  </si>
  <si>
    <t>T1</t>
  </si>
  <si>
    <t>T2</t>
  </si>
  <si>
    <t>T3</t>
  </si>
  <si>
    <t>T4</t>
  </si>
  <si>
    <t>T5</t>
  </si>
  <si>
    <t>SEXTA</t>
  </si>
  <si>
    <t>SEGUNDA</t>
  </si>
  <si>
    <t>TERÇA</t>
  </si>
  <si>
    <t>QUARTA</t>
  </si>
  <si>
    <t>QUINTA</t>
  </si>
  <si>
    <t>HORAS TAREFAS</t>
  </si>
  <si>
    <t>TOTAL HORAS</t>
  </si>
  <si>
    <t>PEDRO</t>
  </si>
  <si>
    <t>HORAS PREVISTAS</t>
  </si>
  <si>
    <t>REVISÃO GERAL</t>
  </si>
  <si>
    <t>EVERTON</t>
  </si>
  <si>
    <t>GUSTAVO</t>
  </si>
  <si>
    <t>JULIO</t>
  </si>
  <si>
    <t>LUÍS E.</t>
  </si>
  <si>
    <t>LUÍS M.</t>
  </si>
  <si>
    <t>MARCOS</t>
  </si>
  <si>
    <t>SABADO</t>
  </si>
  <si>
    <t>DOMINGO</t>
  </si>
  <si>
    <t>PREVISTAS</t>
  </si>
  <si>
    <t>REALIZADAS</t>
  </si>
  <si>
    <t>DESENVOLVIMENTO</t>
  </si>
  <si>
    <t>STATUS REPORT</t>
  </si>
  <si>
    <t>CRONOGRAMA</t>
  </si>
  <si>
    <t>BURN DOWN</t>
  </si>
  <si>
    <t>SISTEMA WEB DrogaNet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</si>
</sst>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&quot;$&quot;#,##0"/>
    <numFmt numFmtId="165" formatCode="_-[$R$-416]\ * #,##0.00_-;\-[$R$-416]\ * #,##0.00_-;_-[$R$-416]\ * &quot;-&quot;??_-;_-@_-"/>
    <numFmt numFmtId="166" formatCode="&quot;R$&quot;\ #,##0"/>
  </numFmts>
  <fonts count="16" x14ac:knownFonts="1">
    <font>
      <sz val="9"/>
      <color theme="3"/>
      <name val="Franklin Gothic Medium"/>
      <family val="2"/>
      <scheme val="minor"/>
    </font>
    <font>
      <sz val="9"/>
      <color theme="7"/>
      <name val="Franklin Gothic Medium"/>
      <family val="2"/>
      <scheme val="minor"/>
    </font>
    <font>
      <sz val="8"/>
      <color theme="7"/>
      <name val="Franklin Gothic Medium"/>
      <family val="2"/>
      <scheme val="minor"/>
    </font>
    <font>
      <sz val="9"/>
      <color theme="3"/>
      <name val="Franklin Gothic Medium"/>
      <family val="2"/>
      <scheme val="minor"/>
    </font>
    <font>
      <sz val="33"/>
      <color theme="0"/>
      <name val="Franklin Gothic Medium"/>
      <family val="2"/>
      <scheme val="major"/>
    </font>
    <font>
      <b/>
      <sz val="9"/>
      <color theme="0"/>
      <name val="Calibri"/>
      <family val="2"/>
    </font>
    <font>
      <b/>
      <sz val="11"/>
      <color theme="0"/>
      <name val="Calibri"/>
      <family val="2"/>
    </font>
    <font>
      <sz val="8"/>
      <name val="Franklin Gothic Medium"/>
      <family val="2"/>
      <scheme val="minor"/>
    </font>
    <font>
      <sz val="9"/>
      <name val="Franklin Gothic Medium"/>
      <family val="2"/>
      <scheme val="minor"/>
    </font>
    <font>
      <b/>
      <i/>
      <sz val="11"/>
      <color theme="0"/>
      <name val="Calibri"/>
      <family val="2"/>
    </font>
    <font>
      <i/>
      <sz val="11"/>
      <color theme="0"/>
      <name val="Franklin Gothic Medium"/>
      <family val="2"/>
      <scheme val="minor"/>
    </font>
    <font>
      <b/>
      <i/>
      <sz val="12"/>
      <color theme="0"/>
      <name val="Calibri"/>
      <family val="2"/>
    </font>
    <font>
      <sz val="9"/>
      <color theme="1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i/>
      <sz val="9"/>
      <color theme="0"/>
      <name val="Franklin Gothic Medium"/>
      <family val="2"/>
      <scheme val="minor"/>
    </font>
    <font>
      <b/>
      <i/>
      <sz val="10"/>
      <color theme="0"/>
      <name val="Franklin Gothic Medium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3" fontId="0" fillId="0" borderId="0" applyFill="0" applyBorder="0" applyProtection="0">
      <alignment vertical="center"/>
    </xf>
    <xf numFmtId="3" fontId="1" fillId="0" borderId="0" applyProtection="0">
      <alignment horizontal="center" vertical="center"/>
    </xf>
    <xf numFmtId="3" fontId="2" fillId="0" borderId="0" applyNumberFormat="0" applyFont="0" applyFill="0" applyBorder="0" applyProtection="0">
      <alignment horizontal="right" vertical="center" indent="1"/>
    </xf>
    <xf numFmtId="0" fontId="4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29">
    <xf numFmtId="3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4" applyNumberFormat="1" applyFont="1" applyAlignment="1">
      <alignment vertical="center"/>
    </xf>
    <xf numFmtId="166" fontId="0" fillId="0" borderId="0" xfId="0" applyNumberFormat="1">
      <alignment vertical="center"/>
    </xf>
    <xf numFmtId="3" fontId="5" fillId="0" borderId="0" xfId="0" applyFont="1" applyFill="1" applyBorder="1" applyAlignment="1"/>
    <xf numFmtId="3" fontId="6" fillId="0" borderId="0" xfId="0" applyFont="1" applyFill="1" applyBorder="1" applyAlignment="1">
      <alignment vertical="center"/>
    </xf>
    <xf numFmtId="3" fontId="0" fillId="0" borderId="0" xfId="0" applyFill="1">
      <alignment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/>
    </xf>
    <xf numFmtId="3" fontId="8" fillId="0" borderId="1" xfId="0" applyFont="1" applyBorder="1" applyAlignment="1">
      <alignment horizontal="center" vertical="center"/>
    </xf>
    <xf numFmtId="3" fontId="8" fillId="0" borderId="1" xfId="0" applyFont="1" applyBorder="1">
      <alignment vertical="center"/>
    </xf>
    <xf numFmtId="3" fontId="12" fillId="0" borderId="1" xfId="0" applyFont="1" applyBorder="1">
      <alignment vertical="center"/>
    </xf>
    <xf numFmtId="3" fontId="8" fillId="0" borderId="6" xfId="0" applyFont="1" applyBorder="1" applyAlignment="1">
      <alignment vertical="center"/>
    </xf>
    <xf numFmtId="3" fontId="8" fillId="0" borderId="0" xfId="0" applyFont="1" applyBorder="1">
      <alignment vertical="center"/>
    </xf>
    <xf numFmtId="3" fontId="0" fillId="5" borderId="1" xfId="0" applyFill="1" applyBorder="1">
      <alignment vertical="center"/>
    </xf>
    <xf numFmtId="3" fontId="13" fillId="5" borderId="1" xfId="0" applyFont="1" applyFill="1" applyBorder="1" applyAlignment="1">
      <alignment horizontal="center" vertical="center"/>
    </xf>
    <xf numFmtId="3" fontId="14" fillId="5" borderId="1" xfId="0" applyFont="1" applyFill="1" applyBorder="1" applyAlignment="1">
      <alignment horizontal="center" vertical="center"/>
    </xf>
    <xf numFmtId="3" fontId="15" fillId="5" borderId="1" xfId="0" applyFont="1" applyFill="1" applyBorder="1" applyAlignment="1">
      <alignment horizontal="center" vertical="center"/>
    </xf>
    <xf numFmtId="3" fontId="14" fillId="4" borderId="1" xfId="0" applyFont="1" applyFill="1" applyBorder="1" applyAlignment="1">
      <alignment horizontal="center" vertical="center"/>
    </xf>
    <xf numFmtId="3" fontId="15" fillId="4" borderId="1" xfId="0" applyFont="1" applyFill="1" applyBorder="1" applyAlignment="1">
      <alignment horizontal="center" vertical="center"/>
    </xf>
    <xf numFmtId="3" fontId="6" fillId="0" borderId="0" xfId="0" applyFont="1" applyFill="1" applyBorder="1" applyAlignment="1">
      <alignment horizontal="center" vertical="center"/>
    </xf>
    <xf numFmtId="3" fontId="7" fillId="3" borderId="2" xfId="0" applyFont="1" applyFill="1" applyBorder="1" applyAlignment="1">
      <alignment horizontal="center" vertical="center" wrapText="1"/>
    </xf>
    <xf numFmtId="3" fontId="7" fillId="3" borderId="1" xfId="0" applyFont="1" applyFill="1" applyBorder="1" applyAlignment="1">
      <alignment horizontal="center" vertical="center" wrapText="1"/>
    </xf>
    <xf numFmtId="3" fontId="11" fillId="5" borderId="1" xfId="0" applyFont="1" applyFill="1" applyBorder="1" applyAlignment="1">
      <alignment horizontal="center" vertical="center"/>
    </xf>
    <xf numFmtId="3" fontId="9" fillId="3" borderId="1" xfId="0" applyFont="1" applyFill="1" applyBorder="1" applyAlignment="1">
      <alignment horizontal="center" vertical="center"/>
    </xf>
    <xf numFmtId="3" fontId="10" fillId="3" borderId="3" xfId="0" applyFont="1" applyFill="1" applyBorder="1" applyAlignment="1">
      <alignment horizontal="center" vertical="center"/>
    </xf>
    <xf numFmtId="3" fontId="10" fillId="3" borderId="4" xfId="0" applyFont="1" applyFill="1" applyBorder="1" applyAlignment="1">
      <alignment horizontal="center" vertical="center"/>
    </xf>
    <xf numFmtId="3" fontId="7" fillId="3" borderId="5" xfId="0" applyFont="1" applyFill="1" applyBorder="1" applyAlignment="1">
      <alignment horizontal="center" vertical="center"/>
    </xf>
  </cellXfs>
  <cellStyles count="5">
    <cellStyle name="Currency" xfId="4" builtinId="4"/>
    <cellStyle name="Currency Custom" xfId="2"/>
    <cellStyle name="Input Custom" xfId="1"/>
    <cellStyle name="Normal" xfId="0" builtinId="0" customBuiltin="1"/>
    <cellStyle name="Title" xfId="3" builtinId="15" customBuiltin="1"/>
  </cellStyles>
  <dxfs count="5">
    <dxf>
      <fill>
        <patternFill>
          <bgColor theme="2"/>
        </patternFill>
      </fill>
    </dxf>
    <dxf>
      <font>
        <color theme="2"/>
      </font>
      <fill>
        <patternFill>
          <bgColor theme="3"/>
        </patternFill>
      </fill>
      <border>
        <vertical style="medium">
          <color theme="0"/>
        </vertical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Quarterly Vendas Report" defaultPivotStyle="PivotStyleLight16">
    <tableStyle name="MySqlDefault" pivot="0" table="0" count="2">
      <tableStyleElement type="wholeTable" dxfId="4"/>
      <tableStyleElement type="headerRow" dxfId="3"/>
    </tableStyle>
    <tableStyle name="Quarterly Vendas Report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659667541557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PREVISTOS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Plan1!$G$19:$G$34</c15:sqref>
                  </c15:fullRef>
                </c:ext>
              </c:extLst>
              <c:f>Plan1!$G$20:$G$26</c:f>
              <c:numCache>
                <c:formatCode>#,##0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9-4697-BBA4-061CF90C0F0C}"/>
            </c:ext>
          </c:extLst>
        </c:ser>
        <c:ser>
          <c:idx val="1"/>
          <c:order val="1"/>
          <c:tx>
            <c:v>REALIZADOS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Plan1!$F$19:$F$34</c15:sqref>
                  </c15:fullRef>
                </c:ext>
              </c:extLst>
              <c:f>Plan1!$F$20:$F$26</c:f>
              <c:strCache>
                <c:ptCount val="7"/>
                <c:pt idx="0">
                  <c:v>SEXTA</c:v>
                </c:pt>
                <c:pt idx="1">
                  <c:v>SABADO</c:v>
                </c:pt>
                <c:pt idx="2">
                  <c:v>DOMINGO</c:v>
                </c:pt>
                <c:pt idx="3">
                  <c:v>SEGUNDA</c:v>
                </c:pt>
                <c:pt idx="4">
                  <c:v>TERÇA</c:v>
                </c:pt>
                <c:pt idx="5">
                  <c:v>QUARTA</c:v>
                </c:pt>
                <c:pt idx="6">
                  <c:v>QUINTA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Plan1!$H$19:$H$34</c15:sqref>
                  </c15:fullRef>
                </c:ext>
              </c:extLst>
              <c:f>Plan1!$H$20:$H$26</c:f>
              <c:numCache>
                <c:formatCode>#,##0</c:formatCode>
                <c:ptCount val="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9-4697-BBA4-061CF90C0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25984"/>
        <c:axId val="593203712"/>
      </c:lineChart>
      <c:catAx>
        <c:axId val="6036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203712"/>
        <c:crosses val="autoZero"/>
        <c:auto val="1"/>
        <c:lblAlgn val="ctr"/>
        <c:lblOffset val="100"/>
        <c:noMultiLvlLbl val="0"/>
      </c:catAx>
      <c:valAx>
        <c:axId val="59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62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95780</xdr:colOff>
      <xdr:row>1</xdr:row>
      <xdr:rowOff>148166</xdr:rowOff>
    </xdr:from>
    <xdr:to>
      <xdr:col>14</xdr:col>
      <xdr:colOff>153457</xdr:colOff>
      <xdr:row>3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9" t="32607" r="-429" b="38407"/>
        <a:stretch/>
      </xdr:blipFill>
      <xdr:spPr>
        <a:xfrm>
          <a:off x="5355697" y="391583"/>
          <a:ext cx="2470677" cy="42333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15</xdr:row>
      <xdr:rowOff>84667</xdr:rowOff>
    </xdr:from>
    <xdr:to>
      <xdr:col>21</xdr:col>
      <xdr:colOff>2571749</xdr:colOff>
      <xdr:row>40</xdr:row>
      <xdr:rowOff>158749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Quarterly Vendas Report">
      <a:dk1>
        <a:srgbClr val="000000"/>
      </a:dk1>
      <a:lt1>
        <a:srgbClr val="FFFFFF"/>
      </a:lt1>
      <a:dk2>
        <a:srgbClr val="696A48"/>
      </a:dk2>
      <a:lt2>
        <a:srgbClr val="F8F7F5"/>
      </a:lt2>
      <a:accent1>
        <a:srgbClr val="5E9491"/>
      </a:accent1>
      <a:accent2>
        <a:srgbClr val="BA544D"/>
      </a:accent2>
      <a:accent3>
        <a:srgbClr val="B08B54"/>
      </a:accent3>
      <a:accent4>
        <a:srgbClr val="696A48"/>
      </a:accent4>
      <a:accent5>
        <a:srgbClr val="D19E38"/>
      </a:accent5>
      <a:accent6>
        <a:srgbClr val="665B5C"/>
      </a:accent6>
      <a:hlink>
        <a:srgbClr val="5E9491"/>
      </a:hlink>
      <a:folHlink>
        <a:srgbClr val="665B5C"/>
      </a:folHlink>
    </a:clrScheme>
    <a:fontScheme name="128_quarterly_sales_repor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tabSelected="1" zoomScale="90" zoomScaleNormal="90" workbookViewId="0">
      <selection activeCell="T15" sqref="T15"/>
    </sheetView>
  </sheetViews>
  <sheetFormatPr defaultRowHeight="12.75" x14ac:dyDescent="0.25"/>
  <cols>
    <col min="1" max="1" width="11.42578125" customWidth="1"/>
    <col min="2" max="2" width="8.28515625" customWidth="1"/>
    <col min="3" max="3" width="8.140625" customWidth="1"/>
    <col min="4" max="4" width="8.28515625" customWidth="1"/>
    <col min="5" max="5" width="8.5703125" customWidth="1"/>
    <col min="6" max="7" width="7.5703125" customWidth="1"/>
    <col min="8" max="9" width="8.140625" customWidth="1"/>
    <col min="10" max="10" width="2.85546875" customWidth="1"/>
    <col min="11" max="11" width="11.42578125" customWidth="1"/>
    <col min="12" max="12" width="8.28515625" customWidth="1"/>
    <col min="13" max="13" width="8" customWidth="1"/>
    <col min="14" max="14" width="8.5703125" customWidth="1"/>
    <col min="15" max="17" width="8.140625" customWidth="1"/>
    <col min="18" max="19" width="8.7109375" customWidth="1"/>
    <col min="20" max="20" width="3.42578125" customWidth="1"/>
    <col min="21" max="21" width="6.140625" customWidth="1"/>
    <col min="22" max="22" width="38.5703125" customWidth="1"/>
  </cols>
  <sheetData>
    <row r="1" spans="1:23" ht="18.75" customHeight="1" x14ac:dyDescent="0.2">
      <c r="A1" s="24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5"/>
    </row>
    <row r="2" spans="1:23" s="7" customFormat="1" ht="21.7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5"/>
    </row>
    <row r="3" spans="1:23" ht="15.75" customHeight="1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3" s="6" customFormat="1" ht="15" customHeight="1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/>
    </row>
    <row r="5" spans="1:23" s="6" customFormat="1" ht="15" customHeight="1" x14ac:dyDescent="0.25">
      <c r="A5" s="25" t="s">
        <v>24</v>
      </c>
      <c r="B5" s="25"/>
      <c r="C5" s="25"/>
      <c r="D5" s="25"/>
      <c r="E5" s="25"/>
      <c r="F5" s="25"/>
      <c r="G5" s="25"/>
      <c r="H5" s="25"/>
      <c r="I5" s="28" t="s">
        <v>1</v>
      </c>
      <c r="J5" s="8"/>
      <c r="K5" s="25" t="s">
        <v>9</v>
      </c>
      <c r="L5" s="25"/>
      <c r="M5" s="25"/>
      <c r="N5" s="25"/>
      <c r="O5" s="25"/>
      <c r="P5" s="25"/>
      <c r="Q5" s="25"/>
      <c r="R5" s="25"/>
      <c r="S5" s="28" t="s">
        <v>1</v>
      </c>
      <c r="T5" s="8"/>
      <c r="U5" s="26" t="s">
        <v>10</v>
      </c>
      <c r="V5" s="27"/>
    </row>
    <row r="6" spans="1:23" ht="12.75" customHeight="1" x14ac:dyDescent="0.25">
      <c r="A6" s="22" t="s">
        <v>21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23</v>
      </c>
      <c r="I6" s="28"/>
      <c r="K6" s="22" t="s">
        <v>21</v>
      </c>
      <c r="L6" s="9" t="s">
        <v>26</v>
      </c>
      <c r="M6" s="9" t="s">
        <v>27</v>
      </c>
      <c r="N6" s="9" t="s">
        <v>28</v>
      </c>
      <c r="O6" s="9" t="s">
        <v>29</v>
      </c>
      <c r="P6" s="9" t="s">
        <v>30</v>
      </c>
      <c r="Q6" s="9" t="s">
        <v>31</v>
      </c>
      <c r="R6" s="9" t="s">
        <v>23</v>
      </c>
      <c r="S6" s="28"/>
      <c r="U6" s="11" t="s">
        <v>11</v>
      </c>
      <c r="V6" s="11" t="s">
        <v>39</v>
      </c>
    </row>
    <row r="7" spans="1:23" x14ac:dyDescent="0.25">
      <c r="A7" s="23"/>
      <c r="B7" s="10" t="s">
        <v>13</v>
      </c>
      <c r="C7" s="10" t="s">
        <v>15</v>
      </c>
      <c r="D7" s="10" t="s">
        <v>11</v>
      </c>
      <c r="E7" s="10" t="s">
        <v>12</v>
      </c>
      <c r="F7" s="10" t="s">
        <v>14</v>
      </c>
      <c r="G7" s="10" t="s">
        <v>14</v>
      </c>
      <c r="H7" s="10" t="s">
        <v>15</v>
      </c>
      <c r="I7" s="13"/>
      <c r="K7" s="23"/>
      <c r="L7" s="10" t="s">
        <v>13</v>
      </c>
      <c r="M7" s="10" t="s">
        <v>15</v>
      </c>
      <c r="N7" s="10" t="s">
        <v>11</v>
      </c>
      <c r="O7" s="10" t="s">
        <v>12</v>
      </c>
      <c r="P7" s="10" t="s">
        <v>14</v>
      </c>
      <c r="Q7" s="10" t="s">
        <v>14</v>
      </c>
      <c r="R7" s="10" t="s">
        <v>15</v>
      </c>
      <c r="S7" s="13"/>
      <c r="U7" s="11" t="s">
        <v>12</v>
      </c>
      <c r="V7" s="11" t="s">
        <v>38</v>
      </c>
    </row>
    <row r="8" spans="1:23" x14ac:dyDescent="0.25">
      <c r="A8" s="11" t="s">
        <v>16</v>
      </c>
      <c r="B8" s="10">
        <v>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0</v>
      </c>
      <c r="I8" s="16">
        <f t="shared" ref="I8:I14" si="0">SUM(B8:H8)</f>
        <v>5</v>
      </c>
      <c r="K8" s="11" t="s">
        <v>16</v>
      </c>
      <c r="L8" s="10">
        <v>1</v>
      </c>
      <c r="M8" s="10">
        <v>0</v>
      </c>
      <c r="N8" s="10">
        <v>1</v>
      </c>
      <c r="O8" s="10">
        <v>1</v>
      </c>
      <c r="P8" s="10">
        <v>0</v>
      </c>
      <c r="Q8" s="10">
        <v>1</v>
      </c>
      <c r="R8" s="10">
        <v>0</v>
      </c>
      <c r="S8" s="16">
        <f t="shared" ref="S8:S14" si="1">SUM(L8:R8)</f>
        <v>4</v>
      </c>
      <c r="U8" s="11" t="s">
        <v>13</v>
      </c>
      <c r="V8" s="11" t="s">
        <v>37</v>
      </c>
    </row>
    <row r="9" spans="1:23" x14ac:dyDescent="0.25">
      <c r="A9" s="11" t="s">
        <v>32</v>
      </c>
      <c r="B9" s="10">
        <v>0</v>
      </c>
      <c r="C9" s="10">
        <v>0</v>
      </c>
      <c r="D9" s="10">
        <v>1</v>
      </c>
      <c r="E9" s="10">
        <v>0</v>
      </c>
      <c r="F9" s="10">
        <v>1</v>
      </c>
      <c r="G9" s="10">
        <v>0</v>
      </c>
      <c r="H9" s="10">
        <v>0</v>
      </c>
      <c r="I9" s="16">
        <f t="shared" si="0"/>
        <v>2</v>
      </c>
      <c r="K9" s="11" t="s">
        <v>32</v>
      </c>
      <c r="L9" s="10">
        <v>0</v>
      </c>
      <c r="M9" s="10">
        <v>0</v>
      </c>
      <c r="N9" s="10">
        <v>1</v>
      </c>
      <c r="O9" s="10">
        <v>0</v>
      </c>
      <c r="P9" s="10">
        <v>0</v>
      </c>
      <c r="Q9" s="10">
        <v>0</v>
      </c>
      <c r="R9" s="10">
        <v>0</v>
      </c>
      <c r="S9" s="16">
        <f t="shared" si="1"/>
        <v>1</v>
      </c>
      <c r="U9" s="11" t="s">
        <v>14</v>
      </c>
      <c r="V9" s="11" t="s">
        <v>36</v>
      </c>
    </row>
    <row r="10" spans="1:23" x14ac:dyDescent="0.25">
      <c r="A10" s="11" t="s">
        <v>33</v>
      </c>
      <c r="B10" s="10">
        <v>0</v>
      </c>
      <c r="C10" s="10">
        <v>0</v>
      </c>
      <c r="D10" s="10">
        <v>1</v>
      </c>
      <c r="E10" s="10">
        <v>0</v>
      </c>
      <c r="F10" s="10">
        <v>0</v>
      </c>
      <c r="G10" s="10">
        <v>1</v>
      </c>
      <c r="H10" s="10">
        <v>0</v>
      </c>
      <c r="I10" s="16">
        <f t="shared" si="0"/>
        <v>2</v>
      </c>
      <c r="K10" s="11" t="s">
        <v>33</v>
      </c>
      <c r="L10" s="10">
        <v>0</v>
      </c>
      <c r="M10" s="10">
        <v>0</v>
      </c>
      <c r="N10" s="10">
        <v>1</v>
      </c>
      <c r="O10" s="10">
        <v>0</v>
      </c>
      <c r="P10" s="10">
        <v>0</v>
      </c>
      <c r="Q10" s="10">
        <v>0</v>
      </c>
      <c r="R10" s="10">
        <v>0</v>
      </c>
      <c r="S10" s="16">
        <f t="shared" si="1"/>
        <v>1</v>
      </c>
      <c r="U10" s="11" t="s">
        <v>15</v>
      </c>
      <c r="V10" s="11" t="s">
        <v>25</v>
      </c>
    </row>
    <row r="11" spans="1:23" x14ac:dyDescent="0.25">
      <c r="A11" s="11" t="s">
        <v>17</v>
      </c>
      <c r="B11" s="10">
        <v>0</v>
      </c>
      <c r="C11" s="10">
        <v>0</v>
      </c>
      <c r="D11" s="10">
        <v>0</v>
      </c>
      <c r="E11" s="10">
        <v>0</v>
      </c>
      <c r="F11" s="10">
        <v>1</v>
      </c>
      <c r="G11" s="10">
        <v>0</v>
      </c>
      <c r="H11" s="10">
        <v>0</v>
      </c>
      <c r="I11" s="16">
        <v>2</v>
      </c>
      <c r="K11" s="11" t="s">
        <v>17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6">
        <f t="shared" si="1"/>
        <v>0</v>
      </c>
    </row>
    <row r="12" spans="1:23" x14ac:dyDescent="0.25">
      <c r="A12" s="11" t="s">
        <v>18</v>
      </c>
      <c r="B12" s="10">
        <v>0</v>
      </c>
      <c r="C12" s="10">
        <v>0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6">
        <f t="shared" si="0"/>
        <v>1</v>
      </c>
      <c r="K12" s="11" t="s">
        <v>18</v>
      </c>
      <c r="L12" s="10">
        <v>0</v>
      </c>
      <c r="M12" s="10">
        <v>0</v>
      </c>
      <c r="N12" s="10">
        <v>0</v>
      </c>
      <c r="O12" s="10">
        <v>0</v>
      </c>
      <c r="P12" s="10">
        <v>3</v>
      </c>
      <c r="Q12" s="10">
        <v>0</v>
      </c>
      <c r="R12" s="10">
        <v>0</v>
      </c>
      <c r="S12" s="16">
        <f t="shared" si="1"/>
        <v>3</v>
      </c>
    </row>
    <row r="13" spans="1:23" x14ac:dyDescent="0.25">
      <c r="A13" s="11" t="s">
        <v>19</v>
      </c>
      <c r="B13" s="10">
        <v>0</v>
      </c>
      <c r="C13" s="10">
        <v>1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6">
        <f t="shared" si="0"/>
        <v>2</v>
      </c>
      <c r="K13" s="11" t="s">
        <v>19</v>
      </c>
      <c r="L13" s="10">
        <v>0</v>
      </c>
      <c r="M13" s="10">
        <v>1</v>
      </c>
      <c r="N13" s="10">
        <v>1</v>
      </c>
      <c r="O13" s="10">
        <v>0</v>
      </c>
      <c r="P13" s="10">
        <v>0</v>
      </c>
      <c r="Q13" s="10">
        <v>0</v>
      </c>
      <c r="R13" s="10">
        <v>0</v>
      </c>
      <c r="S13" s="16">
        <f t="shared" si="1"/>
        <v>2</v>
      </c>
      <c r="U13" s="14"/>
      <c r="V13" s="14"/>
    </row>
    <row r="14" spans="1:23" x14ac:dyDescent="0.25">
      <c r="A14" s="11" t="s">
        <v>20</v>
      </c>
      <c r="B14" s="10">
        <v>0</v>
      </c>
      <c r="C14" s="10">
        <v>0</v>
      </c>
      <c r="D14" s="10">
        <v>0</v>
      </c>
      <c r="E14" s="10">
        <v>2</v>
      </c>
      <c r="F14" s="10">
        <v>0</v>
      </c>
      <c r="G14" s="10">
        <v>1</v>
      </c>
      <c r="H14" s="10">
        <v>1</v>
      </c>
      <c r="I14" s="16">
        <f t="shared" si="0"/>
        <v>4</v>
      </c>
      <c r="K14" s="11" t="s">
        <v>20</v>
      </c>
      <c r="L14" s="10">
        <v>0</v>
      </c>
      <c r="M14" s="10">
        <v>0</v>
      </c>
      <c r="N14" s="10">
        <v>0</v>
      </c>
      <c r="O14" s="10">
        <v>2</v>
      </c>
      <c r="P14" s="10">
        <v>1</v>
      </c>
      <c r="Q14" s="10">
        <v>2</v>
      </c>
      <c r="R14" s="10">
        <v>1</v>
      </c>
      <c r="S14" s="16">
        <f t="shared" si="1"/>
        <v>6</v>
      </c>
      <c r="U14" s="14"/>
      <c r="V14" s="14"/>
    </row>
    <row r="15" spans="1:23" ht="13.5" x14ac:dyDescent="0.25">
      <c r="A15" s="11" t="s">
        <v>22</v>
      </c>
      <c r="B15" s="17">
        <f>SUM(B8:B14)</f>
        <v>1</v>
      </c>
      <c r="C15" s="17">
        <f>SUM(C8:C14)</f>
        <v>1</v>
      </c>
      <c r="D15" s="17">
        <f>SUM(D8:D14)</f>
        <v>4</v>
      </c>
      <c r="E15" s="17">
        <f>SUM(E8:E14)</f>
        <v>3</v>
      </c>
      <c r="F15" s="17">
        <f>SUM(F8:F14)</f>
        <v>4</v>
      </c>
      <c r="G15" s="17">
        <f>SUM(G8:G14)</f>
        <v>3</v>
      </c>
      <c r="H15" s="17">
        <f>SUM(H8:H14)</f>
        <v>1</v>
      </c>
      <c r="I15" s="18">
        <f>SUM(B15:H15)</f>
        <v>17</v>
      </c>
      <c r="K15" s="11" t="s">
        <v>22</v>
      </c>
      <c r="L15" s="17">
        <f>SUM(L8:L14)</f>
        <v>1</v>
      </c>
      <c r="M15" s="19">
        <f>SUM(M8:M14)</f>
        <v>1</v>
      </c>
      <c r="N15" s="17">
        <f>SUM(N8:N14)</f>
        <v>4</v>
      </c>
      <c r="O15" s="17">
        <f>SUM(O8:O14)</f>
        <v>3</v>
      </c>
      <c r="P15" s="17">
        <f>SUM(P8:P14)</f>
        <v>4</v>
      </c>
      <c r="Q15" s="17">
        <f>SUM(Q8:Q14)</f>
        <v>3</v>
      </c>
      <c r="R15" s="19">
        <f>SUM(R8:R14)</f>
        <v>1</v>
      </c>
      <c r="S15" s="20">
        <f>SUM(L15:R15)</f>
        <v>17</v>
      </c>
      <c r="U15" s="15"/>
      <c r="V15" s="12" t="s">
        <v>9</v>
      </c>
    </row>
    <row r="18" spans="6:8" x14ac:dyDescent="0.25">
      <c r="G18" t="s">
        <v>34</v>
      </c>
      <c r="H18" t="s">
        <v>35</v>
      </c>
    </row>
    <row r="19" spans="6:8" x14ac:dyDescent="0.25">
      <c r="F19" s="11" t="s">
        <v>20</v>
      </c>
      <c r="G19">
        <f>I15</f>
        <v>17</v>
      </c>
      <c r="H19">
        <f>I15</f>
        <v>17</v>
      </c>
    </row>
    <row r="20" spans="6:8" x14ac:dyDescent="0.25">
      <c r="F20" s="11" t="s">
        <v>16</v>
      </c>
      <c r="G20">
        <f>G19-I8</f>
        <v>12</v>
      </c>
      <c r="H20">
        <f>H19-S8</f>
        <v>13</v>
      </c>
    </row>
    <row r="21" spans="6:8" x14ac:dyDescent="0.25">
      <c r="F21" s="11" t="s">
        <v>32</v>
      </c>
      <c r="G21">
        <f>G20-I9</f>
        <v>10</v>
      </c>
      <c r="H21">
        <f>H20-S9</f>
        <v>12</v>
      </c>
    </row>
    <row r="22" spans="6:8" x14ac:dyDescent="0.25">
      <c r="F22" s="11" t="s">
        <v>33</v>
      </c>
      <c r="G22">
        <f>G21-I10</f>
        <v>8</v>
      </c>
      <c r="H22">
        <f>H21-S10</f>
        <v>11</v>
      </c>
    </row>
    <row r="23" spans="6:8" x14ac:dyDescent="0.25">
      <c r="F23" s="11" t="s">
        <v>17</v>
      </c>
      <c r="G23">
        <f>G22-I11</f>
        <v>6</v>
      </c>
      <c r="H23">
        <f>H22-S11</f>
        <v>11</v>
      </c>
    </row>
    <row r="24" spans="6:8" x14ac:dyDescent="0.25">
      <c r="F24" s="11" t="s">
        <v>18</v>
      </c>
      <c r="G24">
        <f>G23-I12</f>
        <v>5</v>
      </c>
      <c r="H24">
        <f>H23-S12</f>
        <v>8</v>
      </c>
    </row>
    <row r="25" spans="6:8" x14ac:dyDescent="0.25">
      <c r="F25" s="11" t="s">
        <v>19</v>
      </c>
      <c r="G25">
        <f>G24-I13</f>
        <v>3</v>
      </c>
      <c r="H25">
        <f>H24-S13</f>
        <v>6</v>
      </c>
    </row>
    <row r="26" spans="6:8" x14ac:dyDescent="0.25">
      <c r="F26" s="11" t="s">
        <v>20</v>
      </c>
      <c r="G26">
        <f>G25-I14</f>
        <v>-1</v>
      </c>
      <c r="H26">
        <f>H25-S14</f>
        <v>0</v>
      </c>
    </row>
    <row r="27" spans="6:8" x14ac:dyDescent="0.25">
      <c r="F27" s="11" t="s">
        <v>16</v>
      </c>
      <c r="G27" t="e">
        <f>G26-#REF!</f>
        <v>#REF!</v>
      </c>
      <c r="H27" t="e">
        <f>H26-#REF!</f>
        <v>#REF!</v>
      </c>
    </row>
    <row r="28" spans="6:8" x14ac:dyDescent="0.25">
      <c r="F28" s="11" t="s">
        <v>32</v>
      </c>
      <c r="G28" t="e">
        <f>G27-#REF!</f>
        <v>#REF!</v>
      </c>
      <c r="H28" t="e">
        <f>H27-#REF!</f>
        <v>#REF!</v>
      </c>
    </row>
    <row r="29" spans="6:8" x14ac:dyDescent="0.25">
      <c r="F29" s="11" t="s">
        <v>33</v>
      </c>
      <c r="G29" t="e">
        <f>G28-#REF!</f>
        <v>#REF!</v>
      </c>
      <c r="H29" t="e">
        <f>H28-#REF!</f>
        <v>#REF!</v>
      </c>
    </row>
    <row r="30" spans="6:8" x14ac:dyDescent="0.25">
      <c r="F30" s="11" t="s">
        <v>17</v>
      </c>
      <c r="G30" t="e">
        <f>G29-#REF!</f>
        <v>#REF!</v>
      </c>
      <c r="H30" t="e">
        <f>H29-#REF!</f>
        <v>#REF!</v>
      </c>
    </row>
    <row r="31" spans="6:8" x14ac:dyDescent="0.25">
      <c r="F31" s="11" t="s">
        <v>18</v>
      </c>
      <c r="G31" t="e">
        <f>G30-#REF!</f>
        <v>#REF!</v>
      </c>
      <c r="H31" t="e">
        <f>H30-#REF!</f>
        <v>#REF!</v>
      </c>
    </row>
    <row r="32" spans="6:8" x14ac:dyDescent="0.25">
      <c r="F32" s="11" t="s">
        <v>19</v>
      </c>
      <c r="G32" t="e">
        <f>G31-#REF!</f>
        <v>#REF!</v>
      </c>
      <c r="H32" t="e">
        <f>H31-#REF!</f>
        <v>#REF!</v>
      </c>
    </row>
    <row r="33" spans="6:8" x14ac:dyDescent="0.25">
      <c r="F33" s="11" t="s">
        <v>20</v>
      </c>
      <c r="G33" t="e">
        <f>G32-#REF!</f>
        <v>#REF!</v>
      </c>
      <c r="H33" t="e">
        <f>H32-#REF!</f>
        <v>#REF!</v>
      </c>
    </row>
    <row r="34" spans="6:8" x14ac:dyDescent="0.25">
      <c r="F34" s="11" t="s">
        <v>16</v>
      </c>
      <c r="G34" t="e">
        <f>G33-#REF!</f>
        <v>#REF!</v>
      </c>
      <c r="H34" t="e">
        <f>H33-#REF!</f>
        <v>#REF!</v>
      </c>
    </row>
  </sheetData>
  <mergeCells count="9">
    <mergeCell ref="A2:V4"/>
    <mergeCell ref="A6:A7"/>
    <mergeCell ref="K6:K7"/>
    <mergeCell ref="A1:V1"/>
    <mergeCell ref="A5:H5"/>
    <mergeCell ref="K5:R5"/>
    <mergeCell ref="U5:V5"/>
    <mergeCell ref="I5:I6"/>
    <mergeCell ref="S5:S6"/>
  </mergeCells>
  <pageMargins left="0.511811024" right="0.511811024" top="0.78740157499999996" bottom="0.78740157499999996" header="0.31496062000000002" footer="0.31496062000000002"/>
  <pageSetup paperSize="9" scale="76" orientation="landscape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/>
  </sheetViews>
  <sheetFormatPr defaultRowHeight="12.75" x14ac:dyDescent="0.25"/>
  <cols>
    <col min="1" max="1" width="11.42578125" customWidth="1"/>
    <col min="2" max="2" width="10.85546875" customWidth="1"/>
    <col min="3" max="3" width="12.28515625" style="1" bestFit="1" customWidth="1"/>
    <col min="6" max="6" width="12.7109375" style="1" customWidth="1"/>
    <col min="7" max="7" width="14" style="1" customWidth="1"/>
    <col min="8" max="8" width="12.140625" style="1" customWidth="1"/>
    <col min="9" max="9" width="13.28515625" style="1" customWidth="1"/>
    <col min="10" max="10" width="12.5703125" style="1" customWidth="1"/>
  </cols>
  <sheetData>
    <row r="1" spans="1:10" x14ac:dyDescent="0.25">
      <c r="A1" t="s">
        <v>8</v>
      </c>
    </row>
    <row r="4" spans="1:10" x14ac:dyDescent="0.25">
      <c r="E4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0</v>
      </c>
    </row>
    <row r="5" spans="1:10" x14ac:dyDescent="0.25">
      <c r="B5">
        <v>1</v>
      </c>
      <c r="C5" s="3" t="e">
        <f>IF($B5&gt;n,"",LARGE(#REF!,1))</f>
        <v>#REF!</v>
      </c>
      <c r="D5" t="e">
        <f ca="1">IF($B5&gt;n,"",IF(C4=C5,MATCH(C5,OFFSET(#REF!,D4,),0)+D4,MATCH(C5,#REF!,0)))</f>
        <v>#REF!</v>
      </c>
      <c r="E5" t="e">
        <f>IF($B5&gt;n,"",INDEX(#REF!,D5))</f>
        <v>#REF!</v>
      </c>
      <c r="F5" s="4" t="e">
        <f>IF($B5&gt;n,"",INDEX(#REF!,$D5))</f>
        <v>#REF!</v>
      </c>
      <c r="G5" s="4" t="e">
        <f>IF($B5&gt;n,"",INDEX(#REF!,$D5))</f>
        <v>#REF!</v>
      </c>
      <c r="H5" s="4" t="e">
        <f>IF($B5&gt;n,"",INDEX(#REF!,$D5))</f>
        <v>#REF!</v>
      </c>
      <c r="I5" s="4" t="e">
        <f>IF($B5&gt;n,"",INDEX(#REF!,$D5))</f>
        <v>#REF!</v>
      </c>
      <c r="J5" s="4" t="e">
        <f t="shared" ref="J5:J14" si="0">IF($B5&gt;n,"",SUM(F5:I5))</f>
        <v>#REF!</v>
      </c>
    </row>
    <row r="6" spans="1:10" x14ac:dyDescent="0.25">
      <c r="B6">
        <v>2</v>
      </c>
      <c r="C6" s="3" t="e">
        <f>IF($B6&gt;n,"",LARGE(#REF!,2))</f>
        <v>#REF!</v>
      </c>
      <c r="D6" t="e">
        <f ca="1">IF($B6&gt;n,"",IF(C5=C6,MATCH(C6,OFFSET(#REF!,D5,),0)+D5,MATCH(C6,#REF!,0)))</f>
        <v>#REF!</v>
      </c>
      <c r="E6" t="e">
        <f>IF($B6&gt;n,"",INDEX(#REF!,D6))</f>
        <v>#REF!</v>
      </c>
      <c r="F6" s="4" t="e">
        <f>IF($B6&gt;n,"",INDEX(#REF!,$D6))</f>
        <v>#REF!</v>
      </c>
      <c r="G6" s="4" t="e">
        <f>IF($B6&gt;n,"",INDEX(#REF!,$D6))</f>
        <v>#REF!</v>
      </c>
      <c r="H6" s="4" t="e">
        <f>IF($B6&gt;n,"",INDEX(#REF!,$D6))</f>
        <v>#REF!</v>
      </c>
      <c r="I6" s="4" t="e">
        <f>IF($B6&gt;n,"",INDEX(#REF!,$D6))</f>
        <v>#REF!</v>
      </c>
      <c r="J6" s="4" t="e">
        <f t="shared" si="0"/>
        <v>#REF!</v>
      </c>
    </row>
    <row r="7" spans="1:10" x14ac:dyDescent="0.25">
      <c r="B7">
        <v>3</v>
      </c>
      <c r="C7" s="3" t="e">
        <f>IF($B7&gt;n,"",LARGE(#REF!,3))</f>
        <v>#REF!</v>
      </c>
      <c r="D7" t="e">
        <f ca="1">IF($B7&gt;n,"",IF(C6=C7,MATCH(C7,OFFSET(#REF!,D6,),0)+D6,MATCH(C7,#REF!,0)))</f>
        <v>#REF!</v>
      </c>
      <c r="E7" t="e">
        <f>IF($B7&gt;n,"",INDEX(#REF!,D7))</f>
        <v>#REF!</v>
      </c>
      <c r="F7" s="4" t="e">
        <f>IF($B7&gt;n,"",INDEX(#REF!,$D7))</f>
        <v>#REF!</v>
      </c>
      <c r="G7" s="4" t="e">
        <f>IF($B7&gt;n,"",INDEX(#REF!,$D7))</f>
        <v>#REF!</v>
      </c>
      <c r="H7" s="4" t="e">
        <f>IF($B7&gt;n,"",INDEX(#REF!,$D7))</f>
        <v>#REF!</v>
      </c>
      <c r="I7" s="4" t="e">
        <f>IF($B7&gt;n,"",INDEX(#REF!,$D7))</f>
        <v>#REF!</v>
      </c>
      <c r="J7" s="4" t="e">
        <f t="shared" si="0"/>
        <v>#REF!</v>
      </c>
    </row>
    <row r="8" spans="1:10" x14ac:dyDescent="0.25">
      <c r="B8">
        <v>4</v>
      </c>
      <c r="C8" s="3" t="e">
        <f>IF($B8&gt;n,"",LARGE(#REF!,4))</f>
        <v>#REF!</v>
      </c>
      <c r="D8" t="e">
        <f ca="1">IF($B8&gt;n,"",IF(C7=C8,MATCH(C8,OFFSET(#REF!,D7,),0)+D7,MATCH(C8,#REF!,0)))</f>
        <v>#REF!</v>
      </c>
      <c r="E8" t="e">
        <f>IF($B8&gt;n,"",INDEX(#REF!,D8))</f>
        <v>#REF!</v>
      </c>
      <c r="F8" s="4" t="e">
        <f>IF($B8&gt;n,"",INDEX(#REF!,$D8))</f>
        <v>#REF!</v>
      </c>
      <c r="G8" s="4" t="e">
        <f>IF($B8&gt;n,"",INDEX(#REF!,$D8))</f>
        <v>#REF!</v>
      </c>
      <c r="H8" s="4" t="e">
        <f>IF($B8&gt;n,"",INDEX(#REF!,$D8))</f>
        <v>#REF!</v>
      </c>
      <c r="I8" s="4" t="e">
        <f>IF($B8&gt;n,"",INDEX(#REF!,$D8))</f>
        <v>#REF!</v>
      </c>
      <c r="J8" s="4" t="e">
        <f t="shared" si="0"/>
        <v>#REF!</v>
      </c>
    </row>
    <row r="9" spans="1:10" x14ac:dyDescent="0.25">
      <c r="B9">
        <v>5</v>
      </c>
      <c r="C9" s="3" t="e">
        <f>IF($B9&gt;n,"",LARGE(#REF!,5))</f>
        <v>#REF!</v>
      </c>
      <c r="D9" t="e">
        <f ca="1">IF($B9&gt;n,"",IF(C8=C9,MATCH(C9,OFFSET(#REF!,D8,),0)+D8,MATCH(C9,#REF!,0)))</f>
        <v>#REF!</v>
      </c>
      <c r="E9" t="e">
        <f>IF($B9&gt;n,"",INDEX(#REF!,D9))</f>
        <v>#REF!</v>
      </c>
      <c r="F9" s="4" t="e">
        <f>IF($B9&gt;n,"",INDEX(#REF!,$D9))</f>
        <v>#REF!</v>
      </c>
      <c r="G9" s="4" t="e">
        <f>IF($B9&gt;n,"",INDEX(#REF!,$D9))</f>
        <v>#REF!</v>
      </c>
      <c r="H9" s="4" t="e">
        <f>IF($B9&gt;n,"",INDEX(#REF!,$D9))</f>
        <v>#REF!</v>
      </c>
      <c r="I9" s="4" t="e">
        <f>IF($B9&gt;n,"",INDEX(#REF!,$D9))</f>
        <v>#REF!</v>
      </c>
      <c r="J9" s="4" t="e">
        <f t="shared" si="0"/>
        <v>#REF!</v>
      </c>
    </row>
    <row r="10" spans="1:10" x14ac:dyDescent="0.25">
      <c r="B10">
        <v>6</v>
      </c>
      <c r="C10" s="4" t="e">
        <f>IF($B10&gt;n,"",LARGE(#REF!,6))</f>
        <v>#REF!</v>
      </c>
      <c r="D10" t="e">
        <f ca="1">IF($B10&gt;n,"",IF(C9=C10,MATCH(C10,OFFSET(#REF!,D9,),0)+D9,MATCH(C10,#REF!,0)))</f>
        <v>#REF!</v>
      </c>
      <c r="E10" t="e">
        <f>IF($B10&gt;n,"",INDEX(#REF!,D10))</f>
        <v>#REF!</v>
      </c>
      <c r="F10" s="4" t="e">
        <f>IF($B10&gt;n,"",INDEX(#REF!,$D10))</f>
        <v>#REF!</v>
      </c>
      <c r="G10" s="4" t="e">
        <f>IF($B10&gt;n,"",INDEX(#REF!,$D10))</f>
        <v>#REF!</v>
      </c>
      <c r="H10" s="4" t="e">
        <f>IF($B10&gt;n,"",INDEX(#REF!,$D10))</f>
        <v>#REF!</v>
      </c>
      <c r="I10" s="4" t="e">
        <f>IF($B10&gt;n,"",INDEX(#REF!,$D10))</f>
        <v>#REF!</v>
      </c>
      <c r="J10" s="4" t="e">
        <f t="shared" si="0"/>
        <v>#REF!</v>
      </c>
    </row>
    <row r="11" spans="1:10" x14ac:dyDescent="0.25">
      <c r="B11">
        <v>7</v>
      </c>
      <c r="C11" s="4" t="e">
        <f>IF($B11&gt;n,"",LARGE(#REF!,7))</f>
        <v>#REF!</v>
      </c>
      <c r="D11" t="e">
        <f ca="1">IF($B11&gt;n,"",IF(C10=C11,MATCH(C11,OFFSET(#REF!,D10,),0)+D10,MATCH(C11,#REF!,0)))</f>
        <v>#REF!</v>
      </c>
      <c r="E11" t="e">
        <f>IF($B11&gt;n,"",INDEX(#REF!,D11))</f>
        <v>#REF!</v>
      </c>
      <c r="F11" s="4" t="e">
        <f>IF($B11&gt;n,"",INDEX(#REF!,$D11))</f>
        <v>#REF!</v>
      </c>
      <c r="G11" s="4" t="e">
        <f>IF($B11&gt;n,"",INDEX(#REF!,$D11))</f>
        <v>#REF!</v>
      </c>
      <c r="H11" s="4" t="e">
        <f>IF($B11&gt;n,"",INDEX(#REF!,$D11))</f>
        <v>#REF!</v>
      </c>
      <c r="I11" s="4" t="e">
        <f>IF($B11&gt;n,"",INDEX(#REF!,$D11))</f>
        <v>#REF!</v>
      </c>
      <c r="J11" s="4" t="e">
        <f t="shared" si="0"/>
        <v>#REF!</v>
      </c>
    </row>
    <row r="12" spans="1:10" x14ac:dyDescent="0.25">
      <c r="B12">
        <v>8</v>
      </c>
      <c r="C12" s="4" t="e">
        <f>IF($B12&gt;n,"",LARGE(#REF!,8))</f>
        <v>#REF!</v>
      </c>
      <c r="D12" t="e">
        <f ca="1">IF($B12&gt;n,"",IF(C11=C12,MATCH(C12,OFFSET(#REF!,D11,),0)+D11,MATCH(C12,#REF!,0)))</f>
        <v>#REF!</v>
      </c>
      <c r="E12" t="e">
        <f>IF($B12&gt;n,"",INDEX(#REF!,D12))</f>
        <v>#REF!</v>
      </c>
      <c r="F12" s="4" t="e">
        <f>IF($B12&gt;n,"",INDEX(#REF!,$D12))</f>
        <v>#REF!</v>
      </c>
      <c r="G12" s="4" t="e">
        <f>IF($B12&gt;n,"",INDEX(#REF!,$D12))</f>
        <v>#REF!</v>
      </c>
      <c r="H12" s="4" t="e">
        <f>IF($B12&gt;n,"",INDEX(#REF!,$D12))</f>
        <v>#REF!</v>
      </c>
      <c r="I12" s="4" t="e">
        <f>IF($B12&gt;n,"",INDEX(#REF!,$D12))</f>
        <v>#REF!</v>
      </c>
      <c r="J12" s="4" t="e">
        <f t="shared" si="0"/>
        <v>#REF!</v>
      </c>
    </row>
    <row r="13" spans="1:10" x14ac:dyDescent="0.25">
      <c r="B13">
        <v>9</v>
      </c>
      <c r="C13" s="4" t="e">
        <f>IF($B13&gt;n,"",LARGE(#REF!,9))</f>
        <v>#REF!</v>
      </c>
      <c r="D13" t="e">
        <f ca="1">IF($B13&gt;n,"",IF(C12=C13,MATCH(C13,OFFSET(#REF!,D12,),0)+D12,MATCH(C13,#REF!,0)))</f>
        <v>#REF!</v>
      </c>
      <c r="E13" t="e">
        <f>IF($B13&gt;n,"",INDEX(#REF!,D13))</f>
        <v>#REF!</v>
      </c>
      <c r="F13" s="4" t="e">
        <f>IF($B13&gt;n,"",INDEX(#REF!,$D13))</f>
        <v>#REF!</v>
      </c>
      <c r="G13" s="4" t="e">
        <f>IF($B13&gt;n,"",INDEX(#REF!,$D13))</f>
        <v>#REF!</v>
      </c>
      <c r="H13" s="4" t="e">
        <f>IF($B13&gt;n,"",INDEX(#REF!,$D13))</f>
        <v>#REF!</v>
      </c>
      <c r="I13" s="4" t="e">
        <f>IF($B13&gt;n,"",INDEX(#REF!,$D13))</f>
        <v>#REF!</v>
      </c>
      <c r="J13" s="4" t="e">
        <f t="shared" si="0"/>
        <v>#REF!</v>
      </c>
    </row>
    <row r="14" spans="1:10" x14ac:dyDescent="0.25">
      <c r="B14">
        <v>10</v>
      </c>
      <c r="C14" s="4" t="e">
        <f>IF($B14&gt;n,"",LARGE(#REF!,10))</f>
        <v>#REF!</v>
      </c>
      <c r="D14" t="e">
        <f ca="1">IF($B14&gt;n,"",IF(C13=C14,MATCH(C14,OFFSET(#REF!,D13,),0)+D13,MATCH(C14,#REF!,0)))</f>
        <v>#REF!</v>
      </c>
      <c r="E14" t="e">
        <f>IF($B14&gt;n,"",INDEX(#REF!,D14))</f>
        <v>#REF!</v>
      </c>
      <c r="F14" s="4" t="e">
        <f>IF($B14&gt;n,"",INDEX(#REF!,$D14))</f>
        <v>#REF!</v>
      </c>
      <c r="G14" s="4" t="e">
        <f>IF($B14&gt;n,"",INDEX(#REF!,$D14))</f>
        <v>#REF!</v>
      </c>
      <c r="H14" s="4" t="e">
        <f>IF($B14&gt;n,"",INDEX(#REF!,$D14))</f>
        <v>#REF!</v>
      </c>
      <c r="I14" s="4" t="e">
        <f>IF($B14&gt;n,"",INDEX(#REF!,$D14))</f>
        <v>#REF!</v>
      </c>
      <c r="J14" s="4" t="e">
        <f t="shared" si="0"/>
        <v>#REF!</v>
      </c>
    </row>
    <row r="15" spans="1:10" x14ac:dyDescent="0.25">
      <c r="E15" t="str">
        <f>""</f>
        <v/>
      </c>
      <c r="F15" s="2"/>
      <c r="G15" s="2"/>
      <c r="H15" s="2"/>
      <c r="I15" s="2"/>
      <c r="J15" s="2"/>
    </row>
    <row r="16" spans="1:10" x14ac:dyDescent="0.25">
      <c r="B16" t="e">
        <f>IncluirOutros="sim"</f>
        <v>#REF!</v>
      </c>
      <c r="E16" t="s">
        <v>7</v>
      </c>
      <c r="F16" s="4" t="e">
        <f>SUM(#REF!) - SUM(F5:F14)</f>
        <v>#REF!</v>
      </c>
      <c r="G16" s="4" t="e">
        <f>SUM(#REF!) - SUM(G5:G14)</f>
        <v>#REF!</v>
      </c>
      <c r="H16" s="4" t="e">
        <f>SUM(#REF!) - SUM(H5:H14)</f>
        <v>#REF!</v>
      </c>
      <c r="I16" s="4" t="e">
        <f>SUM(#REF!) - SUM(I5:I14)</f>
        <v>#REF!</v>
      </c>
      <c r="J16" s="4" t="e">
        <f>SUM(#REF!) - SUM(J5:J14)</f>
        <v>#REF!</v>
      </c>
    </row>
    <row r="17" spans="2:10" x14ac:dyDescent="0.25">
      <c r="F17" s="2"/>
      <c r="G17" s="2"/>
      <c r="H17" s="2"/>
      <c r="I17" s="2"/>
      <c r="J17" s="2"/>
    </row>
    <row r="18" spans="2:10" x14ac:dyDescent="0.25">
      <c r="E18" t="s">
        <v>1</v>
      </c>
      <c r="F18" s="4" t="e">
        <f>SUM(#REF!)</f>
        <v>#REF!</v>
      </c>
      <c r="G18" s="4" t="e">
        <f>SUM(#REF!)</f>
        <v>#REF!</v>
      </c>
      <c r="H18" s="4" t="e">
        <f>SUM(#REF!)</f>
        <v>#REF!</v>
      </c>
      <c r="I18" s="4" t="e">
        <f>SUM(#REF!)</f>
        <v>#REF!</v>
      </c>
      <c r="J18" s="4" t="e">
        <f>SUM(#REF!)</f>
        <v>#REF!</v>
      </c>
    </row>
    <row r="22" spans="2:10" x14ac:dyDescent="0.25">
      <c r="B22" t="e">
        <f>"TOTAL E " &amp; n &amp; " PRODUTOS PRINCIPAIS"</f>
        <v>#REF!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F63013A-FA38-420F-B049-A18B1E0B4D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Plan1</vt:lpstr>
      <vt:lpstr>Cálculos</vt:lpstr>
      <vt:lpstr>Outros</vt:lpstr>
      <vt:lpstr>SubtítuloDoGráfico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2015-09-02T22:54:26Z</dcterms:created>
  <dcterms:modified xsi:type="dcterms:W3CDTF">2016-10-28T01:11:36Z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TC028973919991</vt:lpwstr>
  </property>
  <property fmtid="{D5CDD505-2E9C-101B-9397-08002B2CF9AE}" pid="3" name="WorkbookGuid">
    <vt:lpwstr>7f907910-42ff-4454-8936-aa04d4ed6a3a</vt:lpwstr>
  </property>
</Properties>
</file>