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11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queryTables/queryTable1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1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gomez/Documents/Clases Universidad/Semestre 5/INFRACOMP/Caso3_lmgomezl_INFRACOMP/docs/"/>
    </mc:Choice>
  </mc:AlternateContent>
  <xr:revisionPtr revIDLastSave="0" documentId="13_ncr:1_{81C2642B-D904-CE4F-B097-8F90F03206E3}" xr6:coauthVersionLast="45" xr6:coauthVersionMax="45" xr10:uidLastSave="{00000000-0000-0000-0000-000000000000}"/>
  <bookViews>
    <workbookView xWindow="28800" yWindow="-13580" windowWidth="38400" windowHeight="19820" activeTab="1" xr2:uid="{1C19EFF6-9300-6C47-97E2-4026D704F3FE}"/>
  </bookViews>
  <sheets>
    <sheet name="Punto 3 " sheetId="2" r:id="rId1"/>
    <sheet name="Escenario 1" sheetId="1" r:id="rId2"/>
    <sheet name="Escenario 2" sheetId="3" r:id="rId3"/>
    <sheet name="Escenario 3" sheetId="4" r:id="rId4"/>
    <sheet name="Escenario 4" sheetId="5" r:id="rId5"/>
    <sheet name="Escenario 5" sheetId="6" r:id="rId6"/>
    <sheet name="Escenario 6" sheetId="7" r:id="rId7"/>
  </sheets>
  <definedNames>
    <definedName name="_xlnm._FilterDatabase" localSheetId="1" hidden="1">'Escenario 1'!$A$408:$F$809</definedName>
    <definedName name="Escenario1R1_datos" localSheetId="1">'Escenario 1'!$A$410:$F$809</definedName>
    <definedName name="Escenario1R10_datos" localSheetId="1">'Escenario 1'!$BC$410:$BH$809</definedName>
    <definedName name="Escenario1R2_datos" localSheetId="1">'Escenario 1'!$G$410:$L$809</definedName>
    <definedName name="Escenario1R3_datos" localSheetId="1">'Escenario 1'!$M$410:$R$809</definedName>
    <definedName name="Escenario1R4_datos" localSheetId="1">'Escenario 1'!$S$410:$X$809</definedName>
    <definedName name="Escenario1R5_datos" localSheetId="1">'Escenario 1'!$Y$410:$AD$809</definedName>
    <definedName name="Escenario1R6_datos" localSheetId="1">'Escenario 1'!$AE$410:$AJ$809</definedName>
    <definedName name="Escenario1R7_datos" localSheetId="1">'Escenario 1'!$AK$410:$AP$809</definedName>
    <definedName name="Escenario1R8_datos" localSheetId="1">'Escenario 1'!$AQ$410:$AV$809</definedName>
    <definedName name="Escenario1R9_datos_1" localSheetId="1">'Escenario 1'!$AW$410:$BB$809</definedName>
    <definedName name="Escenario2Merged" localSheetId="2">'Escenario 2'!$A$210:$F$2218</definedName>
    <definedName name="Escenario3Merged" localSheetId="3">'Escenario 3'!$A$90:$F$898</definedName>
    <definedName name="Escenario4Merged" localSheetId="4">'Escenario 4'!$A$410:$F$4418</definedName>
    <definedName name="Escenario5Merged" localSheetId="5">'Escenario 5'!$A$210:$F$2218</definedName>
    <definedName name="Escenario6Merged" localSheetId="6">'Escenario 6'!$A$90:$F$898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5" l="1"/>
  <c r="B8" i="7"/>
  <c r="E87" i="7"/>
  <c r="D87" i="7"/>
  <c r="C87" i="7"/>
  <c r="B87" i="7"/>
  <c r="E86" i="7"/>
  <c r="D86" i="7"/>
  <c r="C86" i="7"/>
  <c r="B86" i="7"/>
  <c r="E85" i="7"/>
  <c r="D85" i="7"/>
  <c r="C85" i="7"/>
  <c r="B85" i="7"/>
  <c r="E84" i="7"/>
  <c r="D84" i="7"/>
  <c r="C84" i="7"/>
  <c r="B84" i="7"/>
  <c r="E83" i="7"/>
  <c r="D83" i="7"/>
  <c r="C83" i="7"/>
  <c r="B83" i="7"/>
  <c r="E82" i="7"/>
  <c r="D82" i="7"/>
  <c r="C82" i="7"/>
  <c r="B82" i="7"/>
  <c r="E81" i="7"/>
  <c r="D81" i="7"/>
  <c r="C81" i="7"/>
  <c r="B81" i="7"/>
  <c r="E80" i="7"/>
  <c r="D80" i="7"/>
  <c r="C80" i="7"/>
  <c r="B80" i="7"/>
  <c r="E79" i="7"/>
  <c r="D79" i="7"/>
  <c r="C79" i="7"/>
  <c r="B79" i="7"/>
  <c r="E78" i="7"/>
  <c r="D78" i="7"/>
  <c r="C78" i="7"/>
  <c r="B78" i="7"/>
  <c r="E77" i="7"/>
  <c r="D77" i="7"/>
  <c r="C77" i="7"/>
  <c r="B77" i="7"/>
  <c r="E76" i="7"/>
  <c r="D76" i="7"/>
  <c r="C76" i="7"/>
  <c r="B76" i="7"/>
  <c r="E75" i="7"/>
  <c r="D75" i="7"/>
  <c r="C75" i="7"/>
  <c r="B75" i="7"/>
  <c r="E74" i="7"/>
  <c r="D74" i="7"/>
  <c r="C74" i="7"/>
  <c r="B74" i="7"/>
  <c r="E73" i="7"/>
  <c r="D73" i="7"/>
  <c r="C73" i="7"/>
  <c r="B73" i="7"/>
  <c r="E72" i="7"/>
  <c r="D72" i="7"/>
  <c r="C72" i="7"/>
  <c r="B72" i="7"/>
  <c r="E71" i="7"/>
  <c r="D71" i="7"/>
  <c r="C71" i="7"/>
  <c r="B71" i="7"/>
  <c r="E70" i="7"/>
  <c r="D70" i="7"/>
  <c r="C70" i="7"/>
  <c r="B70" i="7"/>
  <c r="E69" i="7"/>
  <c r="D69" i="7"/>
  <c r="C69" i="7"/>
  <c r="B69" i="7"/>
  <c r="E68" i="7"/>
  <c r="D68" i="7"/>
  <c r="C68" i="7"/>
  <c r="B68" i="7"/>
  <c r="E67" i="7"/>
  <c r="D67" i="7"/>
  <c r="C67" i="7"/>
  <c r="B67" i="7"/>
  <c r="E66" i="7"/>
  <c r="D66" i="7"/>
  <c r="C66" i="7"/>
  <c r="B66" i="7"/>
  <c r="E65" i="7"/>
  <c r="D65" i="7"/>
  <c r="C65" i="7"/>
  <c r="B65" i="7"/>
  <c r="E64" i="7"/>
  <c r="D64" i="7"/>
  <c r="C64" i="7"/>
  <c r="B64" i="7"/>
  <c r="E63" i="7"/>
  <c r="D63" i="7"/>
  <c r="C63" i="7"/>
  <c r="B63" i="7"/>
  <c r="E62" i="7"/>
  <c r="D62" i="7"/>
  <c r="C62" i="7"/>
  <c r="B62" i="7"/>
  <c r="E61" i="7"/>
  <c r="D61" i="7"/>
  <c r="C61" i="7"/>
  <c r="B61" i="7"/>
  <c r="E60" i="7"/>
  <c r="D60" i="7"/>
  <c r="C60" i="7"/>
  <c r="B60" i="7"/>
  <c r="E59" i="7"/>
  <c r="D59" i="7"/>
  <c r="C59" i="7"/>
  <c r="B59" i="7"/>
  <c r="E58" i="7"/>
  <c r="D58" i="7"/>
  <c r="C58" i="7"/>
  <c r="B58" i="7"/>
  <c r="E57" i="7"/>
  <c r="D57" i="7"/>
  <c r="C57" i="7"/>
  <c r="B57" i="7"/>
  <c r="E56" i="7"/>
  <c r="D56" i="7"/>
  <c r="C56" i="7"/>
  <c r="B56" i="7"/>
  <c r="E55" i="7"/>
  <c r="D55" i="7"/>
  <c r="C55" i="7"/>
  <c r="B55" i="7"/>
  <c r="E54" i="7"/>
  <c r="D54" i="7"/>
  <c r="C54" i="7"/>
  <c r="B54" i="7"/>
  <c r="E53" i="7"/>
  <c r="D53" i="7"/>
  <c r="C53" i="7"/>
  <c r="B53" i="7"/>
  <c r="E52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8" i="7"/>
  <c r="D48" i="7"/>
  <c r="C48" i="7"/>
  <c r="B48" i="7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39" i="7"/>
  <c r="D39" i="7"/>
  <c r="C39" i="7"/>
  <c r="B39" i="7"/>
  <c r="E38" i="7"/>
  <c r="D38" i="7"/>
  <c r="C38" i="7"/>
  <c r="B38" i="7"/>
  <c r="E37" i="7"/>
  <c r="D37" i="7"/>
  <c r="C37" i="7"/>
  <c r="B37" i="7"/>
  <c r="E36" i="7"/>
  <c r="D36" i="7"/>
  <c r="C36" i="7"/>
  <c r="B36" i="7"/>
  <c r="E35" i="7"/>
  <c r="D35" i="7"/>
  <c r="C35" i="7"/>
  <c r="B35" i="7"/>
  <c r="E34" i="7"/>
  <c r="D34" i="7"/>
  <c r="C34" i="7"/>
  <c r="B34" i="7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9" i="7"/>
  <c r="D29" i="7"/>
  <c r="C29" i="7"/>
  <c r="B29" i="7"/>
  <c r="E28" i="7"/>
  <c r="D28" i="7"/>
  <c r="C28" i="7"/>
  <c r="B28" i="7"/>
  <c r="E27" i="7"/>
  <c r="D27" i="7"/>
  <c r="C27" i="7"/>
  <c r="B27" i="7"/>
  <c r="E26" i="7"/>
  <c r="D26" i="7"/>
  <c r="C26" i="7"/>
  <c r="B26" i="7"/>
  <c r="E25" i="7"/>
  <c r="D25" i="7"/>
  <c r="C25" i="7"/>
  <c r="B25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9" i="6"/>
  <c r="C9" i="6"/>
  <c r="D9" i="6"/>
  <c r="E9" i="6"/>
  <c r="B10" i="6"/>
  <c r="C10" i="6"/>
  <c r="D10" i="6"/>
  <c r="E10" i="6"/>
  <c r="B11" i="6"/>
  <c r="C11" i="6"/>
  <c r="D11" i="6"/>
  <c r="E11" i="6"/>
  <c r="F11" i="6"/>
  <c r="B12" i="6"/>
  <c r="C12" i="6"/>
  <c r="D12" i="6"/>
  <c r="E12" i="6"/>
  <c r="F12" i="6" s="1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F16" i="6" s="1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F20" i="6" s="1"/>
  <c r="E20" i="6"/>
  <c r="B21" i="6"/>
  <c r="C21" i="6"/>
  <c r="F21" i="6" s="1"/>
  <c r="D21" i="6"/>
  <c r="E21" i="6"/>
  <c r="B22" i="6"/>
  <c r="C22" i="6"/>
  <c r="F22" i="6" s="1"/>
  <c r="D22" i="6"/>
  <c r="E22" i="6"/>
  <c r="B23" i="6"/>
  <c r="C23" i="6"/>
  <c r="F23" i="6" s="1"/>
  <c r="D23" i="6"/>
  <c r="E23" i="6"/>
  <c r="B24" i="6"/>
  <c r="C24" i="6"/>
  <c r="F24" i="6" s="1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F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F36" i="6" s="1"/>
  <c r="E36" i="6"/>
  <c r="B37" i="6"/>
  <c r="C37" i="6"/>
  <c r="F37" i="6" s="1"/>
  <c r="D37" i="6"/>
  <c r="E37" i="6"/>
  <c r="B38" i="6"/>
  <c r="C38" i="6"/>
  <c r="F38" i="6" s="1"/>
  <c r="D38" i="6"/>
  <c r="E38" i="6"/>
  <c r="B39" i="6"/>
  <c r="C39" i="6"/>
  <c r="F39" i="6" s="1"/>
  <c r="D39" i="6"/>
  <c r="E39" i="6"/>
  <c r="B40" i="6"/>
  <c r="C40" i="6"/>
  <c r="F40" i="6" s="1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F44" i="6"/>
  <c r="B45" i="6"/>
  <c r="C45" i="6"/>
  <c r="D45" i="6"/>
  <c r="E45" i="6"/>
  <c r="B46" i="6"/>
  <c r="C46" i="6"/>
  <c r="D46" i="6"/>
  <c r="E46" i="6"/>
  <c r="B47" i="6"/>
  <c r="C47" i="6"/>
  <c r="D47" i="6"/>
  <c r="E47" i="6"/>
  <c r="B48" i="6"/>
  <c r="C48" i="6"/>
  <c r="D48" i="6"/>
  <c r="E48" i="6"/>
  <c r="B49" i="6"/>
  <c r="C49" i="6"/>
  <c r="D49" i="6"/>
  <c r="E49" i="6"/>
  <c r="B50" i="6"/>
  <c r="C50" i="6"/>
  <c r="D50" i="6"/>
  <c r="E50" i="6"/>
  <c r="B51" i="6"/>
  <c r="C51" i="6"/>
  <c r="D51" i="6"/>
  <c r="E51" i="6"/>
  <c r="B52" i="6"/>
  <c r="C52" i="6"/>
  <c r="D52" i="6"/>
  <c r="F52" i="6" s="1"/>
  <c r="E52" i="6"/>
  <c r="B53" i="6"/>
  <c r="C53" i="6"/>
  <c r="F53" i="6" s="1"/>
  <c r="D53" i="6"/>
  <c r="E53" i="6"/>
  <c r="B54" i="6"/>
  <c r="C54" i="6"/>
  <c r="F54" i="6" s="1"/>
  <c r="D54" i="6"/>
  <c r="E54" i="6"/>
  <c r="B55" i="6"/>
  <c r="C55" i="6"/>
  <c r="F55" i="6" s="1"/>
  <c r="D55" i="6"/>
  <c r="E55" i="6"/>
  <c r="B56" i="6"/>
  <c r="C56" i="6"/>
  <c r="F56" i="6" s="1"/>
  <c r="D56" i="6"/>
  <c r="E56" i="6"/>
  <c r="B57" i="6"/>
  <c r="C57" i="6"/>
  <c r="D57" i="6"/>
  <c r="E57" i="6"/>
  <c r="B58" i="6"/>
  <c r="C58" i="6"/>
  <c r="D58" i="6"/>
  <c r="E58" i="6"/>
  <c r="B59" i="6"/>
  <c r="C59" i="6"/>
  <c r="D59" i="6"/>
  <c r="E59" i="6"/>
  <c r="B60" i="6"/>
  <c r="C60" i="6"/>
  <c r="D60" i="6"/>
  <c r="E60" i="6"/>
  <c r="F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F64" i="6" s="1"/>
  <c r="D64" i="6"/>
  <c r="E64" i="6"/>
  <c r="B65" i="6"/>
  <c r="C65" i="6"/>
  <c r="D65" i="6"/>
  <c r="E65" i="6"/>
  <c r="B66" i="6"/>
  <c r="C66" i="6"/>
  <c r="D66" i="6"/>
  <c r="E66" i="6"/>
  <c r="B67" i="6"/>
  <c r="C67" i="6"/>
  <c r="D67" i="6"/>
  <c r="E67" i="6"/>
  <c r="B68" i="6"/>
  <c r="C68" i="6"/>
  <c r="D68" i="6"/>
  <c r="F68" i="6" s="1"/>
  <c r="E68" i="6"/>
  <c r="B69" i="6"/>
  <c r="C69" i="6"/>
  <c r="F69" i="6" s="1"/>
  <c r="D69" i="6"/>
  <c r="E69" i="6"/>
  <c r="B70" i="6"/>
  <c r="C70" i="6"/>
  <c r="F70" i="6" s="1"/>
  <c r="D70" i="6"/>
  <c r="E70" i="6"/>
  <c r="B71" i="6"/>
  <c r="C71" i="6"/>
  <c r="F71" i="6" s="1"/>
  <c r="D71" i="6"/>
  <c r="E71" i="6"/>
  <c r="B72" i="6"/>
  <c r="C72" i="6"/>
  <c r="F72" i="6" s="1"/>
  <c r="D72" i="6"/>
  <c r="E72" i="6"/>
  <c r="B73" i="6"/>
  <c r="C73" i="6"/>
  <c r="D73" i="6"/>
  <c r="E73" i="6"/>
  <c r="B74" i="6"/>
  <c r="C74" i="6"/>
  <c r="D74" i="6"/>
  <c r="E74" i="6"/>
  <c r="B75" i="6"/>
  <c r="C75" i="6"/>
  <c r="D75" i="6"/>
  <c r="E75" i="6"/>
  <c r="B76" i="6"/>
  <c r="C76" i="6"/>
  <c r="D76" i="6"/>
  <c r="E76" i="6"/>
  <c r="F76" i="6"/>
  <c r="B77" i="6"/>
  <c r="C77" i="6"/>
  <c r="D77" i="6"/>
  <c r="E77" i="6"/>
  <c r="B78" i="6"/>
  <c r="C78" i="6"/>
  <c r="D78" i="6"/>
  <c r="E78" i="6"/>
  <c r="B79" i="6"/>
  <c r="C79" i="6"/>
  <c r="D79" i="6"/>
  <c r="E79" i="6"/>
  <c r="B80" i="6"/>
  <c r="C80" i="6"/>
  <c r="F80" i="6" s="1"/>
  <c r="D80" i="6"/>
  <c r="E80" i="6"/>
  <c r="B81" i="6"/>
  <c r="C81" i="6"/>
  <c r="D81" i="6"/>
  <c r="E81" i="6"/>
  <c r="B82" i="6"/>
  <c r="C82" i="6"/>
  <c r="D82" i="6"/>
  <c r="E82" i="6"/>
  <c r="B83" i="6"/>
  <c r="C83" i="6"/>
  <c r="D83" i="6"/>
  <c r="E83" i="6"/>
  <c r="B84" i="6"/>
  <c r="C84" i="6"/>
  <c r="D84" i="6"/>
  <c r="F84" i="6" s="1"/>
  <c r="E84" i="6"/>
  <c r="B85" i="6"/>
  <c r="C85" i="6"/>
  <c r="F85" i="6" s="1"/>
  <c r="D85" i="6"/>
  <c r="E85" i="6"/>
  <c r="B86" i="6"/>
  <c r="C86" i="6"/>
  <c r="F86" i="6" s="1"/>
  <c r="D86" i="6"/>
  <c r="E86" i="6"/>
  <c r="B87" i="6"/>
  <c r="C87" i="6"/>
  <c r="F87" i="6" s="1"/>
  <c r="D87" i="6"/>
  <c r="E87" i="6"/>
  <c r="B88" i="6"/>
  <c r="C88" i="6"/>
  <c r="D88" i="6"/>
  <c r="E88" i="6"/>
  <c r="F88" i="6"/>
  <c r="B89" i="6"/>
  <c r="C89" i="6"/>
  <c r="D89" i="6"/>
  <c r="E89" i="6"/>
  <c r="B90" i="6"/>
  <c r="C90" i="6"/>
  <c r="D90" i="6"/>
  <c r="E90" i="6"/>
  <c r="B91" i="6"/>
  <c r="C91" i="6"/>
  <c r="D91" i="6"/>
  <c r="E91" i="6"/>
  <c r="B92" i="6"/>
  <c r="C92" i="6"/>
  <c r="D92" i="6"/>
  <c r="F92" i="6" s="1"/>
  <c r="E92" i="6"/>
  <c r="B93" i="6"/>
  <c r="C93" i="6"/>
  <c r="F93" i="6" s="1"/>
  <c r="D93" i="6"/>
  <c r="E93" i="6"/>
  <c r="B94" i="6"/>
  <c r="C94" i="6"/>
  <c r="F94" i="6" s="1"/>
  <c r="D94" i="6"/>
  <c r="E94" i="6"/>
  <c r="B95" i="6"/>
  <c r="C95" i="6"/>
  <c r="F95" i="6" s="1"/>
  <c r="D95" i="6"/>
  <c r="E95" i="6"/>
  <c r="B96" i="6"/>
  <c r="C96" i="6"/>
  <c r="D96" i="6"/>
  <c r="E96" i="6"/>
  <c r="B97" i="6"/>
  <c r="C97" i="6"/>
  <c r="D97" i="6"/>
  <c r="E97" i="6"/>
  <c r="B98" i="6"/>
  <c r="C98" i="6"/>
  <c r="D98" i="6"/>
  <c r="E98" i="6"/>
  <c r="B99" i="6"/>
  <c r="C99" i="6"/>
  <c r="D99" i="6"/>
  <c r="E99" i="6"/>
  <c r="F99" i="6"/>
  <c r="B100" i="6"/>
  <c r="C100" i="6"/>
  <c r="D100" i="6"/>
  <c r="E100" i="6"/>
  <c r="F100" i="6" s="1"/>
  <c r="B101" i="6"/>
  <c r="C101" i="6"/>
  <c r="D101" i="6"/>
  <c r="E101" i="6"/>
  <c r="B102" i="6"/>
  <c r="C102" i="6"/>
  <c r="D102" i="6"/>
  <c r="E102" i="6"/>
  <c r="B103" i="6"/>
  <c r="C103" i="6"/>
  <c r="D103" i="6"/>
  <c r="E103" i="6"/>
  <c r="B104" i="6"/>
  <c r="C104" i="6"/>
  <c r="D104" i="6"/>
  <c r="F104" i="6" s="1"/>
  <c r="E104" i="6"/>
  <c r="B105" i="6"/>
  <c r="C105" i="6"/>
  <c r="F105" i="6" s="1"/>
  <c r="D105" i="6"/>
  <c r="E105" i="6"/>
  <c r="B106" i="6"/>
  <c r="C106" i="6"/>
  <c r="F106" i="6" s="1"/>
  <c r="D106" i="6"/>
  <c r="E106" i="6"/>
  <c r="B107" i="6"/>
  <c r="C107" i="6"/>
  <c r="F107" i="6" s="1"/>
  <c r="D107" i="6"/>
  <c r="E107" i="6"/>
  <c r="B108" i="6"/>
  <c r="C108" i="6"/>
  <c r="D108" i="6"/>
  <c r="E108" i="6"/>
  <c r="F108" i="6"/>
  <c r="B109" i="6"/>
  <c r="C109" i="6"/>
  <c r="D109" i="6"/>
  <c r="E109" i="6"/>
  <c r="B110" i="6"/>
  <c r="C110" i="6"/>
  <c r="D110" i="6"/>
  <c r="E110" i="6"/>
  <c r="B111" i="6"/>
  <c r="C111" i="6"/>
  <c r="F111" i="6" s="1"/>
  <c r="D111" i="6"/>
  <c r="E111" i="6"/>
  <c r="B112" i="6"/>
  <c r="C112" i="6"/>
  <c r="D112" i="6"/>
  <c r="F112" i="6" s="1"/>
  <c r="E112" i="6"/>
  <c r="B113" i="6"/>
  <c r="C113" i="6"/>
  <c r="F113" i="6" s="1"/>
  <c r="D113" i="6"/>
  <c r="E113" i="6"/>
  <c r="B114" i="6"/>
  <c r="C114" i="6"/>
  <c r="F114" i="6" s="1"/>
  <c r="D114" i="6"/>
  <c r="E114" i="6"/>
  <c r="B115" i="6"/>
  <c r="C115" i="6"/>
  <c r="F115" i="6" s="1"/>
  <c r="D115" i="6"/>
  <c r="E115" i="6"/>
  <c r="B116" i="6"/>
  <c r="C116" i="6"/>
  <c r="D116" i="6"/>
  <c r="E116" i="6"/>
  <c r="B117" i="6"/>
  <c r="C117" i="6"/>
  <c r="D117" i="6"/>
  <c r="E117" i="6"/>
  <c r="B118" i="6"/>
  <c r="C118" i="6"/>
  <c r="D118" i="6"/>
  <c r="E118" i="6"/>
  <c r="B119" i="6"/>
  <c r="C119" i="6"/>
  <c r="D119" i="6"/>
  <c r="E119" i="6"/>
  <c r="F119" i="6"/>
  <c r="B120" i="6"/>
  <c r="C120" i="6"/>
  <c r="F120" i="6" s="1"/>
  <c r="D120" i="6"/>
  <c r="E120" i="6"/>
  <c r="B121" i="6"/>
  <c r="C121" i="6"/>
  <c r="D121" i="6"/>
  <c r="E121" i="6"/>
  <c r="B122" i="6"/>
  <c r="C122" i="6"/>
  <c r="D122" i="6"/>
  <c r="E122" i="6"/>
  <c r="B123" i="6"/>
  <c r="C123" i="6"/>
  <c r="D123" i="6"/>
  <c r="F123" i="6" s="1"/>
  <c r="E123" i="6"/>
  <c r="B124" i="6"/>
  <c r="C124" i="6"/>
  <c r="F124" i="6" s="1"/>
  <c r="D124" i="6"/>
  <c r="E124" i="6"/>
  <c r="B125" i="6"/>
  <c r="C125" i="6"/>
  <c r="D125" i="6"/>
  <c r="E125" i="6"/>
  <c r="B126" i="6"/>
  <c r="C126" i="6"/>
  <c r="D126" i="6"/>
  <c r="E126" i="6"/>
  <c r="B127" i="6"/>
  <c r="C127" i="6"/>
  <c r="D127" i="6"/>
  <c r="E127" i="6"/>
  <c r="F127" i="6"/>
  <c r="B128" i="6"/>
  <c r="C128" i="6"/>
  <c r="D128" i="6"/>
  <c r="E128" i="6"/>
  <c r="F128" i="6" s="1"/>
  <c r="B129" i="6"/>
  <c r="C129" i="6"/>
  <c r="D129" i="6"/>
  <c r="E129" i="6"/>
  <c r="B130" i="6"/>
  <c r="C130" i="6"/>
  <c r="D130" i="6"/>
  <c r="E130" i="6"/>
  <c r="B131" i="6"/>
  <c r="C131" i="6"/>
  <c r="D131" i="6"/>
  <c r="E131" i="6"/>
  <c r="B132" i="6"/>
  <c r="C132" i="6"/>
  <c r="D132" i="6"/>
  <c r="F132" i="6" s="1"/>
  <c r="E132" i="6"/>
  <c r="B133" i="6"/>
  <c r="C133" i="6"/>
  <c r="F133" i="6" s="1"/>
  <c r="D133" i="6"/>
  <c r="E133" i="6"/>
  <c r="B134" i="6"/>
  <c r="C134" i="6"/>
  <c r="F134" i="6" s="1"/>
  <c r="D134" i="6"/>
  <c r="E134" i="6"/>
  <c r="B135" i="6"/>
  <c r="C135" i="6"/>
  <c r="F135" i="6" s="1"/>
  <c r="D135" i="6"/>
  <c r="E135" i="6"/>
  <c r="B136" i="6"/>
  <c r="C136" i="6"/>
  <c r="D136" i="6"/>
  <c r="E136" i="6"/>
  <c r="F136" i="6"/>
  <c r="B137" i="6"/>
  <c r="C137" i="6"/>
  <c r="D137" i="6"/>
  <c r="E137" i="6"/>
  <c r="B138" i="6"/>
  <c r="C138" i="6"/>
  <c r="D138" i="6"/>
  <c r="E138" i="6"/>
  <c r="B139" i="6"/>
  <c r="C139" i="6"/>
  <c r="D139" i="6"/>
  <c r="E139" i="6"/>
  <c r="B140" i="6"/>
  <c r="C140" i="6"/>
  <c r="D140" i="6"/>
  <c r="F140" i="6" s="1"/>
  <c r="E140" i="6"/>
  <c r="B141" i="6"/>
  <c r="C141" i="6"/>
  <c r="F141" i="6" s="1"/>
  <c r="D141" i="6"/>
  <c r="E141" i="6"/>
  <c r="B142" i="6"/>
  <c r="C142" i="6"/>
  <c r="F142" i="6" s="1"/>
  <c r="D142" i="6"/>
  <c r="E142" i="6"/>
  <c r="B143" i="6"/>
  <c r="C143" i="6"/>
  <c r="F143" i="6" s="1"/>
  <c r="D143" i="6"/>
  <c r="E143" i="6"/>
  <c r="B144" i="6"/>
  <c r="C144" i="6"/>
  <c r="D144" i="6"/>
  <c r="E144" i="6"/>
  <c r="B145" i="6"/>
  <c r="C145" i="6"/>
  <c r="D145" i="6"/>
  <c r="E145" i="6"/>
  <c r="B146" i="6"/>
  <c r="C146" i="6"/>
  <c r="D146" i="6"/>
  <c r="E146" i="6"/>
  <c r="B147" i="6"/>
  <c r="C147" i="6"/>
  <c r="D147" i="6"/>
  <c r="E147" i="6"/>
  <c r="F147" i="6"/>
  <c r="B148" i="6"/>
  <c r="C148" i="6"/>
  <c r="D148" i="6"/>
  <c r="E148" i="6"/>
  <c r="F148" i="6" s="1"/>
  <c r="B149" i="6"/>
  <c r="C149" i="6"/>
  <c r="D149" i="6"/>
  <c r="E149" i="6"/>
  <c r="B150" i="6"/>
  <c r="C150" i="6"/>
  <c r="D150" i="6"/>
  <c r="E150" i="6"/>
  <c r="B151" i="6"/>
  <c r="C151" i="6"/>
  <c r="F151" i="6" s="1"/>
  <c r="D151" i="6"/>
  <c r="E151" i="6"/>
  <c r="B152" i="6"/>
  <c r="C152" i="6"/>
  <c r="D152" i="6"/>
  <c r="F152" i="6" s="1"/>
  <c r="E152" i="6"/>
  <c r="B153" i="6"/>
  <c r="C153" i="6"/>
  <c r="F153" i="6" s="1"/>
  <c r="D153" i="6"/>
  <c r="E153" i="6"/>
  <c r="B154" i="6"/>
  <c r="C154" i="6"/>
  <c r="F154" i="6" s="1"/>
  <c r="D154" i="6"/>
  <c r="E154" i="6"/>
  <c r="B155" i="6"/>
  <c r="C155" i="6"/>
  <c r="F155" i="6" s="1"/>
  <c r="D155" i="6"/>
  <c r="E155" i="6"/>
  <c r="B156" i="6"/>
  <c r="C156" i="6"/>
  <c r="D156" i="6"/>
  <c r="E156" i="6"/>
  <c r="F156" i="6"/>
  <c r="B157" i="6"/>
  <c r="C157" i="6"/>
  <c r="D157" i="6"/>
  <c r="E157" i="6"/>
  <c r="B158" i="6"/>
  <c r="C158" i="6"/>
  <c r="F158" i="6" s="1"/>
  <c r="D158" i="6"/>
  <c r="E158" i="6"/>
  <c r="B159" i="6"/>
  <c r="C159" i="6"/>
  <c r="F159" i="6" s="1"/>
  <c r="D159" i="6"/>
  <c r="E159" i="6"/>
  <c r="B160" i="6"/>
  <c r="C160" i="6"/>
  <c r="D160" i="6"/>
  <c r="E160" i="6"/>
  <c r="B161" i="6"/>
  <c r="C161" i="6"/>
  <c r="D161" i="6"/>
  <c r="E161" i="6"/>
  <c r="B162" i="6"/>
  <c r="C162" i="6"/>
  <c r="D162" i="6"/>
  <c r="E162" i="6"/>
  <c r="B163" i="6"/>
  <c r="C163" i="6"/>
  <c r="D163" i="6"/>
  <c r="E163" i="6"/>
  <c r="B164" i="6"/>
  <c r="C164" i="6"/>
  <c r="D164" i="6"/>
  <c r="E164" i="6"/>
  <c r="F164" i="6"/>
  <c r="B165" i="6"/>
  <c r="C165" i="6"/>
  <c r="D165" i="6"/>
  <c r="E165" i="6"/>
  <c r="B166" i="6"/>
  <c r="C166" i="6"/>
  <c r="D166" i="6"/>
  <c r="E166" i="6"/>
  <c r="B167" i="6"/>
  <c r="C167" i="6"/>
  <c r="D167" i="6"/>
  <c r="E167" i="6"/>
  <c r="B168" i="6"/>
  <c r="C168" i="6"/>
  <c r="D168" i="6"/>
  <c r="E168" i="6"/>
  <c r="B169" i="6"/>
  <c r="C169" i="6"/>
  <c r="D169" i="6"/>
  <c r="E169" i="6"/>
  <c r="B170" i="6"/>
  <c r="C170" i="6"/>
  <c r="D170" i="6"/>
  <c r="E170" i="6"/>
  <c r="B171" i="6"/>
  <c r="C171" i="6"/>
  <c r="D171" i="6"/>
  <c r="E171" i="6"/>
  <c r="B172" i="6"/>
  <c r="C172" i="6"/>
  <c r="D172" i="6"/>
  <c r="E172" i="6"/>
  <c r="F172" i="6"/>
  <c r="B173" i="6"/>
  <c r="C173" i="6"/>
  <c r="D173" i="6"/>
  <c r="E173" i="6"/>
  <c r="B174" i="6"/>
  <c r="C174" i="6"/>
  <c r="D174" i="6"/>
  <c r="E174" i="6"/>
  <c r="B175" i="6"/>
  <c r="C175" i="6"/>
  <c r="D175" i="6"/>
  <c r="E175" i="6"/>
  <c r="B176" i="6"/>
  <c r="C176" i="6"/>
  <c r="D176" i="6"/>
  <c r="E176" i="6"/>
  <c r="B177" i="6"/>
  <c r="C177" i="6"/>
  <c r="D177" i="6"/>
  <c r="E177" i="6"/>
  <c r="B178" i="6"/>
  <c r="C178" i="6"/>
  <c r="D178" i="6"/>
  <c r="E178" i="6"/>
  <c r="B179" i="6"/>
  <c r="C179" i="6"/>
  <c r="D179" i="6"/>
  <c r="E179" i="6"/>
  <c r="B180" i="6"/>
  <c r="C180" i="6"/>
  <c r="D180" i="6"/>
  <c r="F180" i="6" s="1"/>
  <c r="E180" i="6"/>
  <c r="B181" i="6"/>
  <c r="C181" i="6"/>
  <c r="F181" i="6" s="1"/>
  <c r="D181" i="6"/>
  <c r="E181" i="6"/>
  <c r="B182" i="6"/>
  <c r="C182" i="6"/>
  <c r="F182" i="6" s="1"/>
  <c r="D182" i="6"/>
  <c r="E182" i="6"/>
  <c r="B183" i="6"/>
  <c r="C183" i="6"/>
  <c r="F183" i="6" s="1"/>
  <c r="D183" i="6"/>
  <c r="E183" i="6"/>
  <c r="B184" i="6"/>
  <c r="C184" i="6"/>
  <c r="F184" i="6" s="1"/>
  <c r="D184" i="6"/>
  <c r="E184" i="6"/>
  <c r="B185" i="6"/>
  <c r="C185" i="6"/>
  <c r="D185" i="6"/>
  <c r="E185" i="6"/>
  <c r="B186" i="6"/>
  <c r="C186" i="6"/>
  <c r="D186" i="6"/>
  <c r="E186" i="6"/>
  <c r="B187" i="6"/>
  <c r="C187" i="6"/>
  <c r="D187" i="6"/>
  <c r="E187" i="6"/>
  <c r="B188" i="6"/>
  <c r="C188" i="6"/>
  <c r="D188" i="6"/>
  <c r="F188" i="6" s="1"/>
  <c r="E188" i="6"/>
  <c r="B189" i="6"/>
  <c r="C189" i="6"/>
  <c r="F189" i="6" s="1"/>
  <c r="D189" i="6"/>
  <c r="E189" i="6"/>
  <c r="B190" i="6"/>
  <c r="C190" i="6"/>
  <c r="F190" i="6" s="1"/>
  <c r="D190" i="6"/>
  <c r="E190" i="6"/>
  <c r="B191" i="6"/>
  <c r="C191" i="6"/>
  <c r="F191" i="6" s="1"/>
  <c r="D191" i="6"/>
  <c r="E191" i="6"/>
  <c r="B192" i="6"/>
  <c r="C192" i="6"/>
  <c r="F192" i="6" s="1"/>
  <c r="D192" i="6"/>
  <c r="E192" i="6"/>
  <c r="B193" i="6"/>
  <c r="C193" i="6"/>
  <c r="D193" i="6"/>
  <c r="E193" i="6"/>
  <c r="B194" i="6"/>
  <c r="C194" i="6"/>
  <c r="D194" i="6"/>
  <c r="E194" i="6"/>
  <c r="B195" i="6"/>
  <c r="C195" i="6"/>
  <c r="D195" i="6"/>
  <c r="E195" i="6"/>
  <c r="B196" i="6"/>
  <c r="C196" i="6"/>
  <c r="D196" i="6"/>
  <c r="E196" i="6"/>
  <c r="F196" i="6"/>
  <c r="B197" i="6"/>
  <c r="C197" i="6"/>
  <c r="D197" i="6"/>
  <c r="E197" i="6"/>
  <c r="B198" i="6"/>
  <c r="C198" i="6"/>
  <c r="D198" i="6"/>
  <c r="E198" i="6"/>
  <c r="B199" i="6"/>
  <c r="C199" i="6"/>
  <c r="D199" i="6"/>
  <c r="E199" i="6"/>
  <c r="B200" i="6"/>
  <c r="C200" i="6"/>
  <c r="D200" i="6"/>
  <c r="E200" i="6"/>
  <c r="B201" i="6"/>
  <c r="C201" i="6"/>
  <c r="D201" i="6"/>
  <c r="E201" i="6"/>
  <c r="B202" i="6"/>
  <c r="C202" i="6"/>
  <c r="D202" i="6"/>
  <c r="E202" i="6"/>
  <c r="B203" i="6"/>
  <c r="C203" i="6"/>
  <c r="D203" i="6"/>
  <c r="E203" i="6"/>
  <c r="B204" i="6"/>
  <c r="C204" i="6"/>
  <c r="D204" i="6"/>
  <c r="E204" i="6"/>
  <c r="F204" i="6"/>
  <c r="B205" i="6"/>
  <c r="C205" i="6"/>
  <c r="D205" i="6"/>
  <c r="E205" i="6"/>
  <c r="B206" i="6"/>
  <c r="C206" i="6"/>
  <c r="D206" i="6"/>
  <c r="E206" i="6"/>
  <c r="B207" i="6"/>
  <c r="C207" i="6"/>
  <c r="D207" i="6"/>
  <c r="E207" i="6"/>
  <c r="B8" i="6"/>
  <c r="E8" i="6"/>
  <c r="D8" i="6"/>
  <c r="C8" i="6"/>
  <c r="B406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F20" i="5" s="1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F40" i="5" s="1"/>
  <c r="D40" i="5"/>
  <c r="E40" i="5"/>
  <c r="B41" i="5"/>
  <c r="C41" i="5"/>
  <c r="F41" i="5" s="1"/>
  <c r="D41" i="5"/>
  <c r="E41" i="5"/>
  <c r="B42" i="5"/>
  <c r="C42" i="5"/>
  <c r="F42" i="5" s="1"/>
  <c r="D42" i="5"/>
  <c r="E42" i="5"/>
  <c r="B43" i="5"/>
  <c r="C43" i="5"/>
  <c r="F43" i="5" s="1"/>
  <c r="D43" i="5"/>
  <c r="E43" i="5"/>
  <c r="B44" i="5"/>
  <c r="C44" i="5"/>
  <c r="F44" i="5" s="1"/>
  <c r="D44" i="5"/>
  <c r="E44" i="5"/>
  <c r="B45" i="5"/>
  <c r="C45" i="5"/>
  <c r="F45" i="5" s="1"/>
  <c r="D45" i="5"/>
  <c r="E45" i="5"/>
  <c r="B46" i="5"/>
  <c r="C46" i="5"/>
  <c r="F46" i="5" s="1"/>
  <c r="D46" i="5"/>
  <c r="E46" i="5"/>
  <c r="B47" i="5"/>
  <c r="C47" i="5"/>
  <c r="F47" i="5" s="1"/>
  <c r="D47" i="5"/>
  <c r="E47" i="5"/>
  <c r="B48" i="5"/>
  <c r="C48" i="5"/>
  <c r="F48" i="5" s="1"/>
  <c r="D48" i="5"/>
  <c r="E48" i="5"/>
  <c r="B49" i="5"/>
  <c r="C49" i="5"/>
  <c r="F49" i="5" s="1"/>
  <c r="D49" i="5"/>
  <c r="E49" i="5"/>
  <c r="B50" i="5"/>
  <c r="C50" i="5"/>
  <c r="F50" i="5" s="1"/>
  <c r="D50" i="5"/>
  <c r="E50" i="5"/>
  <c r="B51" i="5"/>
  <c r="C51" i="5"/>
  <c r="F51" i="5" s="1"/>
  <c r="D51" i="5"/>
  <c r="E51" i="5"/>
  <c r="B52" i="5"/>
  <c r="C52" i="5"/>
  <c r="F52" i="5" s="1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F68" i="5" s="1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F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F88" i="5" s="1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F132" i="5" s="1"/>
  <c r="E132" i="5"/>
  <c r="B133" i="5"/>
  <c r="C133" i="5"/>
  <c r="D133" i="5"/>
  <c r="F133" i="5" s="1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F137" i="5" s="1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F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F212" i="5" s="1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F230" i="5" s="1"/>
  <c r="D230" i="5"/>
  <c r="E230" i="5"/>
  <c r="B231" i="5"/>
  <c r="C231" i="5"/>
  <c r="F231" i="5" s="1"/>
  <c r="D231" i="5"/>
  <c r="E231" i="5"/>
  <c r="B232" i="5"/>
  <c r="C232" i="5"/>
  <c r="F232" i="5" s="1"/>
  <c r="D232" i="5"/>
  <c r="E232" i="5"/>
  <c r="B233" i="5"/>
  <c r="C233" i="5"/>
  <c r="D233" i="5"/>
  <c r="E233" i="5"/>
  <c r="B234" i="5"/>
  <c r="C234" i="5"/>
  <c r="F234" i="5" s="1"/>
  <c r="D234" i="5"/>
  <c r="E234" i="5"/>
  <c r="B235" i="5"/>
  <c r="C235" i="5"/>
  <c r="F235" i="5" s="1"/>
  <c r="D235" i="5"/>
  <c r="E235" i="5"/>
  <c r="B236" i="5"/>
  <c r="C236" i="5"/>
  <c r="F236" i="5" s="1"/>
  <c r="D236" i="5"/>
  <c r="E236" i="5"/>
  <c r="B237" i="5"/>
  <c r="C237" i="5"/>
  <c r="D237" i="5"/>
  <c r="E237" i="5"/>
  <c r="B238" i="5"/>
  <c r="C238" i="5"/>
  <c r="F238" i="5" s="1"/>
  <c r="D238" i="5"/>
  <c r="E238" i="5"/>
  <c r="B239" i="5"/>
  <c r="C239" i="5"/>
  <c r="F239" i="5" s="1"/>
  <c r="D239" i="5"/>
  <c r="E239" i="5"/>
  <c r="B240" i="5"/>
  <c r="C240" i="5"/>
  <c r="F240" i="5" s="1"/>
  <c r="D240" i="5"/>
  <c r="E240" i="5"/>
  <c r="B241" i="5"/>
  <c r="C241" i="5"/>
  <c r="D241" i="5"/>
  <c r="E241" i="5"/>
  <c r="B242" i="5"/>
  <c r="C242" i="5"/>
  <c r="F242" i="5" s="1"/>
  <c r="D242" i="5"/>
  <c r="E242" i="5"/>
  <c r="B243" i="5"/>
  <c r="C243" i="5"/>
  <c r="F243" i="5" s="1"/>
  <c r="D243" i="5"/>
  <c r="E243" i="5"/>
  <c r="B244" i="5"/>
  <c r="C244" i="5"/>
  <c r="F244" i="5" s="1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F248" i="5" s="1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F260" i="5" s="1"/>
  <c r="E260" i="5"/>
  <c r="B261" i="5"/>
  <c r="C261" i="5"/>
  <c r="D261" i="5"/>
  <c r="F261" i="5" s="1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F280" i="5" s="1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F296" i="5" s="1"/>
  <c r="D296" i="5"/>
  <c r="E296" i="5"/>
  <c r="B297" i="5"/>
  <c r="C297" i="5"/>
  <c r="D297" i="5"/>
  <c r="E297" i="5"/>
  <c r="B298" i="5"/>
  <c r="C298" i="5"/>
  <c r="D298" i="5"/>
  <c r="E298" i="5"/>
  <c r="B299" i="5"/>
  <c r="C299" i="5"/>
  <c r="F299" i="5" s="1"/>
  <c r="D299" i="5"/>
  <c r="E299" i="5"/>
  <c r="B300" i="5"/>
  <c r="C300" i="5"/>
  <c r="F300" i="5" s="1"/>
  <c r="D300" i="5"/>
  <c r="E300" i="5"/>
  <c r="B301" i="5"/>
  <c r="C301" i="5"/>
  <c r="D301" i="5"/>
  <c r="E301" i="5"/>
  <c r="B302" i="5"/>
  <c r="C302" i="5"/>
  <c r="D302" i="5"/>
  <c r="E302" i="5"/>
  <c r="B303" i="5"/>
  <c r="C303" i="5"/>
  <c r="F303" i="5" s="1"/>
  <c r="D303" i="5"/>
  <c r="E303" i="5"/>
  <c r="B304" i="5"/>
  <c r="C304" i="5"/>
  <c r="F304" i="5" s="1"/>
  <c r="D304" i="5"/>
  <c r="E304" i="5"/>
  <c r="B305" i="5"/>
  <c r="C305" i="5"/>
  <c r="D305" i="5"/>
  <c r="E305" i="5"/>
  <c r="B306" i="5"/>
  <c r="C306" i="5"/>
  <c r="D306" i="5"/>
  <c r="E306" i="5"/>
  <c r="B307" i="5"/>
  <c r="C307" i="5"/>
  <c r="F307" i="5" s="1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F312" i="5" s="1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F323" i="5" s="1"/>
  <c r="E323" i="5"/>
  <c r="B324" i="5"/>
  <c r="C324" i="5"/>
  <c r="D324" i="5"/>
  <c r="E324" i="5"/>
  <c r="B325" i="5"/>
  <c r="C325" i="5"/>
  <c r="D325" i="5"/>
  <c r="F325" i="5" s="1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F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C406" i="5"/>
  <c r="D406" i="5"/>
  <c r="E406" i="5"/>
  <c r="B407" i="5"/>
  <c r="C407" i="5"/>
  <c r="D407" i="5"/>
  <c r="E407" i="5"/>
  <c r="C8" i="5"/>
  <c r="D8" i="5"/>
  <c r="E8" i="5"/>
  <c r="H7" i="5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F14" i="4" s="1"/>
  <c r="E14" i="4"/>
  <c r="B15" i="4"/>
  <c r="C15" i="4"/>
  <c r="D15" i="4"/>
  <c r="E15" i="4"/>
  <c r="B16" i="4"/>
  <c r="C16" i="4"/>
  <c r="D16" i="4"/>
  <c r="F16" i="4" s="1"/>
  <c r="E16" i="4"/>
  <c r="B17" i="4"/>
  <c r="C17" i="4"/>
  <c r="F17" i="4" s="1"/>
  <c r="D17" i="4"/>
  <c r="E17" i="4"/>
  <c r="B18" i="4"/>
  <c r="C18" i="4"/>
  <c r="D18" i="4"/>
  <c r="E18" i="4"/>
  <c r="B19" i="4"/>
  <c r="C19" i="4"/>
  <c r="F19" i="4" s="1"/>
  <c r="D19" i="4"/>
  <c r="E19" i="4"/>
  <c r="B20" i="4"/>
  <c r="C20" i="4"/>
  <c r="F20" i="4" s="1"/>
  <c r="D20" i="4"/>
  <c r="E20" i="4"/>
  <c r="B21" i="4"/>
  <c r="C21" i="4"/>
  <c r="F21" i="4" s="1"/>
  <c r="D21" i="4"/>
  <c r="E21" i="4"/>
  <c r="B22" i="4"/>
  <c r="C22" i="4"/>
  <c r="D22" i="4"/>
  <c r="E22" i="4"/>
  <c r="B23" i="4"/>
  <c r="C23" i="4"/>
  <c r="F23" i="4" s="1"/>
  <c r="D23" i="4"/>
  <c r="E23" i="4"/>
  <c r="B24" i="4"/>
  <c r="C24" i="4"/>
  <c r="F24" i="4" s="1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F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F34" i="4" s="1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F38" i="4" s="1"/>
  <c r="E38" i="4"/>
  <c r="B39" i="4"/>
  <c r="C39" i="4"/>
  <c r="D39" i="4"/>
  <c r="E39" i="4"/>
  <c r="B40" i="4"/>
  <c r="C40" i="4"/>
  <c r="F40" i="4" s="1"/>
  <c r="D40" i="4"/>
  <c r="E40" i="4"/>
  <c r="B41" i="4"/>
  <c r="C41" i="4"/>
  <c r="F41" i="4" s="1"/>
  <c r="D41" i="4"/>
  <c r="E41" i="4"/>
  <c r="B42" i="4"/>
  <c r="C42" i="4"/>
  <c r="D42" i="4"/>
  <c r="E42" i="4"/>
  <c r="B43" i="4"/>
  <c r="C43" i="4"/>
  <c r="F43" i="4" s="1"/>
  <c r="D43" i="4"/>
  <c r="E43" i="4"/>
  <c r="B44" i="4"/>
  <c r="C44" i="4"/>
  <c r="F44" i="4" s="1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F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F58" i="4" s="1"/>
  <c r="E58" i="4"/>
  <c r="B59" i="4"/>
  <c r="C59" i="4"/>
  <c r="D59" i="4"/>
  <c r="E59" i="4"/>
  <c r="B60" i="4"/>
  <c r="C60" i="4"/>
  <c r="F60" i="4" s="1"/>
  <c r="D60" i="4"/>
  <c r="E60" i="4"/>
  <c r="B61" i="4"/>
  <c r="C61" i="4"/>
  <c r="F61" i="4" s="1"/>
  <c r="D61" i="4"/>
  <c r="E61" i="4"/>
  <c r="B62" i="4"/>
  <c r="C62" i="4"/>
  <c r="D62" i="4"/>
  <c r="E62" i="4"/>
  <c r="B63" i="4"/>
  <c r="C63" i="4"/>
  <c r="F63" i="4" s="1"/>
  <c r="D63" i="4"/>
  <c r="E63" i="4"/>
  <c r="B64" i="4"/>
  <c r="C64" i="4"/>
  <c r="F64" i="4" s="1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F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F74" i="4" s="1"/>
  <c r="E74" i="4"/>
  <c r="B75" i="4"/>
  <c r="C75" i="4"/>
  <c r="D75" i="4"/>
  <c r="E75" i="4"/>
  <c r="B76" i="4"/>
  <c r="C76" i="4"/>
  <c r="D76" i="4"/>
  <c r="E76" i="4"/>
  <c r="B77" i="4"/>
  <c r="C77" i="4"/>
  <c r="F77" i="4" s="1"/>
  <c r="D77" i="4"/>
  <c r="E77" i="4"/>
  <c r="B78" i="4"/>
  <c r="C78" i="4"/>
  <c r="F78" i="4" s="1"/>
  <c r="D78" i="4"/>
  <c r="E78" i="4"/>
  <c r="B79" i="4"/>
  <c r="C79" i="4"/>
  <c r="F79" i="4" s="1"/>
  <c r="D79" i="4"/>
  <c r="E79" i="4"/>
  <c r="B80" i="4"/>
  <c r="C80" i="4"/>
  <c r="F80" i="4" s="1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F84" i="4"/>
  <c r="B85" i="4"/>
  <c r="C85" i="4"/>
  <c r="D85" i="4"/>
  <c r="E85" i="4"/>
  <c r="B86" i="4"/>
  <c r="C86" i="4"/>
  <c r="D86" i="4"/>
  <c r="E86" i="4"/>
  <c r="B87" i="4"/>
  <c r="C87" i="4"/>
  <c r="D87" i="4"/>
  <c r="E87" i="4"/>
  <c r="C8" i="4"/>
  <c r="D8" i="4"/>
  <c r="E8" i="4"/>
  <c r="B8" i="4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E8" i="3"/>
  <c r="D8" i="3"/>
  <c r="C8" i="3"/>
  <c r="F8" i="3" s="1"/>
  <c r="B8" i="3"/>
  <c r="K28" i="3" s="1"/>
  <c r="B207" i="3"/>
  <c r="B9" i="3"/>
  <c r="B10" i="3"/>
  <c r="K29" i="3" s="1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F12" i="4" l="1"/>
  <c r="L28" i="3"/>
  <c r="L30" i="3"/>
  <c r="L31" i="3"/>
  <c r="K30" i="3"/>
  <c r="L29" i="3"/>
  <c r="F8" i="4"/>
  <c r="F76" i="4"/>
  <c r="F72" i="4"/>
  <c r="K30" i="4"/>
  <c r="K28" i="4"/>
  <c r="K31" i="4"/>
  <c r="F56" i="4"/>
  <c r="F32" i="4"/>
  <c r="F75" i="4"/>
  <c r="F73" i="4"/>
  <c r="F8" i="5"/>
  <c r="K31" i="3"/>
  <c r="F87" i="4"/>
  <c r="F86" i="4"/>
  <c r="F85" i="4"/>
  <c r="F71" i="4"/>
  <c r="F69" i="4"/>
  <c r="F66" i="4"/>
  <c r="F55" i="4"/>
  <c r="F53" i="4"/>
  <c r="F52" i="4"/>
  <c r="F51" i="4"/>
  <c r="F49" i="4"/>
  <c r="F46" i="4"/>
  <c r="F11" i="4"/>
  <c r="F10" i="4"/>
  <c r="F9" i="4"/>
  <c r="F308" i="5"/>
  <c r="F196" i="5"/>
  <c r="F184" i="5"/>
  <c r="F183" i="5"/>
  <c r="F182" i="5"/>
  <c r="F207" i="6"/>
  <c r="F206" i="6"/>
  <c r="F205" i="6"/>
  <c r="F176" i="6"/>
  <c r="F175" i="6"/>
  <c r="F174" i="6"/>
  <c r="F173" i="6"/>
  <c r="F139" i="6"/>
  <c r="F103" i="6"/>
  <c r="F48" i="6"/>
  <c r="F70" i="4"/>
  <c r="F59" i="4"/>
  <c r="F57" i="4"/>
  <c r="F54" i="4"/>
  <c r="F50" i="4"/>
  <c r="F39" i="4"/>
  <c r="F37" i="4"/>
  <c r="F36" i="4"/>
  <c r="F35" i="4"/>
  <c r="F33" i="4"/>
  <c r="F30" i="4"/>
  <c r="K29" i="4"/>
  <c r="F83" i="4"/>
  <c r="F82" i="4"/>
  <c r="F81" i="4"/>
  <c r="F67" i="4"/>
  <c r="F65" i="4"/>
  <c r="F62" i="4"/>
  <c r="F27" i="4"/>
  <c r="F25" i="4"/>
  <c r="F22" i="4"/>
  <c r="F18" i="4"/>
  <c r="F374" i="5"/>
  <c r="F370" i="5"/>
  <c r="F369" i="5"/>
  <c r="F368" i="5"/>
  <c r="F367" i="5"/>
  <c r="F366" i="5"/>
  <c r="F365" i="5"/>
  <c r="F363" i="5"/>
  <c r="F362" i="5"/>
  <c r="F361" i="5"/>
  <c r="F359" i="5"/>
  <c r="F358" i="5"/>
  <c r="F354" i="5"/>
  <c r="F216" i="5"/>
  <c r="F120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K28" i="6"/>
  <c r="F200" i="6"/>
  <c r="F199" i="6"/>
  <c r="F198" i="6"/>
  <c r="F197" i="6"/>
  <c r="F168" i="6"/>
  <c r="F167" i="6"/>
  <c r="F166" i="6"/>
  <c r="F165" i="6"/>
  <c r="F131" i="6"/>
  <c r="F91" i="6"/>
  <c r="F32" i="6"/>
  <c r="F339" i="5"/>
  <c r="F336" i="5"/>
  <c r="F335" i="5"/>
  <c r="F331" i="5"/>
  <c r="F328" i="5"/>
  <c r="F292" i="5"/>
  <c r="F211" i="5"/>
  <c r="F210" i="5"/>
  <c r="F208" i="5"/>
  <c r="F207" i="5"/>
  <c r="F206" i="5"/>
  <c r="F204" i="5"/>
  <c r="F203" i="5"/>
  <c r="F202" i="5"/>
  <c r="F193" i="5"/>
  <c r="F185" i="5"/>
  <c r="F180" i="5"/>
  <c r="F177" i="5"/>
  <c r="F169" i="5"/>
  <c r="F83" i="5"/>
  <c r="F82" i="5"/>
  <c r="F81" i="5"/>
  <c r="F80" i="5"/>
  <c r="F79" i="5"/>
  <c r="F78" i="5"/>
  <c r="F77" i="5"/>
  <c r="F76" i="5"/>
  <c r="F75" i="5"/>
  <c r="F74" i="5"/>
  <c r="F73" i="5"/>
  <c r="F203" i="6"/>
  <c r="F202" i="6"/>
  <c r="F201" i="6"/>
  <c r="F187" i="6"/>
  <c r="F186" i="6"/>
  <c r="F185" i="6"/>
  <c r="F171" i="6"/>
  <c r="F170" i="6"/>
  <c r="F169" i="6"/>
  <c r="F160" i="6"/>
  <c r="F146" i="6"/>
  <c r="F145" i="6"/>
  <c r="F126" i="6"/>
  <c r="F125" i="6"/>
  <c r="F118" i="6"/>
  <c r="F117" i="6"/>
  <c r="F98" i="6"/>
  <c r="F97" i="6"/>
  <c r="F75" i="6"/>
  <c r="F74" i="6"/>
  <c r="F73" i="6"/>
  <c r="F59" i="6"/>
  <c r="F58" i="6"/>
  <c r="F57" i="6"/>
  <c r="F43" i="6"/>
  <c r="F42" i="6"/>
  <c r="F41" i="6"/>
  <c r="F27" i="6"/>
  <c r="F26" i="6"/>
  <c r="F25" i="6"/>
  <c r="F10" i="6"/>
  <c r="F9" i="6"/>
  <c r="F47" i="4"/>
  <c r="F45" i="4"/>
  <c r="F42" i="4"/>
  <c r="F31" i="4"/>
  <c r="F29" i="4"/>
  <c r="F26" i="4"/>
  <c r="F15" i="4"/>
  <c r="F13" i="4"/>
  <c r="F405" i="5"/>
  <c r="F404" i="5"/>
  <c r="F403" i="5"/>
  <c r="F402" i="5"/>
  <c r="F386" i="5"/>
  <c r="F356" i="5"/>
  <c r="F340" i="5"/>
  <c r="F276" i="5"/>
  <c r="F275" i="5"/>
  <c r="F274" i="5"/>
  <c r="F272" i="5"/>
  <c r="F271" i="5"/>
  <c r="F268" i="5"/>
  <c r="F267" i="5"/>
  <c r="F266" i="5"/>
  <c r="F264" i="5"/>
  <c r="F228" i="5"/>
  <c r="F225" i="5"/>
  <c r="F217" i="5"/>
  <c r="F152" i="5"/>
  <c r="F151" i="5"/>
  <c r="F150" i="5"/>
  <c r="F148" i="5"/>
  <c r="F100" i="5"/>
  <c r="F195" i="6"/>
  <c r="F194" i="6"/>
  <c r="F193" i="6"/>
  <c r="F179" i="6"/>
  <c r="F178" i="6"/>
  <c r="F177" i="6"/>
  <c r="F163" i="6"/>
  <c r="F162" i="6"/>
  <c r="F161" i="6"/>
  <c r="F144" i="6"/>
  <c r="F122" i="6"/>
  <c r="F121" i="6"/>
  <c r="F116" i="6"/>
  <c r="F96" i="6"/>
  <c r="F83" i="6"/>
  <c r="F82" i="6"/>
  <c r="F81" i="6"/>
  <c r="F67" i="6"/>
  <c r="F66" i="6"/>
  <c r="F65" i="6"/>
  <c r="F51" i="6"/>
  <c r="F50" i="6"/>
  <c r="F49" i="6"/>
  <c r="F35" i="6"/>
  <c r="F34" i="6"/>
  <c r="F33" i="6"/>
  <c r="F19" i="6"/>
  <c r="F18" i="6"/>
  <c r="F17" i="6"/>
  <c r="F157" i="6"/>
  <c r="F150" i="6"/>
  <c r="F149" i="6"/>
  <c r="F138" i="6"/>
  <c r="F137" i="6"/>
  <c r="F130" i="6"/>
  <c r="F129" i="6"/>
  <c r="F110" i="6"/>
  <c r="F109" i="6"/>
  <c r="F102" i="6"/>
  <c r="F101" i="6"/>
  <c r="F90" i="6"/>
  <c r="F89" i="6"/>
  <c r="F79" i="6"/>
  <c r="F78" i="6"/>
  <c r="F77" i="6"/>
  <c r="F63" i="6"/>
  <c r="F62" i="6"/>
  <c r="F61" i="6"/>
  <c r="F47" i="6"/>
  <c r="F46" i="6"/>
  <c r="F45" i="6"/>
  <c r="F31" i="6"/>
  <c r="F30" i="6"/>
  <c r="F29" i="6"/>
  <c r="F15" i="6"/>
  <c r="F14" i="6"/>
  <c r="F13" i="6"/>
  <c r="L30" i="6" s="1"/>
  <c r="F8" i="7"/>
  <c r="F11" i="7"/>
  <c r="F12" i="7"/>
  <c r="F29" i="7"/>
  <c r="F32" i="7"/>
  <c r="F35" i="7"/>
  <c r="F36" i="7"/>
  <c r="F39" i="7"/>
  <c r="F40" i="7"/>
  <c r="F43" i="7"/>
  <c r="F44" i="7"/>
  <c r="F56" i="7"/>
  <c r="F59" i="7"/>
  <c r="F60" i="7"/>
  <c r="F63" i="7"/>
  <c r="F64" i="7"/>
  <c r="F76" i="7"/>
  <c r="F79" i="7"/>
  <c r="F80" i="7"/>
  <c r="F83" i="7"/>
  <c r="F84" i="7"/>
  <c r="F87" i="7"/>
  <c r="F406" i="5"/>
  <c r="F398" i="5"/>
  <c r="F395" i="5"/>
  <c r="F392" i="5"/>
  <c r="F389" i="5"/>
  <c r="F355" i="5"/>
  <c r="F327" i="5"/>
  <c r="F263" i="5"/>
  <c r="F262" i="5"/>
  <c r="F257" i="5"/>
  <c r="F249" i="5"/>
  <c r="F165" i="5"/>
  <c r="F147" i="5"/>
  <c r="F146" i="5"/>
  <c r="F144" i="5"/>
  <c r="F143" i="5"/>
  <c r="F142" i="5"/>
  <c r="F140" i="5"/>
  <c r="F139" i="5"/>
  <c r="F138" i="5"/>
  <c r="F136" i="5"/>
  <c r="F135" i="5"/>
  <c r="F134" i="5"/>
  <c r="F407" i="5"/>
  <c r="F401" i="5"/>
  <c r="F399" i="5"/>
  <c r="F396" i="5"/>
  <c r="F393" i="5"/>
  <c r="F390" i="5"/>
  <c r="F387" i="5"/>
  <c r="F352" i="5"/>
  <c r="J30" i="5"/>
  <c r="F385" i="5"/>
  <c r="F384" i="5"/>
  <c r="F383" i="5"/>
  <c r="F382" i="5"/>
  <c r="F381" i="5"/>
  <c r="F380" i="5"/>
  <c r="F379" i="5"/>
  <c r="F378" i="5"/>
  <c r="F377" i="5"/>
  <c r="F376" i="5"/>
  <c r="F375" i="5"/>
  <c r="F353" i="5"/>
  <c r="F351" i="5"/>
  <c r="F350" i="5"/>
  <c r="F349" i="5"/>
  <c r="F347" i="5"/>
  <c r="F346" i="5"/>
  <c r="F341" i="5"/>
  <c r="F320" i="5"/>
  <c r="F319" i="5"/>
  <c r="F315" i="5"/>
  <c r="F309" i="5"/>
  <c r="F291" i="5"/>
  <c r="F290" i="5"/>
  <c r="F288" i="5"/>
  <c r="F287" i="5"/>
  <c r="F284" i="5"/>
  <c r="F283" i="5"/>
  <c r="F259" i="5"/>
  <c r="F258" i="5"/>
  <c r="F256" i="5"/>
  <c r="F255" i="5"/>
  <c r="F254" i="5"/>
  <c r="F215" i="5"/>
  <c r="F214" i="5"/>
  <c r="F209" i="5"/>
  <c r="F201" i="5"/>
  <c r="F197" i="5"/>
  <c r="F179" i="5"/>
  <c r="F178" i="5"/>
  <c r="F176" i="5"/>
  <c r="F175" i="5"/>
  <c r="F174" i="5"/>
  <c r="F172" i="5"/>
  <c r="F171" i="5"/>
  <c r="F170" i="5"/>
  <c r="F168" i="5"/>
  <c r="F167" i="5"/>
  <c r="F166" i="5"/>
  <c r="F153" i="5"/>
  <c r="F87" i="5"/>
  <c r="F86" i="5"/>
  <c r="F85" i="5"/>
  <c r="F39" i="5"/>
  <c r="F38" i="5"/>
  <c r="F37" i="5"/>
  <c r="F36" i="5"/>
  <c r="F400" i="5"/>
  <c r="F397" i="5"/>
  <c r="F394" i="5"/>
  <c r="F391" i="5"/>
  <c r="F388" i="5"/>
  <c r="F357" i="5"/>
  <c r="F295" i="5"/>
  <c r="F373" i="5"/>
  <c r="F372" i="5"/>
  <c r="F371" i="5"/>
  <c r="F360" i="5"/>
  <c r="F343" i="5"/>
  <c r="F324" i="5"/>
  <c r="F311" i="5"/>
  <c r="F279" i="5"/>
  <c r="F265" i="5"/>
  <c r="F247" i="5"/>
  <c r="F246" i="5"/>
  <c r="F241" i="5"/>
  <c r="F233" i="5"/>
  <c r="F229" i="5"/>
  <c r="F200" i="5"/>
  <c r="F199" i="5"/>
  <c r="F198" i="5"/>
  <c r="F119" i="5"/>
  <c r="F118" i="5"/>
  <c r="F117" i="5"/>
  <c r="F72" i="5"/>
  <c r="F71" i="5"/>
  <c r="F70" i="5"/>
  <c r="F69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52" i="5"/>
  <c r="F251" i="5"/>
  <c r="F250" i="5"/>
  <c r="F245" i="5"/>
  <c r="F227" i="5"/>
  <c r="F226" i="5"/>
  <c r="F224" i="5"/>
  <c r="F223" i="5"/>
  <c r="F222" i="5"/>
  <c r="F220" i="5"/>
  <c r="F219" i="5"/>
  <c r="F218" i="5"/>
  <c r="F213" i="5"/>
  <c r="F195" i="5"/>
  <c r="F194" i="5"/>
  <c r="F192" i="5"/>
  <c r="F191" i="5"/>
  <c r="F190" i="5"/>
  <c r="F188" i="5"/>
  <c r="F187" i="5"/>
  <c r="F186" i="5"/>
  <c r="F181" i="5"/>
  <c r="F163" i="5"/>
  <c r="F162" i="5"/>
  <c r="F160" i="5"/>
  <c r="F159" i="5"/>
  <c r="F158" i="5"/>
  <c r="F156" i="5"/>
  <c r="F155" i="5"/>
  <c r="F154" i="5"/>
  <c r="F149" i="5"/>
  <c r="F131" i="5"/>
  <c r="F130" i="5"/>
  <c r="F128" i="5"/>
  <c r="F127" i="5"/>
  <c r="F126" i="5"/>
  <c r="F125" i="5"/>
  <c r="F124" i="5"/>
  <c r="F123" i="5"/>
  <c r="F122" i="5"/>
  <c r="F121" i="5"/>
  <c r="F99" i="5"/>
  <c r="F98" i="5"/>
  <c r="F97" i="5"/>
  <c r="F96" i="5"/>
  <c r="F95" i="5"/>
  <c r="F94" i="5"/>
  <c r="F93" i="5"/>
  <c r="F92" i="5"/>
  <c r="F91" i="5"/>
  <c r="F90" i="5"/>
  <c r="F89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19" i="5"/>
  <c r="F18" i="5"/>
  <c r="F17" i="5"/>
  <c r="F16" i="5"/>
  <c r="F15" i="5"/>
  <c r="F14" i="5"/>
  <c r="F13" i="5"/>
  <c r="F12" i="5"/>
  <c r="F11" i="5"/>
  <c r="F10" i="5"/>
  <c r="K33" i="5" s="1"/>
  <c r="F9" i="5"/>
  <c r="F332" i="5"/>
  <c r="F316" i="5"/>
  <c r="F161" i="5"/>
  <c r="F145" i="5"/>
  <c r="F129" i="5"/>
  <c r="F364" i="5"/>
  <c r="F348" i="5"/>
  <c r="F333" i="5"/>
  <c r="F317" i="5"/>
  <c r="F301" i="5"/>
  <c r="F285" i="5"/>
  <c r="F269" i="5"/>
  <c r="F253" i="5"/>
  <c r="F237" i="5"/>
  <c r="F221" i="5"/>
  <c r="F205" i="5"/>
  <c r="F189" i="5"/>
  <c r="F173" i="5"/>
  <c r="F157" i="5"/>
  <c r="F141" i="5"/>
  <c r="F26" i="7"/>
  <c r="F28" i="7"/>
  <c r="F13" i="7"/>
  <c r="F24" i="7"/>
  <c r="F45" i="7"/>
  <c r="F48" i="7"/>
  <c r="F72" i="7"/>
  <c r="F30" i="7"/>
  <c r="F73" i="7"/>
  <c r="F78" i="7"/>
  <c r="F10" i="7"/>
  <c r="F15" i="7"/>
  <c r="F16" i="7"/>
  <c r="F19" i="7"/>
  <c r="F20" i="7"/>
  <c r="F23" i="7"/>
  <c r="F31" i="7"/>
  <c r="F47" i="7"/>
  <c r="F57" i="7"/>
  <c r="F62" i="7"/>
  <c r="F67" i="7"/>
  <c r="F68" i="7"/>
  <c r="F71" i="7"/>
  <c r="F77" i="7"/>
  <c r="F25" i="7"/>
  <c r="K30" i="7"/>
  <c r="F9" i="7"/>
  <c r="F14" i="7"/>
  <c r="F27" i="7"/>
  <c r="F41" i="7"/>
  <c r="F46" i="7"/>
  <c r="F51" i="7"/>
  <c r="F52" i="7"/>
  <c r="F55" i="7"/>
  <c r="F61" i="7"/>
  <c r="F75" i="7"/>
  <c r="F18" i="7"/>
  <c r="F34" i="7"/>
  <c r="F50" i="7"/>
  <c r="F66" i="7"/>
  <c r="F82" i="7"/>
  <c r="F17" i="7"/>
  <c r="F22" i="7"/>
  <c r="F33" i="7"/>
  <c r="F38" i="7"/>
  <c r="F49" i="7"/>
  <c r="F54" i="7"/>
  <c r="F65" i="7"/>
  <c r="F70" i="7"/>
  <c r="F81" i="7"/>
  <c r="F86" i="7"/>
  <c r="F21" i="7"/>
  <c r="F37" i="7"/>
  <c r="F42" i="7"/>
  <c r="F53" i="7"/>
  <c r="F58" i="7"/>
  <c r="F69" i="7"/>
  <c r="F74" i="7"/>
  <c r="F85" i="7"/>
  <c r="K29" i="7"/>
  <c r="K28" i="7"/>
  <c r="K31" i="7"/>
  <c r="F8" i="6"/>
  <c r="K31" i="6"/>
  <c r="K30" i="6"/>
  <c r="K29" i="6"/>
  <c r="L29" i="6"/>
  <c r="F342" i="5"/>
  <c r="F334" i="5"/>
  <c r="F326" i="5"/>
  <c r="F318" i="5"/>
  <c r="F310" i="5"/>
  <c r="F302" i="5"/>
  <c r="F297" i="5"/>
  <c r="F286" i="5"/>
  <c r="F281" i="5"/>
  <c r="F270" i="5"/>
  <c r="F345" i="5"/>
  <c r="F337" i="5"/>
  <c r="F329" i="5"/>
  <c r="F321" i="5"/>
  <c r="F313" i="5"/>
  <c r="F305" i="5"/>
  <c r="F298" i="5"/>
  <c r="F293" i="5"/>
  <c r="F282" i="5"/>
  <c r="F277" i="5"/>
  <c r="F338" i="5"/>
  <c r="F330" i="5"/>
  <c r="F322" i="5"/>
  <c r="F314" i="5"/>
  <c r="F306" i="5"/>
  <c r="F294" i="5"/>
  <c r="F289" i="5"/>
  <c r="F278" i="5"/>
  <c r="F273" i="5"/>
  <c r="J31" i="5"/>
  <c r="J33" i="5"/>
  <c r="J32" i="5"/>
  <c r="H7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F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F20" i="1" s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F32" i="1" s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F36" i="1" s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F41" i="1" s="1"/>
  <c r="D41" i="1"/>
  <c r="E41" i="1"/>
  <c r="B42" i="1"/>
  <c r="C42" i="1"/>
  <c r="F42" i="1" s="1"/>
  <c r="D42" i="1"/>
  <c r="E42" i="1"/>
  <c r="B43" i="1"/>
  <c r="C43" i="1"/>
  <c r="F43" i="1" s="1"/>
  <c r="D43" i="1"/>
  <c r="E43" i="1"/>
  <c r="B44" i="1"/>
  <c r="C44" i="1"/>
  <c r="F44" i="1" s="1"/>
  <c r="D44" i="1"/>
  <c r="E44" i="1"/>
  <c r="B45" i="1"/>
  <c r="C45" i="1"/>
  <c r="F45" i="1" s="1"/>
  <c r="D45" i="1"/>
  <c r="E45" i="1"/>
  <c r="B46" i="1"/>
  <c r="C46" i="1"/>
  <c r="F46" i="1" s="1"/>
  <c r="D46" i="1"/>
  <c r="E46" i="1"/>
  <c r="B47" i="1"/>
  <c r="C47" i="1"/>
  <c r="F47" i="1" s="1"/>
  <c r="D47" i="1"/>
  <c r="E47" i="1"/>
  <c r="B48" i="1"/>
  <c r="C48" i="1"/>
  <c r="F48" i="1" s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F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F64" i="1" s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F68" i="1" s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F73" i="1" s="1"/>
  <c r="D73" i="1"/>
  <c r="E73" i="1"/>
  <c r="B74" i="1"/>
  <c r="C74" i="1"/>
  <c r="F74" i="1" s="1"/>
  <c r="D74" i="1"/>
  <c r="E74" i="1"/>
  <c r="B75" i="1"/>
  <c r="C75" i="1"/>
  <c r="F75" i="1" s="1"/>
  <c r="D75" i="1"/>
  <c r="E75" i="1"/>
  <c r="B76" i="1"/>
  <c r="C76" i="1"/>
  <c r="F76" i="1" s="1"/>
  <c r="D76" i="1"/>
  <c r="E76" i="1"/>
  <c r="B77" i="1"/>
  <c r="C77" i="1"/>
  <c r="F77" i="1" s="1"/>
  <c r="D77" i="1"/>
  <c r="E77" i="1"/>
  <c r="B78" i="1"/>
  <c r="C78" i="1"/>
  <c r="F78" i="1" s="1"/>
  <c r="D78" i="1"/>
  <c r="E78" i="1"/>
  <c r="B79" i="1"/>
  <c r="C79" i="1"/>
  <c r="F79" i="1" s="1"/>
  <c r="D79" i="1"/>
  <c r="E79" i="1"/>
  <c r="B80" i="1"/>
  <c r="C80" i="1"/>
  <c r="F80" i="1" s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F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F100" i="1" s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F104" i="1" s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F116" i="1" s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F124" i="1" s="1"/>
  <c r="D124" i="1"/>
  <c r="E124" i="1"/>
  <c r="B125" i="1"/>
  <c r="C125" i="1"/>
  <c r="F125" i="1" s="1"/>
  <c r="D125" i="1"/>
  <c r="E125" i="1"/>
  <c r="B126" i="1"/>
  <c r="C126" i="1"/>
  <c r="D126" i="1"/>
  <c r="E126" i="1"/>
  <c r="B127" i="1"/>
  <c r="C127" i="1"/>
  <c r="F127" i="1" s="1"/>
  <c r="D127" i="1"/>
  <c r="E127" i="1"/>
  <c r="B128" i="1"/>
  <c r="C128" i="1"/>
  <c r="F128" i="1" s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F132" i="1" s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F136" i="1" s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F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F160" i="1" s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F164" i="1" s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F170" i="1" s="1"/>
  <c r="D170" i="1"/>
  <c r="E170" i="1"/>
  <c r="B171" i="1"/>
  <c r="C171" i="1"/>
  <c r="F171" i="1" s="1"/>
  <c r="D171" i="1"/>
  <c r="E171" i="1"/>
  <c r="B172" i="1"/>
  <c r="C172" i="1"/>
  <c r="F172" i="1" s="1"/>
  <c r="D172" i="1"/>
  <c r="E172" i="1"/>
  <c r="B173" i="1"/>
  <c r="C173" i="1"/>
  <c r="D173" i="1"/>
  <c r="E173" i="1"/>
  <c r="B174" i="1"/>
  <c r="C174" i="1"/>
  <c r="F174" i="1" s="1"/>
  <c r="D174" i="1"/>
  <c r="E174" i="1"/>
  <c r="B175" i="1"/>
  <c r="C175" i="1"/>
  <c r="F175" i="1" s="1"/>
  <c r="D175" i="1"/>
  <c r="E175" i="1"/>
  <c r="B176" i="1"/>
  <c r="C176" i="1"/>
  <c r="F176" i="1" s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F184" i="1" s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F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F196" i="1" s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F208" i="1" s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F212" i="1" s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F216" i="1" s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F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F248" i="1" s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F256" i="1" s="1"/>
  <c r="E256" i="1"/>
  <c r="B257" i="1"/>
  <c r="C257" i="1"/>
  <c r="D257" i="1"/>
  <c r="E257" i="1"/>
  <c r="B258" i="1"/>
  <c r="C258" i="1"/>
  <c r="F258" i="1" s="1"/>
  <c r="D258" i="1"/>
  <c r="E258" i="1"/>
  <c r="B259" i="1"/>
  <c r="C259" i="1"/>
  <c r="F259" i="1" s="1"/>
  <c r="D259" i="1"/>
  <c r="E259" i="1"/>
  <c r="B260" i="1"/>
  <c r="C260" i="1"/>
  <c r="F260" i="1" s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F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F276" i="1" s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F286" i="1" s="1"/>
  <c r="E286" i="1"/>
  <c r="B287" i="1"/>
  <c r="C287" i="1"/>
  <c r="D287" i="1"/>
  <c r="E287" i="1"/>
  <c r="B288" i="1"/>
  <c r="C288" i="1"/>
  <c r="D288" i="1"/>
  <c r="F288" i="1" s="1"/>
  <c r="E288" i="1"/>
  <c r="B289" i="1"/>
  <c r="C289" i="1"/>
  <c r="D289" i="1"/>
  <c r="E289" i="1"/>
  <c r="B290" i="1"/>
  <c r="C290" i="1"/>
  <c r="F290" i="1" s="1"/>
  <c r="D290" i="1"/>
  <c r="E290" i="1"/>
  <c r="B291" i="1"/>
  <c r="C291" i="1"/>
  <c r="F291" i="1" s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F296" i="1" s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F300" i="1" s="1"/>
  <c r="E300" i="1"/>
  <c r="B301" i="1"/>
  <c r="C301" i="1"/>
  <c r="D301" i="1"/>
  <c r="E301" i="1"/>
  <c r="B302" i="1"/>
  <c r="C302" i="1"/>
  <c r="D302" i="1"/>
  <c r="F302" i="1" s="1"/>
  <c r="E302" i="1"/>
  <c r="B303" i="1"/>
  <c r="C303" i="1"/>
  <c r="D303" i="1"/>
  <c r="E303" i="1"/>
  <c r="B304" i="1"/>
  <c r="C304" i="1"/>
  <c r="D304" i="1"/>
  <c r="E304" i="1"/>
  <c r="F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F308" i="1" s="1"/>
  <c r="B309" i="1"/>
  <c r="C309" i="1"/>
  <c r="D309" i="1"/>
  <c r="E309" i="1"/>
  <c r="B310" i="1"/>
  <c r="C310" i="1"/>
  <c r="F310" i="1" s="1"/>
  <c r="D310" i="1"/>
  <c r="E310" i="1"/>
  <c r="B311" i="1"/>
  <c r="C311" i="1"/>
  <c r="D311" i="1"/>
  <c r="E311" i="1"/>
  <c r="B312" i="1"/>
  <c r="C312" i="1"/>
  <c r="D312" i="1"/>
  <c r="F312" i="1" s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F318" i="1" s="1"/>
  <c r="E318" i="1"/>
  <c r="B319" i="1"/>
  <c r="C319" i="1"/>
  <c r="D319" i="1"/>
  <c r="E319" i="1"/>
  <c r="B320" i="1"/>
  <c r="C320" i="1"/>
  <c r="D320" i="1"/>
  <c r="F320" i="1" s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F324" i="1" s="1"/>
  <c r="D324" i="1"/>
  <c r="E324" i="1"/>
  <c r="B325" i="1"/>
  <c r="C325" i="1"/>
  <c r="D325" i="1"/>
  <c r="E325" i="1"/>
  <c r="B326" i="1"/>
  <c r="C326" i="1"/>
  <c r="F326" i="1" s="1"/>
  <c r="D326" i="1"/>
  <c r="E326" i="1"/>
  <c r="B327" i="1"/>
  <c r="C327" i="1"/>
  <c r="D327" i="1"/>
  <c r="E327" i="1"/>
  <c r="B328" i="1"/>
  <c r="C328" i="1"/>
  <c r="D328" i="1"/>
  <c r="F328" i="1" s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F332" i="1" s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F340" i="1"/>
  <c r="B341" i="1"/>
  <c r="C341" i="1"/>
  <c r="D341" i="1"/>
  <c r="E341" i="1"/>
  <c r="B342" i="1"/>
  <c r="C342" i="1"/>
  <c r="F342" i="1" s="1"/>
  <c r="D342" i="1"/>
  <c r="E342" i="1"/>
  <c r="B343" i="1"/>
  <c r="C343" i="1"/>
  <c r="D343" i="1"/>
  <c r="E343" i="1"/>
  <c r="B344" i="1"/>
  <c r="C344" i="1"/>
  <c r="D344" i="1"/>
  <c r="F344" i="1" s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F363" i="1" s="1"/>
  <c r="E363" i="1"/>
  <c r="B364" i="1"/>
  <c r="C364" i="1"/>
  <c r="D364" i="1"/>
  <c r="E364" i="1"/>
  <c r="B365" i="1"/>
  <c r="C365" i="1"/>
  <c r="F365" i="1" s="1"/>
  <c r="D365" i="1"/>
  <c r="E365" i="1"/>
  <c r="B366" i="1"/>
  <c r="C366" i="1"/>
  <c r="F366" i="1" s="1"/>
  <c r="D366" i="1"/>
  <c r="E366" i="1"/>
  <c r="B367" i="1"/>
  <c r="C367" i="1"/>
  <c r="F367" i="1" s="1"/>
  <c r="D367" i="1"/>
  <c r="E367" i="1"/>
  <c r="B368" i="1"/>
  <c r="C368" i="1"/>
  <c r="F368" i="1" s="1"/>
  <c r="D368" i="1"/>
  <c r="E368" i="1"/>
  <c r="B369" i="1"/>
  <c r="C369" i="1"/>
  <c r="F369" i="1" s="1"/>
  <c r="D369" i="1"/>
  <c r="E369" i="1"/>
  <c r="B370" i="1"/>
  <c r="C370" i="1"/>
  <c r="F370" i="1" s="1"/>
  <c r="D370" i="1"/>
  <c r="E370" i="1"/>
  <c r="B371" i="1"/>
  <c r="C371" i="1"/>
  <c r="F371" i="1" s="1"/>
  <c r="D371" i="1"/>
  <c r="E371" i="1"/>
  <c r="B372" i="1"/>
  <c r="C372" i="1"/>
  <c r="D372" i="1"/>
  <c r="E372" i="1"/>
  <c r="B373" i="1"/>
  <c r="C373" i="1"/>
  <c r="F373" i="1" s="1"/>
  <c r="D373" i="1"/>
  <c r="E373" i="1"/>
  <c r="B374" i="1"/>
  <c r="C374" i="1"/>
  <c r="F374" i="1" s="1"/>
  <c r="D374" i="1"/>
  <c r="E374" i="1"/>
  <c r="B375" i="1"/>
  <c r="C375" i="1"/>
  <c r="F375" i="1" s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F379" i="1" s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F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D8" i="1"/>
  <c r="C8" i="1"/>
  <c r="B8" i="1"/>
  <c r="J30" i="1" l="1"/>
  <c r="J33" i="1"/>
  <c r="J32" i="1"/>
  <c r="J31" i="1"/>
  <c r="F362" i="1"/>
  <c r="F359" i="1"/>
  <c r="F358" i="1"/>
  <c r="F357" i="1"/>
  <c r="F355" i="1"/>
  <c r="F354" i="1"/>
  <c r="F353" i="1"/>
  <c r="F351" i="1"/>
  <c r="F350" i="1"/>
  <c r="F349" i="1"/>
  <c r="F348" i="1"/>
  <c r="F347" i="1"/>
  <c r="F346" i="1"/>
  <c r="F345" i="1"/>
  <c r="F315" i="1"/>
  <c r="F314" i="1"/>
  <c r="F313" i="1"/>
  <c r="F311" i="1"/>
  <c r="F294" i="1"/>
  <c r="F292" i="1"/>
  <c r="F287" i="1"/>
  <c r="F283" i="1"/>
  <c r="F282" i="1"/>
  <c r="F281" i="1"/>
  <c r="F279" i="1"/>
  <c r="F255" i="1"/>
  <c r="F254" i="1"/>
  <c r="F252" i="1"/>
  <c r="F251" i="1"/>
  <c r="F250" i="1"/>
  <c r="F207" i="1"/>
  <c r="F204" i="1"/>
  <c r="F203" i="1"/>
  <c r="F202" i="1"/>
  <c r="F201" i="1"/>
  <c r="F200" i="1"/>
  <c r="F180" i="1"/>
  <c r="F112" i="1"/>
  <c r="F111" i="1"/>
  <c r="F109" i="1"/>
  <c r="F108" i="1"/>
  <c r="F88" i="1"/>
  <c r="F56" i="1"/>
  <c r="F24" i="1"/>
  <c r="L30" i="7"/>
  <c r="L29" i="4"/>
  <c r="L28" i="4"/>
  <c r="L30" i="4"/>
  <c r="L31" i="4"/>
  <c r="F407" i="1"/>
  <c r="F406" i="1"/>
  <c r="F404" i="1"/>
  <c r="F399" i="1"/>
  <c r="F307" i="1"/>
  <c r="F274" i="1"/>
  <c r="F244" i="1"/>
  <c r="F240" i="1"/>
  <c r="F234" i="1"/>
  <c r="F63" i="1"/>
  <c r="F62" i="1"/>
  <c r="F61" i="1"/>
  <c r="F60" i="1"/>
  <c r="F59" i="1"/>
  <c r="F58" i="1"/>
  <c r="F57" i="1"/>
  <c r="F31" i="1"/>
  <c r="F30" i="1"/>
  <c r="F29" i="1"/>
  <c r="F28" i="1"/>
  <c r="F27" i="1"/>
  <c r="F26" i="1"/>
  <c r="F25" i="1"/>
  <c r="L31" i="6"/>
  <c r="F405" i="1"/>
  <c r="F403" i="1"/>
  <c r="F306" i="1"/>
  <c r="F275" i="1"/>
  <c r="F272" i="1"/>
  <c r="F243" i="1"/>
  <c r="F239" i="1"/>
  <c r="F236" i="1"/>
  <c r="F235" i="1"/>
  <c r="F159" i="1"/>
  <c r="F158" i="1"/>
  <c r="F156" i="1"/>
  <c r="F155" i="1"/>
  <c r="F154" i="1"/>
  <c r="F152" i="1"/>
  <c r="F96" i="1"/>
  <c r="F95" i="1"/>
  <c r="F94" i="1"/>
  <c r="F93" i="1"/>
  <c r="F92" i="1"/>
  <c r="F91" i="1"/>
  <c r="F90" i="1"/>
  <c r="F391" i="1"/>
  <c r="F390" i="1"/>
  <c r="F389" i="1"/>
  <c r="F388" i="1"/>
  <c r="F387" i="1"/>
  <c r="F383" i="1"/>
  <c r="F339" i="1"/>
  <c r="F338" i="1"/>
  <c r="F336" i="1"/>
  <c r="F335" i="1"/>
  <c r="F334" i="1"/>
  <c r="F331" i="1"/>
  <c r="F330" i="1"/>
  <c r="F299" i="1"/>
  <c r="F298" i="1"/>
  <c r="F267" i="1"/>
  <c r="F266" i="1"/>
  <c r="F264" i="1"/>
  <c r="F263" i="1"/>
  <c r="F262" i="1"/>
  <c r="F231" i="1"/>
  <c r="F228" i="1"/>
  <c r="F227" i="1"/>
  <c r="F224" i="1"/>
  <c r="F223" i="1"/>
  <c r="F220" i="1"/>
  <c r="F219" i="1"/>
  <c r="F218" i="1"/>
  <c r="F217" i="1"/>
  <c r="F191" i="1"/>
  <c r="F190" i="1"/>
  <c r="F188" i="1"/>
  <c r="F187" i="1"/>
  <c r="F186" i="1"/>
  <c r="F185" i="1"/>
  <c r="F168" i="1"/>
  <c r="F144" i="1"/>
  <c r="F143" i="1"/>
  <c r="F140" i="1"/>
  <c r="F120" i="1"/>
  <c r="F72" i="1"/>
  <c r="F40" i="1"/>
  <c r="F15" i="1"/>
  <c r="F14" i="1"/>
  <c r="F12" i="1"/>
  <c r="F11" i="1"/>
  <c r="F10" i="1"/>
  <c r="L28" i="6"/>
  <c r="K32" i="5"/>
  <c r="L31" i="7"/>
  <c r="L28" i="7"/>
  <c r="L29" i="7"/>
  <c r="K30" i="5"/>
  <c r="K31" i="5"/>
  <c r="F372" i="1"/>
  <c r="F356" i="1"/>
  <c r="F273" i="1"/>
  <c r="F257" i="1"/>
  <c r="F242" i="1"/>
  <c r="F241" i="1"/>
  <c r="F226" i="1"/>
  <c r="F225" i="1"/>
  <c r="F211" i="1"/>
  <c r="F210" i="1"/>
  <c r="F209" i="1"/>
  <c r="F195" i="1"/>
  <c r="F194" i="1"/>
  <c r="F193" i="1"/>
  <c r="F179" i="1"/>
  <c r="F178" i="1"/>
  <c r="F177" i="1"/>
  <c r="F163" i="1"/>
  <c r="F162" i="1"/>
  <c r="F161" i="1"/>
  <c r="F147" i="1"/>
  <c r="F146" i="1"/>
  <c r="F145" i="1"/>
  <c r="F131" i="1"/>
  <c r="F130" i="1"/>
  <c r="F129" i="1"/>
  <c r="F115" i="1"/>
  <c r="F114" i="1"/>
  <c r="F113" i="1"/>
  <c r="F99" i="1"/>
  <c r="F98" i="1"/>
  <c r="F97" i="1"/>
  <c r="F83" i="1"/>
  <c r="F82" i="1"/>
  <c r="F81" i="1"/>
  <c r="F67" i="1"/>
  <c r="F66" i="1"/>
  <c r="F65" i="1"/>
  <c r="F51" i="1"/>
  <c r="F50" i="1"/>
  <c r="F49" i="1"/>
  <c r="F35" i="1"/>
  <c r="F34" i="1"/>
  <c r="F33" i="1"/>
  <c r="F19" i="1"/>
  <c r="F18" i="1"/>
  <c r="F17" i="1"/>
  <c r="F400" i="1"/>
  <c r="F352" i="1"/>
  <c r="F323" i="1"/>
  <c r="F322" i="1"/>
  <c r="F316" i="1"/>
  <c r="F284" i="1"/>
  <c r="F271" i="1"/>
  <c r="F270" i="1"/>
  <c r="F238" i="1"/>
  <c r="F222" i="1"/>
  <c r="F206" i="1"/>
  <c r="F13" i="1"/>
  <c r="F402" i="1"/>
  <c r="F386" i="1"/>
  <c r="F381" i="1"/>
  <c r="F380" i="1"/>
  <c r="F364" i="1"/>
  <c r="F319" i="1"/>
  <c r="F303" i="1"/>
  <c r="F280" i="1"/>
  <c r="F265" i="1"/>
  <c r="F249" i="1"/>
  <c r="F233" i="1"/>
  <c r="F169" i="1"/>
  <c r="F153" i="1"/>
  <c r="F139" i="1"/>
  <c r="F138" i="1"/>
  <c r="F137" i="1"/>
  <c r="F123" i="1"/>
  <c r="F107" i="1"/>
  <c r="F89" i="1"/>
  <c r="F9" i="1"/>
  <c r="F401" i="1"/>
  <c r="F385" i="1"/>
  <c r="F384" i="1"/>
  <c r="F398" i="1"/>
  <c r="F397" i="1"/>
  <c r="F396" i="1"/>
  <c r="F382" i="1"/>
  <c r="F394" i="1"/>
  <c r="F393" i="1"/>
  <c r="F392" i="1"/>
  <c r="F378" i="1"/>
  <c r="F377" i="1"/>
  <c r="F376" i="1"/>
  <c r="F361" i="1"/>
  <c r="F360" i="1"/>
  <c r="F343" i="1"/>
  <c r="F329" i="1"/>
  <c r="F327" i="1"/>
  <c r="F297" i="1"/>
  <c r="F295" i="1"/>
  <c r="F278" i="1"/>
  <c r="F247" i="1"/>
  <c r="F246" i="1"/>
  <c r="F230" i="1"/>
  <c r="F215" i="1"/>
  <c r="F214" i="1"/>
  <c r="F199" i="1"/>
  <c r="F198" i="1"/>
  <c r="F183" i="1"/>
  <c r="F182" i="1"/>
  <c r="F167" i="1"/>
  <c r="F166" i="1"/>
  <c r="F151" i="1"/>
  <c r="F150" i="1"/>
  <c r="F135" i="1"/>
  <c r="F119" i="1"/>
  <c r="F103" i="1"/>
  <c r="F87" i="1"/>
  <c r="F86" i="1"/>
  <c r="F85" i="1"/>
  <c r="F71" i="1"/>
  <c r="F70" i="1"/>
  <c r="F69" i="1"/>
  <c r="F55" i="1"/>
  <c r="F54" i="1"/>
  <c r="F53" i="1"/>
  <c r="F39" i="1"/>
  <c r="F38" i="1"/>
  <c r="F37" i="1"/>
  <c r="F23" i="1"/>
  <c r="F22" i="1"/>
  <c r="F21" i="1"/>
  <c r="F333" i="1"/>
  <c r="F317" i="1"/>
  <c r="F301" i="1"/>
  <c r="F285" i="1"/>
  <c r="F126" i="1"/>
  <c r="F110" i="1"/>
  <c r="F289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2" i="1"/>
  <c r="F141" i="1"/>
  <c r="F134" i="1"/>
  <c r="F133" i="1"/>
  <c r="F122" i="1"/>
  <c r="F121" i="1"/>
  <c r="F106" i="1"/>
  <c r="F105" i="1"/>
  <c r="F337" i="1"/>
  <c r="F321" i="1"/>
  <c r="F305" i="1"/>
  <c r="F341" i="1"/>
  <c r="F325" i="1"/>
  <c r="F309" i="1"/>
  <c r="F293" i="1"/>
  <c r="F118" i="1"/>
  <c r="F117" i="1"/>
  <c r="F102" i="1"/>
  <c r="F101" i="1"/>
  <c r="F8" i="1"/>
  <c r="K30" i="1" l="1"/>
  <c r="K32" i="1"/>
  <c r="K33" i="1"/>
  <c r="K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26BAE-1DED-CF47-ACB2-29C1A4F78693}" name="Escenario1R1-datos" type="6" refreshedVersion="6" background="1" refreshOnLoad="1" saveData="1">
    <textPr prompt="0" firstRow="2" sourceFile="/Users/luisgomez/Documents/Clases Universidad/Semestre 5/INFRACOMP/Caso3_lmgomezl_INFRACOMP/data/datos/P3/Escenario1R1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2" xr16:uid="{59AFC115-511B-A746-A8D7-0ACD83635508}" name="Escenario1R10-datos" type="6" refreshedVersion="6" background="1" saveData="1">
    <textPr firstRow="2" sourceFile="/Users/luisgomez/Documents/Clases Universidad/Semestre 5/INFRACOMP/Caso3_lmgomezl_INFRACOMP/data/datos/P3/Escenario1R10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3" xr16:uid="{5DA1C2FE-6292-FA45-BBB6-A5B62171C368}" name="Escenario1R2-datos" type="6" refreshedVersion="6" background="1" saveData="1">
    <textPr firstRow="2" sourceFile="/Users/luisgomez/Documents/Clases Universidad/Semestre 5/INFRACOMP/Caso3_lmgomezl_INFRACOMP/data/datos/P3/Escenario1R2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4" xr16:uid="{147BE1A8-3A7D-BD4A-9670-DBE9AB05840B}" name="Escenario1R3-datos" type="6" refreshedVersion="6" background="1" saveData="1">
    <textPr firstRow="2" sourceFile="/Users/luisgomez/Documents/Clases Universidad/Semestre 5/INFRACOMP/Caso3_lmgomezl_INFRACOMP/data/datos/P3/Escenario1R3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5" xr16:uid="{45836EE2-F4F5-794E-B5A4-4E2F376017D4}" name="Escenario1R4-datos" type="6" refreshedVersion="6" background="1" saveData="1">
    <textPr firstRow="2" sourceFile="/Users/luisgomez/Documents/Clases Universidad/Semestre 5/INFRACOMP/Caso3_lmgomezl_INFRACOMP/data/datos/P3/Escenario1R4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6" xr16:uid="{405268CC-3428-744E-8AF8-D92D496A7D3C}" name="Escenario1R5-datos" type="6" refreshedVersion="6" background="1" saveData="1">
    <textPr firstRow="2" sourceFile="/Users/luisgomez/Documents/Clases Universidad/Semestre 5/INFRACOMP/Caso3_lmgomezl_INFRACOMP/data/datos/P3/Escenario1R5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7" xr16:uid="{F54B5788-A69C-054D-AAEF-0A6D95004D43}" name="Escenario1R6-datos" type="6" refreshedVersion="6" background="1" saveData="1">
    <textPr firstRow="2" sourceFile="/Users/luisgomez/Documents/Clases Universidad/Semestre 5/INFRACOMP/Caso3_lmgomezl_INFRACOMP/data/datos/P3/Escenario1R6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8" xr16:uid="{7A9A7931-E177-8440-9AB7-E333A8718E90}" name="Escenario1R7-datos" type="6" refreshedVersion="6" background="1" saveData="1">
    <textPr firstRow="2" sourceFile="/Users/luisgomez/Documents/Clases Universidad/Semestre 5/INFRACOMP/Caso3_lmgomezl_INFRACOMP/data/datos/P3/Escenario1R7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9" xr16:uid="{A2341F61-E4AF-4D40-A550-A456908958C1}" name="Escenario1R8-datos" type="6" refreshedVersion="6" background="1" saveData="1">
    <textPr firstRow="2" sourceFile="/Users/luisgomez/Documents/Clases Universidad/Semestre 5/INFRACOMP/Caso3_lmgomezl_INFRACOMP/data/datos/P3/Escenario1R8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0" xr16:uid="{AE04806E-041B-954B-8741-D9702C883387}" name="Escenario1R9-datos" type="6" refreshedVersion="6" background="1" saveData="1">
    <textPr firstRow="2" sourceFile="/Users/luisgomez/Documents/Clases Universidad/Semestre 5/INFRACOMP/Caso3_lmgomezl_INFRACOMP/data/datos/P3/Escenario1R9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1" xr16:uid="{A5593FE3-6B31-EF48-92B7-C77B2EB75386}" name="Escenario2Merged" type="6" refreshedVersion="6" background="1" refreshOnLoad="1" saveData="1">
    <textPr prompt="0" firstRow="2" sourceFile="/Users/luisgomez/Documents/Clases Universidad/Semestre 5/INFRACOMP/Caso3_lmgomezl_INFRACOMP/data/datos/P3/Escenario2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2" xr16:uid="{517DB9AB-5C7D-A046-9B48-E27B37573267}" name="Escenario3Merged" type="6" refreshedVersion="6" background="1" refreshOnLoad="1" saveData="1">
    <textPr prompt="0" firstRow="2" sourceFile="/Users/luisgomez/Documents/Clases Universidad/Semestre 5/INFRACOMP/Caso3_lmgomezl_INFRACOMP/data/datos/P3/Escenario3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3" xr16:uid="{BDA7C250-2E74-C04F-8F43-61B472A9C818}" name="Escenario4Merged" type="6" refreshedVersion="6" background="1" saveData="1">
    <textPr firstRow="2" sourceFile="/Users/luisgomez/Documents/Clases Universidad/Semestre 5/INFRACOMP/Caso3_lmgomezl_INFRACOMP/data/datos/P3/Escenario4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4" xr16:uid="{A4527D0A-6864-EE48-8614-58DFB14FAE1A}" name="Escenario5Merged" type="6" refreshedVersion="6" background="1" saveData="1">
    <textPr firstRow="2" sourceFile="/Users/luisgomez/Documents/Clases Universidad/Semestre 5/INFRACOMP/Caso3_lmgomezl_INFRACOMP/data/datos/P3/Escenario5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5" xr16:uid="{F038C55E-5DD9-8846-991F-FA31FB043E63}" name="Escenario6Merged" type="6" refreshedVersion="6" background="1" refreshOnLoad="1" saveData="1">
    <textPr prompt="0" firstRow="2" sourceFile="/Users/luisgomez/Documents/Clases Universidad/Semestre 5/INFRACOMP/Caso3_lmgomezl_INFRACOMP/data/datos/P3/Escenario6Merged.csv" decimal="," thousands="." tab="0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<sst xmlns="http://schemas.openxmlformats.org/spreadsheetml/2006/main" count="15506" uniqueCount="57">
  <si>
    <t>Infraestructura computacional 2019-20</t>
  </si>
  <si>
    <t>Luis Miguel Gomez Londono - 201729597</t>
  </si>
  <si>
    <t>Escenario 1</t>
  </si>
  <si>
    <t>3. Comportamiento de la aplicacion con diferentes estructuras de administracion de la concurrencia</t>
  </si>
  <si>
    <t>OK</t>
  </si>
  <si>
    <t>Tiempo</t>
  </si>
  <si>
    <t>CPU Load Inicial</t>
  </si>
  <si>
    <t>CPU Load Mitad</t>
  </si>
  <si>
    <t>CPU Load Final</t>
  </si>
  <si>
    <t>Promedio</t>
  </si>
  <si>
    <t>Exp1</t>
  </si>
  <si>
    <t>Exp2</t>
  </si>
  <si>
    <t>Exp3</t>
  </si>
  <si>
    <t>Exp4</t>
  </si>
  <si>
    <t>Exp5</t>
  </si>
  <si>
    <t>Exp6</t>
  </si>
  <si>
    <t>Exp7</t>
  </si>
  <si>
    <t>Exp8</t>
  </si>
  <si>
    <t>Exp9</t>
  </si>
  <si>
    <t>Exp10</t>
  </si>
  <si>
    <t>#Thread</t>
  </si>
  <si>
    <t>CPULoadInicial</t>
  </si>
  <si>
    <t>CPULoadMitad</t>
  </si>
  <si>
    <t>CPULoadFinal</t>
  </si>
  <si>
    <t>EstadoFinal</t>
  </si>
  <si>
    <t>CPU AVG</t>
  </si>
  <si>
    <t>Transacciones Perdidas</t>
  </si>
  <si>
    <t>Pool de Threads: 1 ; 400 transacciones ; Retardos de 20ms</t>
  </si>
  <si>
    <t>Escenario 2</t>
  </si>
  <si>
    <t>Pool de Threads: 1 ; 200 transacciones ; Retardos de 40ms</t>
  </si>
  <si>
    <t>Delegado</t>
  </si>
  <si>
    <t xml:space="preserve">Estado Final </t>
  </si>
  <si>
    <t>EXPERIMENTO 10</t>
  </si>
  <si>
    <t>EXPERIMENTO 9</t>
  </si>
  <si>
    <t>EXPERIMENTO 6</t>
  </si>
  <si>
    <t>EXPERIMENTO 5</t>
  </si>
  <si>
    <t>EXPERIMENTO 4</t>
  </si>
  <si>
    <t>EXPERIMENTO 3</t>
  </si>
  <si>
    <t>EXPERIMENTO 2</t>
  </si>
  <si>
    <t>EXPERIMENTO 1</t>
  </si>
  <si>
    <t>EXPERIMENTO 7</t>
  </si>
  <si>
    <t>EXPERIMENTO 8</t>
  </si>
  <si>
    <t>CPU Load</t>
  </si>
  <si>
    <t>Max</t>
  </si>
  <si>
    <t>Min</t>
  </si>
  <si>
    <t>Desviacion Estandar</t>
  </si>
  <si>
    <t>Avg</t>
  </si>
  <si>
    <t>Escenario 3</t>
  </si>
  <si>
    <t>Pool de Threads: 1 ; 80 transacciones ; Retardos de 100ms</t>
  </si>
  <si>
    <t>Escenario 4</t>
  </si>
  <si>
    <t>Pool de Threads: 2 ; 400 transacciones ; Retardos de 20ms</t>
  </si>
  <si>
    <t>Escenario 5</t>
  </si>
  <si>
    <t>Pool de Threads: 2 ; 200 transacciones ; Retardos de 40ms</t>
  </si>
  <si>
    <t>Escenario 6</t>
  </si>
  <si>
    <t>Escenario 2 vs 5</t>
  </si>
  <si>
    <t>Escenario 3 vs 6</t>
  </si>
  <si>
    <t>Escenario 1 vs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</si>
</sst>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2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6" fillId="0" borderId="4" xfId="0" applyFont="1" applyBorder="1" applyAlignment="1"/>
    <xf numFmtId="1" fontId="0" fillId="0" borderId="0" xfId="0" applyNumberFormat="1"/>
    <xf numFmtId="0" fontId="3" fillId="2" borderId="0" xfId="1" applyFont="1"/>
    <xf numFmtId="0" fontId="1" fillId="2" borderId="0" xfId="1" applyFont="1"/>
    <xf numFmtId="1" fontId="1" fillId="2" borderId="0" xfId="1" applyNumberFormat="1" applyFont="1"/>
    <xf numFmtId="0" fontId="10" fillId="0" borderId="0" xfId="0" applyFont="1"/>
    <xf numFmtId="0" fontId="14" fillId="3" borderId="0" xfId="0" applyFont="1" applyFill="1"/>
    <xf numFmtId="0" fontId="14" fillId="0" borderId="0" xfId="0" applyFont="1"/>
    <xf numFmtId="0" fontId="10" fillId="3" borderId="0" xfId="0" applyFont="1" applyFill="1"/>
    <xf numFmtId="1" fontId="10" fillId="3" borderId="0" xfId="0" applyNumberFormat="1" applyFont="1" applyFill="1"/>
    <xf numFmtId="1" fontId="10" fillId="0" borderId="0" xfId="0" applyNumberFormat="1" applyFont="1"/>
    <xf numFmtId="1" fontId="14" fillId="0" borderId="0" xfId="0" applyNumberFormat="1" applyFont="1"/>
    <xf numFmtId="0" fontId="0" fillId="0" borderId="0" xfId="0" applyFont="1"/>
    <xf numFmtId="0" fontId="15" fillId="0" borderId="0" xfId="0" applyFont="1" applyAlignment="1"/>
    <xf numFmtId="0" fontId="8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3" fillId="0" borderId="4" xfId="0" applyFont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CF-D146-81F0-38D458767281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CF-D146-81F0-38D45876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2245-912B-5B5A7B6BD968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0-2245-912B-5B5A7B6B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4-9B4A-AE30-88070E11BEE1}"/>
            </c:ext>
          </c:extLst>
        </c:ser>
        <c:ser>
          <c:idx val="3"/>
          <c:order val="1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4-9B4A-AE30-88070E11B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2-AA40-995D-A8626959267F}"/>
            </c:ext>
          </c:extLst>
        </c:ser>
        <c:ser>
          <c:idx val="2"/>
          <c:order val="1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2-AA40-995D-A8626959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6-6B44-AEFD-13102EB61F67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6-6B44-AEFD-13102EB6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C-7A4A-B3BC-7B67ECE8A2CB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C-7A4A-B3BC-7B67ECE8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D-5D41-959D-B9238F93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C747-96F8-A9ED1616D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8-4645-8086-E3CB40E8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1-7B46-87E1-B92FACE4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4-9D44-A198-B3C38EF04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5941-AFAE-7C1F80BBD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C-C441-B0D3-DF720E6BD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B-FB4C-9F2F-A2AB06AA3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A-BC44-A95A-8D48894F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5-BB4F-996E-0C6DFB55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5-1A42-95D6-B4C3B0EAF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C-5E4D-BEAB-E3B2E655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38099</xdr:rowOff>
    </xdr:from>
    <xdr:to>
      <xdr:col>7</xdr:col>
      <xdr:colOff>50800</xdr:colOff>
      <xdr:row>22</xdr:row>
      <xdr:rowOff>92500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</xdr:row>
      <xdr:rowOff>0</xdr:rowOff>
    </xdr:from>
    <xdr:to>
      <xdr:col>15</xdr:col>
      <xdr:colOff>50800</xdr:colOff>
      <xdr:row>22</xdr:row>
      <xdr:rowOff>54401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101600</xdr:colOff>
      <xdr:row>24</xdr:row>
      <xdr:rowOff>12700</xdr:rowOff>
    </xdr:from>
    <xdr:to>
      <xdr:col>7</xdr:col>
      <xdr:colOff>152400</xdr:colOff>
      <xdr:row>41</xdr:row>
      <xdr:rowOff>194101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50800</xdr:colOff>
      <xdr:row>24</xdr:row>
      <xdr:rowOff>38100</xdr:rowOff>
    </xdr:from>
    <xdr:to>
      <xdr:col>15</xdr:col>
      <xdr:colOff>101600</xdr:colOff>
      <xdr:row>42</xdr:row>
      <xdr:rowOff>16301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7</xdr:col>
      <xdr:colOff>50800</xdr:colOff>
      <xdr:row>61</xdr:row>
      <xdr:rowOff>181401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25400</xdr:colOff>
      <xdr:row>44</xdr:row>
      <xdr:rowOff>12700</xdr:rowOff>
    </xdr:from>
    <xdr:to>
      <xdr:col>15</xdr:col>
      <xdr:colOff>76200</xdr:colOff>
      <xdr:row>61</xdr:row>
      <xdr:rowOff>194101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9-datos_1" connectionId="10" xr16:uid="{29537F9A-644B-C245-922A-000255772A9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2-datos" connectionId="3" xr16:uid="{6CF36F0F-AA42-A340-8EC5-4D51B054B77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8-datos" connectionId="9" xr16:uid="{A63DB097-D829-CB45-8FE5-3B69D8751A8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-datos" refreshOnLoad="1" connectionId="1" xr16:uid="{E4E1A9BC-D9BC-D444-91BB-954F62AC14E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7-datos" connectionId="8" xr16:uid="{FE4F0B49-4C90-B048-92C4-96F3AC1BEED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5-datos" connectionId="6" xr16:uid="{0BDB32C1-5D99-1241-B817-D9F23F5A234C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6-datos" connectionId="7" xr16:uid="{EEA559A1-953E-4547-A6D4-F96A0DECB7F4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0-datos" connectionId="2" xr16:uid="{A4FEB1BE-247D-484D-A107-33A60A2929B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4-datos" connectionId="5" xr16:uid="{66D57AB6-C001-6344-BBA6-AF74EDD258C3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3-datos" connectionId="4" xr16:uid="{E1BDB2EA-EB8A-F741-B783-4AB68E1A538D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2Merged" refreshOnLoad="1" connectionId="11" xr16:uid="{59ED1CF9-219B-DE4B-8694-1487D0F3F92A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3Merged" refreshOnLoad="1" connectionId="12" xr16:uid="{2FE55F43-7912-154E-AC71-12F743780384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4Merged" connectionId="13" xr16:uid="{FAC0D86D-C189-C94B-B45A-E42B27D06D08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5Merged" connectionId="14" xr16:uid="{9ACD5238-774B-CB42-B2A4-F18D4FBAC07A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6Merged" refreshOnLoad="1" connectionId="15" xr16:uid="{27EE8009-7D38-3841-8195-53EB0826B2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1682-3F22-E941-9B3B-48757F564903}">
  <sheetPr>
    <tabColor theme="4"/>
  </sheetPr>
  <dimension ref="A1:Q44"/>
  <sheetViews>
    <sheetView workbookViewId="0">
      <selection activeCell="A25" sqref="A25"/>
    </sheetView>
  </sheetViews>
  <sheetFormatPr baseColWidth="10" defaultRowHeight="16" x14ac:dyDescent="0.2"/>
  <cols>
    <col min="4" max="4" width="10.83203125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23" t="s">
        <v>1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5"/>
    </row>
    <row r="4" spans="1:17" ht="3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ht="29" x14ac:dyDescent="0.35">
      <c r="A5" s="16" t="s">
        <v>56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</row>
    <row r="6" spans="1:17" ht="26" x14ac:dyDescent="0.3">
      <c r="B6" s="15"/>
      <c r="C6" s="15"/>
      <c r="D6" s="15"/>
      <c r="E6" s="15"/>
      <c r="F6" s="15"/>
      <c r="H6" s="15"/>
      <c r="I6" s="15"/>
      <c r="J6" s="15"/>
      <c r="K6" s="15"/>
      <c r="L6" s="15"/>
    </row>
    <row r="24" spans="1:15" ht="29" x14ac:dyDescent="0.35">
      <c r="A24" s="16" t="s">
        <v>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44" spans="1:15" ht="29" x14ac:dyDescent="0.35">
      <c r="A44" s="16" t="s">
        <v>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</sheetData>
  <mergeCells count="6">
    <mergeCell ref="A24:O24"/>
    <mergeCell ref="A44:O44"/>
    <mergeCell ref="A1:Q1"/>
    <mergeCell ref="A2:Q2"/>
    <mergeCell ref="A3:Q3"/>
    <mergeCell ref="A5:O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6B5B-25FB-EB44-9DA3-402B4381C59C}">
  <dimension ref="A1:BH809"/>
  <sheetViews>
    <sheetView tabSelected="1" workbookViewId="0">
      <selection activeCell="H13" sqref="H13"/>
    </sheetView>
  </sheetViews>
  <sheetFormatPr baseColWidth="10" defaultRowHeight="16" x14ac:dyDescent="0.2"/>
  <cols>
    <col min="1" max="1" width="9" bestFit="1" customWidth="1"/>
    <col min="2" max="2" width="8.33203125" bestFit="1" customWidth="1"/>
    <col min="3" max="4" width="14.1640625" bestFit="1" customWidth="1"/>
    <col min="5" max="5" width="13.33203125" bestFit="1" customWidth="1"/>
    <col min="6" max="6" width="11.1640625" bestFit="1" customWidth="1"/>
    <col min="7" max="7" width="10.6640625" bestFit="1" customWidth="1"/>
    <col min="8" max="8" width="20.33203125" bestFit="1" customWidth="1"/>
    <col min="9" max="9" width="17.83203125" bestFit="1" customWidth="1"/>
    <col min="10" max="11" width="14.1640625" bestFit="1" customWidth="1"/>
    <col min="12" max="12" width="13.33203125" bestFit="1" customWidth="1"/>
    <col min="13" max="13" width="11.1640625" bestFit="1" customWidth="1"/>
    <col min="14" max="14" width="7.33203125" bestFit="1" customWidth="1"/>
    <col min="15" max="16" width="14.1640625" bestFit="1" customWidth="1"/>
    <col min="17" max="17" width="13.33203125" bestFit="1" customWidth="1"/>
    <col min="18" max="18" width="11.1640625" bestFit="1" customWidth="1"/>
    <col min="19" max="19" width="8.33203125" bestFit="1" customWidth="1"/>
    <col min="20" max="20" width="7.33203125" bestFit="1" customWidth="1"/>
    <col min="21" max="22" width="14.1640625" bestFit="1" customWidth="1"/>
    <col min="23" max="23" width="13.33203125" bestFit="1" customWidth="1"/>
    <col min="24" max="24" width="11.1640625" bestFit="1" customWidth="1"/>
    <col min="25" max="25" width="8.33203125" bestFit="1" customWidth="1"/>
    <col min="26" max="26" width="7.33203125" bestFit="1" customWidth="1"/>
    <col min="27" max="28" width="14.1640625" bestFit="1" customWidth="1"/>
    <col min="29" max="29" width="13.33203125" bestFit="1" customWidth="1"/>
    <col min="30" max="30" width="11.1640625" bestFit="1" customWidth="1"/>
    <col min="31" max="32" width="8.33203125" bestFit="1" customWidth="1"/>
    <col min="33" max="33" width="7.33203125" bestFit="1" customWidth="1"/>
    <col min="34" max="35" width="14.1640625" bestFit="1" customWidth="1"/>
    <col min="36" max="36" width="13.33203125" bestFit="1" customWidth="1"/>
    <col min="37" max="37" width="11.1640625" bestFit="1" customWidth="1"/>
    <col min="38" max="38" width="8.33203125" bestFit="1" customWidth="1"/>
    <col min="39" max="40" width="14.1640625" bestFit="1" customWidth="1"/>
    <col min="41" max="41" width="13.33203125" bestFit="1" customWidth="1"/>
    <col min="42" max="42" width="11.1640625" bestFit="1" customWidth="1"/>
    <col min="43" max="43" width="8.33203125" bestFit="1" customWidth="1"/>
    <col min="44" max="44" width="7.33203125" bestFit="1" customWidth="1"/>
    <col min="45" max="46" width="14.1640625" bestFit="1" customWidth="1"/>
    <col min="47" max="47" width="13.33203125" bestFit="1" customWidth="1"/>
    <col min="48" max="48" width="11.1640625" bestFit="1" customWidth="1"/>
    <col min="49" max="49" width="8.33203125" bestFit="1" customWidth="1"/>
    <col min="50" max="50" width="7.33203125" bestFit="1" customWidth="1"/>
    <col min="51" max="52" width="14.1640625" bestFit="1" customWidth="1"/>
    <col min="53" max="53" width="13.33203125" bestFit="1" customWidth="1"/>
    <col min="54" max="54" width="11.1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2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27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 t="shared" ref="B8:B71" si="0">AVERAGE(B410,H410,N410,T410,Z410,AF410,AL410,AR410,AX410,BD410)</f>
        <v>403.4</v>
      </c>
      <c r="C8" s="6">
        <f t="shared" ref="C8:C71" si="1">AVERAGE(C410,I410,O410,U410,AA410,AG410,AM410,AS410,AY410,BE410)</f>
        <v>0</v>
      </c>
      <c r="D8" s="6">
        <f t="shared" ref="D8:D71" si="2">AVERAGE(D410,J410,P410,V410,AB410,AH410,AN410,AT410,AZ410,BF410)</f>
        <v>72.22</v>
      </c>
      <c r="E8" s="6">
        <f t="shared" ref="E8:E71" si="3">AVERAGE(E410,K410,Q410,W410,AC410,AI410,AO410,AU410,BA410,BG410)</f>
        <v>75.91</v>
      </c>
      <c r="F8" s="5">
        <f>AVERAGE(C8,D8,E8)</f>
        <v>49.376666666666665</v>
      </c>
      <c r="G8" s="5" t="s">
        <v>4</v>
      </c>
    </row>
    <row r="9" spans="1:17" x14ac:dyDescent="0.2">
      <c r="A9" s="5">
        <v>1</v>
      </c>
      <c r="B9" s="6">
        <f t="shared" si="0"/>
        <v>14.3</v>
      </c>
      <c r="C9" s="6">
        <f t="shared" si="1"/>
        <v>77.760000000000005</v>
      </c>
      <c r="D9" s="6">
        <f t="shared" si="2"/>
        <v>72.5</v>
      </c>
      <c r="E9" s="6">
        <f t="shared" si="3"/>
        <v>64.3</v>
      </c>
      <c r="F9" s="5">
        <f t="shared" ref="F9:F72" si="4">AVERAGE(C9,D9,E9)</f>
        <v>71.52</v>
      </c>
      <c r="G9" s="5" t="s">
        <v>4</v>
      </c>
    </row>
    <row r="10" spans="1:17" x14ac:dyDescent="0.2">
      <c r="A10" s="5">
        <v>2</v>
      </c>
      <c r="B10" s="6">
        <f t="shared" si="0"/>
        <v>10.7</v>
      </c>
      <c r="C10" s="6">
        <f t="shared" si="1"/>
        <v>38.33</v>
      </c>
      <c r="D10" s="6">
        <f t="shared" si="2"/>
        <v>31.660000000000004</v>
      </c>
      <c r="E10" s="6">
        <f t="shared" si="3"/>
        <v>33.700000000000003</v>
      </c>
      <c r="F10" s="5">
        <f t="shared" si="4"/>
        <v>34.56333333333334</v>
      </c>
      <c r="G10" s="5" t="s">
        <v>4</v>
      </c>
    </row>
    <row r="11" spans="1:17" x14ac:dyDescent="0.2">
      <c r="A11" s="5">
        <v>3</v>
      </c>
      <c r="B11" s="6">
        <f t="shared" si="0"/>
        <v>8.1</v>
      </c>
      <c r="C11" s="6">
        <f t="shared" si="1"/>
        <v>12.77</v>
      </c>
      <c r="D11" s="6">
        <f t="shared" si="2"/>
        <v>20</v>
      </c>
      <c r="E11" s="6">
        <f t="shared" si="3"/>
        <v>6.6599999999999993</v>
      </c>
      <c r="F11" s="5">
        <f t="shared" si="4"/>
        <v>13.143333333333331</v>
      </c>
      <c r="G11" s="5" t="s">
        <v>4</v>
      </c>
    </row>
    <row r="12" spans="1:17" x14ac:dyDescent="0.2">
      <c r="A12" s="5">
        <v>4</v>
      </c>
      <c r="B12" s="6">
        <f t="shared" si="0"/>
        <v>9.5</v>
      </c>
      <c r="C12" s="6">
        <f t="shared" si="1"/>
        <v>10</v>
      </c>
      <c r="D12" s="6">
        <f t="shared" si="2"/>
        <v>0</v>
      </c>
      <c r="E12" s="6">
        <f t="shared" si="3"/>
        <v>8</v>
      </c>
      <c r="F12" s="5">
        <f t="shared" si="4"/>
        <v>6</v>
      </c>
      <c r="G12" s="5" t="s">
        <v>4</v>
      </c>
    </row>
    <row r="13" spans="1:17" x14ac:dyDescent="0.2">
      <c r="A13" s="5">
        <v>5</v>
      </c>
      <c r="B13" s="6">
        <f t="shared" si="0"/>
        <v>13</v>
      </c>
      <c r="C13" s="6">
        <f t="shared" si="1"/>
        <v>5</v>
      </c>
      <c r="D13" s="6">
        <f t="shared" si="2"/>
        <v>0</v>
      </c>
      <c r="E13" s="6">
        <f t="shared" si="3"/>
        <v>0</v>
      </c>
      <c r="F13" s="5">
        <f t="shared" si="4"/>
        <v>1.6666666666666667</v>
      </c>
      <c r="G13" s="5" t="s">
        <v>4</v>
      </c>
    </row>
    <row r="14" spans="1:17" x14ac:dyDescent="0.2">
      <c r="A14" s="5">
        <v>6</v>
      </c>
      <c r="B14" s="6">
        <f t="shared" si="0"/>
        <v>9.3000000000000007</v>
      </c>
      <c r="C14" s="6">
        <f t="shared" si="1"/>
        <v>8.7799999999999994</v>
      </c>
      <c r="D14" s="6">
        <f t="shared" si="2"/>
        <v>0</v>
      </c>
      <c r="E14" s="6">
        <f t="shared" si="3"/>
        <v>10</v>
      </c>
      <c r="F14" s="5">
        <f t="shared" si="4"/>
        <v>6.2600000000000007</v>
      </c>
      <c r="G14" s="5" t="s">
        <v>4</v>
      </c>
    </row>
    <row r="15" spans="1:17" x14ac:dyDescent="0.2">
      <c r="A15" s="5">
        <v>7</v>
      </c>
      <c r="B15" s="6">
        <f t="shared" si="0"/>
        <v>6.6</v>
      </c>
      <c r="C15" s="6">
        <f t="shared" si="1"/>
        <v>0</v>
      </c>
      <c r="D15" s="6">
        <f t="shared" si="2"/>
        <v>0</v>
      </c>
      <c r="E15" s="6">
        <f t="shared" si="3"/>
        <v>0</v>
      </c>
      <c r="F15" s="5">
        <f t="shared" si="4"/>
        <v>0</v>
      </c>
      <c r="G15" s="5" t="s">
        <v>4</v>
      </c>
    </row>
    <row r="16" spans="1:17" x14ac:dyDescent="0.2">
      <c r="A16" s="5">
        <v>8</v>
      </c>
      <c r="B16" s="6">
        <f t="shared" si="0"/>
        <v>6.8</v>
      </c>
      <c r="C16" s="6">
        <f t="shared" si="1"/>
        <v>0</v>
      </c>
      <c r="D16" s="6">
        <f t="shared" si="2"/>
        <v>0</v>
      </c>
      <c r="E16" s="6">
        <f t="shared" si="3"/>
        <v>0</v>
      </c>
      <c r="F16" s="5">
        <f t="shared" si="4"/>
        <v>0</v>
      </c>
      <c r="G16" s="5" t="s">
        <v>4</v>
      </c>
    </row>
    <row r="17" spans="1:11" x14ac:dyDescent="0.2">
      <c r="A17" s="5">
        <v>9</v>
      </c>
      <c r="B17" s="6">
        <f t="shared" si="0"/>
        <v>7.5</v>
      </c>
      <c r="C17" s="6">
        <f t="shared" si="1"/>
        <v>0</v>
      </c>
      <c r="D17" s="6">
        <f t="shared" si="2"/>
        <v>0</v>
      </c>
      <c r="E17" s="6">
        <f t="shared" si="3"/>
        <v>0</v>
      </c>
      <c r="F17" s="5">
        <f t="shared" si="4"/>
        <v>0</v>
      </c>
      <c r="G17" s="5" t="s">
        <v>4</v>
      </c>
    </row>
    <row r="18" spans="1:11" x14ac:dyDescent="0.2">
      <c r="A18" s="5">
        <v>10</v>
      </c>
      <c r="B18" s="6">
        <f t="shared" si="0"/>
        <v>16.7</v>
      </c>
      <c r="C18" s="6">
        <f t="shared" si="1"/>
        <v>0</v>
      </c>
      <c r="D18" s="6">
        <f t="shared" si="2"/>
        <v>0</v>
      </c>
      <c r="E18" s="6">
        <f t="shared" si="3"/>
        <v>0</v>
      </c>
      <c r="F18" s="5">
        <f t="shared" si="4"/>
        <v>0</v>
      </c>
      <c r="G18" s="5" t="s">
        <v>4</v>
      </c>
    </row>
    <row r="19" spans="1:11" x14ac:dyDescent="0.2">
      <c r="A19" s="5">
        <v>11</v>
      </c>
      <c r="B19" s="6">
        <f t="shared" si="0"/>
        <v>11.2</v>
      </c>
      <c r="C19" s="6">
        <f t="shared" si="1"/>
        <v>0</v>
      </c>
      <c r="D19" s="6">
        <f t="shared" si="2"/>
        <v>0</v>
      </c>
      <c r="E19" s="6">
        <f t="shared" si="3"/>
        <v>0</v>
      </c>
      <c r="F19" s="5">
        <f t="shared" si="4"/>
        <v>0</v>
      </c>
      <c r="G19" s="5" t="s">
        <v>4</v>
      </c>
    </row>
    <row r="20" spans="1:11" x14ac:dyDescent="0.2">
      <c r="A20" s="5">
        <v>12</v>
      </c>
      <c r="B20" s="6">
        <f t="shared" si="0"/>
        <v>6.1</v>
      </c>
      <c r="C20" s="6">
        <f t="shared" si="1"/>
        <v>0</v>
      </c>
      <c r="D20" s="6">
        <f t="shared" si="2"/>
        <v>0</v>
      </c>
      <c r="E20" s="6">
        <f t="shared" si="3"/>
        <v>0</v>
      </c>
      <c r="F20" s="5">
        <f t="shared" si="4"/>
        <v>0</v>
      </c>
      <c r="G20" s="5" t="s">
        <v>4</v>
      </c>
    </row>
    <row r="21" spans="1:11" x14ac:dyDescent="0.2">
      <c r="A21" s="5">
        <v>13</v>
      </c>
      <c r="B21" s="6">
        <f t="shared" si="0"/>
        <v>9.8000000000000007</v>
      </c>
      <c r="C21" s="6">
        <f t="shared" si="1"/>
        <v>0</v>
      </c>
      <c r="D21" s="6">
        <f t="shared" si="2"/>
        <v>0</v>
      </c>
      <c r="E21" s="6">
        <f t="shared" si="3"/>
        <v>0</v>
      </c>
      <c r="F21" s="5">
        <f t="shared" si="4"/>
        <v>0</v>
      </c>
      <c r="G21" s="5" t="s">
        <v>4</v>
      </c>
    </row>
    <row r="22" spans="1:11" x14ac:dyDescent="0.2">
      <c r="A22" s="5">
        <v>14</v>
      </c>
      <c r="B22" s="6">
        <f t="shared" si="0"/>
        <v>7.7</v>
      </c>
      <c r="C22" s="6">
        <f t="shared" si="1"/>
        <v>0</v>
      </c>
      <c r="D22" s="6">
        <f t="shared" si="2"/>
        <v>0</v>
      </c>
      <c r="E22" s="6">
        <f t="shared" si="3"/>
        <v>0</v>
      </c>
      <c r="F22" s="5">
        <f t="shared" si="4"/>
        <v>0</v>
      </c>
      <c r="G22" s="5" t="s">
        <v>4</v>
      </c>
    </row>
    <row r="23" spans="1:11" x14ac:dyDescent="0.2">
      <c r="A23" s="5">
        <v>15</v>
      </c>
      <c r="B23" s="6">
        <f t="shared" si="0"/>
        <v>12.6</v>
      </c>
      <c r="C23" s="6">
        <f t="shared" si="1"/>
        <v>0</v>
      </c>
      <c r="D23" s="6">
        <f t="shared" si="2"/>
        <v>0</v>
      </c>
      <c r="E23" s="6">
        <f t="shared" si="3"/>
        <v>0</v>
      </c>
      <c r="F23" s="5">
        <f t="shared" si="4"/>
        <v>0</v>
      </c>
      <c r="G23" s="5" t="s">
        <v>4</v>
      </c>
    </row>
    <row r="24" spans="1:11" x14ac:dyDescent="0.2">
      <c r="A24" s="5">
        <v>16</v>
      </c>
      <c r="B24" s="6">
        <f t="shared" si="0"/>
        <v>7.1</v>
      </c>
      <c r="C24" s="6">
        <f t="shared" si="1"/>
        <v>0</v>
      </c>
      <c r="D24" s="6">
        <f t="shared" si="2"/>
        <v>0</v>
      </c>
      <c r="E24" s="6">
        <f t="shared" si="3"/>
        <v>0</v>
      </c>
      <c r="F24" s="5">
        <f t="shared" si="4"/>
        <v>0</v>
      </c>
      <c r="G24" s="5" t="s">
        <v>4</v>
      </c>
    </row>
    <row r="25" spans="1:11" x14ac:dyDescent="0.2">
      <c r="A25" s="5">
        <v>17</v>
      </c>
      <c r="B25" s="6">
        <f t="shared" si="0"/>
        <v>6.2</v>
      </c>
      <c r="C25" s="6">
        <f t="shared" si="1"/>
        <v>0</v>
      </c>
      <c r="D25" s="6">
        <f t="shared" si="2"/>
        <v>0</v>
      </c>
      <c r="E25" s="6">
        <f t="shared" si="3"/>
        <v>0</v>
      </c>
      <c r="F25" s="5">
        <f t="shared" si="4"/>
        <v>0</v>
      </c>
      <c r="G25" s="5" t="s">
        <v>4</v>
      </c>
    </row>
    <row r="26" spans="1:11" x14ac:dyDescent="0.2">
      <c r="A26" s="5">
        <v>18</v>
      </c>
      <c r="B26" s="6">
        <f t="shared" si="0"/>
        <v>6.7</v>
      </c>
      <c r="C26" s="6">
        <f t="shared" si="1"/>
        <v>0</v>
      </c>
      <c r="D26" s="6">
        <f t="shared" si="2"/>
        <v>0</v>
      </c>
      <c r="E26" s="6">
        <f t="shared" si="3"/>
        <v>0</v>
      </c>
      <c r="F26" s="5">
        <f t="shared" si="4"/>
        <v>0</v>
      </c>
      <c r="G26" s="5" t="s">
        <v>4</v>
      </c>
    </row>
    <row r="27" spans="1:11" x14ac:dyDescent="0.2">
      <c r="A27" s="5">
        <v>19</v>
      </c>
      <c r="B27" s="6">
        <f t="shared" si="0"/>
        <v>9.6</v>
      </c>
      <c r="C27" s="6">
        <f t="shared" si="1"/>
        <v>0</v>
      </c>
      <c r="D27" s="6">
        <f t="shared" si="2"/>
        <v>0</v>
      </c>
      <c r="E27" s="6">
        <f t="shared" si="3"/>
        <v>0</v>
      </c>
      <c r="F27" s="5">
        <f t="shared" si="4"/>
        <v>0</v>
      </c>
      <c r="G27" s="5" t="s">
        <v>4</v>
      </c>
    </row>
    <row r="28" spans="1:11" x14ac:dyDescent="0.2">
      <c r="A28" s="5">
        <v>20</v>
      </c>
      <c r="B28" s="6">
        <f t="shared" si="0"/>
        <v>7.4</v>
      </c>
      <c r="C28" s="6">
        <f t="shared" si="1"/>
        <v>0</v>
      </c>
      <c r="D28" s="6">
        <f t="shared" si="2"/>
        <v>0</v>
      </c>
      <c r="E28" s="6">
        <f t="shared" si="3"/>
        <v>0</v>
      </c>
      <c r="F28" s="5">
        <f t="shared" si="4"/>
        <v>0</v>
      </c>
      <c r="G28" s="5" t="s">
        <v>4</v>
      </c>
    </row>
    <row r="29" spans="1:11" x14ac:dyDescent="0.2">
      <c r="A29" s="5">
        <v>21</v>
      </c>
      <c r="B29" s="6">
        <f t="shared" si="0"/>
        <v>7.7</v>
      </c>
      <c r="C29" s="6">
        <f t="shared" si="1"/>
        <v>0</v>
      </c>
      <c r="D29" s="6">
        <f t="shared" si="2"/>
        <v>0</v>
      </c>
      <c r="E29" s="6">
        <f t="shared" si="3"/>
        <v>0</v>
      </c>
      <c r="F29" s="5">
        <f t="shared" si="4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si="0"/>
        <v>7.1</v>
      </c>
      <c r="C30" s="6">
        <f t="shared" si="1"/>
        <v>0</v>
      </c>
      <c r="D30" s="6">
        <f t="shared" si="2"/>
        <v>0</v>
      </c>
      <c r="E30" s="6">
        <f t="shared" si="3"/>
        <v>0</v>
      </c>
      <c r="F30" s="5">
        <f t="shared" si="4"/>
        <v>0</v>
      </c>
      <c r="G30" s="5" t="s">
        <v>4</v>
      </c>
      <c r="I30" s="1" t="s">
        <v>43</v>
      </c>
      <c r="J30" s="3">
        <f>MAX(B8:B407)</f>
        <v>403.4</v>
      </c>
      <c r="K30" s="3">
        <f>MAX(F8:F407)</f>
        <v>71.52</v>
      </c>
    </row>
    <row r="31" spans="1:11" x14ac:dyDescent="0.2">
      <c r="A31" s="5">
        <v>23</v>
      </c>
      <c r="B31" s="6">
        <f t="shared" si="0"/>
        <v>7.4</v>
      </c>
      <c r="C31" s="6">
        <f t="shared" si="1"/>
        <v>0</v>
      </c>
      <c r="D31" s="6">
        <f t="shared" si="2"/>
        <v>0</v>
      </c>
      <c r="E31" s="6">
        <f t="shared" si="3"/>
        <v>0</v>
      </c>
      <c r="F31" s="5">
        <f t="shared" si="4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si="0"/>
        <v>6.6</v>
      </c>
      <c r="C32" s="6">
        <f t="shared" si="1"/>
        <v>0</v>
      </c>
      <c r="D32" s="6">
        <f t="shared" si="2"/>
        <v>0</v>
      </c>
      <c r="E32" s="6">
        <f t="shared" si="3"/>
        <v>0</v>
      </c>
      <c r="F32" s="5">
        <f t="shared" si="4"/>
        <v>0</v>
      </c>
      <c r="G32" s="5" t="s">
        <v>4</v>
      </c>
      <c r="I32" s="1" t="s">
        <v>45</v>
      </c>
      <c r="J32" s="3">
        <f>STDEV(B8:B407)</f>
        <v>20.069436350794611</v>
      </c>
      <c r="K32" s="3">
        <f>STDEV(F8:F407)</f>
        <v>5.8319224702468082</v>
      </c>
    </row>
    <row r="33" spans="1:11" x14ac:dyDescent="0.2">
      <c r="A33" s="5">
        <v>25</v>
      </c>
      <c r="B33" s="6">
        <f t="shared" si="0"/>
        <v>7.3</v>
      </c>
      <c r="C33" s="6">
        <f t="shared" si="1"/>
        <v>0</v>
      </c>
      <c r="D33" s="6">
        <f t="shared" si="2"/>
        <v>0</v>
      </c>
      <c r="E33" s="6">
        <f t="shared" si="3"/>
        <v>0</v>
      </c>
      <c r="F33" s="5">
        <f t="shared" si="4"/>
        <v>0</v>
      </c>
      <c r="G33" s="5" t="s">
        <v>4</v>
      </c>
      <c r="I33" s="1" t="s">
        <v>46</v>
      </c>
      <c r="J33" s="3">
        <f>AVERAGE(B8:B407)</f>
        <v>6.2695000000000016</v>
      </c>
      <c r="K33" s="3">
        <f>AVERAGE(F8:F407)</f>
        <v>1.9961499999999994</v>
      </c>
    </row>
    <row r="34" spans="1:11" x14ac:dyDescent="0.2">
      <c r="A34" s="5">
        <v>26</v>
      </c>
      <c r="B34" s="6">
        <f t="shared" si="0"/>
        <v>6.6</v>
      </c>
      <c r="C34" s="6">
        <f t="shared" si="1"/>
        <v>0</v>
      </c>
      <c r="D34" s="6">
        <f t="shared" si="2"/>
        <v>0</v>
      </c>
      <c r="E34" s="6">
        <f t="shared" si="3"/>
        <v>0</v>
      </c>
      <c r="F34" s="5">
        <f t="shared" si="4"/>
        <v>0</v>
      </c>
      <c r="G34" s="5" t="s">
        <v>4</v>
      </c>
    </row>
    <row r="35" spans="1:11" x14ac:dyDescent="0.2">
      <c r="A35" s="5">
        <v>27</v>
      </c>
      <c r="B35" s="6">
        <f t="shared" si="0"/>
        <v>7</v>
      </c>
      <c r="C35" s="6">
        <f t="shared" si="1"/>
        <v>0</v>
      </c>
      <c r="D35" s="6">
        <f t="shared" si="2"/>
        <v>0</v>
      </c>
      <c r="E35" s="6">
        <f t="shared" si="3"/>
        <v>0</v>
      </c>
      <c r="F35" s="5">
        <f t="shared" si="4"/>
        <v>0</v>
      </c>
      <c r="G35" s="5" t="s">
        <v>4</v>
      </c>
    </row>
    <row r="36" spans="1:11" x14ac:dyDescent="0.2">
      <c r="A36" s="5">
        <v>28</v>
      </c>
      <c r="B36" s="6">
        <f t="shared" si="0"/>
        <v>7</v>
      </c>
      <c r="C36" s="6">
        <f t="shared" si="1"/>
        <v>0</v>
      </c>
      <c r="D36" s="6">
        <f t="shared" si="2"/>
        <v>0</v>
      </c>
      <c r="E36" s="6">
        <f t="shared" si="3"/>
        <v>0</v>
      </c>
      <c r="F36" s="5">
        <f t="shared" si="4"/>
        <v>0</v>
      </c>
      <c r="G36" s="5" t="s">
        <v>4</v>
      </c>
    </row>
    <row r="37" spans="1:11" x14ac:dyDescent="0.2">
      <c r="A37" s="5">
        <v>29</v>
      </c>
      <c r="B37" s="6">
        <f t="shared" si="0"/>
        <v>5.5</v>
      </c>
      <c r="C37" s="6">
        <f t="shared" si="1"/>
        <v>0</v>
      </c>
      <c r="D37" s="6">
        <f t="shared" si="2"/>
        <v>0</v>
      </c>
      <c r="E37" s="6">
        <f t="shared" si="3"/>
        <v>0</v>
      </c>
      <c r="F37" s="5">
        <f t="shared" si="4"/>
        <v>0</v>
      </c>
      <c r="G37" s="5" t="s">
        <v>4</v>
      </c>
    </row>
    <row r="38" spans="1:11" x14ac:dyDescent="0.2">
      <c r="A38" s="5">
        <v>30</v>
      </c>
      <c r="B38" s="6">
        <f t="shared" si="0"/>
        <v>7.8</v>
      </c>
      <c r="C38" s="6">
        <f t="shared" si="1"/>
        <v>0</v>
      </c>
      <c r="D38" s="6">
        <f t="shared" si="2"/>
        <v>0</v>
      </c>
      <c r="E38" s="6">
        <f t="shared" si="3"/>
        <v>0</v>
      </c>
      <c r="F38" s="5">
        <f t="shared" si="4"/>
        <v>0</v>
      </c>
      <c r="G38" s="5" t="s">
        <v>4</v>
      </c>
    </row>
    <row r="39" spans="1:11" x14ac:dyDescent="0.2">
      <c r="A39" s="5">
        <v>31</v>
      </c>
      <c r="B39" s="6">
        <f t="shared" si="0"/>
        <v>8.8000000000000007</v>
      </c>
      <c r="C39" s="6">
        <f t="shared" si="1"/>
        <v>0</v>
      </c>
      <c r="D39" s="6">
        <f t="shared" si="2"/>
        <v>0</v>
      </c>
      <c r="E39" s="6">
        <f t="shared" si="3"/>
        <v>0</v>
      </c>
      <c r="F39" s="5">
        <f t="shared" si="4"/>
        <v>0</v>
      </c>
      <c r="G39" s="5" t="s">
        <v>4</v>
      </c>
    </row>
    <row r="40" spans="1:11" x14ac:dyDescent="0.2">
      <c r="A40" s="5">
        <v>32</v>
      </c>
      <c r="B40" s="6">
        <f t="shared" si="0"/>
        <v>5.8</v>
      </c>
      <c r="C40" s="6">
        <f t="shared" si="1"/>
        <v>0</v>
      </c>
      <c r="D40" s="6">
        <f t="shared" si="2"/>
        <v>0</v>
      </c>
      <c r="E40" s="6">
        <f t="shared" si="3"/>
        <v>0</v>
      </c>
      <c r="F40" s="5">
        <f t="shared" si="4"/>
        <v>0</v>
      </c>
      <c r="G40" s="5" t="s">
        <v>4</v>
      </c>
    </row>
    <row r="41" spans="1:11" x14ac:dyDescent="0.2">
      <c r="A41" s="5">
        <v>33</v>
      </c>
      <c r="B41" s="6">
        <f t="shared" si="0"/>
        <v>6.5</v>
      </c>
      <c r="C41" s="6">
        <f t="shared" si="1"/>
        <v>0</v>
      </c>
      <c r="D41" s="6">
        <f t="shared" si="2"/>
        <v>0</v>
      </c>
      <c r="E41" s="6">
        <f t="shared" si="3"/>
        <v>0</v>
      </c>
      <c r="F41" s="5">
        <f t="shared" si="4"/>
        <v>0</v>
      </c>
      <c r="G41" s="5" t="s">
        <v>4</v>
      </c>
    </row>
    <row r="42" spans="1:11" x14ac:dyDescent="0.2">
      <c r="A42" s="5">
        <v>34</v>
      </c>
      <c r="B42" s="6">
        <f t="shared" si="0"/>
        <v>7.2</v>
      </c>
      <c r="C42" s="6">
        <f t="shared" si="1"/>
        <v>0</v>
      </c>
      <c r="D42" s="6">
        <f t="shared" si="2"/>
        <v>0</v>
      </c>
      <c r="E42" s="6">
        <f t="shared" si="3"/>
        <v>0</v>
      </c>
      <c r="F42" s="5">
        <f t="shared" si="4"/>
        <v>0</v>
      </c>
      <c r="G42" s="5" t="s">
        <v>4</v>
      </c>
    </row>
    <row r="43" spans="1:11" x14ac:dyDescent="0.2">
      <c r="A43" s="5">
        <v>35</v>
      </c>
      <c r="B43" s="6">
        <f t="shared" si="0"/>
        <v>5.6</v>
      </c>
      <c r="C43" s="6">
        <f t="shared" si="1"/>
        <v>0</v>
      </c>
      <c r="D43" s="6">
        <f t="shared" si="2"/>
        <v>0</v>
      </c>
      <c r="E43" s="6">
        <f t="shared" si="3"/>
        <v>0</v>
      </c>
      <c r="F43" s="5">
        <f t="shared" si="4"/>
        <v>0</v>
      </c>
      <c r="G43" s="5" t="s">
        <v>4</v>
      </c>
    </row>
    <row r="44" spans="1:11" x14ac:dyDescent="0.2">
      <c r="A44" s="5">
        <v>36</v>
      </c>
      <c r="B44" s="6">
        <f t="shared" si="0"/>
        <v>7.1</v>
      </c>
      <c r="C44" s="6">
        <f t="shared" si="1"/>
        <v>0</v>
      </c>
      <c r="D44" s="6">
        <f t="shared" si="2"/>
        <v>0</v>
      </c>
      <c r="E44" s="6">
        <f t="shared" si="3"/>
        <v>0</v>
      </c>
      <c r="F44" s="5">
        <f t="shared" si="4"/>
        <v>0</v>
      </c>
      <c r="G44" s="5" t="s">
        <v>4</v>
      </c>
    </row>
    <row r="45" spans="1:11" x14ac:dyDescent="0.2">
      <c r="A45" s="5">
        <v>37</v>
      </c>
      <c r="B45" s="6">
        <f t="shared" si="0"/>
        <v>7.9</v>
      </c>
      <c r="C45" s="6">
        <f t="shared" si="1"/>
        <v>0</v>
      </c>
      <c r="D45" s="6">
        <f t="shared" si="2"/>
        <v>0</v>
      </c>
      <c r="E45" s="6">
        <f t="shared" si="3"/>
        <v>0</v>
      </c>
      <c r="F45" s="5">
        <f t="shared" si="4"/>
        <v>0</v>
      </c>
      <c r="G45" s="5" t="s">
        <v>4</v>
      </c>
    </row>
    <row r="46" spans="1:11" x14ac:dyDescent="0.2">
      <c r="A46" s="5">
        <v>38</v>
      </c>
      <c r="B46" s="6">
        <f t="shared" si="0"/>
        <v>6.3</v>
      </c>
      <c r="C46" s="6">
        <f t="shared" si="1"/>
        <v>0</v>
      </c>
      <c r="D46" s="6">
        <f t="shared" si="2"/>
        <v>0</v>
      </c>
      <c r="E46" s="6">
        <f t="shared" si="3"/>
        <v>0</v>
      </c>
      <c r="F46" s="5">
        <f t="shared" si="4"/>
        <v>0</v>
      </c>
      <c r="G46" s="5" t="s">
        <v>4</v>
      </c>
    </row>
    <row r="47" spans="1:11" x14ac:dyDescent="0.2">
      <c r="A47" s="5">
        <v>39</v>
      </c>
      <c r="B47" s="6">
        <f t="shared" si="0"/>
        <v>7.2</v>
      </c>
      <c r="C47" s="6">
        <f t="shared" si="1"/>
        <v>0</v>
      </c>
      <c r="D47" s="6">
        <f t="shared" si="2"/>
        <v>0</v>
      </c>
      <c r="E47" s="6">
        <f t="shared" si="3"/>
        <v>0</v>
      </c>
      <c r="F47" s="5">
        <f t="shared" si="4"/>
        <v>0</v>
      </c>
      <c r="G47" s="5" t="s">
        <v>4</v>
      </c>
    </row>
    <row r="48" spans="1:11" x14ac:dyDescent="0.2">
      <c r="A48" s="5">
        <v>40</v>
      </c>
      <c r="B48" s="6">
        <f t="shared" si="0"/>
        <v>5.8</v>
      </c>
      <c r="C48" s="6">
        <f t="shared" si="1"/>
        <v>0</v>
      </c>
      <c r="D48" s="6">
        <f t="shared" si="2"/>
        <v>0</v>
      </c>
      <c r="E48" s="6">
        <f t="shared" si="3"/>
        <v>0</v>
      </c>
      <c r="F48" s="5">
        <f t="shared" si="4"/>
        <v>0</v>
      </c>
      <c r="G48" s="5" t="s">
        <v>4</v>
      </c>
    </row>
    <row r="49" spans="1:7" x14ac:dyDescent="0.2">
      <c r="A49" s="5">
        <v>41</v>
      </c>
      <c r="B49" s="6">
        <f t="shared" si="0"/>
        <v>6</v>
      </c>
      <c r="C49" s="6">
        <f t="shared" si="1"/>
        <v>0</v>
      </c>
      <c r="D49" s="6">
        <f t="shared" si="2"/>
        <v>0</v>
      </c>
      <c r="E49" s="6">
        <f t="shared" si="3"/>
        <v>0</v>
      </c>
      <c r="F49" s="5">
        <f t="shared" si="4"/>
        <v>0</v>
      </c>
      <c r="G49" s="5" t="s">
        <v>4</v>
      </c>
    </row>
    <row r="50" spans="1:7" x14ac:dyDescent="0.2">
      <c r="A50" s="5">
        <v>42</v>
      </c>
      <c r="B50" s="6">
        <f t="shared" si="0"/>
        <v>7.1</v>
      </c>
      <c r="C50" s="6">
        <f t="shared" si="1"/>
        <v>0</v>
      </c>
      <c r="D50" s="6">
        <f t="shared" si="2"/>
        <v>0</v>
      </c>
      <c r="E50" s="6">
        <f t="shared" si="3"/>
        <v>0</v>
      </c>
      <c r="F50" s="5">
        <f t="shared" si="4"/>
        <v>0</v>
      </c>
      <c r="G50" s="5" t="s">
        <v>4</v>
      </c>
    </row>
    <row r="51" spans="1:7" x14ac:dyDescent="0.2">
      <c r="A51" s="5">
        <v>43</v>
      </c>
      <c r="B51" s="6">
        <f t="shared" si="0"/>
        <v>9.4</v>
      </c>
      <c r="C51" s="6">
        <f t="shared" si="1"/>
        <v>0</v>
      </c>
      <c r="D51" s="6">
        <f t="shared" si="2"/>
        <v>0</v>
      </c>
      <c r="E51" s="6">
        <f t="shared" si="3"/>
        <v>0</v>
      </c>
      <c r="F51" s="5">
        <f t="shared" si="4"/>
        <v>0</v>
      </c>
      <c r="G51" s="5" t="s">
        <v>4</v>
      </c>
    </row>
    <row r="52" spans="1:7" x14ac:dyDescent="0.2">
      <c r="A52" s="5">
        <v>44</v>
      </c>
      <c r="B52" s="6">
        <f t="shared" si="0"/>
        <v>8.6999999999999993</v>
      </c>
      <c r="C52" s="6">
        <f t="shared" si="1"/>
        <v>0</v>
      </c>
      <c r="D52" s="6">
        <f t="shared" si="2"/>
        <v>0</v>
      </c>
      <c r="E52" s="6">
        <f t="shared" si="3"/>
        <v>0</v>
      </c>
      <c r="F52" s="5">
        <f t="shared" si="4"/>
        <v>0</v>
      </c>
      <c r="G52" s="5" t="s">
        <v>4</v>
      </c>
    </row>
    <row r="53" spans="1:7" x14ac:dyDescent="0.2">
      <c r="A53" s="5">
        <v>45</v>
      </c>
      <c r="B53" s="6">
        <f t="shared" si="0"/>
        <v>4.9000000000000004</v>
      </c>
      <c r="C53" s="6">
        <f t="shared" si="1"/>
        <v>0</v>
      </c>
      <c r="D53" s="6">
        <f t="shared" si="2"/>
        <v>0</v>
      </c>
      <c r="E53" s="6">
        <f t="shared" si="3"/>
        <v>0</v>
      </c>
      <c r="F53" s="5">
        <f t="shared" si="4"/>
        <v>0</v>
      </c>
      <c r="G53" s="5" t="s">
        <v>4</v>
      </c>
    </row>
    <row r="54" spans="1:7" x14ac:dyDescent="0.2">
      <c r="A54" s="5">
        <v>46</v>
      </c>
      <c r="B54" s="6">
        <f t="shared" si="0"/>
        <v>9.1999999999999993</v>
      </c>
      <c r="C54" s="6">
        <f t="shared" si="1"/>
        <v>0</v>
      </c>
      <c r="D54" s="6">
        <f t="shared" si="2"/>
        <v>0</v>
      </c>
      <c r="E54" s="6">
        <f t="shared" si="3"/>
        <v>0</v>
      </c>
      <c r="F54" s="5">
        <f t="shared" si="4"/>
        <v>0</v>
      </c>
      <c r="G54" s="5" t="s">
        <v>4</v>
      </c>
    </row>
    <row r="55" spans="1:7" x14ac:dyDescent="0.2">
      <c r="A55" s="5">
        <v>47</v>
      </c>
      <c r="B55" s="6">
        <f t="shared" si="0"/>
        <v>11.2</v>
      </c>
      <c r="C55" s="6">
        <f t="shared" si="1"/>
        <v>0</v>
      </c>
      <c r="D55" s="6">
        <f t="shared" si="2"/>
        <v>0</v>
      </c>
      <c r="E55" s="6">
        <f t="shared" si="3"/>
        <v>0</v>
      </c>
      <c r="F55" s="5">
        <f t="shared" si="4"/>
        <v>0</v>
      </c>
      <c r="G55" s="5" t="s">
        <v>4</v>
      </c>
    </row>
    <row r="56" spans="1:7" x14ac:dyDescent="0.2">
      <c r="A56" s="5">
        <v>48</v>
      </c>
      <c r="B56" s="6">
        <f t="shared" si="0"/>
        <v>6.9</v>
      </c>
      <c r="C56" s="6">
        <f t="shared" si="1"/>
        <v>0</v>
      </c>
      <c r="D56" s="6">
        <f t="shared" si="2"/>
        <v>0</v>
      </c>
      <c r="E56" s="6">
        <f t="shared" si="3"/>
        <v>0</v>
      </c>
      <c r="F56" s="5">
        <f t="shared" si="4"/>
        <v>0</v>
      </c>
      <c r="G56" s="5" t="s">
        <v>4</v>
      </c>
    </row>
    <row r="57" spans="1:7" x14ac:dyDescent="0.2">
      <c r="A57" s="5">
        <v>49</v>
      </c>
      <c r="B57" s="6">
        <f t="shared" si="0"/>
        <v>6.2</v>
      </c>
      <c r="C57" s="6">
        <f t="shared" si="1"/>
        <v>0</v>
      </c>
      <c r="D57" s="6">
        <f t="shared" si="2"/>
        <v>0</v>
      </c>
      <c r="E57" s="6">
        <f t="shared" si="3"/>
        <v>0</v>
      </c>
      <c r="F57" s="5">
        <f t="shared" si="4"/>
        <v>0</v>
      </c>
      <c r="G57" s="5" t="s">
        <v>4</v>
      </c>
    </row>
    <row r="58" spans="1:7" x14ac:dyDescent="0.2">
      <c r="A58" s="5">
        <v>50</v>
      </c>
      <c r="B58" s="6">
        <f t="shared" si="0"/>
        <v>5.7</v>
      </c>
      <c r="C58" s="6">
        <f t="shared" si="1"/>
        <v>0</v>
      </c>
      <c r="D58" s="6">
        <f t="shared" si="2"/>
        <v>0</v>
      </c>
      <c r="E58" s="6">
        <f t="shared" si="3"/>
        <v>0</v>
      </c>
      <c r="F58" s="5">
        <f t="shared" si="4"/>
        <v>0</v>
      </c>
      <c r="G58" s="5" t="s">
        <v>4</v>
      </c>
    </row>
    <row r="59" spans="1:7" x14ac:dyDescent="0.2">
      <c r="A59" s="5">
        <v>51</v>
      </c>
      <c r="B59" s="6">
        <f t="shared" si="0"/>
        <v>5.9</v>
      </c>
      <c r="C59" s="6">
        <f t="shared" si="1"/>
        <v>0</v>
      </c>
      <c r="D59" s="6">
        <f t="shared" si="2"/>
        <v>0</v>
      </c>
      <c r="E59" s="6">
        <f t="shared" si="3"/>
        <v>0</v>
      </c>
      <c r="F59" s="5">
        <f t="shared" si="4"/>
        <v>0</v>
      </c>
      <c r="G59" s="5" t="s">
        <v>4</v>
      </c>
    </row>
    <row r="60" spans="1:7" x14ac:dyDescent="0.2">
      <c r="A60" s="5">
        <v>52</v>
      </c>
      <c r="B60" s="6">
        <f t="shared" si="0"/>
        <v>8.1</v>
      </c>
      <c r="C60" s="6">
        <f t="shared" si="1"/>
        <v>0</v>
      </c>
      <c r="D60" s="6">
        <f t="shared" si="2"/>
        <v>0</v>
      </c>
      <c r="E60" s="6">
        <f t="shared" si="3"/>
        <v>0</v>
      </c>
      <c r="F60" s="5">
        <f t="shared" si="4"/>
        <v>0</v>
      </c>
      <c r="G60" s="5" t="s">
        <v>4</v>
      </c>
    </row>
    <row r="61" spans="1:7" x14ac:dyDescent="0.2">
      <c r="A61" s="5">
        <v>53</v>
      </c>
      <c r="B61" s="6">
        <f t="shared" si="0"/>
        <v>7.4</v>
      </c>
      <c r="C61" s="6">
        <f t="shared" si="1"/>
        <v>0</v>
      </c>
      <c r="D61" s="6">
        <f t="shared" si="2"/>
        <v>0</v>
      </c>
      <c r="E61" s="6">
        <f t="shared" si="3"/>
        <v>0</v>
      </c>
      <c r="F61" s="5">
        <f t="shared" si="4"/>
        <v>0</v>
      </c>
      <c r="G61" s="5" t="s">
        <v>4</v>
      </c>
    </row>
    <row r="62" spans="1:7" x14ac:dyDescent="0.2">
      <c r="A62" s="5">
        <v>54</v>
      </c>
      <c r="B62" s="6">
        <f t="shared" si="0"/>
        <v>8.6</v>
      </c>
      <c r="C62" s="6">
        <f t="shared" si="1"/>
        <v>0</v>
      </c>
      <c r="D62" s="6">
        <f t="shared" si="2"/>
        <v>0</v>
      </c>
      <c r="E62" s="6">
        <f t="shared" si="3"/>
        <v>0</v>
      </c>
      <c r="F62" s="5">
        <f t="shared" si="4"/>
        <v>0</v>
      </c>
      <c r="G62" s="5" t="s">
        <v>4</v>
      </c>
    </row>
    <row r="63" spans="1:7" x14ac:dyDescent="0.2">
      <c r="A63" s="5">
        <v>55</v>
      </c>
      <c r="B63" s="6">
        <f t="shared" si="0"/>
        <v>8</v>
      </c>
      <c r="C63" s="6">
        <f t="shared" si="1"/>
        <v>0</v>
      </c>
      <c r="D63" s="6">
        <f t="shared" si="2"/>
        <v>0</v>
      </c>
      <c r="E63" s="6">
        <f t="shared" si="3"/>
        <v>0</v>
      </c>
      <c r="F63" s="5">
        <f t="shared" si="4"/>
        <v>0</v>
      </c>
      <c r="G63" s="5" t="s">
        <v>4</v>
      </c>
    </row>
    <row r="64" spans="1:7" x14ac:dyDescent="0.2">
      <c r="A64" s="5">
        <v>56</v>
      </c>
      <c r="B64" s="6">
        <f t="shared" si="0"/>
        <v>8.8000000000000007</v>
      </c>
      <c r="C64" s="6">
        <f t="shared" si="1"/>
        <v>0</v>
      </c>
      <c r="D64" s="6">
        <f t="shared" si="2"/>
        <v>7.4799999999999995</v>
      </c>
      <c r="E64" s="6">
        <f t="shared" si="3"/>
        <v>10</v>
      </c>
      <c r="F64" s="5">
        <f t="shared" si="4"/>
        <v>5.8266666666666671</v>
      </c>
      <c r="G64" s="5" t="s">
        <v>4</v>
      </c>
    </row>
    <row r="65" spans="1:7" x14ac:dyDescent="0.2">
      <c r="A65" s="5">
        <v>57</v>
      </c>
      <c r="B65" s="6">
        <f t="shared" si="0"/>
        <v>9.6</v>
      </c>
      <c r="C65" s="6">
        <f t="shared" si="1"/>
        <v>0</v>
      </c>
      <c r="D65" s="6">
        <f t="shared" si="2"/>
        <v>6.6599999999999993</v>
      </c>
      <c r="E65" s="6">
        <f t="shared" si="3"/>
        <v>0</v>
      </c>
      <c r="F65" s="5">
        <f t="shared" si="4"/>
        <v>2.2199999999999998</v>
      </c>
      <c r="G65" s="5" t="s">
        <v>4</v>
      </c>
    </row>
    <row r="66" spans="1:7" x14ac:dyDescent="0.2">
      <c r="A66" s="5">
        <v>58</v>
      </c>
      <c r="B66" s="6">
        <f t="shared" si="0"/>
        <v>8.3000000000000007</v>
      </c>
      <c r="C66" s="6">
        <f t="shared" si="1"/>
        <v>0</v>
      </c>
      <c r="D66" s="6">
        <f t="shared" si="2"/>
        <v>0</v>
      </c>
      <c r="E66" s="6">
        <f t="shared" si="3"/>
        <v>0</v>
      </c>
      <c r="F66" s="5">
        <f t="shared" si="4"/>
        <v>0</v>
      </c>
      <c r="G66" s="5" t="s">
        <v>4</v>
      </c>
    </row>
    <row r="67" spans="1:7" x14ac:dyDescent="0.2">
      <c r="A67" s="5">
        <v>59</v>
      </c>
      <c r="B67" s="6">
        <f t="shared" si="0"/>
        <v>6.3</v>
      </c>
      <c r="C67" s="6">
        <f t="shared" si="1"/>
        <v>0</v>
      </c>
      <c r="D67" s="6">
        <f t="shared" si="2"/>
        <v>0</v>
      </c>
      <c r="E67" s="6">
        <f t="shared" si="3"/>
        <v>0</v>
      </c>
      <c r="F67" s="5">
        <f t="shared" si="4"/>
        <v>0</v>
      </c>
      <c r="G67" s="5" t="s">
        <v>4</v>
      </c>
    </row>
    <row r="68" spans="1:7" x14ac:dyDescent="0.2">
      <c r="A68" s="5">
        <v>60</v>
      </c>
      <c r="B68" s="6">
        <f t="shared" si="0"/>
        <v>6.4</v>
      </c>
      <c r="C68" s="6">
        <f t="shared" si="1"/>
        <v>0</v>
      </c>
      <c r="D68" s="6">
        <f t="shared" si="2"/>
        <v>0</v>
      </c>
      <c r="E68" s="6">
        <f t="shared" si="3"/>
        <v>0</v>
      </c>
      <c r="F68" s="5">
        <f t="shared" si="4"/>
        <v>0</v>
      </c>
      <c r="G68" s="5" t="s">
        <v>4</v>
      </c>
    </row>
    <row r="69" spans="1:7" x14ac:dyDescent="0.2">
      <c r="A69" s="5">
        <v>61</v>
      </c>
      <c r="B69" s="6">
        <f t="shared" si="0"/>
        <v>4.7</v>
      </c>
      <c r="C69" s="6">
        <f t="shared" si="1"/>
        <v>0</v>
      </c>
      <c r="D69" s="6">
        <f t="shared" si="2"/>
        <v>0</v>
      </c>
      <c r="E69" s="6">
        <f t="shared" si="3"/>
        <v>0</v>
      </c>
      <c r="F69" s="5">
        <f t="shared" si="4"/>
        <v>0</v>
      </c>
      <c r="G69" s="5" t="s">
        <v>4</v>
      </c>
    </row>
    <row r="70" spans="1:7" x14ac:dyDescent="0.2">
      <c r="A70" s="5">
        <v>62</v>
      </c>
      <c r="B70" s="6">
        <f t="shared" si="0"/>
        <v>6.5</v>
      </c>
      <c r="C70" s="6">
        <f t="shared" si="1"/>
        <v>0</v>
      </c>
      <c r="D70" s="6">
        <f t="shared" si="2"/>
        <v>0</v>
      </c>
      <c r="E70" s="6">
        <f t="shared" si="3"/>
        <v>0</v>
      </c>
      <c r="F70" s="5">
        <f t="shared" si="4"/>
        <v>0</v>
      </c>
      <c r="G70" s="5" t="s">
        <v>4</v>
      </c>
    </row>
    <row r="71" spans="1:7" x14ac:dyDescent="0.2">
      <c r="A71" s="5">
        <v>63</v>
      </c>
      <c r="B71" s="6">
        <f t="shared" si="0"/>
        <v>11.3</v>
      </c>
      <c r="C71" s="6">
        <f t="shared" si="1"/>
        <v>0</v>
      </c>
      <c r="D71" s="6">
        <f t="shared" si="2"/>
        <v>0</v>
      </c>
      <c r="E71" s="6">
        <f t="shared" si="3"/>
        <v>0</v>
      </c>
      <c r="F71" s="5">
        <f t="shared" si="4"/>
        <v>0</v>
      </c>
      <c r="G71" s="5" t="s">
        <v>4</v>
      </c>
    </row>
    <row r="72" spans="1:7" x14ac:dyDescent="0.2">
      <c r="A72" s="5">
        <v>64</v>
      </c>
      <c r="B72" s="6">
        <f t="shared" ref="B72:B135" si="5">AVERAGE(B474,H474,N474,T474,Z474,AF474,AL474,AR474,AX474,BD474)</f>
        <v>7.6</v>
      </c>
      <c r="C72" s="6">
        <f t="shared" ref="C72:C135" si="6">AVERAGE(C474,I474,O474,U474,AA474,AG474,AM474,AS474,AY474,BE474)</f>
        <v>0</v>
      </c>
      <c r="D72" s="6">
        <f t="shared" ref="D72:D135" si="7">AVERAGE(D474,J474,P474,V474,AB474,AH474,AN474,AT474,AZ474,BF474)</f>
        <v>0</v>
      </c>
      <c r="E72" s="6">
        <f t="shared" ref="E72:E135" si="8">AVERAGE(E474,K474,Q474,W474,AC474,AI474,AO474,AU474,BA474,BG474)</f>
        <v>0</v>
      </c>
      <c r="F72" s="5">
        <f t="shared" si="4"/>
        <v>0</v>
      </c>
      <c r="G72" s="5" t="s">
        <v>4</v>
      </c>
    </row>
    <row r="73" spans="1:7" x14ac:dyDescent="0.2">
      <c r="A73" s="5">
        <v>65</v>
      </c>
      <c r="B73" s="6">
        <f t="shared" si="5"/>
        <v>4.3</v>
      </c>
      <c r="C73" s="6">
        <f t="shared" si="6"/>
        <v>7.3400000000000007</v>
      </c>
      <c r="D73" s="6">
        <f t="shared" si="7"/>
        <v>0</v>
      </c>
      <c r="E73" s="6">
        <f t="shared" si="8"/>
        <v>10</v>
      </c>
      <c r="F73" s="5">
        <f t="shared" ref="F73:F136" si="9">AVERAGE(C73,D73,E73)</f>
        <v>5.78</v>
      </c>
      <c r="G73" s="5" t="s">
        <v>4</v>
      </c>
    </row>
    <row r="74" spans="1:7" x14ac:dyDescent="0.2">
      <c r="A74" s="5">
        <v>66</v>
      </c>
      <c r="B74" s="6">
        <f t="shared" si="5"/>
        <v>4</v>
      </c>
      <c r="C74" s="6">
        <f t="shared" si="6"/>
        <v>0</v>
      </c>
      <c r="D74" s="6">
        <f t="shared" si="7"/>
        <v>0</v>
      </c>
      <c r="E74" s="6">
        <f t="shared" si="8"/>
        <v>5</v>
      </c>
      <c r="F74" s="5">
        <f t="shared" si="9"/>
        <v>1.6666666666666667</v>
      </c>
      <c r="G74" s="5" t="s">
        <v>4</v>
      </c>
    </row>
    <row r="75" spans="1:7" x14ac:dyDescent="0.2">
      <c r="A75" s="5">
        <v>67</v>
      </c>
      <c r="B75" s="6">
        <f t="shared" si="5"/>
        <v>5.8</v>
      </c>
      <c r="C75" s="6">
        <f t="shared" si="6"/>
        <v>10</v>
      </c>
      <c r="D75" s="6">
        <f t="shared" si="7"/>
        <v>0</v>
      </c>
      <c r="E75" s="6">
        <f t="shared" si="8"/>
        <v>0</v>
      </c>
      <c r="F75" s="5">
        <f t="shared" si="9"/>
        <v>3.3333333333333335</v>
      </c>
      <c r="G75" s="5" t="s">
        <v>4</v>
      </c>
    </row>
    <row r="76" spans="1:7" x14ac:dyDescent="0.2">
      <c r="A76" s="5">
        <v>68</v>
      </c>
      <c r="B76" s="6">
        <f t="shared" si="5"/>
        <v>5.2</v>
      </c>
      <c r="C76" s="6">
        <f t="shared" si="6"/>
        <v>0</v>
      </c>
      <c r="D76" s="6">
        <f t="shared" si="7"/>
        <v>0</v>
      </c>
      <c r="E76" s="6">
        <f t="shared" si="8"/>
        <v>0</v>
      </c>
      <c r="F76" s="5">
        <f t="shared" si="9"/>
        <v>0</v>
      </c>
      <c r="G76" s="5" t="s">
        <v>4</v>
      </c>
    </row>
    <row r="77" spans="1:7" x14ac:dyDescent="0.2">
      <c r="A77" s="5">
        <v>69</v>
      </c>
      <c r="B77" s="6">
        <f t="shared" si="5"/>
        <v>4.5999999999999996</v>
      </c>
      <c r="C77" s="6">
        <f t="shared" si="6"/>
        <v>0</v>
      </c>
      <c r="D77" s="6">
        <f t="shared" si="7"/>
        <v>0</v>
      </c>
      <c r="E77" s="6">
        <f t="shared" si="8"/>
        <v>0</v>
      </c>
      <c r="F77" s="5">
        <f t="shared" si="9"/>
        <v>0</v>
      </c>
      <c r="G77" s="5" t="s">
        <v>4</v>
      </c>
    </row>
    <row r="78" spans="1:7" x14ac:dyDescent="0.2">
      <c r="A78" s="5">
        <v>70</v>
      </c>
      <c r="B78" s="6">
        <f t="shared" si="5"/>
        <v>7.7</v>
      </c>
      <c r="C78" s="6">
        <f t="shared" si="6"/>
        <v>0</v>
      </c>
      <c r="D78" s="6">
        <f t="shared" si="7"/>
        <v>0</v>
      </c>
      <c r="E78" s="6">
        <f t="shared" si="8"/>
        <v>7.4599999999999991</v>
      </c>
      <c r="F78" s="5">
        <f t="shared" si="9"/>
        <v>2.4866666666666664</v>
      </c>
      <c r="G78" s="5" t="s">
        <v>4</v>
      </c>
    </row>
    <row r="79" spans="1:7" x14ac:dyDescent="0.2">
      <c r="A79" s="5">
        <v>71</v>
      </c>
      <c r="B79" s="6">
        <f t="shared" si="5"/>
        <v>4.7</v>
      </c>
      <c r="C79" s="6">
        <f t="shared" si="6"/>
        <v>10</v>
      </c>
      <c r="D79" s="6">
        <f t="shared" si="7"/>
        <v>0</v>
      </c>
      <c r="E79" s="6">
        <f t="shared" si="8"/>
        <v>5</v>
      </c>
      <c r="F79" s="5">
        <f t="shared" si="9"/>
        <v>5</v>
      </c>
      <c r="G79" s="5" t="s">
        <v>4</v>
      </c>
    </row>
    <row r="80" spans="1:7" x14ac:dyDescent="0.2">
      <c r="A80" s="5">
        <v>72</v>
      </c>
      <c r="B80" s="6">
        <f t="shared" si="5"/>
        <v>4</v>
      </c>
      <c r="C80" s="6">
        <f t="shared" si="6"/>
        <v>0</v>
      </c>
      <c r="D80" s="6">
        <f t="shared" si="7"/>
        <v>0</v>
      </c>
      <c r="E80" s="6">
        <f t="shared" si="8"/>
        <v>0</v>
      </c>
      <c r="F80" s="5">
        <f t="shared" si="9"/>
        <v>0</v>
      </c>
      <c r="G80" s="5" t="s">
        <v>4</v>
      </c>
    </row>
    <row r="81" spans="1:7" x14ac:dyDescent="0.2">
      <c r="A81" s="5">
        <v>73</v>
      </c>
      <c r="B81" s="6">
        <f t="shared" si="5"/>
        <v>25.6</v>
      </c>
      <c r="C81" s="6">
        <f t="shared" si="6"/>
        <v>0</v>
      </c>
      <c r="D81" s="6">
        <f t="shared" si="7"/>
        <v>0</v>
      </c>
      <c r="E81" s="6">
        <f t="shared" si="8"/>
        <v>0</v>
      </c>
      <c r="F81" s="5">
        <f t="shared" si="9"/>
        <v>0</v>
      </c>
      <c r="G81" s="5" t="s">
        <v>4</v>
      </c>
    </row>
    <row r="82" spans="1:7" x14ac:dyDescent="0.2">
      <c r="A82" s="5">
        <v>74</v>
      </c>
      <c r="B82" s="6">
        <f t="shared" si="5"/>
        <v>7.4</v>
      </c>
      <c r="C82" s="6">
        <f t="shared" si="6"/>
        <v>7.6599999999999993</v>
      </c>
      <c r="D82" s="6">
        <f t="shared" si="7"/>
        <v>10</v>
      </c>
      <c r="E82" s="6">
        <f t="shared" si="8"/>
        <v>10</v>
      </c>
      <c r="F82" s="5">
        <f t="shared" si="9"/>
        <v>9.2200000000000006</v>
      </c>
      <c r="G82" s="5" t="s">
        <v>4</v>
      </c>
    </row>
    <row r="83" spans="1:7" x14ac:dyDescent="0.2">
      <c r="A83" s="5">
        <v>75</v>
      </c>
      <c r="B83" s="6">
        <f t="shared" si="5"/>
        <v>7.6</v>
      </c>
      <c r="C83" s="6">
        <f t="shared" si="6"/>
        <v>10</v>
      </c>
      <c r="D83" s="6">
        <f t="shared" si="7"/>
        <v>0</v>
      </c>
      <c r="E83" s="6">
        <f t="shared" si="8"/>
        <v>7.2200000000000006</v>
      </c>
      <c r="F83" s="5">
        <f t="shared" si="9"/>
        <v>5.7399999999999993</v>
      </c>
      <c r="G83" s="5" t="s">
        <v>4</v>
      </c>
    </row>
    <row r="84" spans="1:7" x14ac:dyDescent="0.2">
      <c r="A84" s="5">
        <v>76</v>
      </c>
      <c r="B84" s="6">
        <f t="shared" si="5"/>
        <v>5.7</v>
      </c>
      <c r="C84" s="6">
        <f t="shared" si="6"/>
        <v>0</v>
      </c>
      <c r="D84" s="6">
        <f t="shared" si="7"/>
        <v>20</v>
      </c>
      <c r="E84" s="6">
        <f t="shared" si="8"/>
        <v>11.66</v>
      </c>
      <c r="F84" s="5">
        <f t="shared" si="9"/>
        <v>10.553333333333333</v>
      </c>
      <c r="G84" s="5" t="s">
        <v>4</v>
      </c>
    </row>
    <row r="85" spans="1:7" x14ac:dyDescent="0.2">
      <c r="A85" s="5">
        <v>77</v>
      </c>
      <c r="B85" s="6">
        <f t="shared" si="5"/>
        <v>4.5</v>
      </c>
      <c r="C85" s="6">
        <f t="shared" si="6"/>
        <v>0</v>
      </c>
      <c r="D85" s="6">
        <f t="shared" si="7"/>
        <v>0</v>
      </c>
      <c r="E85" s="6">
        <f t="shared" si="8"/>
        <v>0</v>
      </c>
      <c r="F85" s="5">
        <f t="shared" si="9"/>
        <v>0</v>
      </c>
      <c r="G85" s="5" t="s">
        <v>4</v>
      </c>
    </row>
    <row r="86" spans="1:7" x14ac:dyDescent="0.2">
      <c r="A86" s="5">
        <v>78</v>
      </c>
      <c r="B86" s="6">
        <f t="shared" si="5"/>
        <v>9.9</v>
      </c>
      <c r="C86" s="6">
        <f t="shared" si="6"/>
        <v>0</v>
      </c>
      <c r="D86" s="6">
        <f t="shared" si="7"/>
        <v>0</v>
      </c>
      <c r="E86" s="6">
        <f t="shared" si="8"/>
        <v>7.12</v>
      </c>
      <c r="F86" s="5">
        <f t="shared" si="9"/>
        <v>2.3733333333333335</v>
      </c>
      <c r="G86" s="5" t="s">
        <v>4</v>
      </c>
    </row>
    <row r="87" spans="1:7" x14ac:dyDescent="0.2">
      <c r="A87" s="5">
        <v>79</v>
      </c>
      <c r="B87" s="6">
        <f t="shared" si="5"/>
        <v>10</v>
      </c>
      <c r="C87" s="6">
        <f t="shared" si="6"/>
        <v>10</v>
      </c>
      <c r="D87" s="6">
        <f t="shared" si="7"/>
        <v>0</v>
      </c>
      <c r="E87" s="6">
        <f t="shared" si="8"/>
        <v>0</v>
      </c>
      <c r="F87" s="5">
        <f t="shared" si="9"/>
        <v>3.3333333333333335</v>
      </c>
      <c r="G87" s="5" t="s">
        <v>4</v>
      </c>
    </row>
    <row r="88" spans="1:7" x14ac:dyDescent="0.2">
      <c r="A88" s="5">
        <v>80</v>
      </c>
      <c r="B88" s="6">
        <f t="shared" si="5"/>
        <v>4.5999999999999996</v>
      </c>
      <c r="C88" s="6">
        <f t="shared" si="6"/>
        <v>0</v>
      </c>
      <c r="D88" s="6">
        <f t="shared" si="7"/>
        <v>0</v>
      </c>
      <c r="E88" s="6">
        <f t="shared" si="8"/>
        <v>0</v>
      </c>
      <c r="F88" s="5">
        <f t="shared" si="9"/>
        <v>0</v>
      </c>
      <c r="G88" s="5" t="s">
        <v>4</v>
      </c>
    </row>
    <row r="89" spans="1:7" x14ac:dyDescent="0.2">
      <c r="A89" s="5">
        <v>81</v>
      </c>
      <c r="B89" s="6">
        <f t="shared" si="5"/>
        <v>5.7</v>
      </c>
      <c r="C89" s="6">
        <f t="shared" si="6"/>
        <v>0</v>
      </c>
      <c r="D89" s="6">
        <f t="shared" si="7"/>
        <v>0</v>
      </c>
      <c r="E89" s="6">
        <f t="shared" si="8"/>
        <v>0</v>
      </c>
      <c r="F89" s="5">
        <f t="shared" si="9"/>
        <v>0</v>
      </c>
      <c r="G89" s="5" t="s">
        <v>4</v>
      </c>
    </row>
    <row r="90" spans="1:7" x14ac:dyDescent="0.2">
      <c r="A90" s="5">
        <v>82</v>
      </c>
      <c r="B90" s="6">
        <f t="shared" si="5"/>
        <v>5.3</v>
      </c>
      <c r="C90" s="6">
        <f t="shared" si="6"/>
        <v>0</v>
      </c>
      <c r="D90" s="6">
        <f t="shared" si="7"/>
        <v>0</v>
      </c>
      <c r="E90" s="6">
        <f t="shared" si="8"/>
        <v>7.35</v>
      </c>
      <c r="F90" s="5">
        <f t="shared" si="9"/>
        <v>2.4499999999999997</v>
      </c>
      <c r="G90" s="5" t="s">
        <v>4</v>
      </c>
    </row>
    <row r="91" spans="1:7" x14ac:dyDescent="0.2">
      <c r="A91" s="5">
        <v>83</v>
      </c>
      <c r="B91" s="6">
        <f t="shared" si="5"/>
        <v>21.1</v>
      </c>
      <c r="C91" s="6">
        <f t="shared" si="6"/>
        <v>0</v>
      </c>
      <c r="D91" s="6">
        <f t="shared" si="7"/>
        <v>10</v>
      </c>
      <c r="E91" s="6">
        <f t="shared" si="8"/>
        <v>7.5</v>
      </c>
      <c r="F91" s="5">
        <f t="shared" si="9"/>
        <v>5.833333333333333</v>
      </c>
      <c r="G91" s="5" t="s">
        <v>4</v>
      </c>
    </row>
    <row r="92" spans="1:7" x14ac:dyDescent="0.2">
      <c r="A92" s="5">
        <v>84</v>
      </c>
      <c r="B92" s="6">
        <f t="shared" si="5"/>
        <v>17.100000000000001</v>
      </c>
      <c r="C92" s="6">
        <f t="shared" si="6"/>
        <v>10</v>
      </c>
      <c r="D92" s="6">
        <f t="shared" si="7"/>
        <v>10</v>
      </c>
      <c r="E92" s="6">
        <f t="shared" si="8"/>
        <v>8.33</v>
      </c>
      <c r="F92" s="5">
        <f t="shared" si="9"/>
        <v>9.4433333333333334</v>
      </c>
      <c r="G92" s="5" t="s">
        <v>4</v>
      </c>
    </row>
    <row r="93" spans="1:7" x14ac:dyDescent="0.2">
      <c r="A93" s="5">
        <v>85</v>
      </c>
      <c r="B93" s="6">
        <f t="shared" si="5"/>
        <v>14</v>
      </c>
      <c r="C93" s="6">
        <f t="shared" si="6"/>
        <v>17.39</v>
      </c>
      <c r="D93" s="6">
        <f t="shared" si="7"/>
        <v>10</v>
      </c>
      <c r="E93" s="6">
        <f t="shared" si="8"/>
        <v>7.5</v>
      </c>
      <c r="F93" s="5">
        <f t="shared" si="9"/>
        <v>11.63</v>
      </c>
      <c r="G93" s="5" t="s">
        <v>4</v>
      </c>
    </row>
    <row r="94" spans="1:7" x14ac:dyDescent="0.2">
      <c r="A94" s="5">
        <v>86</v>
      </c>
      <c r="B94" s="6">
        <f t="shared" si="5"/>
        <v>6.5</v>
      </c>
      <c r="C94" s="6">
        <f t="shared" si="6"/>
        <v>10</v>
      </c>
      <c r="D94" s="6">
        <f t="shared" si="7"/>
        <v>0</v>
      </c>
      <c r="E94" s="6">
        <f t="shared" si="8"/>
        <v>0</v>
      </c>
      <c r="F94" s="5">
        <f t="shared" si="9"/>
        <v>3.3333333333333335</v>
      </c>
      <c r="G94" s="5" t="s">
        <v>4</v>
      </c>
    </row>
    <row r="95" spans="1:7" x14ac:dyDescent="0.2">
      <c r="A95" s="5">
        <v>87</v>
      </c>
      <c r="B95" s="6">
        <f t="shared" si="5"/>
        <v>5.5</v>
      </c>
      <c r="C95" s="6">
        <f t="shared" si="6"/>
        <v>0</v>
      </c>
      <c r="D95" s="6">
        <f t="shared" si="7"/>
        <v>0</v>
      </c>
      <c r="E95" s="6">
        <f t="shared" si="8"/>
        <v>0</v>
      </c>
      <c r="F95" s="5">
        <f t="shared" si="9"/>
        <v>0</v>
      </c>
      <c r="G95" s="5" t="s">
        <v>4</v>
      </c>
    </row>
    <row r="96" spans="1:7" x14ac:dyDescent="0.2">
      <c r="A96" s="5">
        <v>88</v>
      </c>
      <c r="B96" s="6">
        <f t="shared" si="5"/>
        <v>5.0999999999999996</v>
      </c>
      <c r="C96" s="6">
        <f t="shared" si="6"/>
        <v>0</v>
      </c>
      <c r="D96" s="6">
        <f t="shared" si="7"/>
        <v>0</v>
      </c>
      <c r="E96" s="6">
        <f t="shared" si="8"/>
        <v>0</v>
      </c>
      <c r="F96" s="5">
        <f t="shared" si="9"/>
        <v>0</v>
      </c>
      <c r="G96" s="5" t="s">
        <v>4</v>
      </c>
    </row>
    <row r="97" spans="1:7" x14ac:dyDescent="0.2">
      <c r="A97" s="5">
        <v>89</v>
      </c>
      <c r="B97" s="6">
        <f t="shared" si="5"/>
        <v>9.6</v>
      </c>
      <c r="C97" s="6">
        <f t="shared" si="6"/>
        <v>0</v>
      </c>
      <c r="D97" s="6">
        <f t="shared" si="7"/>
        <v>0</v>
      </c>
      <c r="E97" s="6">
        <f t="shared" si="8"/>
        <v>0</v>
      </c>
      <c r="F97" s="5">
        <f t="shared" si="9"/>
        <v>0</v>
      </c>
      <c r="G97" s="5" t="s">
        <v>4</v>
      </c>
    </row>
    <row r="98" spans="1:7" x14ac:dyDescent="0.2">
      <c r="A98" s="5">
        <v>90</v>
      </c>
      <c r="B98" s="6">
        <f t="shared" si="5"/>
        <v>11.1</v>
      </c>
      <c r="C98" s="6">
        <f t="shared" si="6"/>
        <v>0</v>
      </c>
      <c r="D98" s="6">
        <f t="shared" si="7"/>
        <v>0</v>
      </c>
      <c r="E98" s="6">
        <f t="shared" si="8"/>
        <v>7.2900000000000009</v>
      </c>
      <c r="F98" s="5">
        <f t="shared" si="9"/>
        <v>2.4300000000000002</v>
      </c>
      <c r="G98" s="5" t="s">
        <v>4</v>
      </c>
    </row>
    <row r="99" spans="1:7" x14ac:dyDescent="0.2">
      <c r="A99" s="5">
        <v>91</v>
      </c>
      <c r="B99" s="6">
        <f t="shared" si="5"/>
        <v>8.1999999999999993</v>
      </c>
      <c r="C99" s="6">
        <f t="shared" si="6"/>
        <v>10</v>
      </c>
      <c r="D99" s="6">
        <f t="shared" si="7"/>
        <v>0</v>
      </c>
      <c r="E99" s="6">
        <f t="shared" si="8"/>
        <v>10</v>
      </c>
      <c r="F99" s="5">
        <f t="shared" si="9"/>
        <v>6.666666666666667</v>
      </c>
      <c r="G99" s="5" t="s">
        <v>4</v>
      </c>
    </row>
    <row r="100" spans="1:7" x14ac:dyDescent="0.2">
      <c r="A100" s="5">
        <v>92</v>
      </c>
      <c r="B100" s="6">
        <f t="shared" si="5"/>
        <v>10.199999999999999</v>
      </c>
      <c r="C100" s="6">
        <f t="shared" si="6"/>
        <v>0</v>
      </c>
      <c r="D100" s="6">
        <f t="shared" si="7"/>
        <v>7.5</v>
      </c>
      <c r="E100" s="6">
        <f t="shared" si="8"/>
        <v>4</v>
      </c>
      <c r="F100" s="5">
        <f t="shared" si="9"/>
        <v>3.8333333333333335</v>
      </c>
      <c r="G100" s="5" t="s">
        <v>4</v>
      </c>
    </row>
    <row r="101" spans="1:7" x14ac:dyDescent="0.2">
      <c r="A101" s="5">
        <v>93</v>
      </c>
      <c r="B101" s="6">
        <f t="shared" si="5"/>
        <v>9.1999999999999993</v>
      </c>
      <c r="C101" s="6">
        <f t="shared" si="6"/>
        <v>10</v>
      </c>
      <c r="D101" s="6">
        <f t="shared" si="7"/>
        <v>6.36</v>
      </c>
      <c r="E101" s="6">
        <f t="shared" si="8"/>
        <v>8</v>
      </c>
      <c r="F101" s="5">
        <f t="shared" si="9"/>
        <v>8.1199999999999992</v>
      </c>
      <c r="G101" s="5" t="s">
        <v>4</v>
      </c>
    </row>
    <row r="102" spans="1:7" x14ac:dyDescent="0.2">
      <c r="A102" s="5">
        <v>94</v>
      </c>
      <c r="B102" s="6">
        <f t="shared" si="5"/>
        <v>5.0999999999999996</v>
      </c>
      <c r="C102" s="6">
        <f t="shared" si="6"/>
        <v>0</v>
      </c>
      <c r="D102" s="6">
        <f t="shared" si="7"/>
        <v>0</v>
      </c>
      <c r="E102" s="6">
        <f t="shared" si="8"/>
        <v>0</v>
      </c>
      <c r="F102" s="5">
        <f t="shared" si="9"/>
        <v>0</v>
      </c>
      <c r="G102" s="5" t="s">
        <v>4</v>
      </c>
    </row>
    <row r="103" spans="1:7" x14ac:dyDescent="0.2">
      <c r="A103" s="5">
        <v>95</v>
      </c>
      <c r="B103" s="6">
        <f t="shared" si="5"/>
        <v>10.7</v>
      </c>
      <c r="C103" s="6">
        <f t="shared" si="6"/>
        <v>0</v>
      </c>
      <c r="D103" s="6">
        <f t="shared" si="7"/>
        <v>0</v>
      </c>
      <c r="E103" s="6">
        <f t="shared" si="8"/>
        <v>0</v>
      </c>
      <c r="F103" s="5">
        <f t="shared" si="9"/>
        <v>0</v>
      </c>
      <c r="G103" s="5" t="s">
        <v>4</v>
      </c>
    </row>
    <row r="104" spans="1:7" x14ac:dyDescent="0.2">
      <c r="A104" s="5">
        <v>96</v>
      </c>
      <c r="B104" s="6">
        <f t="shared" si="5"/>
        <v>5.9</v>
      </c>
      <c r="C104" s="6">
        <f t="shared" si="6"/>
        <v>0</v>
      </c>
      <c r="D104" s="6">
        <f t="shared" si="7"/>
        <v>0</v>
      </c>
      <c r="E104" s="6">
        <f t="shared" si="8"/>
        <v>6.5299999999999994</v>
      </c>
      <c r="F104" s="5">
        <f t="shared" si="9"/>
        <v>2.1766666666666663</v>
      </c>
      <c r="G104" s="5" t="s">
        <v>4</v>
      </c>
    </row>
    <row r="105" spans="1:7" x14ac:dyDescent="0.2">
      <c r="A105" s="5">
        <v>97</v>
      </c>
      <c r="B105" s="6">
        <f t="shared" si="5"/>
        <v>7</v>
      </c>
      <c r="C105" s="6">
        <f t="shared" si="6"/>
        <v>10</v>
      </c>
      <c r="D105" s="6">
        <f t="shared" si="7"/>
        <v>5</v>
      </c>
      <c r="E105" s="6">
        <f t="shared" si="8"/>
        <v>8</v>
      </c>
      <c r="F105" s="5">
        <f t="shared" si="9"/>
        <v>7.666666666666667</v>
      </c>
      <c r="G105" s="5" t="s">
        <v>4</v>
      </c>
    </row>
    <row r="106" spans="1:7" x14ac:dyDescent="0.2">
      <c r="A106" s="5">
        <v>98</v>
      </c>
      <c r="B106" s="6">
        <f t="shared" si="5"/>
        <v>5.2</v>
      </c>
      <c r="C106" s="6">
        <f t="shared" si="6"/>
        <v>5</v>
      </c>
      <c r="D106" s="6">
        <f t="shared" si="7"/>
        <v>0</v>
      </c>
      <c r="E106" s="6">
        <f t="shared" si="8"/>
        <v>8</v>
      </c>
      <c r="F106" s="5">
        <f t="shared" si="9"/>
        <v>4.333333333333333</v>
      </c>
      <c r="G106" s="5" t="s">
        <v>4</v>
      </c>
    </row>
    <row r="107" spans="1:7" x14ac:dyDescent="0.2">
      <c r="A107" s="5">
        <v>99</v>
      </c>
      <c r="B107" s="6">
        <f t="shared" si="5"/>
        <v>5.2</v>
      </c>
      <c r="C107" s="6">
        <f t="shared" si="6"/>
        <v>0</v>
      </c>
      <c r="D107" s="6">
        <f t="shared" si="7"/>
        <v>0</v>
      </c>
      <c r="E107" s="6">
        <f t="shared" si="8"/>
        <v>7.5</v>
      </c>
      <c r="F107" s="5">
        <f t="shared" si="9"/>
        <v>2.5</v>
      </c>
      <c r="G107" s="5" t="s">
        <v>4</v>
      </c>
    </row>
    <row r="108" spans="1:7" x14ac:dyDescent="0.2">
      <c r="A108" s="5">
        <v>100</v>
      </c>
      <c r="B108" s="6">
        <f t="shared" si="5"/>
        <v>5</v>
      </c>
      <c r="C108" s="6">
        <f t="shared" si="6"/>
        <v>0</v>
      </c>
      <c r="D108" s="6">
        <f t="shared" si="7"/>
        <v>0</v>
      </c>
      <c r="E108" s="6">
        <f t="shared" si="8"/>
        <v>0</v>
      </c>
      <c r="F108" s="5">
        <f t="shared" si="9"/>
        <v>0</v>
      </c>
      <c r="G108" s="5" t="s">
        <v>4</v>
      </c>
    </row>
    <row r="109" spans="1:7" x14ac:dyDescent="0.2">
      <c r="A109" s="5">
        <v>101</v>
      </c>
      <c r="B109" s="6">
        <f t="shared" si="5"/>
        <v>5</v>
      </c>
      <c r="C109" s="6">
        <f t="shared" si="6"/>
        <v>0</v>
      </c>
      <c r="D109" s="6">
        <f t="shared" si="7"/>
        <v>0</v>
      </c>
      <c r="E109" s="6">
        <f t="shared" si="8"/>
        <v>0</v>
      </c>
      <c r="F109" s="5">
        <f t="shared" si="9"/>
        <v>0</v>
      </c>
      <c r="G109" s="5" t="s">
        <v>4</v>
      </c>
    </row>
    <row r="110" spans="1:7" x14ac:dyDescent="0.2">
      <c r="A110" s="5">
        <v>102</v>
      </c>
      <c r="B110" s="6">
        <f t="shared" si="5"/>
        <v>4.5</v>
      </c>
      <c r="C110" s="6">
        <f t="shared" si="6"/>
        <v>0</v>
      </c>
      <c r="D110" s="6">
        <f t="shared" si="7"/>
        <v>0</v>
      </c>
      <c r="E110" s="6">
        <f t="shared" si="8"/>
        <v>0</v>
      </c>
      <c r="F110" s="5">
        <f t="shared" si="9"/>
        <v>0</v>
      </c>
      <c r="G110" s="5" t="s">
        <v>4</v>
      </c>
    </row>
    <row r="111" spans="1:7" x14ac:dyDescent="0.2">
      <c r="A111" s="5">
        <v>103</v>
      </c>
      <c r="B111" s="6">
        <f t="shared" si="5"/>
        <v>5</v>
      </c>
      <c r="C111" s="6">
        <f t="shared" si="6"/>
        <v>0</v>
      </c>
      <c r="D111" s="6">
        <f t="shared" si="7"/>
        <v>0</v>
      </c>
      <c r="E111" s="6">
        <f t="shared" si="8"/>
        <v>0</v>
      </c>
      <c r="F111" s="5">
        <f t="shared" si="9"/>
        <v>0</v>
      </c>
      <c r="G111" s="5" t="s">
        <v>4</v>
      </c>
    </row>
    <row r="112" spans="1:7" x14ac:dyDescent="0.2">
      <c r="A112" s="5">
        <v>104</v>
      </c>
      <c r="B112" s="6">
        <f t="shared" si="5"/>
        <v>7.9</v>
      </c>
      <c r="C112" s="6">
        <f t="shared" si="6"/>
        <v>0</v>
      </c>
      <c r="D112" s="6">
        <f t="shared" si="7"/>
        <v>0</v>
      </c>
      <c r="E112" s="6">
        <f t="shared" si="8"/>
        <v>0</v>
      </c>
      <c r="F112" s="5">
        <f t="shared" si="9"/>
        <v>0</v>
      </c>
      <c r="G112" s="5" t="s">
        <v>4</v>
      </c>
    </row>
    <row r="113" spans="1:7" x14ac:dyDescent="0.2">
      <c r="A113" s="5">
        <v>105</v>
      </c>
      <c r="B113" s="6">
        <f t="shared" si="5"/>
        <v>4.5</v>
      </c>
      <c r="C113" s="6">
        <f t="shared" si="6"/>
        <v>0</v>
      </c>
      <c r="D113" s="6">
        <f t="shared" si="7"/>
        <v>0</v>
      </c>
      <c r="E113" s="6">
        <f t="shared" si="8"/>
        <v>0</v>
      </c>
      <c r="F113" s="5">
        <f t="shared" si="9"/>
        <v>0</v>
      </c>
      <c r="G113" s="5" t="s">
        <v>4</v>
      </c>
    </row>
    <row r="114" spans="1:7" x14ac:dyDescent="0.2">
      <c r="A114" s="5">
        <v>106</v>
      </c>
      <c r="B114" s="6">
        <f t="shared" si="5"/>
        <v>8.3000000000000007</v>
      </c>
      <c r="C114" s="6">
        <f t="shared" si="6"/>
        <v>0</v>
      </c>
      <c r="D114" s="6">
        <f t="shared" si="7"/>
        <v>0</v>
      </c>
      <c r="E114" s="6">
        <f t="shared" si="8"/>
        <v>0</v>
      </c>
      <c r="F114" s="5">
        <f t="shared" si="9"/>
        <v>0</v>
      </c>
      <c r="G114" s="5" t="s">
        <v>4</v>
      </c>
    </row>
    <row r="115" spans="1:7" x14ac:dyDescent="0.2">
      <c r="A115" s="5">
        <v>107</v>
      </c>
      <c r="B115" s="6">
        <f t="shared" si="5"/>
        <v>6.6</v>
      </c>
      <c r="C115" s="6">
        <f t="shared" si="6"/>
        <v>0</v>
      </c>
      <c r="D115" s="6">
        <f t="shared" si="7"/>
        <v>0</v>
      </c>
      <c r="E115" s="6">
        <f t="shared" si="8"/>
        <v>0</v>
      </c>
      <c r="F115" s="5">
        <f t="shared" si="9"/>
        <v>0</v>
      </c>
      <c r="G115" s="5" t="s">
        <v>4</v>
      </c>
    </row>
    <row r="116" spans="1:7" x14ac:dyDescent="0.2">
      <c r="A116" s="5">
        <v>108</v>
      </c>
      <c r="B116" s="6">
        <f t="shared" si="5"/>
        <v>7.2</v>
      </c>
      <c r="C116" s="6">
        <f t="shared" si="6"/>
        <v>0</v>
      </c>
      <c r="D116" s="6">
        <f t="shared" si="7"/>
        <v>0</v>
      </c>
      <c r="E116" s="6">
        <f t="shared" si="8"/>
        <v>0</v>
      </c>
      <c r="F116" s="5">
        <f t="shared" si="9"/>
        <v>0</v>
      </c>
      <c r="G116" s="5" t="s">
        <v>4</v>
      </c>
    </row>
    <row r="117" spans="1:7" x14ac:dyDescent="0.2">
      <c r="A117" s="5">
        <v>109</v>
      </c>
      <c r="B117" s="6">
        <f t="shared" si="5"/>
        <v>4.7</v>
      </c>
      <c r="C117" s="6">
        <f t="shared" si="6"/>
        <v>0</v>
      </c>
      <c r="D117" s="6">
        <f t="shared" si="7"/>
        <v>0</v>
      </c>
      <c r="E117" s="6">
        <f t="shared" si="8"/>
        <v>0</v>
      </c>
      <c r="F117" s="5">
        <f t="shared" si="9"/>
        <v>0</v>
      </c>
      <c r="G117" s="5" t="s">
        <v>4</v>
      </c>
    </row>
    <row r="118" spans="1:7" x14ac:dyDescent="0.2">
      <c r="A118" s="5">
        <v>110</v>
      </c>
      <c r="B118" s="6">
        <f t="shared" si="5"/>
        <v>5.0999999999999996</v>
      </c>
      <c r="C118" s="6">
        <f t="shared" si="6"/>
        <v>0</v>
      </c>
      <c r="D118" s="6">
        <f t="shared" si="7"/>
        <v>0</v>
      </c>
      <c r="E118" s="6">
        <f t="shared" si="8"/>
        <v>0</v>
      </c>
      <c r="F118" s="5">
        <f t="shared" si="9"/>
        <v>0</v>
      </c>
      <c r="G118" s="5" t="s">
        <v>4</v>
      </c>
    </row>
    <row r="119" spans="1:7" x14ac:dyDescent="0.2">
      <c r="A119" s="5">
        <v>111</v>
      </c>
      <c r="B119" s="6">
        <f t="shared" si="5"/>
        <v>4.3</v>
      </c>
      <c r="C119" s="6">
        <f t="shared" si="6"/>
        <v>0</v>
      </c>
      <c r="D119" s="6">
        <f t="shared" si="7"/>
        <v>0</v>
      </c>
      <c r="E119" s="6">
        <f t="shared" si="8"/>
        <v>0</v>
      </c>
      <c r="F119" s="5">
        <f t="shared" si="9"/>
        <v>0</v>
      </c>
      <c r="G119" s="5" t="s">
        <v>4</v>
      </c>
    </row>
    <row r="120" spans="1:7" x14ac:dyDescent="0.2">
      <c r="A120" s="5">
        <v>112</v>
      </c>
      <c r="B120" s="6">
        <f t="shared" si="5"/>
        <v>5.9</v>
      </c>
      <c r="C120" s="6">
        <f t="shared" si="6"/>
        <v>0</v>
      </c>
      <c r="D120" s="6">
        <f t="shared" si="7"/>
        <v>0</v>
      </c>
      <c r="E120" s="6">
        <f t="shared" si="8"/>
        <v>0</v>
      </c>
      <c r="F120" s="5">
        <f t="shared" si="9"/>
        <v>0</v>
      </c>
      <c r="G120" s="5" t="s">
        <v>4</v>
      </c>
    </row>
    <row r="121" spans="1:7" x14ac:dyDescent="0.2">
      <c r="A121" s="5">
        <v>113</v>
      </c>
      <c r="B121" s="6">
        <f t="shared" si="5"/>
        <v>6</v>
      </c>
      <c r="C121" s="6">
        <f t="shared" si="6"/>
        <v>0</v>
      </c>
      <c r="D121" s="6">
        <f t="shared" si="7"/>
        <v>0</v>
      </c>
      <c r="E121" s="6">
        <f t="shared" si="8"/>
        <v>0</v>
      </c>
      <c r="F121" s="5">
        <f t="shared" si="9"/>
        <v>0</v>
      </c>
      <c r="G121" s="5" t="s">
        <v>4</v>
      </c>
    </row>
    <row r="122" spans="1:7" x14ac:dyDescent="0.2">
      <c r="A122" s="5">
        <v>114</v>
      </c>
      <c r="B122" s="6">
        <f t="shared" si="5"/>
        <v>4.2</v>
      </c>
      <c r="C122" s="6">
        <f t="shared" si="6"/>
        <v>0</v>
      </c>
      <c r="D122" s="6">
        <f t="shared" si="7"/>
        <v>0</v>
      </c>
      <c r="E122" s="6">
        <f t="shared" si="8"/>
        <v>0</v>
      </c>
      <c r="F122" s="5">
        <f t="shared" si="9"/>
        <v>0</v>
      </c>
      <c r="G122" s="5" t="s">
        <v>4</v>
      </c>
    </row>
    <row r="123" spans="1:7" x14ac:dyDescent="0.2">
      <c r="A123" s="5">
        <v>115</v>
      </c>
      <c r="B123" s="6">
        <f t="shared" si="5"/>
        <v>3.8</v>
      </c>
      <c r="C123" s="6">
        <f t="shared" si="6"/>
        <v>0</v>
      </c>
      <c r="D123" s="6">
        <f t="shared" si="7"/>
        <v>0</v>
      </c>
      <c r="E123" s="6">
        <f t="shared" si="8"/>
        <v>0</v>
      </c>
      <c r="F123" s="5">
        <f t="shared" si="9"/>
        <v>0</v>
      </c>
      <c r="G123" s="5" t="s">
        <v>4</v>
      </c>
    </row>
    <row r="124" spans="1:7" x14ac:dyDescent="0.2">
      <c r="A124" s="5">
        <v>116</v>
      </c>
      <c r="B124" s="6">
        <f t="shared" si="5"/>
        <v>6.2</v>
      </c>
      <c r="C124" s="6">
        <f t="shared" si="6"/>
        <v>0</v>
      </c>
      <c r="D124" s="6">
        <f t="shared" si="7"/>
        <v>0</v>
      </c>
      <c r="E124" s="6">
        <f t="shared" si="8"/>
        <v>0</v>
      </c>
      <c r="F124" s="5">
        <f t="shared" si="9"/>
        <v>0</v>
      </c>
      <c r="G124" s="5" t="s">
        <v>4</v>
      </c>
    </row>
    <row r="125" spans="1:7" x14ac:dyDescent="0.2">
      <c r="A125" s="5">
        <v>117</v>
      </c>
      <c r="B125" s="6">
        <f t="shared" si="5"/>
        <v>4.9000000000000004</v>
      </c>
      <c r="C125" s="6">
        <f t="shared" si="6"/>
        <v>0</v>
      </c>
      <c r="D125" s="6">
        <f t="shared" si="7"/>
        <v>0</v>
      </c>
      <c r="E125" s="6">
        <f t="shared" si="8"/>
        <v>0</v>
      </c>
      <c r="F125" s="5">
        <f t="shared" si="9"/>
        <v>0</v>
      </c>
      <c r="G125" s="5" t="s">
        <v>4</v>
      </c>
    </row>
    <row r="126" spans="1:7" x14ac:dyDescent="0.2">
      <c r="A126" s="5">
        <v>118</v>
      </c>
      <c r="B126" s="6">
        <f t="shared" si="5"/>
        <v>3.8</v>
      </c>
      <c r="C126" s="6">
        <f t="shared" si="6"/>
        <v>0</v>
      </c>
      <c r="D126" s="6">
        <f t="shared" si="7"/>
        <v>0</v>
      </c>
      <c r="E126" s="6">
        <f t="shared" si="8"/>
        <v>0</v>
      </c>
      <c r="F126" s="5">
        <f t="shared" si="9"/>
        <v>0</v>
      </c>
      <c r="G126" s="5" t="s">
        <v>4</v>
      </c>
    </row>
    <row r="127" spans="1:7" x14ac:dyDescent="0.2">
      <c r="A127" s="5">
        <v>119</v>
      </c>
      <c r="B127" s="6">
        <f t="shared" si="5"/>
        <v>3.2</v>
      </c>
      <c r="C127" s="6">
        <f t="shared" si="6"/>
        <v>0</v>
      </c>
      <c r="D127" s="6">
        <f t="shared" si="7"/>
        <v>0</v>
      </c>
      <c r="E127" s="6">
        <f t="shared" si="8"/>
        <v>0</v>
      </c>
      <c r="F127" s="5">
        <f t="shared" si="9"/>
        <v>0</v>
      </c>
      <c r="G127" s="5" t="s">
        <v>4</v>
      </c>
    </row>
    <row r="128" spans="1:7" x14ac:dyDescent="0.2">
      <c r="A128" s="5">
        <v>120</v>
      </c>
      <c r="B128" s="6">
        <f t="shared" si="5"/>
        <v>4.2</v>
      </c>
      <c r="C128" s="6">
        <f t="shared" si="6"/>
        <v>0</v>
      </c>
      <c r="D128" s="6">
        <f t="shared" si="7"/>
        <v>0</v>
      </c>
      <c r="E128" s="6">
        <f t="shared" si="8"/>
        <v>0</v>
      </c>
      <c r="F128" s="5">
        <f t="shared" si="9"/>
        <v>0</v>
      </c>
      <c r="G128" s="5" t="s">
        <v>4</v>
      </c>
    </row>
    <row r="129" spans="1:7" x14ac:dyDescent="0.2">
      <c r="A129" s="5">
        <v>121</v>
      </c>
      <c r="B129" s="6">
        <f t="shared" si="5"/>
        <v>5.5</v>
      </c>
      <c r="C129" s="6">
        <f t="shared" si="6"/>
        <v>0</v>
      </c>
      <c r="D129" s="6">
        <f t="shared" si="7"/>
        <v>0</v>
      </c>
      <c r="E129" s="6">
        <f t="shared" si="8"/>
        <v>0</v>
      </c>
      <c r="F129" s="5">
        <f t="shared" si="9"/>
        <v>0</v>
      </c>
      <c r="G129" s="5" t="s">
        <v>4</v>
      </c>
    </row>
    <row r="130" spans="1:7" x14ac:dyDescent="0.2">
      <c r="A130" s="5">
        <v>122</v>
      </c>
      <c r="B130" s="6">
        <f t="shared" si="5"/>
        <v>6.2</v>
      </c>
      <c r="C130" s="6">
        <f t="shared" si="6"/>
        <v>0</v>
      </c>
      <c r="D130" s="6">
        <f t="shared" si="7"/>
        <v>0</v>
      </c>
      <c r="E130" s="6">
        <f t="shared" si="8"/>
        <v>0</v>
      </c>
      <c r="F130" s="5">
        <f t="shared" si="9"/>
        <v>0</v>
      </c>
      <c r="G130" s="5" t="s">
        <v>4</v>
      </c>
    </row>
    <row r="131" spans="1:7" x14ac:dyDescent="0.2">
      <c r="A131" s="5">
        <v>123</v>
      </c>
      <c r="B131" s="6">
        <f t="shared" si="5"/>
        <v>6.4</v>
      </c>
      <c r="C131" s="6">
        <f t="shared" si="6"/>
        <v>0</v>
      </c>
      <c r="D131" s="6">
        <f t="shared" si="7"/>
        <v>0</v>
      </c>
      <c r="E131" s="6">
        <f t="shared" si="8"/>
        <v>0</v>
      </c>
      <c r="F131" s="5">
        <f t="shared" si="9"/>
        <v>0</v>
      </c>
      <c r="G131" s="5" t="s">
        <v>4</v>
      </c>
    </row>
    <row r="132" spans="1:7" x14ac:dyDescent="0.2">
      <c r="A132" s="5">
        <v>124</v>
      </c>
      <c r="B132" s="6">
        <f t="shared" si="5"/>
        <v>5.7</v>
      </c>
      <c r="C132" s="6">
        <f t="shared" si="6"/>
        <v>0</v>
      </c>
      <c r="D132" s="6">
        <f t="shared" si="7"/>
        <v>0</v>
      </c>
      <c r="E132" s="6">
        <f t="shared" si="8"/>
        <v>0</v>
      </c>
      <c r="F132" s="5">
        <f t="shared" si="9"/>
        <v>0</v>
      </c>
      <c r="G132" s="5" t="s">
        <v>4</v>
      </c>
    </row>
    <row r="133" spans="1:7" x14ac:dyDescent="0.2">
      <c r="A133" s="5">
        <v>125</v>
      </c>
      <c r="B133" s="6">
        <f t="shared" si="5"/>
        <v>3.4</v>
      </c>
      <c r="C133" s="6">
        <f t="shared" si="6"/>
        <v>0</v>
      </c>
      <c r="D133" s="6">
        <f t="shared" si="7"/>
        <v>0</v>
      </c>
      <c r="E133" s="6">
        <f t="shared" si="8"/>
        <v>0</v>
      </c>
      <c r="F133" s="5">
        <f t="shared" si="9"/>
        <v>0</v>
      </c>
      <c r="G133" s="5" t="s">
        <v>4</v>
      </c>
    </row>
    <row r="134" spans="1:7" x14ac:dyDescent="0.2">
      <c r="A134" s="5">
        <v>126</v>
      </c>
      <c r="B134" s="6">
        <f t="shared" si="5"/>
        <v>7.1</v>
      </c>
      <c r="C134" s="6">
        <f t="shared" si="6"/>
        <v>0</v>
      </c>
      <c r="D134" s="6">
        <f t="shared" si="7"/>
        <v>0</v>
      </c>
      <c r="E134" s="6">
        <f t="shared" si="8"/>
        <v>0</v>
      </c>
      <c r="F134" s="5">
        <f t="shared" si="9"/>
        <v>0</v>
      </c>
      <c r="G134" s="5" t="s">
        <v>4</v>
      </c>
    </row>
    <row r="135" spans="1:7" x14ac:dyDescent="0.2">
      <c r="A135" s="5">
        <v>127</v>
      </c>
      <c r="B135" s="6">
        <f t="shared" si="5"/>
        <v>13.3</v>
      </c>
      <c r="C135" s="6">
        <f t="shared" si="6"/>
        <v>0</v>
      </c>
      <c r="D135" s="6">
        <f t="shared" si="7"/>
        <v>0</v>
      </c>
      <c r="E135" s="6">
        <f t="shared" si="8"/>
        <v>0</v>
      </c>
      <c r="F135" s="5">
        <f t="shared" si="9"/>
        <v>0</v>
      </c>
      <c r="G135" s="5" t="s">
        <v>4</v>
      </c>
    </row>
    <row r="136" spans="1:7" x14ac:dyDescent="0.2">
      <c r="A136" s="5">
        <v>128</v>
      </c>
      <c r="B136" s="6">
        <f t="shared" ref="B136:B199" si="10">AVERAGE(B538,H538,N538,T538,Z538,AF538,AL538,AR538,AX538,BD538)</f>
        <v>8.1</v>
      </c>
      <c r="C136" s="6">
        <f t="shared" ref="C136:C199" si="11">AVERAGE(C538,I538,O538,U538,AA538,AG538,AM538,AS538,AY538,BE538)</f>
        <v>0</v>
      </c>
      <c r="D136" s="6">
        <f t="shared" ref="D136:D199" si="12">AVERAGE(D538,J538,P538,V538,AB538,AH538,AN538,AT538,AZ538,BF538)</f>
        <v>0</v>
      </c>
      <c r="E136" s="6">
        <f t="shared" ref="E136:E199" si="13">AVERAGE(E538,K538,Q538,W538,AC538,AI538,AO538,AU538,BA538,BG538)</f>
        <v>0</v>
      </c>
      <c r="F136" s="5">
        <f t="shared" si="9"/>
        <v>0</v>
      </c>
      <c r="G136" s="5" t="s">
        <v>4</v>
      </c>
    </row>
    <row r="137" spans="1:7" x14ac:dyDescent="0.2">
      <c r="A137" s="5">
        <v>129</v>
      </c>
      <c r="B137" s="6">
        <f t="shared" si="10"/>
        <v>4.0999999999999996</v>
      </c>
      <c r="C137" s="6">
        <f t="shared" si="11"/>
        <v>0</v>
      </c>
      <c r="D137" s="6">
        <f t="shared" si="12"/>
        <v>0</v>
      </c>
      <c r="E137" s="6">
        <f t="shared" si="13"/>
        <v>0</v>
      </c>
      <c r="F137" s="5">
        <f t="shared" ref="F137:F200" si="14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si="10"/>
        <v>5.2</v>
      </c>
      <c r="C138" s="6">
        <f t="shared" si="11"/>
        <v>0</v>
      </c>
      <c r="D138" s="6">
        <f t="shared" si="12"/>
        <v>0</v>
      </c>
      <c r="E138" s="6">
        <f t="shared" si="13"/>
        <v>0</v>
      </c>
      <c r="F138" s="5">
        <f t="shared" si="14"/>
        <v>0</v>
      </c>
      <c r="G138" s="5" t="s">
        <v>4</v>
      </c>
    </row>
    <row r="139" spans="1:7" x14ac:dyDescent="0.2">
      <c r="A139" s="5">
        <v>131</v>
      </c>
      <c r="B139" s="6">
        <f t="shared" si="10"/>
        <v>5.0999999999999996</v>
      </c>
      <c r="C139" s="6">
        <f t="shared" si="11"/>
        <v>0</v>
      </c>
      <c r="D139" s="6">
        <f t="shared" si="12"/>
        <v>0</v>
      </c>
      <c r="E139" s="6">
        <f t="shared" si="13"/>
        <v>0</v>
      </c>
      <c r="F139" s="5">
        <f t="shared" si="14"/>
        <v>0</v>
      </c>
      <c r="G139" s="5" t="s">
        <v>4</v>
      </c>
    </row>
    <row r="140" spans="1:7" x14ac:dyDescent="0.2">
      <c r="A140" s="5">
        <v>132</v>
      </c>
      <c r="B140" s="6">
        <f t="shared" si="10"/>
        <v>4.8</v>
      </c>
      <c r="C140" s="6">
        <f t="shared" si="11"/>
        <v>0</v>
      </c>
      <c r="D140" s="6">
        <f t="shared" si="12"/>
        <v>0</v>
      </c>
      <c r="E140" s="6">
        <f t="shared" si="13"/>
        <v>0</v>
      </c>
      <c r="F140" s="5">
        <f t="shared" si="14"/>
        <v>0</v>
      </c>
      <c r="G140" s="5" t="s">
        <v>4</v>
      </c>
    </row>
    <row r="141" spans="1:7" x14ac:dyDescent="0.2">
      <c r="A141" s="5">
        <v>133</v>
      </c>
      <c r="B141" s="6">
        <f t="shared" si="10"/>
        <v>8.3000000000000007</v>
      </c>
      <c r="C141" s="6">
        <f t="shared" si="11"/>
        <v>0</v>
      </c>
      <c r="D141" s="6">
        <f t="shared" si="12"/>
        <v>0</v>
      </c>
      <c r="E141" s="6">
        <f t="shared" si="13"/>
        <v>0</v>
      </c>
      <c r="F141" s="5">
        <f t="shared" si="14"/>
        <v>0</v>
      </c>
      <c r="G141" s="5" t="s">
        <v>4</v>
      </c>
    </row>
    <row r="142" spans="1:7" x14ac:dyDescent="0.2">
      <c r="A142" s="5">
        <v>134</v>
      </c>
      <c r="B142" s="6">
        <f t="shared" si="10"/>
        <v>4.0999999999999996</v>
      </c>
      <c r="C142" s="6">
        <f t="shared" si="11"/>
        <v>0</v>
      </c>
      <c r="D142" s="6">
        <f t="shared" si="12"/>
        <v>0</v>
      </c>
      <c r="E142" s="6">
        <f t="shared" si="13"/>
        <v>0</v>
      </c>
      <c r="F142" s="5">
        <f t="shared" si="14"/>
        <v>0</v>
      </c>
      <c r="G142" s="5" t="s">
        <v>4</v>
      </c>
    </row>
    <row r="143" spans="1:7" x14ac:dyDescent="0.2">
      <c r="A143" s="5">
        <v>135</v>
      </c>
      <c r="B143" s="6">
        <f t="shared" si="10"/>
        <v>3.7</v>
      </c>
      <c r="C143" s="6">
        <f t="shared" si="11"/>
        <v>0</v>
      </c>
      <c r="D143" s="6">
        <f t="shared" si="12"/>
        <v>0</v>
      </c>
      <c r="E143" s="6">
        <f t="shared" si="13"/>
        <v>6.9</v>
      </c>
      <c r="F143" s="5">
        <f t="shared" si="14"/>
        <v>2.3000000000000003</v>
      </c>
      <c r="G143" s="5" t="s">
        <v>4</v>
      </c>
    </row>
    <row r="144" spans="1:7" x14ac:dyDescent="0.2">
      <c r="A144" s="5">
        <v>136</v>
      </c>
      <c r="B144" s="6">
        <f t="shared" si="10"/>
        <v>5.4</v>
      </c>
      <c r="C144" s="6">
        <f t="shared" si="11"/>
        <v>0</v>
      </c>
      <c r="D144" s="6">
        <f t="shared" si="12"/>
        <v>0</v>
      </c>
      <c r="E144" s="6">
        <f t="shared" si="13"/>
        <v>10</v>
      </c>
      <c r="F144" s="5">
        <f t="shared" si="14"/>
        <v>3.3333333333333335</v>
      </c>
      <c r="G144" s="5" t="s">
        <v>4</v>
      </c>
    </row>
    <row r="145" spans="1:7" x14ac:dyDescent="0.2">
      <c r="A145" s="5">
        <v>137</v>
      </c>
      <c r="B145" s="6">
        <f t="shared" si="10"/>
        <v>5.2</v>
      </c>
      <c r="C145" s="6">
        <f t="shared" si="11"/>
        <v>0</v>
      </c>
      <c r="D145" s="6">
        <f t="shared" si="12"/>
        <v>0</v>
      </c>
      <c r="E145" s="6">
        <f t="shared" si="13"/>
        <v>0</v>
      </c>
      <c r="F145" s="5">
        <f t="shared" si="14"/>
        <v>0</v>
      </c>
      <c r="G145" s="5" t="s">
        <v>4</v>
      </c>
    </row>
    <row r="146" spans="1:7" x14ac:dyDescent="0.2">
      <c r="A146" s="5">
        <v>138</v>
      </c>
      <c r="B146" s="6">
        <f t="shared" si="10"/>
        <v>6.2</v>
      </c>
      <c r="C146" s="6">
        <f t="shared" si="11"/>
        <v>0</v>
      </c>
      <c r="D146" s="6">
        <f t="shared" si="12"/>
        <v>0</v>
      </c>
      <c r="E146" s="6">
        <f t="shared" si="13"/>
        <v>0</v>
      </c>
      <c r="F146" s="5">
        <f t="shared" si="14"/>
        <v>0</v>
      </c>
      <c r="G146" s="5" t="s">
        <v>4</v>
      </c>
    </row>
    <row r="147" spans="1:7" x14ac:dyDescent="0.2">
      <c r="A147" s="5">
        <v>139</v>
      </c>
      <c r="B147" s="6">
        <f t="shared" si="10"/>
        <v>3.6</v>
      </c>
      <c r="C147" s="6">
        <f t="shared" si="11"/>
        <v>0</v>
      </c>
      <c r="D147" s="6">
        <f t="shared" si="12"/>
        <v>0</v>
      </c>
      <c r="E147" s="6">
        <f t="shared" si="13"/>
        <v>5.04</v>
      </c>
      <c r="F147" s="5">
        <f t="shared" si="14"/>
        <v>1.68</v>
      </c>
      <c r="G147" s="5" t="s">
        <v>4</v>
      </c>
    </row>
    <row r="148" spans="1:7" x14ac:dyDescent="0.2">
      <c r="A148" s="5">
        <v>140</v>
      </c>
      <c r="B148" s="6">
        <f t="shared" si="10"/>
        <v>3.9</v>
      </c>
      <c r="C148" s="6">
        <f t="shared" si="11"/>
        <v>12.5</v>
      </c>
      <c r="D148" s="6">
        <f t="shared" si="12"/>
        <v>0</v>
      </c>
      <c r="E148" s="6">
        <f t="shared" si="13"/>
        <v>10</v>
      </c>
      <c r="F148" s="5">
        <f t="shared" si="14"/>
        <v>7.5</v>
      </c>
      <c r="G148" s="5" t="s">
        <v>4</v>
      </c>
    </row>
    <row r="149" spans="1:7" x14ac:dyDescent="0.2">
      <c r="A149" s="5">
        <v>141</v>
      </c>
      <c r="B149" s="6">
        <f t="shared" si="10"/>
        <v>4.4000000000000004</v>
      </c>
      <c r="C149" s="6">
        <f t="shared" si="11"/>
        <v>8.0299999999999994</v>
      </c>
      <c r="D149" s="6">
        <f t="shared" si="12"/>
        <v>0</v>
      </c>
      <c r="E149" s="6">
        <f t="shared" si="13"/>
        <v>6.6599999999999993</v>
      </c>
      <c r="F149" s="5">
        <f t="shared" si="14"/>
        <v>4.8966666666666656</v>
      </c>
      <c r="G149" s="5" t="s">
        <v>4</v>
      </c>
    </row>
    <row r="150" spans="1:7" x14ac:dyDescent="0.2">
      <c r="A150" s="5">
        <v>142</v>
      </c>
      <c r="B150" s="6">
        <f t="shared" si="10"/>
        <v>4.8</v>
      </c>
      <c r="C150" s="6">
        <f t="shared" si="11"/>
        <v>13.87</v>
      </c>
      <c r="D150" s="6">
        <f t="shared" si="12"/>
        <v>0</v>
      </c>
      <c r="E150" s="6">
        <f t="shared" si="13"/>
        <v>30</v>
      </c>
      <c r="F150" s="5">
        <f t="shared" si="14"/>
        <v>14.623333333333333</v>
      </c>
      <c r="G150" s="5" t="s">
        <v>4</v>
      </c>
    </row>
    <row r="151" spans="1:7" x14ac:dyDescent="0.2">
      <c r="A151" s="5">
        <v>143</v>
      </c>
      <c r="B151" s="6">
        <f t="shared" si="10"/>
        <v>4.3</v>
      </c>
      <c r="C151" s="6">
        <f t="shared" si="11"/>
        <v>16.96</v>
      </c>
      <c r="D151" s="6">
        <f t="shared" si="12"/>
        <v>10</v>
      </c>
      <c r="E151" s="6">
        <f t="shared" si="13"/>
        <v>16.25</v>
      </c>
      <c r="F151" s="5">
        <f t="shared" si="14"/>
        <v>14.403333333333334</v>
      </c>
      <c r="G151" s="5" t="s">
        <v>4</v>
      </c>
    </row>
    <row r="152" spans="1:7" x14ac:dyDescent="0.2">
      <c r="A152" s="5">
        <v>144</v>
      </c>
      <c r="B152" s="6">
        <f t="shared" si="10"/>
        <v>4.3</v>
      </c>
      <c r="C152" s="6">
        <f t="shared" si="11"/>
        <v>18.3</v>
      </c>
      <c r="D152" s="6">
        <f t="shared" si="12"/>
        <v>10</v>
      </c>
      <c r="E152" s="6">
        <f t="shared" si="13"/>
        <v>26.660000000000004</v>
      </c>
      <c r="F152" s="5">
        <f t="shared" si="14"/>
        <v>18.320000000000004</v>
      </c>
      <c r="G152" s="5" t="s">
        <v>4</v>
      </c>
    </row>
    <row r="153" spans="1:7" x14ac:dyDescent="0.2">
      <c r="A153" s="5">
        <v>145</v>
      </c>
      <c r="B153" s="6">
        <f t="shared" si="10"/>
        <v>4.3</v>
      </c>
      <c r="C153" s="6">
        <f t="shared" si="11"/>
        <v>10.86</v>
      </c>
      <c r="D153" s="6">
        <f t="shared" si="12"/>
        <v>0</v>
      </c>
      <c r="E153" s="6">
        <f t="shared" si="13"/>
        <v>5</v>
      </c>
      <c r="F153" s="5">
        <f t="shared" si="14"/>
        <v>5.2866666666666662</v>
      </c>
      <c r="G153" s="5" t="s">
        <v>4</v>
      </c>
    </row>
    <row r="154" spans="1:7" x14ac:dyDescent="0.2">
      <c r="A154" s="5">
        <v>146</v>
      </c>
      <c r="B154" s="6">
        <f t="shared" si="10"/>
        <v>4.3</v>
      </c>
      <c r="C154" s="6">
        <f t="shared" si="11"/>
        <v>5.6</v>
      </c>
      <c r="D154" s="6">
        <f t="shared" si="12"/>
        <v>0</v>
      </c>
      <c r="E154" s="6">
        <f t="shared" si="13"/>
        <v>7.5</v>
      </c>
      <c r="F154" s="5">
        <f t="shared" si="14"/>
        <v>4.3666666666666663</v>
      </c>
      <c r="G154" s="5" t="s">
        <v>4</v>
      </c>
    </row>
    <row r="155" spans="1:7" x14ac:dyDescent="0.2">
      <c r="A155" s="5">
        <v>147</v>
      </c>
      <c r="B155" s="6">
        <f t="shared" si="10"/>
        <v>4</v>
      </c>
      <c r="C155" s="6">
        <f t="shared" si="11"/>
        <v>9.41</v>
      </c>
      <c r="D155" s="6">
        <f t="shared" si="12"/>
        <v>0</v>
      </c>
      <c r="E155" s="6">
        <f t="shared" si="13"/>
        <v>10</v>
      </c>
      <c r="F155" s="5">
        <f t="shared" si="14"/>
        <v>6.47</v>
      </c>
      <c r="G155" s="5" t="s">
        <v>4</v>
      </c>
    </row>
    <row r="156" spans="1:7" x14ac:dyDescent="0.2">
      <c r="A156" s="5">
        <v>148</v>
      </c>
      <c r="B156" s="6">
        <f t="shared" si="10"/>
        <v>3.4</v>
      </c>
      <c r="C156" s="6">
        <f t="shared" si="11"/>
        <v>6</v>
      </c>
      <c r="D156" s="6">
        <f t="shared" si="12"/>
        <v>10</v>
      </c>
      <c r="E156" s="6">
        <f t="shared" si="13"/>
        <v>0</v>
      </c>
      <c r="F156" s="5">
        <f t="shared" si="14"/>
        <v>5.333333333333333</v>
      </c>
      <c r="G156" s="5" t="s">
        <v>4</v>
      </c>
    </row>
    <row r="157" spans="1:7" x14ac:dyDescent="0.2">
      <c r="A157" s="5">
        <v>149</v>
      </c>
      <c r="B157" s="6">
        <f t="shared" si="10"/>
        <v>6.2</v>
      </c>
      <c r="C157" s="6">
        <f t="shared" si="11"/>
        <v>0</v>
      </c>
      <c r="D157" s="6">
        <f t="shared" si="12"/>
        <v>0</v>
      </c>
      <c r="E157" s="6">
        <f t="shared" si="13"/>
        <v>0</v>
      </c>
      <c r="F157" s="5">
        <f t="shared" si="14"/>
        <v>0</v>
      </c>
      <c r="G157" s="5" t="s">
        <v>4</v>
      </c>
    </row>
    <row r="158" spans="1:7" x14ac:dyDescent="0.2">
      <c r="A158" s="5">
        <v>150</v>
      </c>
      <c r="B158" s="6">
        <f t="shared" si="10"/>
        <v>3.9</v>
      </c>
      <c r="C158" s="6">
        <f t="shared" si="11"/>
        <v>0</v>
      </c>
      <c r="D158" s="6">
        <f t="shared" si="12"/>
        <v>0</v>
      </c>
      <c r="E158" s="6">
        <f t="shared" si="13"/>
        <v>0</v>
      </c>
      <c r="F158" s="5">
        <f t="shared" si="14"/>
        <v>0</v>
      </c>
      <c r="G158" s="5" t="s">
        <v>4</v>
      </c>
    </row>
    <row r="159" spans="1:7" x14ac:dyDescent="0.2">
      <c r="A159" s="5">
        <v>151</v>
      </c>
      <c r="B159" s="6">
        <f t="shared" si="10"/>
        <v>4.3</v>
      </c>
      <c r="C159" s="6">
        <f t="shared" si="11"/>
        <v>0</v>
      </c>
      <c r="D159" s="6">
        <f t="shared" si="12"/>
        <v>0</v>
      </c>
      <c r="E159" s="6">
        <f t="shared" si="13"/>
        <v>0</v>
      </c>
      <c r="F159" s="5">
        <f t="shared" si="14"/>
        <v>0</v>
      </c>
      <c r="G159" s="5" t="s">
        <v>4</v>
      </c>
    </row>
    <row r="160" spans="1:7" x14ac:dyDescent="0.2">
      <c r="A160" s="5">
        <v>152</v>
      </c>
      <c r="B160" s="6">
        <f t="shared" si="10"/>
        <v>6.1</v>
      </c>
      <c r="C160" s="6">
        <f t="shared" si="11"/>
        <v>0</v>
      </c>
      <c r="D160" s="6">
        <f t="shared" si="12"/>
        <v>0</v>
      </c>
      <c r="E160" s="6">
        <f t="shared" si="13"/>
        <v>0</v>
      </c>
      <c r="F160" s="5">
        <f t="shared" si="14"/>
        <v>0</v>
      </c>
      <c r="G160" s="5" t="s">
        <v>4</v>
      </c>
    </row>
    <row r="161" spans="1:7" x14ac:dyDescent="0.2">
      <c r="A161" s="5">
        <v>153</v>
      </c>
      <c r="B161" s="6">
        <f t="shared" si="10"/>
        <v>3.8</v>
      </c>
      <c r="C161" s="6">
        <f t="shared" si="11"/>
        <v>0</v>
      </c>
      <c r="D161" s="6">
        <f t="shared" si="12"/>
        <v>0</v>
      </c>
      <c r="E161" s="6">
        <f t="shared" si="13"/>
        <v>0</v>
      </c>
      <c r="F161" s="5">
        <f t="shared" si="14"/>
        <v>0</v>
      </c>
      <c r="G161" s="5" t="s">
        <v>4</v>
      </c>
    </row>
    <row r="162" spans="1:7" x14ac:dyDescent="0.2">
      <c r="A162" s="5">
        <v>154</v>
      </c>
      <c r="B162" s="6">
        <f t="shared" si="10"/>
        <v>3.9</v>
      </c>
      <c r="C162" s="6">
        <f t="shared" si="11"/>
        <v>0</v>
      </c>
      <c r="D162" s="6">
        <f t="shared" si="12"/>
        <v>0</v>
      </c>
      <c r="E162" s="6">
        <f t="shared" si="13"/>
        <v>0</v>
      </c>
      <c r="F162" s="5">
        <f t="shared" si="14"/>
        <v>0</v>
      </c>
      <c r="G162" s="5" t="s">
        <v>4</v>
      </c>
    </row>
    <row r="163" spans="1:7" x14ac:dyDescent="0.2">
      <c r="A163" s="5">
        <v>155</v>
      </c>
      <c r="B163" s="6">
        <f t="shared" si="10"/>
        <v>9.6999999999999993</v>
      </c>
      <c r="C163" s="6">
        <f t="shared" si="11"/>
        <v>0</v>
      </c>
      <c r="D163" s="6">
        <f t="shared" si="12"/>
        <v>0</v>
      </c>
      <c r="E163" s="6">
        <f t="shared" si="13"/>
        <v>0</v>
      </c>
      <c r="F163" s="5">
        <f t="shared" si="14"/>
        <v>0</v>
      </c>
      <c r="G163" s="5" t="s">
        <v>4</v>
      </c>
    </row>
    <row r="164" spans="1:7" x14ac:dyDescent="0.2">
      <c r="A164" s="5">
        <v>156</v>
      </c>
      <c r="B164" s="6">
        <f t="shared" si="10"/>
        <v>5.0999999999999996</v>
      </c>
      <c r="C164" s="6">
        <f t="shared" si="11"/>
        <v>0</v>
      </c>
      <c r="D164" s="6">
        <f t="shared" si="12"/>
        <v>0</v>
      </c>
      <c r="E164" s="6">
        <f t="shared" si="13"/>
        <v>0</v>
      </c>
      <c r="F164" s="5">
        <f t="shared" si="14"/>
        <v>0</v>
      </c>
      <c r="G164" s="5" t="s">
        <v>4</v>
      </c>
    </row>
    <row r="165" spans="1:7" x14ac:dyDescent="0.2">
      <c r="A165" s="5">
        <v>157</v>
      </c>
      <c r="B165" s="6">
        <f t="shared" si="10"/>
        <v>5.2</v>
      </c>
      <c r="C165" s="6">
        <f t="shared" si="11"/>
        <v>0</v>
      </c>
      <c r="D165" s="6">
        <f t="shared" si="12"/>
        <v>0</v>
      </c>
      <c r="E165" s="6">
        <f t="shared" si="13"/>
        <v>0</v>
      </c>
      <c r="F165" s="5">
        <f t="shared" si="14"/>
        <v>0</v>
      </c>
      <c r="G165" s="5" t="s">
        <v>4</v>
      </c>
    </row>
    <row r="166" spans="1:7" x14ac:dyDescent="0.2">
      <c r="A166" s="5">
        <v>158</v>
      </c>
      <c r="B166" s="6">
        <f t="shared" si="10"/>
        <v>6.3</v>
      </c>
      <c r="C166" s="6">
        <f t="shared" si="11"/>
        <v>0</v>
      </c>
      <c r="D166" s="6">
        <f t="shared" si="12"/>
        <v>0</v>
      </c>
      <c r="E166" s="6">
        <f t="shared" si="13"/>
        <v>0</v>
      </c>
      <c r="F166" s="5">
        <f t="shared" si="14"/>
        <v>0</v>
      </c>
      <c r="G166" s="5" t="s">
        <v>4</v>
      </c>
    </row>
    <row r="167" spans="1:7" x14ac:dyDescent="0.2">
      <c r="A167" s="5">
        <v>159</v>
      </c>
      <c r="B167" s="6">
        <f t="shared" si="10"/>
        <v>9.1999999999999993</v>
      </c>
      <c r="C167" s="6">
        <f t="shared" si="11"/>
        <v>0</v>
      </c>
      <c r="D167" s="6">
        <f t="shared" si="12"/>
        <v>0</v>
      </c>
      <c r="E167" s="6">
        <f t="shared" si="13"/>
        <v>0</v>
      </c>
      <c r="F167" s="5">
        <f t="shared" si="14"/>
        <v>0</v>
      </c>
      <c r="G167" s="5" t="s">
        <v>4</v>
      </c>
    </row>
    <row r="168" spans="1:7" x14ac:dyDescent="0.2">
      <c r="A168" s="5">
        <v>160</v>
      </c>
      <c r="B168" s="6">
        <f t="shared" si="10"/>
        <v>4.8</v>
      </c>
      <c r="C168" s="6">
        <f t="shared" si="11"/>
        <v>0</v>
      </c>
      <c r="D168" s="6">
        <f t="shared" si="12"/>
        <v>0</v>
      </c>
      <c r="E168" s="6">
        <f t="shared" si="13"/>
        <v>0</v>
      </c>
      <c r="F168" s="5">
        <f t="shared" si="14"/>
        <v>0</v>
      </c>
      <c r="G168" s="5" t="s">
        <v>4</v>
      </c>
    </row>
    <row r="169" spans="1:7" x14ac:dyDescent="0.2">
      <c r="A169" s="5">
        <v>161</v>
      </c>
      <c r="B169" s="6">
        <f t="shared" si="10"/>
        <v>6.6</v>
      </c>
      <c r="C169" s="6">
        <f t="shared" si="11"/>
        <v>0</v>
      </c>
      <c r="D169" s="6">
        <f t="shared" si="12"/>
        <v>0</v>
      </c>
      <c r="E169" s="6">
        <f t="shared" si="13"/>
        <v>0</v>
      </c>
      <c r="F169" s="5">
        <f t="shared" si="14"/>
        <v>0</v>
      </c>
      <c r="G169" s="5" t="s">
        <v>4</v>
      </c>
    </row>
    <row r="170" spans="1:7" x14ac:dyDescent="0.2">
      <c r="A170" s="5">
        <v>162</v>
      </c>
      <c r="B170" s="6">
        <f t="shared" si="10"/>
        <v>4</v>
      </c>
      <c r="C170" s="6">
        <f t="shared" si="11"/>
        <v>0</v>
      </c>
      <c r="D170" s="6">
        <f t="shared" si="12"/>
        <v>0</v>
      </c>
      <c r="E170" s="6">
        <f t="shared" si="13"/>
        <v>0</v>
      </c>
      <c r="F170" s="5">
        <f t="shared" si="14"/>
        <v>0</v>
      </c>
      <c r="G170" s="5" t="s">
        <v>4</v>
      </c>
    </row>
    <row r="171" spans="1:7" x14ac:dyDescent="0.2">
      <c r="A171" s="5">
        <v>163</v>
      </c>
      <c r="B171" s="6">
        <f t="shared" si="10"/>
        <v>3.6</v>
      </c>
      <c r="C171" s="6">
        <f t="shared" si="11"/>
        <v>0</v>
      </c>
      <c r="D171" s="6">
        <f t="shared" si="12"/>
        <v>0</v>
      </c>
      <c r="E171" s="6">
        <f t="shared" si="13"/>
        <v>0</v>
      </c>
      <c r="F171" s="5">
        <f t="shared" si="14"/>
        <v>0</v>
      </c>
      <c r="G171" s="5" t="s">
        <v>4</v>
      </c>
    </row>
    <row r="172" spans="1:7" x14ac:dyDescent="0.2">
      <c r="A172" s="5">
        <v>164</v>
      </c>
      <c r="B172" s="6">
        <f t="shared" si="10"/>
        <v>3</v>
      </c>
      <c r="C172" s="6">
        <f t="shared" si="11"/>
        <v>0</v>
      </c>
      <c r="D172" s="6">
        <f t="shared" si="12"/>
        <v>0</v>
      </c>
      <c r="E172" s="6">
        <f t="shared" si="13"/>
        <v>0</v>
      </c>
      <c r="F172" s="5">
        <f t="shared" si="14"/>
        <v>0</v>
      </c>
      <c r="G172" s="5" t="s">
        <v>4</v>
      </c>
    </row>
    <row r="173" spans="1:7" x14ac:dyDescent="0.2">
      <c r="A173" s="5">
        <v>165</v>
      </c>
      <c r="B173" s="6">
        <f t="shared" si="10"/>
        <v>4.5</v>
      </c>
      <c r="C173" s="6">
        <f t="shared" si="11"/>
        <v>0</v>
      </c>
      <c r="D173" s="6">
        <f t="shared" si="12"/>
        <v>0</v>
      </c>
      <c r="E173" s="6">
        <f t="shared" si="13"/>
        <v>0</v>
      </c>
      <c r="F173" s="5">
        <f t="shared" si="14"/>
        <v>0</v>
      </c>
      <c r="G173" s="5" t="s">
        <v>4</v>
      </c>
    </row>
    <row r="174" spans="1:7" x14ac:dyDescent="0.2">
      <c r="A174" s="5">
        <v>166</v>
      </c>
      <c r="B174" s="6">
        <f t="shared" si="10"/>
        <v>5.7</v>
      </c>
      <c r="C174" s="6">
        <f t="shared" si="11"/>
        <v>0</v>
      </c>
      <c r="D174" s="6">
        <f t="shared" si="12"/>
        <v>0</v>
      </c>
      <c r="E174" s="6">
        <f t="shared" si="13"/>
        <v>0</v>
      </c>
      <c r="F174" s="5">
        <f t="shared" si="14"/>
        <v>0</v>
      </c>
      <c r="G174" s="5" t="s">
        <v>4</v>
      </c>
    </row>
    <row r="175" spans="1:7" x14ac:dyDescent="0.2">
      <c r="A175" s="5">
        <v>167</v>
      </c>
      <c r="B175" s="6">
        <f t="shared" si="10"/>
        <v>4.3</v>
      </c>
      <c r="C175" s="6">
        <f t="shared" si="11"/>
        <v>0</v>
      </c>
      <c r="D175" s="6">
        <f t="shared" si="12"/>
        <v>0</v>
      </c>
      <c r="E175" s="6">
        <f t="shared" si="13"/>
        <v>0</v>
      </c>
      <c r="F175" s="5">
        <f t="shared" si="14"/>
        <v>0</v>
      </c>
      <c r="G175" s="5" t="s">
        <v>4</v>
      </c>
    </row>
    <row r="176" spans="1:7" x14ac:dyDescent="0.2">
      <c r="A176" s="5">
        <v>168</v>
      </c>
      <c r="B176" s="6">
        <f t="shared" si="10"/>
        <v>4.2</v>
      </c>
      <c r="C176" s="6">
        <f t="shared" si="11"/>
        <v>0</v>
      </c>
      <c r="D176" s="6">
        <f t="shared" si="12"/>
        <v>0</v>
      </c>
      <c r="E176" s="6">
        <f t="shared" si="13"/>
        <v>0</v>
      </c>
      <c r="F176" s="5">
        <f t="shared" si="14"/>
        <v>0</v>
      </c>
      <c r="G176" s="5" t="s">
        <v>4</v>
      </c>
    </row>
    <row r="177" spans="1:7" x14ac:dyDescent="0.2">
      <c r="A177" s="5">
        <v>169</v>
      </c>
      <c r="B177" s="6">
        <f t="shared" si="10"/>
        <v>3.2</v>
      </c>
      <c r="C177" s="6">
        <f t="shared" si="11"/>
        <v>0</v>
      </c>
      <c r="D177" s="6">
        <f t="shared" si="12"/>
        <v>0</v>
      </c>
      <c r="E177" s="6">
        <f t="shared" si="13"/>
        <v>0</v>
      </c>
      <c r="F177" s="5">
        <f t="shared" si="14"/>
        <v>0</v>
      </c>
      <c r="G177" s="5" t="s">
        <v>4</v>
      </c>
    </row>
    <row r="178" spans="1:7" x14ac:dyDescent="0.2">
      <c r="A178" s="5">
        <v>170</v>
      </c>
      <c r="B178" s="6">
        <f t="shared" si="10"/>
        <v>6.1</v>
      </c>
      <c r="C178" s="6">
        <f t="shared" si="11"/>
        <v>0</v>
      </c>
      <c r="D178" s="6">
        <f t="shared" si="12"/>
        <v>0</v>
      </c>
      <c r="E178" s="6">
        <f t="shared" si="13"/>
        <v>0</v>
      </c>
      <c r="F178" s="5">
        <f t="shared" si="14"/>
        <v>0</v>
      </c>
      <c r="G178" s="5" t="s">
        <v>4</v>
      </c>
    </row>
    <row r="179" spans="1:7" x14ac:dyDescent="0.2">
      <c r="A179" s="5">
        <v>171</v>
      </c>
      <c r="B179" s="6">
        <f t="shared" si="10"/>
        <v>4.7</v>
      </c>
      <c r="C179" s="6">
        <f t="shared" si="11"/>
        <v>0</v>
      </c>
      <c r="D179" s="6">
        <f t="shared" si="12"/>
        <v>0</v>
      </c>
      <c r="E179" s="6">
        <f t="shared" si="13"/>
        <v>0</v>
      </c>
      <c r="F179" s="5">
        <f t="shared" si="14"/>
        <v>0</v>
      </c>
      <c r="G179" s="5" t="s">
        <v>4</v>
      </c>
    </row>
    <row r="180" spans="1:7" x14ac:dyDescent="0.2">
      <c r="A180" s="5">
        <v>172</v>
      </c>
      <c r="B180" s="6">
        <f t="shared" si="10"/>
        <v>4</v>
      </c>
      <c r="C180" s="6">
        <f t="shared" si="11"/>
        <v>0</v>
      </c>
      <c r="D180" s="6">
        <f t="shared" si="12"/>
        <v>0</v>
      </c>
      <c r="E180" s="6">
        <f t="shared" si="13"/>
        <v>0</v>
      </c>
      <c r="F180" s="5">
        <f t="shared" si="14"/>
        <v>0</v>
      </c>
      <c r="G180" s="5" t="s">
        <v>4</v>
      </c>
    </row>
    <row r="181" spans="1:7" x14ac:dyDescent="0.2">
      <c r="A181" s="5">
        <v>173</v>
      </c>
      <c r="B181" s="6">
        <f t="shared" si="10"/>
        <v>3.3</v>
      </c>
      <c r="C181" s="6">
        <f t="shared" si="11"/>
        <v>0</v>
      </c>
      <c r="D181" s="6">
        <f t="shared" si="12"/>
        <v>0</v>
      </c>
      <c r="E181" s="6">
        <f t="shared" si="13"/>
        <v>0</v>
      </c>
      <c r="F181" s="5">
        <f t="shared" si="14"/>
        <v>0</v>
      </c>
      <c r="G181" s="5" t="s">
        <v>4</v>
      </c>
    </row>
    <row r="182" spans="1:7" x14ac:dyDescent="0.2">
      <c r="A182" s="5">
        <v>174</v>
      </c>
      <c r="B182" s="6">
        <f t="shared" si="10"/>
        <v>3.9</v>
      </c>
      <c r="C182" s="6">
        <f t="shared" si="11"/>
        <v>0</v>
      </c>
      <c r="D182" s="6">
        <f t="shared" si="12"/>
        <v>0</v>
      </c>
      <c r="E182" s="6">
        <f t="shared" si="13"/>
        <v>0</v>
      </c>
      <c r="F182" s="5">
        <f t="shared" si="14"/>
        <v>0</v>
      </c>
      <c r="G182" s="5" t="s">
        <v>4</v>
      </c>
    </row>
    <row r="183" spans="1:7" x14ac:dyDescent="0.2">
      <c r="A183" s="5">
        <v>175</v>
      </c>
      <c r="B183" s="6">
        <f t="shared" si="10"/>
        <v>5.8</v>
      </c>
      <c r="C183" s="6">
        <f t="shared" si="11"/>
        <v>0</v>
      </c>
      <c r="D183" s="6">
        <f t="shared" si="12"/>
        <v>0</v>
      </c>
      <c r="E183" s="6">
        <f t="shared" si="13"/>
        <v>0</v>
      </c>
      <c r="F183" s="5">
        <f t="shared" si="14"/>
        <v>0</v>
      </c>
      <c r="G183" s="5" t="s">
        <v>4</v>
      </c>
    </row>
    <row r="184" spans="1:7" x14ac:dyDescent="0.2">
      <c r="A184" s="5">
        <v>176</v>
      </c>
      <c r="B184" s="6">
        <f t="shared" si="10"/>
        <v>5.0999999999999996</v>
      </c>
      <c r="C184" s="6">
        <f t="shared" si="11"/>
        <v>0</v>
      </c>
      <c r="D184" s="6">
        <f t="shared" si="12"/>
        <v>0</v>
      </c>
      <c r="E184" s="6">
        <f t="shared" si="13"/>
        <v>0</v>
      </c>
      <c r="F184" s="5">
        <f t="shared" si="14"/>
        <v>0</v>
      </c>
      <c r="G184" s="5" t="s">
        <v>4</v>
      </c>
    </row>
    <row r="185" spans="1:7" x14ac:dyDescent="0.2">
      <c r="A185" s="5">
        <v>177</v>
      </c>
      <c r="B185" s="6">
        <f t="shared" si="10"/>
        <v>4.5</v>
      </c>
      <c r="C185" s="6">
        <f t="shared" si="11"/>
        <v>0</v>
      </c>
      <c r="D185" s="6">
        <f t="shared" si="12"/>
        <v>0</v>
      </c>
      <c r="E185" s="6">
        <f t="shared" si="13"/>
        <v>0</v>
      </c>
      <c r="F185" s="5">
        <f t="shared" si="14"/>
        <v>0</v>
      </c>
      <c r="G185" s="5" t="s">
        <v>4</v>
      </c>
    </row>
    <row r="186" spans="1:7" x14ac:dyDescent="0.2">
      <c r="A186" s="5">
        <v>178</v>
      </c>
      <c r="B186" s="6">
        <f t="shared" si="10"/>
        <v>3.4</v>
      </c>
      <c r="C186" s="6">
        <f t="shared" si="11"/>
        <v>0</v>
      </c>
      <c r="D186" s="6">
        <f t="shared" si="12"/>
        <v>0</v>
      </c>
      <c r="E186" s="6">
        <f t="shared" si="13"/>
        <v>0</v>
      </c>
      <c r="F186" s="5">
        <f t="shared" si="14"/>
        <v>0</v>
      </c>
      <c r="G186" s="5" t="s">
        <v>4</v>
      </c>
    </row>
    <row r="187" spans="1:7" x14ac:dyDescent="0.2">
      <c r="A187" s="5">
        <v>179</v>
      </c>
      <c r="B187" s="6">
        <f t="shared" si="10"/>
        <v>3.4</v>
      </c>
      <c r="C187" s="6">
        <f t="shared" si="11"/>
        <v>0</v>
      </c>
      <c r="D187" s="6">
        <f t="shared" si="12"/>
        <v>0</v>
      </c>
      <c r="E187" s="6">
        <f t="shared" si="13"/>
        <v>0</v>
      </c>
      <c r="F187" s="5">
        <f t="shared" si="14"/>
        <v>0</v>
      </c>
      <c r="G187" s="5" t="s">
        <v>4</v>
      </c>
    </row>
    <row r="188" spans="1:7" x14ac:dyDescent="0.2">
      <c r="A188" s="5">
        <v>180</v>
      </c>
      <c r="B188" s="6">
        <f t="shared" si="10"/>
        <v>3.3</v>
      </c>
      <c r="C188" s="6">
        <f t="shared" si="11"/>
        <v>0</v>
      </c>
      <c r="D188" s="6">
        <f t="shared" si="12"/>
        <v>0</v>
      </c>
      <c r="E188" s="6">
        <f t="shared" si="13"/>
        <v>0</v>
      </c>
      <c r="F188" s="5">
        <f t="shared" si="14"/>
        <v>0</v>
      </c>
      <c r="G188" s="5" t="s">
        <v>4</v>
      </c>
    </row>
    <row r="189" spans="1:7" x14ac:dyDescent="0.2">
      <c r="A189" s="5">
        <v>181</v>
      </c>
      <c r="B189" s="6">
        <f t="shared" si="10"/>
        <v>4.5</v>
      </c>
      <c r="C189" s="6">
        <f t="shared" si="11"/>
        <v>0</v>
      </c>
      <c r="D189" s="6">
        <f t="shared" si="12"/>
        <v>0</v>
      </c>
      <c r="E189" s="6">
        <f t="shared" si="13"/>
        <v>0</v>
      </c>
      <c r="F189" s="5">
        <f t="shared" si="14"/>
        <v>0</v>
      </c>
      <c r="G189" s="5" t="s">
        <v>4</v>
      </c>
    </row>
    <row r="190" spans="1:7" x14ac:dyDescent="0.2">
      <c r="A190" s="5">
        <v>182</v>
      </c>
      <c r="B190" s="6">
        <f t="shared" si="10"/>
        <v>5.0999999999999996</v>
      </c>
      <c r="C190" s="6">
        <f t="shared" si="11"/>
        <v>0</v>
      </c>
      <c r="D190" s="6">
        <f t="shared" si="12"/>
        <v>0</v>
      </c>
      <c r="E190" s="6">
        <f t="shared" si="13"/>
        <v>0</v>
      </c>
      <c r="F190" s="5">
        <f t="shared" si="14"/>
        <v>0</v>
      </c>
      <c r="G190" s="5" t="s">
        <v>4</v>
      </c>
    </row>
    <row r="191" spans="1:7" x14ac:dyDescent="0.2">
      <c r="A191" s="5">
        <v>183</v>
      </c>
      <c r="B191" s="6">
        <f t="shared" si="10"/>
        <v>3.4</v>
      </c>
      <c r="C191" s="6">
        <f t="shared" si="11"/>
        <v>0</v>
      </c>
      <c r="D191" s="6">
        <f t="shared" si="12"/>
        <v>0</v>
      </c>
      <c r="E191" s="6">
        <f t="shared" si="13"/>
        <v>0</v>
      </c>
      <c r="F191" s="5">
        <f t="shared" si="14"/>
        <v>0</v>
      </c>
      <c r="G191" s="5" t="s">
        <v>4</v>
      </c>
    </row>
    <row r="192" spans="1:7" x14ac:dyDescent="0.2">
      <c r="A192" s="5">
        <v>184</v>
      </c>
      <c r="B192" s="6">
        <f t="shared" si="10"/>
        <v>6.7</v>
      </c>
      <c r="C192" s="6">
        <f t="shared" si="11"/>
        <v>4.6899999999999995</v>
      </c>
      <c r="D192" s="6">
        <f t="shared" si="12"/>
        <v>0</v>
      </c>
      <c r="E192" s="6">
        <f t="shared" si="13"/>
        <v>10</v>
      </c>
      <c r="F192" s="5">
        <f t="shared" si="14"/>
        <v>4.8966666666666665</v>
      </c>
      <c r="G192" s="5" t="s">
        <v>4</v>
      </c>
    </row>
    <row r="193" spans="1:7" x14ac:dyDescent="0.2">
      <c r="A193" s="5">
        <v>185</v>
      </c>
      <c r="B193" s="6">
        <f t="shared" si="10"/>
        <v>7.4</v>
      </c>
      <c r="C193" s="6">
        <f t="shared" si="11"/>
        <v>6.75</v>
      </c>
      <c r="D193" s="6">
        <f t="shared" si="12"/>
        <v>10</v>
      </c>
      <c r="E193" s="6">
        <f t="shared" si="13"/>
        <v>15</v>
      </c>
      <c r="F193" s="5">
        <f t="shared" si="14"/>
        <v>10.583333333333334</v>
      </c>
      <c r="G193" s="5" t="s">
        <v>4</v>
      </c>
    </row>
    <row r="194" spans="1:7" x14ac:dyDescent="0.2">
      <c r="A194" s="5">
        <v>186</v>
      </c>
      <c r="B194" s="6">
        <f t="shared" si="10"/>
        <v>3.7</v>
      </c>
      <c r="C194" s="6">
        <f t="shared" si="11"/>
        <v>13.8</v>
      </c>
      <c r="D194" s="6">
        <f t="shared" si="12"/>
        <v>0</v>
      </c>
      <c r="E194" s="6">
        <f t="shared" si="13"/>
        <v>10</v>
      </c>
      <c r="F194" s="5">
        <f t="shared" si="14"/>
        <v>7.9333333333333336</v>
      </c>
      <c r="G194" s="5" t="s">
        <v>4</v>
      </c>
    </row>
    <row r="195" spans="1:7" x14ac:dyDescent="0.2">
      <c r="A195" s="5">
        <v>187</v>
      </c>
      <c r="B195" s="6">
        <f t="shared" si="10"/>
        <v>3.5</v>
      </c>
      <c r="C195" s="6">
        <f t="shared" si="11"/>
        <v>2.85</v>
      </c>
      <c r="D195" s="6">
        <f t="shared" si="12"/>
        <v>4.87</v>
      </c>
      <c r="E195" s="6">
        <f t="shared" si="13"/>
        <v>4.79</v>
      </c>
      <c r="F195" s="5">
        <f t="shared" si="14"/>
        <v>4.1700000000000008</v>
      </c>
      <c r="G195" s="5" t="s">
        <v>4</v>
      </c>
    </row>
    <row r="196" spans="1:7" x14ac:dyDescent="0.2">
      <c r="A196" s="5">
        <v>188</v>
      </c>
      <c r="B196" s="6">
        <f t="shared" si="10"/>
        <v>3.7</v>
      </c>
      <c r="C196" s="6">
        <f t="shared" si="11"/>
        <v>13.25</v>
      </c>
      <c r="D196" s="6">
        <f t="shared" si="12"/>
        <v>20</v>
      </c>
      <c r="E196" s="6">
        <f t="shared" si="13"/>
        <v>10</v>
      </c>
      <c r="F196" s="5">
        <f t="shared" si="14"/>
        <v>14.416666666666666</v>
      </c>
      <c r="G196" s="5" t="s">
        <v>4</v>
      </c>
    </row>
    <row r="197" spans="1:7" x14ac:dyDescent="0.2">
      <c r="A197" s="5">
        <v>189</v>
      </c>
      <c r="B197" s="6">
        <f t="shared" si="10"/>
        <v>6.4</v>
      </c>
      <c r="C197" s="6">
        <f t="shared" si="11"/>
        <v>6.28</v>
      </c>
      <c r="D197" s="6">
        <f t="shared" si="12"/>
        <v>10</v>
      </c>
      <c r="E197" s="6">
        <f t="shared" si="13"/>
        <v>6.6599999999999993</v>
      </c>
      <c r="F197" s="5">
        <f t="shared" si="14"/>
        <v>7.6466666666666674</v>
      </c>
      <c r="G197" s="5" t="s">
        <v>4</v>
      </c>
    </row>
    <row r="198" spans="1:7" x14ac:dyDescent="0.2">
      <c r="A198" s="5">
        <v>190</v>
      </c>
      <c r="B198" s="6">
        <f t="shared" si="10"/>
        <v>4.4000000000000004</v>
      </c>
      <c r="C198" s="6">
        <f t="shared" si="11"/>
        <v>5</v>
      </c>
      <c r="D198" s="6">
        <f t="shared" si="12"/>
        <v>0</v>
      </c>
      <c r="E198" s="6">
        <f t="shared" si="13"/>
        <v>14.969999999999999</v>
      </c>
      <c r="F198" s="5">
        <f t="shared" si="14"/>
        <v>6.6566666666666663</v>
      </c>
      <c r="G198" s="5" t="s">
        <v>4</v>
      </c>
    </row>
    <row r="199" spans="1:7" x14ac:dyDescent="0.2">
      <c r="A199" s="5">
        <v>191</v>
      </c>
      <c r="B199" s="6">
        <f t="shared" si="10"/>
        <v>8.4</v>
      </c>
      <c r="C199" s="6">
        <f t="shared" si="11"/>
        <v>5</v>
      </c>
      <c r="D199" s="6">
        <f t="shared" si="12"/>
        <v>5.92</v>
      </c>
      <c r="E199" s="6">
        <f t="shared" si="13"/>
        <v>25.54</v>
      </c>
      <c r="F199" s="5">
        <f t="shared" si="14"/>
        <v>12.153333333333334</v>
      </c>
      <c r="G199" s="5" t="s">
        <v>4</v>
      </c>
    </row>
    <row r="200" spans="1:7" x14ac:dyDescent="0.2">
      <c r="A200" s="5">
        <v>192</v>
      </c>
      <c r="B200" s="6">
        <f t="shared" ref="B200:B263" si="15">AVERAGE(B602,H602,N602,T602,Z602,AF602,AL602,AR602,AX602,BD602)</f>
        <v>5.6</v>
      </c>
      <c r="C200" s="6">
        <f t="shared" ref="C200:C263" si="16">AVERAGE(C602,I602,O602,U602,AA602,AG602,AM602,AS602,AY602,BE602)</f>
        <v>9</v>
      </c>
      <c r="D200" s="6">
        <f t="shared" ref="D200:D263" si="17">AVERAGE(D602,J602,P602,V602,AB602,AH602,AN602,AT602,AZ602,BF602)</f>
        <v>6.6599999999999993</v>
      </c>
      <c r="E200" s="6">
        <f t="shared" ref="E200:E263" si="18">AVERAGE(E602,K602,Q602,W602,AC602,AI602,AO602,AU602,BA602,BG602)</f>
        <v>23.32</v>
      </c>
      <c r="F200" s="5">
        <f t="shared" si="14"/>
        <v>12.993333333333334</v>
      </c>
      <c r="G200" s="5" t="s">
        <v>4</v>
      </c>
    </row>
    <row r="201" spans="1:7" x14ac:dyDescent="0.2">
      <c r="A201" s="5">
        <v>193</v>
      </c>
      <c r="B201" s="6">
        <f t="shared" si="15"/>
        <v>3.6</v>
      </c>
      <c r="C201" s="6">
        <f t="shared" si="16"/>
        <v>17</v>
      </c>
      <c r="D201" s="6">
        <f t="shared" si="17"/>
        <v>0</v>
      </c>
      <c r="E201" s="6">
        <f t="shared" si="18"/>
        <v>5</v>
      </c>
      <c r="F201" s="5">
        <f t="shared" ref="F201:F264" si="19">AVERAGE(C201,D201,E201)</f>
        <v>7.333333333333333</v>
      </c>
      <c r="G201" s="5" t="s">
        <v>4</v>
      </c>
    </row>
    <row r="202" spans="1:7" x14ac:dyDescent="0.2">
      <c r="A202" s="5">
        <v>194</v>
      </c>
      <c r="B202" s="6">
        <f t="shared" si="15"/>
        <v>4.0999999999999996</v>
      </c>
      <c r="C202" s="6">
        <f t="shared" si="16"/>
        <v>5</v>
      </c>
      <c r="D202" s="6">
        <f t="shared" si="17"/>
        <v>0</v>
      </c>
      <c r="E202" s="6">
        <f t="shared" si="18"/>
        <v>0</v>
      </c>
      <c r="F202" s="5">
        <f t="shared" si="19"/>
        <v>1.6666666666666667</v>
      </c>
      <c r="G202" s="5" t="s">
        <v>4</v>
      </c>
    </row>
    <row r="203" spans="1:7" x14ac:dyDescent="0.2">
      <c r="A203" s="5">
        <v>195</v>
      </c>
      <c r="B203" s="6">
        <f t="shared" si="15"/>
        <v>3.4</v>
      </c>
      <c r="C203" s="6">
        <f t="shared" si="16"/>
        <v>0</v>
      </c>
      <c r="D203" s="6">
        <f t="shared" si="17"/>
        <v>0</v>
      </c>
      <c r="E203" s="6">
        <f t="shared" si="18"/>
        <v>0</v>
      </c>
      <c r="F203" s="5">
        <f t="shared" si="19"/>
        <v>0</v>
      </c>
      <c r="G203" s="5" t="s">
        <v>4</v>
      </c>
    </row>
    <row r="204" spans="1:7" x14ac:dyDescent="0.2">
      <c r="A204" s="5">
        <v>196</v>
      </c>
      <c r="B204" s="6">
        <f t="shared" si="15"/>
        <v>4.9000000000000004</v>
      </c>
      <c r="C204" s="6">
        <f t="shared" si="16"/>
        <v>0</v>
      </c>
      <c r="D204" s="6">
        <f t="shared" si="17"/>
        <v>0</v>
      </c>
      <c r="E204" s="6">
        <f t="shared" si="18"/>
        <v>0</v>
      </c>
      <c r="F204" s="5">
        <f t="shared" si="19"/>
        <v>0</v>
      </c>
      <c r="G204" s="5" t="s">
        <v>4</v>
      </c>
    </row>
    <row r="205" spans="1:7" x14ac:dyDescent="0.2">
      <c r="A205" s="5">
        <v>197</v>
      </c>
      <c r="B205" s="6">
        <f t="shared" si="15"/>
        <v>4.3</v>
      </c>
      <c r="C205" s="6">
        <f t="shared" si="16"/>
        <v>0</v>
      </c>
      <c r="D205" s="6">
        <f t="shared" si="17"/>
        <v>0</v>
      </c>
      <c r="E205" s="6">
        <f t="shared" si="18"/>
        <v>0</v>
      </c>
      <c r="F205" s="5">
        <f t="shared" si="19"/>
        <v>0</v>
      </c>
      <c r="G205" s="5" t="s">
        <v>4</v>
      </c>
    </row>
    <row r="206" spans="1:7" x14ac:dyDescent="0.2">
      <c r="A206" s="5">
        <v>198</v>
      </c>
      <c r="B206" s="6">
        <f t="shared" si="15"/>
        <v>3.6</v>
      </c>
      <c r="C206" s="6">
        <f t="shared" si="16"/>
        <v>0</v>
      </c>
      <c r="D206" s="6">
        <f t="shared" si="17"/>
        <v>0</v>
      </c>
      <c r="E206" s="6">
        <f t="shared" si="18"/>
        <v>0</v>
      </c>
      <c r="F206" s="5">
        <f t="shared" si="19"/>
        <v>0</v>
      </c>
      <c r="G206" s="5" t="s">
        <v>4</v>
      </c>
    </row>
    <row r="207" spans="1:7" x14ac:dyDescent="0.2">
      <c r="A207" s="5">
        <v>199</v>
      </c>
      <c r="B207" s="6">
        <f t="shared" si="15"/>
        <v>3.8</v>
      </c>
      <c r="C207" s="6">
        <f t="shared" si="16"/>
        <v>0</v>
      </c>
      <c r="D207" s="6">
        <f t="shared" si="17"/>
        <v>0</v>
      </c>
      <c r="E207" s="6">
        <f t="shared" si="18"/>
        <v>0</v>
      </c>
      <c r="F207" s="5">
        <f t="shared" si="19"/>
        <v>0</v>
      </c>
      <c r="G207" s="5" t="s">
        <v>4</v>
      </c>
    </row>
    <row r="208" spans="1:7" x14ac:dyDescent="0.2">
      <c r="A208" s="5">
        <v>200</v>
      </c>
      <c r="B208" s="6">
        <f t="shared" si="15"/>
        <v>4.4000000000000004</v>
      </c>
      <c r="C208" s="6">
        <f t="shared" si="16"/>
        <v>0</v>
      </c>
      <c r="D208" s="6">
        <f t="shared" si="17"/>
        <v>0</v>
      </c>
      <c r="E208" s="6">
        <f t="shared" si="18"/>
        <v>0</v>
      </c>
      <c r="F208" s="5">
        <f t="shared" si="19"/>
        <v>0</v>
      </c>
      <c r="G208" s="5" t="s">
        <v>4</v>
      </c>
    </row>
    <row r="209" spans="1:7" x14ac:dyDescent="0.2">
      <c r="A209" s="5">
        <v>201</v>
      </c>
      <c r="B209" s="6">
        <f t="shared" si="15"/>
        <v>3.6</v>
      </c>
      <c r="C209" s="6">
        <f t="shared" si="16"/>
        <v>0</v>
      </c>
      <c r="D209" s="6">
        <f t="shared" si="17"/>
        <v>0</v>
      </c>
      <c r="E209" s="6">
        <f t="shared" si="18"/>
        <v>0</v>
      </c>
      <c r="F209" s="5">
        <f t="shared" si="19"/>
        <v>0</v>
      </c>
      <c r="G209" s="5" t="s">
        <v>4</v>
      </c>
    </row>
    <row r="210" spans="1:7" x14ac:dyDescent="0.2">
      <c r="A210" s="5">
        <v>202</v>
      </c>
      <c r="B210" s="6">
        <f t="shared" si="15"/>
        <v>4.5999999999999996</v>
      </c>
      <c r="C210" s="6">
        <f t="shared" si="16"/>
        <v>0</v>
      </c>
      <c r="D210" s="6">
        <f t="shared" si="17"/>
        <v>0</v>
      </c>
      <c r="E210" s="6">
        <f t="shared" si="18"/>
        <v>0</v>
      </c>
      <c r="F210" s="5">
        <f t="shared" si="19"/>
        <v>0</v>
      </c>
      <c r="G210" s="5" t="s">
        <v>4</v>
      </c>
    </row>
    <row r="211" spans="1:7" x14ac:dyDescent="0.2">
      <c r="A211" s="5">
        <v>203</v>
      </c>
      <c r="B211" s="6">
        <f t="shared" si="15"/>
        <v>4.7</v>
      </c>
      <c r="C211" s="6">
        <f t="shared" si="16"/>
        <v>0</v>
      </c>
      <c r="D211" s="6">
        <f t="shared" si="17"/>
        <v>0</v>
      </c>
      <c r="E211" s="6">
        <f t="shared" si="18"/>
        <v>0</v>
      </c>
      <c r="F211" s="5">
        <f t="shared" si="19"/>
        <v>0</v>
      </c>
      <c r="G211" s="5" t="s">
        <v>4</v>
      </c>
    </row>
    <row r="212" spans="1:7" x14ac:dyDescent="0.2">
      <c r="A212" s="5">
        <v>204</v>
      </c>
      <c r="B212" s="6">
        <f t="shared" si="15"/>
        <v>5.6</v>
      </c>
      <c r="C212" s="6">
        <f t="shared" si="16"/>
        <v>0</v>
      </c>
      <c r="D212" s="6">
        <f t="shared" si="17"/>
        <v>0</v>
      </c>
      <c r="E212" s="6">
        <f t="shared" si="18"/>
        <v>0</v>
      </c>
      <c r="F212" s="5">
        <f t="shared" si="19"/>
        <v>0</v>
      </c>
      <c r="G212" s="5" t="s">
        <v>4</v>
      </c>
    </row>
    <row r="213" spans="1:7" x14ac:dyDescent="0.2">
      <c r="A213" s="5">
        <v>205</v>
      </c>
      <c r="B213" s="6">
        <f t="shared" si="15"/>
        <v>6.9</v>
      </c>
      <c r="C213" s="6">
        <f t="shared" si="16"/>
        <v>0</v>
      </c>
      <c r="D213" s="6">
        <f t="shared" si="17"/>
        <v>0</v>
      </c>
      <c r="E213" s="6">
        <f t="shared" si="18"/>
        <v>0</v>
      </c>
      <c r="F213" s="5">
        <f t="shared" si="19"/>
        <v>0</v>
      </c>
      <c r="G213" s="5" t="s">
        <v>4</v>
      </c>
    </row>
    <row r="214" spans="1:7" x14ac:dyDescent="0.2">
      <c r="A214" s="5">
        <v>206</v>
      </c>
      <c r="B214" s="6">
        <f t="shared" si="15"/>
        <v>3.7</v>
      </c>
      <c r="C214" s="6">
        <f t="shared" si="16"/>
        <v>0</v>
      </c>
      <c r="D214" s="6">
        <f t="shared" si="17"/>
        <v>0</v>
      </c>
      <c r="E214" s="6">
        <f t="shared" si="18"/>
        <v>0</v>
      </c>
      <c r="F214" s="5">
        <f t="shared" si="19"/>
        <v>0</v>
      </c>
      <c r="G214" s="5" t="s">
        <v>4</v>
      </c>
    </row>
    <row r="215" spans="1:7" x14ac:dyDescent="0.2">
      <c r="A215" s="5">
        <v>207</v>
      </c>
      <c r="B215" s="6">
        <f t="shared" si="15"/>
        <v>3.6</v>
      </c>
      <c r="C215" s="6">
        <f t="shared" si="16"/>
        <v>0</v>
      </c>
      <c r="D215" s="6">
        <f t="shared" si="17"/>
        <v>0</v>
      </c>
      <c r="E215" s="6">
        <f t="shared" si="18"/>
        <v>0</v>
      </c>
      <c r="F215" s="5">
        <f t="shared" si="19"/>
        <v>0</v>
      </c>
      <c r="G215" s="5" t="s">
        <v>4</v>
      </c>
    </row>
    <row r="216" spans="1:7" x14ac:dyDescent="0.2">
      <c r="A216" s="5">
        <v>208</v>
      </c>
      <c r="B216" s="6">
        <f t="shared" si="15"/>
        <v>3.9</v>
      </c>
      <c r="C216" s="6">
        <f t="shared" si="16"/>
        <v>0</v>
      </c>
      <c r="D216" s="6">
        <f t="shared" si="17"/>
        <v>0</v>
      </c>
      <c r="E216" s="6">
        <f t="shared" si="18"/>
        <v>0</v>
      </c>
      <c r="F216" s="5">
        <f t="shared" si="19"/>
        <v>0</v>
      </c>
      <c r="G216" s="5" t="s">
        <v>4</v>
      </c>
    </row>
    <row r="217" spans="1:7" x14ac:dyDescent="0.2">
      <c r="A217" s="5">
        <v>209</v>
      </c>
      <c r="B217" s="6">
        <f t="shared" si="15"/>
        <v>3.1</v>
      </c>
      <c r="C217" s="6">
        <f t="shared" si="16"/>
        <v>0</v>
      </c>
      <c r="D217" s="6">
        <f t="shared" si="17"/>
        <v>0</v>
      </c>
      <c r="E217" s="6">
        <f t="shared" si="18"/>
        <v>0</v>
      </c>
      <c r="F217" s="5">
        <f t="shared" si="19"/>
        <v>0</v>
      </c>
      <c r="G217" s="5" t="s">
        <v>4</v>
      </c>
    </row>
    <row r="218" spans="1:7" x14ac:dyDescent="0.2">
      <c r="A218" s="5">
        <v>210</v>
      </c>
      <c r="B218" s="6">
        <f t="shared" si="15"/>
        <v>4.0999999999999996</v>
      </c>
      <c r="C218" s="6">
        <f t="shared" si="16"/>
        <v>0</v>
      </c>
      <c r="D218" s="6">
        <f t="shared" si="17"/>
        <v>0</v>
      </c>
      <c r="E218" s="6">
        <f t="shared" si="18"/>
        <v>0</v>
      </c>
      <c r="F218" s="5">
        <f t="shared" si="19"/>
        <v>0</v>
      </c>
      <c r="G218" s="5" t="s">
        <v>4</v>
      </c>
    </row>
    <row r="219" spans="1:7" x14ac:dyDescent="0.2">
      <c r="A219" s="5">
        <v>211</v>
      </c>
      <c r="B219" s="6">
        <f t="shared" si="15"/>
        <v>3.1</v>
      </c>
      <c r="C219" s="6">
        <f t="shared" si="16"/>
        <v>0</v>
      </c>
      <c r="D219" s="6">
        <f t="shared" si="17"/>
        <v>0</v>
      </c>
      <c r="E219" s="6">
        <f t="shared" si="18"/>
        <v>0</v>
      </c>
      <c r="F219" s="5">
        <f t="shared" si="19"/>
        <v>0</v>
      </c>
      <c r="G219" s="5" t="s">
        <v>4</v>
      </c>
    </row>
    <row r="220" spans="1:7" x14ac:dyDescent="0.2">
      <c r="A220" s="5">
        <v>212</v>
      </c>
      <c r="B220" s="6">
        <f t="shared" si="15"/>
        <v>3.8</v>
      </c>
      <c r="C220" s="6">
        <f t="shared" si="16"/>
        <v>0</v>
      </c>
      <c r="D220" s="6">
        <f t="shared" si="17"/>
        <v>0</v>
      </c>
      <c r="E220" s="6">
        <f t="shared" si="18"/>
        <v>0</v>
      </c>
      <c r="F220" s="5">
        <f t="shared" si="19"/>
        <v>0</v>
      </c>
      <c r="G220" s="5" t="s">
        <v>4</v>
      </c>
    </row>
    <row r="221" spans="1:7" x14ac:dyDescent="0.2">
      <c r="A221" s="5">
        <v>213</v>
      </c>
      <c r="B221" s="6">
        <f t="shared" si="15"/>
        <v>3.8</v>
      </c>
      <c r="C221" s="6">
        <f t="shared" si="16"/>
        <v>0</v>
      </c>
      <c r="D221" s="6">
        <f t="shared" si="17"/>
        <v>0</v>
      </c>
      <c r="E221" s="6">
        <f t="shared" si="18"/>
        <v>0</v>
      </c>
      <c r="F221" s="5">
        <f t="shared" si="19"/>
        <v>0</v>
      </c>
      <c r="G221" s="5" t="s">
        <v>4</v>
      </c>
    </row>
    <row r="222" spans="1:7" x14ac:dyDescent="0.2">
      <c r="A222" s="5">
        <v>214</v>
      </c>
      <c r="B222" s="6">
        <f t="shared" si="15"/>
        <v>5.3</v>
      </c>
      <c r="C222" s="6">
        <f t="shared" si="16"/>
        <v>0</v>
      </c>
      <c r="D222" s="6">
        <f t="shared" si="17"/>
        <v>0</v>
      </c>
      <c r="E222" s="6">
        <f t="shared" si="18"/>
        <v>0</v>
      </c>
      <c r="F222" s="5">
        <f t="shared" si="19"/>
        <v>0</v>
      </c>
      <c r="G222" s="5" t="s">
        <v>4</v>
      </c>
    </row>
    <row r="223" spans="1:7" x14ac:dyDescent="0.2">
      <c r="A223" s="5">
        <v>215</v>
      </c>
      <c r="B223" s="6">
        <f t="shared" si="15"/>
        <v>4</v>
      </c>
      <c r="C223" s="6">
        <f t="shared" si="16"/>
        <v>0</v>
      </c>
      <c r="D223" s="6">
        <f t="shared" si="17"/>
        <v>0</v>
      </c>
      <c r="E223" s="6">
        <f t="shared" si="18"/>
        <v>0</v>
      </c>
      <c r="F223" s="5">
        <f t="shared" si="19"/>
        <v>0</v>
      </c>
      <c r="G223" s="5" t="s">
        <v>4</v>
      </c>
    </row>
    <row r="224" spans="1:7" x14ac:dyDescent="0.2">
      <c r="A224" s="5">
        <v>216</v>
      </c>
      <c r="B224" s="6">
        <f t="shared" si="15"/>
        <v>4.2</v>
      </c>
      <c r="C224" s="6">
        <f t="shared" si="16"/>
        <v>0</v>
      </c>
      <c r="D224" s="6">
        <f t="shared" si="17"/>
        <v>0</v>
      </c>
      <c r="E224" s="6">
        <f t="shared" si="18"/>
        <v>0</v>
      </c>
      <c r="F224" s="5">
        <f t="shared" si="19"/>
        <v>0</v>
      </c>
      <c r="G224" s="5" t="s">
        <v>4</v>
      </c>
    </row>
    <row r="225" spans="1:7" x14ac:dyDescent="0.2">
      <c r="A225" s="5">
        <v>217</v>
      </c>
      <c r="B225" s="6">
        <f t="shared" si="15"/>
        <v>5.3</v>
      </c>
      <c r="C225" s="6">
        <f t="shared" si="16"/>
        <v>0</v>
      </c>
      <c r="D225" s="6">
        <f t="shared" si="17"/>
        <v>0</v>
      </c>
      <c r="E225" s="6">
        <f t="shared" si="18"/>
        <v>0</v>
      </c>
      <c r="F225" s="5">
        <f t="shared" si="19"/>
        <v>0</v>
      </c>
      <c r="G225" s="5" t="s">
        <v>4</v>
      </c>
    </row>
    <row r="226" spans="1:7" x14ac:dyDescent="0.2">
      <c r="A226" s="5">
        <v>218</v>
      </c>
      <c r="B226" s="6">
        <f t="shared" si="15"/>
        <v>3.4</v>
      </c>
      <c r="C226" s="6">
        <f t="shared" si="16"/>
        <v>0</v>
      </c>
      <c r="D226" s="6">
        <f t="shared" si="17"/>
        <v>0</v>
      </c>
      <c r="E226" s="6">
        <f t="shared" si="18"/>
        <v>0</v>
      </c>
      <c r="F226" s="5">
        <f t="shared" si="19"/>
        <v>0</v>
      </c>
      <c r="G226" s="5" t="s">
        <v>4</v>
      </c>
    </row>
    <row r="227" spans="1:7" x14ac:dyDescent="0.2">
      <c r="A227" s="5">
        <v>219</v>
      </c>
      <c r="B227" s="6">
        <f t="shared" si="15"/>
        <v>4</v>
      </c>
      <c r="C227" s="6">
        <f t="shared" si="16"/>
        <v>0</v>
      </c>
      <c r="D227" s="6">
        <f t="shared" si="17"/>
        <v>0</v>
      </c>
      <c r="E227" s="6">
        <f t="shared" si="18"/>
        <v>0</v>
      </c>
      <c r="F227" s="5">
        <f t="shared" si="19"/>
        <v>0</v>
      </c>
      <c r="G227" s="5" t="s">
        <v>4</v>
      </c>
    </row>
    <row r="228" spans="1:7" x14ac:dyDescent="0.2">
      <c r="A228" s="5">
        <v>220</v>
      </c>
      <c r="B228" s="6">
        <f t="shared" si="15"/>
        <v>6.4</v>
      </c>
      <c r="C228" s="6">
        <f t="shared" si="16"/>
        <v>0</v>
      </c>
      <c r="D228" s="6">
        <f t="shared" si="17"/>
        <v>0</v>
      </c>
      <c r="E228" s="6">
        <f t="shared" si="18"/>
        <v>0</v>
      </c>
      <c r="F228" s="5">
        <f t="shared" si="19"/>
        <v>0</v>
      </c>
      <c r="G228" s="5" t="s">
        <v>4</v>
      </c>
    </row>
    <row r="229" spans="1:7" x14ac:dyDescent="0.2">
      <c r="A229" s="5">
        <v>221</v>
      </c>
      <c r="B229" s="6">
        <f t="shared" si="15"/>
        <v>4.0999999999999996</v>
      </c>
      <c r="C229" s="6">
        <f t="shared" si="16"/>
        <v>0</v>
      </c>
      <c r="D229" s="6">
        <f t="shared" si="17"/>
        <v>0</v>
      </c>
      <c r="E229" s="6">
        <f t="shared" si="18"/>
        <v>0</v>
      </c>
      <c r="F229" s="5">
        <f t="shared" si="19"/>
        <v>0</v>
      </c>
      <c r="G229" s="5" t="s">
        <v>4</v>
      </c>
    </row>
    <row r="230" spans="1:7" x14ac:dyDescent="0.2">
      <c r="A230" s="5">
        <v>222</v>
      </c>
      <c r="B230" s="6">
        <f t="shared" si="15"/>
        <v>3.4</v>
      </c>
      <c r="C230" s="6">
        <f t="shared" si="16"/>
        <v>0</v>
      </c>
      <c r="D230" s="6">
        <f t="shared" si="17"/>
        <v>0</v>
      </c>
      <c r="E230" s="6">
        <f t="shared" si="18"/>
        <v>0</v>
      </c>
      <c r="F230" s="5">
        <f t="shared" si="19"/>
        <v>0</v>
      </c>
      <c r="G230" s="5" t="s">
        <v>4</v>
      </c>
    </row>
    <row r="231" spans="1:7" x14ac:dyDescent="0.2">
      <c r="A231" s="5">
        <v>223</v>
      </c>
      <c r="B231" s="6">
        <f t="shared" si="15"/>
        <v>4.3</v>
      </c>
      <c r="C231" s="6">
        <f t="shared" si="16"/>
        <v>0</v>
      </c>
      <c r="D231" s="6">
        <f t="shared" si="17"/>
        <v>0</v>
      </c>
      <c r="E231" s="6">
        <f t="shared" si="18"/>
        <v>0</v>
      </c>
      <c r="F231" s="5">
        <f t="shared" si="19"/>
        <v>0</v>
      </c>
      <c r="G231" s="5" t="s">
        <v>4</v>
      </c>
    </row>
    <row r="232" spans="1:7" x14ac:dyDescent="0.2">
      <c r="A232" s="5">
        <v>224</v>
      </c>
      <c r="B232" s="6">
        <f t="shared" si="15"/>
        <v>7</v>
      </c>
      <c r="C232" s="6">
        <f t="shared" si="16"/>
        <v>0</v>
      </c>
      <c r="D232" s="6">
        <f t="shared" si="17"/>
        <v>0</v>
      </c>
      <c r="E232" s="6">
        <f t="shared" si="18"/>
        <v>0</v>
      </c>
      <c r="F232" s="5">
        <f t="shared" si="19"/>
        <v>0</v>
      </c>
      <c r="G232" s="5" t="s">
        <v>4</v>
      </c>
    </row>
    <row r="233" spans="1:7" x14ac:dyDescent="0.2">
      <c r="A233" s="5">
        <v>225</v>
      </c>
      <c r="B233" s="6">
        <f t="shared" si="15"/>
        <v>4.2</v>
      </c>
      <c r="C233" s="6">
        <f t="shared" si="16"/>
        <v>0</v>
      </c>
      <c r="D233" s="6">
        <f t="shared" si="17"/>
        <v>0</v>
      </c>
      <c r="E233" s="6">
        <f t="shared" si="18"/>
        <v>0</v>
      </c>
      <c r="F233" s="5">
        <f t="shared" si="19"/>
        <v>0</v>
      </c>
      <c r="G233" s="5" t="s">
        <v>4</v>
      </c>
    </row>
    <row r="234" spans="1:7" x14ac:dyDescent="0.2">
      <c r="A234" s="5">
        <v>226</v>
      </c>
      <c r="B234" s="6">
        <f t="shared" si="15"/>
        <v>3.8</v>
      </c>
      <c r="C234" s="6">
        <f t="shared" si="16"/>
        <v>0</v>
      </c>
      <c r="D234" s="6">
        <f t="shared" si="17"/>
        <v>0</v>
      </c>
      <c r="E234" s="6">
        <f t="shared" si="18"/>
        <v>0</v>
      </c>
      <c r="F234" s="5">
        <f t="shared" si="19"/>
        <v>0</v>
      </c>
      <c r="G234" s="5" t="s">
        <v>4</v>
      </c>
    </row>
    <row r="235" spans="1:7" x14ac:dyDescent="0.2">
      <c r="A235" s="5">
        <v>227</v>
      </c>
      <c r="B235" s="6">
        <f t="shared" si="15"/>
        <v>3.5</v>
      </c>
      <c r="C235" s="6">
        <f t="shared" si="16"/>
        <v>0</v>
      </c>
      <c r="D235" s="6">
        <f t="shared" si="17"/>
        <v>0</v>
      </c>
      <c r="E235" s="6">
        <f t="shared" si="18"/>
        <v>0</v>
      </c>
      <c r="F235" s="5">
        <f t="shared" si="19"/>
        <v>0</v>
      </c>
      <c r="G235" s="5" t="s">
        <v>4</v>
      </c>
    </row>
    <row r="236" spans="1:7" x14ac:dyDescent="0.2">
      <c r="A236" s="5">
        <v>228</v>
      </c>
      <c r="B236" s="6">
        <f t="shared" si="15"/>
        <v>3.6</v>
      </c>
      <c r="C236" s="6">
        <f t="shared" si="16"/>
        <v>0</v>
      </c>
      <c r="D236" s="6">
        <f t="shared" si="17"/>
        <v>0</v>
      </c>
      <c r="E236" s="6">
        <f t="shared" si="18"/>
        <v>0</v>
      </c>
      <c r="F236" s="5">
        <f t="shared" si="19"/>
        <v>0</v>
      </c>
      <c r="G236" s="5" t="s">
        <v>4</v>
      </c>
    </row>
    <row r="237" spans="1:7" x14ac:dyDescent="0.2">
      <c r="A237" s="5">
        <v>229</v>
      </c>
      <c r="B237" s="6">
        <f t="shared" si="15"/>
        <v>4.5</v>
      </c>
      <c r="C237" s="6">
        <f t="shared" si="16"/>
        <v>0</v>
      </c>
      <c r="D237" s="6">
        <f t="shared" si="17"/>
        <v>0</v>
      </c>
      <c r="E237" s="6">
        <f t="shared" si="18"/>
        <v>4.6399999999999997</v>
      </c>
      <c r="F237" s="5">
        <f t="shared" si="19"/>
        <v>1.5466666666666666</v>
      </c>
      <c r="G237" s="5" t="s">
        <v>4</v>
      </c>
    </row>
    <row r="238" spans="1:7" x14ac:dyDescent="0.2">
      <c r="A238" s="5">
        <v>230</v>
      </c>
      <c r="B238" s="6">
        <f t="shared" si="15"/>
        <v>5.4</v>
      </c>
      <c r="C238" s="6">
        <f t="shared" si="16"/>
        <v>11.639999999999999</v>
      </c>
      <c r="D238" s="6">
        <f t="shared" si="17"/>
        <v>14.7</v>
      </c>
      <c r="E238" s="6">
        <f t="shared" si="18"/>
        <v>30</v>
      </c>
      <c r="F238" s="5">
        <f t="shared" si="19"/>
        <v>18.779999999999998</v>
      </c>
      <c r="G238" s="5" t="s">
        <v>4</v>
      </c>
    </row>
    <row r="239" spans="1:7" x14ac:dyDescent="0.2">
      <c r="A239" s="5">
        <v>231</v>
      </c>
      <c r="B239" s="6">
        <f t="shared" si="15"/>
        <v>3.9</v>
      </c>
      <c r="C239" s="6">
        <f t="shared" si="16"/>
        <v>18.32</v>
      </c>
      <c r="D239" s="6">
        <f t="shared" si="17"/>
        <v>10</v>
      </c>
      <c r="E239" s="6">
        <f t="shared" si="18"/>
        <v>15</v>
      </c>
      <c r="F239" s="5">
        <f t="shared" si="19"/>
        <v>14.44</v>
      </c>
      <c r="G239" s="5" t="s">
        <v>4</v>
      </c>
    </row>
    <row r="240" spans="1:7" x14ac:dyDescent="0.2">
      <c r="A240" s="5">
        <v>232</v>
      </c>
      <c r="B240" s="6">
        <f t="shared" si="15"/>
        <v>2.9</v>
      </c>
      <c r="C240" s="6">
        <f t="shared" si="16"/>
        <v>16.95</v>
      </c>
      <c r="D240" s="6">
        <f t="shared" si="17"/>
        <v>0</v>
      </c>
      <c r="E240" s="6">
        <f t="shared" si="18"/>
        <v>15</v>
      </c>
      <c r="F240" s="5">
        <f t="shared" si="19"/>
        <v>10.65</v>
      </c>
      <c r="G240" s="5" t="s">
        <v>4</v>
      </c>
    </row>
    <row r="241" spans="1:7" x14ac:dyDescent="0.2">
      <c r="A241" s="5">
        <v>233</v>
      </c>
      <c r="B241" s="6">
        <f t="shared" si="15"/>
        <v>3.7</v>
      </c>
      <c r="C241" s="6">
        <f t="shared" si="16"/>
        <v>0</v>
      </c>
      <c r="D241" s="6">
        <f t="shared" si="17"/>
        <v>0</v>
      </c>
      <c r="E241" s="6">
        <f t="shared" si="18"/>
        <v>5.4</v>
      </c>
      <c r="F241" s="5">
        <f t="shared" si="19"/>
        <v>1.8</v>
      </c>
      <c r="G241" s="5" t="s">
        <v>4</v>
      </c>
    </row>
    <row r="242" spans="1:7" x14ac:dyDescent="0.2">
      <c r="A242" s="5">
        <v>234</v>
      </c>
      <c r="B242" s="6">
        <f t="shared" si="15"/>
        <v>3.7</v>
      </c>
      <c r="C242" s="6">
        <f t="shared" si="16"/>
        <v>3.3299999999999996</v>
      </c>
      <c r="D242" s="6">
        <f t="shared" si="17"/>
        <v>0</v>
      </c>
      <c r="E242" s="6">
        <f t="shared" si="18"/>
        <v>14.780000000000001</v>
      </c>
      <c r="F242" s="5">
        <f t="shared" si="19"/>
        <v>6.0366666666666662</v>
      </c>
      <c r="G242" s="5" t="s">
        <v>4</v>
      </c>
    </row>
    <row r="243" spans="1:7" x14ac:dyDescent="0.2">
      <c r="A243" s="5">
        <v>235</v>
      </c>
      <c r="B243" s="6">
        <f t="shared" si="15"/>
        <v>3.3</v>
      </c>
      <c r="C243" s="6">
        <f t="shared" si="16"/>
        <v>9.1</v>
      </c>
      <c r="D243" s="6">
        <f t="shared" si="17"/>
        <v>10</v>
      </c>
      <c r="E243" s="6">
        <f t="shared" si="18"/>
        <v>24.66</v>
      </c>
      <c r="F243" s="5">
        <f t="shared" si="19"/>
        <v>14.586666666666668</v>
      </c>
      <c r="G243" s="5" t="s">
        <v>4</v>
      </c>
    </row>
    <row r="244" spans="1:7" x14ac:dyDescent="0.2">
      <c r="A244" s="5">
        <v>236</v>
      </c>
      <c r="B244" s="6">
        <f t="shared" si="15"/>
        <v>4</v>
      </c>
      <c r="C244" s="6">
        <f t="shared" si="16"/>
        <v>18.05</v>
      </c>
      <c r="D244" s="6">
        <f t="shared" si="17"/>
        <v>0</v>
      </c>
      <c r="E244" s="6">
        <f t="shared" si="18"/>
        <v>40</v>
      </c>
      <c r="F244" s="5">
        <f t="shared" si="19"/>
        <v>19.349999999999998</v>
      </c>
      <c r="G244" s="5" t="s">
        <v>4</v>
      </c>
    </row>
    <row r="245" spans="1:7" x14ac:dyDescent="0.2">
      <c r="A245" s="5">
        <v>237</v>
      </c>
      <c r="B245" s="6">
        <f t="shared" si="15"/>
        <v>3.7</v>
      </c>
      <c r="C245" s="6">
        <f t="shared" si="16"/>
        <v>14.64</v>
      </c>
      <c r="D245" s="6">
        <f t="shared" si="17"/>
        <v>0</v>
      </c>
      <c r="E245" s="6">
        <f t="shared" si="18"/>
        <v>10</v>
      </c>
      <c r="F245" s="5">
        <f t="shared" si="19"/>
        <v>8.2133333333333329</v>
      </c>
      <c r="G245" s="5" t="s">
        <v>4</v>
      </c>
    </row>
    <row r="246" spans="1:7" x14ac:dyDescent="0.2">
      <c r="A246" s="5">
        <v>238</v>
      </c>
      <c r="B246" s="6">
        <f t="shared" si="15"/>
        <v>4.5999999999999996</v>
      </c>
      <c r="C246" s="6">
        <f t="shared" si="16"/>
        <v>12.61</v>
      </c>
      <c r="D246" s="6">
        <f t="shared" si="17"/>
        <v>20</v>
      </c>
      <c r="E246" s="6">
        <f t="shared" si="18"/>
        <v>15</v>
      </c>
      <c r="F246" s="5">
        <f t="shared" si="19"/>
        <v>15.87</v>
      </c>
      <c r="G246" s="5" t="s">
        <v>4</v>
      </c>
    </row>
    <row r="247" spans="1:7" x14ac:dyDescent="0.2">
      <c r="A247" s="5">
        <v>239</v>
      </c>
      <c r="B247" s="6">
        <f t="shared" si="15"/>
        <v>3</v>
      </c>
      <c r="C247" s="6">
        <f t="shared" si="16"/>
        <v>10</v>
      </c>
      <c r="D247" s="6">
        <f t="shared" si="17"/>
        <v>0</v>
      </c>
      <c r="E247" s="6">
        <f t="shared" si="18"/>
        <v>0</v>
      </c>
      <c r="F247" s="5">
        <f t="shared" si="19"/>
        <v>3.3333333333333335</v>
      </c>
      <c r="G247" s="5" t="s">
        <v>4</v>
      </c>
    </row>
    <row r="248" spans="1:7" x14ac:dyDescent="0.2">
      <c r="A248" s="5">
        <v>240</v>
      </c>
      <c r="B248" s="6">
        <f t="shared" si="15"/>
        <v>3.8</v>
      </c>
      <c r="C248" s="6">
        <f t="shared" si="16"/>
        <v>0</v>
      </c>
      <c r="D248" s="6">
        <f t="shared" si="17"/>
        <v>0</v>
      </c>
      <c r="E248" s="6">
        <f t="shared" si="18"/>
        <v>0</v>
      </c>
      <c r="F248" s="5">
        <f t="shared" si="19"/>
        <v>0</v>
      </c>
      <c r="G248" s="5" t="s">
        <v>4</v>
      </c>
    </row>
    <row r="249" spans="1:7" x14ac:dyDescent="0.2">
      <c r="A249" s="5">
        <v>241</v>
      </c>
      <c r="B249" s="6">
        <f t="shared" si="15"/>
        <v>3.2</v>
      </c>
      <c r="C249" s="6">
        <f t="shared" si="16"/>
        <v>0</v>
      </c>
      <c r="D249" s="6">
        <f t="shared" si="17"/>
        <v>0</v>
      </c>
      <c r="E249" s="6">
        <f t="shared" si="18"/>
        <v>0</v>
      </c>
      <c r="F249" s="5">
        <f t="shared" si="19"/>
        <v>0</v>
      </c>
      <c r="G249" s="5" t="s">
        <v>4</v>
      </c>
    </row>
    <row r="250" spans="1:7" x14ac:dyDescent="0.2">
      <c r="A250" s="5">
        <v>242</v>
      </c>
      <c r="B250" s="6">
        <f t="shared" si="15"/>
        <v>7.1</v>
      </c>
      <c r="C250" s="6">
        <f t="shared" si="16"/>
        <v>0</v>
      </c>
      <c r="D250" s="6">
        <f t="shared" si="17"/>
        <v>0</v>
      </c>
      <c r="E250" s="6">
        <f t="shared" si="18"/>
        <v>0</v>
      </c>
      <c r="F250" s="5">
        <f t="shared" si="19"/>
        <v>0</v>
      </c>
      <c r="G250" s="5" t="s">
        <v>4</v>
      </c>
    </row>
    <row r="251" spans="1:7" x14ac:dyDescent="0.2">
      <c r="A251" s="5">
        <v>243</v>
      </c>
      <c r="B251" s="6">
        <f t="shared" si="15"/>
        <v>4.2</v>
      </c>
      <c r="C251" s="6">
        <f t="shared" si="16"/>
        <v>0</v>
      </c>
      <c r="D251" s="6">
        <f t="shared" si="17"/>
        <v>0</v>
      </c>
      <c r="E251" s="6">
        <f t="shared" si="18"/>
        <v>0</v>
      </c>
      <c r="F251" s="5">
        <f t="shared" si="19"/>
        <v>0</v>
      </c>
      <c r="G251" s="5" t="s">
        <v>4</v>
      </c>
    </row>
    <row r="252" spans="1:7" x14ac:dyDescent="0.2">
      <c r="A252" s="5">
        <v>244</v>
      </c>
      <c r="B252" s="6">
        <f t="shared" si="15"/>
        <v>4.5999999999999996</v>
      </c>
      <c r="C252" s="6">
        <f t="shared" si="16"/>
        <v>0</v>
      </c>
      <c r="D252" s="6">
        <f t="shared" si="17"/>
        <v>0</v>
      </c>
      <c r="E252" s="6">
        <f t="shared" si="18"/>
        <v>0</v>
      </c>
      <c r="F252" s="5">
        <f t="shared" si="19"/>
        <v>0</v>
      </c>
      <c r="G252" s="5" t="s">
        <v>4</v>
      </c>
    </row>
    <row r="253" spans="1:7" x14ac:dyDescent="0.2">
      <c r="A253" s="5">
        <v>245</v>
      </c>
      <c r="B253" s="6">
        <f t="shared" si="15"/>
        <v>3.2</v>
      </c>
      <c r="C253" s="6">
        <f t="shared" si="16"/>
        <v>0</v>
      </c>
      <c r="D253" s="6">
        <f t="shared" si="17"/>
        <v>0</v>
      </c>
      <c r="E253" s="6">
        <f t="shared" si="18"/>
        <v>0</v>
      </c>
      <c r="F253" s="5">
        <f t="shared" si="19"/>
        <v>0</v>
      </c>
      <c r="G253" s="5" t="s">
        <v>4</v>
      </c>
    </row>
    <row r="254" spans="1:7" x14ac:dyDescent="0.2">
      <c r="A254" s="5">
        <v>246</v>
      </c>
      <c r="B254" s="6">
        <f t="shared" si="15"/>
        <v>4.5999999999999996</v>
      </c>
      <c r="C254" s="6">
        <f t="shared" si="16"/>
        <v>0</v>
      </c>
      <c r="D254" s="6">
        <f t="shared" si="17"/>
        <v>0</v>
      </c>
      <c r="E254" s="6">
        <f t="shared" si="18"/>
        <v>0</v>
      </c>
      <c r="F254" s="5">
        <f t="shared" si="19"/>
        <v>0</v>
      </c>
      <c r="G254" s="5" t="s">
        <v>4</v>
      </c>
    </row>
    <row r="255" spans="1:7" x14ac:dyDescent="0.2">
      <c r="A255" s="5">
        <v>247</v>
      </c>
      <c r="B255" s="6">
        <f t="shared" si="15"/>
        <v>4.0999999999999996</v>
      </c>
      <c r="C255" s="6">
        <f t="shared" si="16"/>
        <v>0</v>
      </c>
      <c r="D255" s="6">
        <f t="shared" si="17"/>
        <v>0</v>
      </c>
      <c r="E255" s="6">
        <f t="shared" si="18"/>
        <v>0</v>
      </c>
      <c r="F255" s="5">
        <f t="shared" si="19"/>
        <v>0</v>
      </c>
      <c r="G255" s="5" t="s">
        <v>4</v>
      </c>
    </row>
    <row r="256" spans="1:7" x14ac:dyDescent="0.2">
      <c r="A256" s="5">
        <v>248</v>
      </c>
      <c r="B256" s="6">
        <f t="shared" si="15"/>
        <v>3.8</v>
      </c>
      <c r="C256" s="6">
        <f t="shared" si="16"/>
        <v>0</v>
      </c>
      <c r="D256" s="6">
        <f t="shared" si="17"/>
        <v>0</v>
      </c>
      <c r="E256" s="6">
        <f t="shared" si="18"/>
        <v>0</v>
      </c>
      <c r="F256" s="5">
        <f t="shared" si="19"/>
        <v>0</v>
      </c>
      <c r="G256" s="5" t="s">
        <v>4</v>
      </c>
    </row>
    <row r="257" spans="1:7" x14ac:dyDescent="0.2">
      <c r="A257" s="5">
        <v>249</v>
      </c>
      <c r="B257" s="6">
        <f t="shared" si="15"/>
        <v>3.4</v>
      </c>
      <c r="C257" s="6">
        <f t="shared" si="16"/>
        <v>0</v>
      </c>
      <c r="D257" s="6">
        <f t="shared" si="17"/>
        <v>0</v>
      </c>
      <c r="E257" s="6">
        <f t="shared" si="18"/>
        <v>0</v>
      </c>
      <c r="F257" s="5">
        <f t="shared" si="19"/>
        <v>0</v>
      </c>
      <c r="G257" s="5" t="s">
        <v>4</v>
      </c>
    </row>
    <row r="258" spans="1:7" x14ac:dyDescent="0.2">
      <c r="A258" s="5">
        <v>250</v>
      </c>
      <c r="B258" s="6">
        <f t="shared" si="15"/>
        <v>6.5</v>
      </c>
      <c r="C258" s="6">
        <f t="shared" si="16"/>
        <v>0</v>
      </c>
      <c r="D258" s="6">
        <f t="shared" si="17"/>
        <v>0</v>
      </c>
      <c r="E258" s="6">
        <f t="shared" si="18"/>
        <v>0</v>
      </c>
      <c r="F258" s="5">
        <f t="shared" si="19"/>
        <v>0</v>
      </c>
      <c r="G258" s="5" t="s">
        <v>4</v>
      </c>
    </row>
    <row r="259" spans="1:7" x14ac:dyDescent="0.2">
      <c r="A259" s="5">
        <v>251</v>
      </c>
      <c r="B259" s="6">
        <f t="shared" si="15"/>
        <v>5.5</v>
      </c>
      <c r="C259" s="6">
        <f t="shared" si="16"/>
        <v>0</v>
      </c>
      <c r="D259" s="6">
        <f t="shared" si="17"/>
        <v>0</v>
      </c>
      <c r="E259" s="6">
        <f t="shared" si="18"/>
        <v>0</v>
      </c>
      <c r="F259" s="5">
        <f t="shared" si="19"/>
        <v>0</v>
      </c>
      <c r="G259" s="5" t="s">
        <v>4</v>
      </c>
    </row>
    <row r="260" spans="1:7" x14ac:dyDescent="0.2">
      <c r="A260" s="5">
        <v>252</v>
      </c>
      <c r="B260" s="6">
        <f t="shared" si="15"/>
        <v>4.8</v>
      </c>
      <c r="C260" s="6">
        <f t="shared" si="16"/>
        <v>0</v>
      </c>
      <c r="D260" s="6">
        <f t="shared" si="17"/>
        <v>0</v>
      </c>
      <c r="E260" s="6">
        <f t="shared" si="18"/>
        <v>0</v>
      </c>
      <c r="F260" s="5">
        <f t="shared" si="19"/>
        <v>0</v>
      </c>
      <c r="G260" s="5" t="s">
        <v>4</v>
      </c>
    </row>
    <row r="261" spans="1:7" x14ac:dyDescent="0.2">
      <c r="A261" s="5">
        <v>253</v>
      </c>
      <c r="B261" s="6">
        <f t="shared" si="15"/>
        <v>4.3</v>
      </c>
      <c r="C261" s="6">
        <f t="shared" si="16"/>
        <v>0</v>
      </c>
      <c r="D261" s="6">
        <f t="shared" si="17"/>
        <v>0</v>
      </c>
      <c r="E261" s="6">
        <f t="shared" si="18"/>
        <v>0</v>
      </c>
      <c r="F261" s="5">
        <f t="shared" si="19"/>
        <v>0</v>
      </c>
      <c r="G261" s="5" t="s">
        <v>4</v>
      </c>
    </row>
    <row r="262" spans="1:7" x14ac:dyDescent="0.2">
      <c r="A262" s="5">
        <v>254</v>
      </c>
      <c r="B262" s="6">
        <f t="shared" si="15"/>
        <v>5.0999999999999996</v>
      </c>
      <c r="C262" s="6">
        <f t="shared" si="16"/>
        <v>0</v>
      </c>
      <c r="D262" s="6">
        <f t="shared" si="17"/>
        <v>0</v>
      </c>
      <c r="E262" s="6">
        <f t="shared" si="18"/>
        <v>0</v>
      </c>
      <c r="F262" s="5">
        <f t="shared" si="19"/>
        <v>0</v>
      </c>
      <c r="G262" s="5" t="s">
        <v>4</v>
      </c>
    </row>
    <row r="263" spans="1:7" x14ac:dyDescent="0.2">
      <c r="A263" s="5">
        <v>255</v>
      </c>
      <c r="B263" s="6">
        <f t="shared" si="15"/>
        <v>6.2</v>
      </c>
      <c r="C263" s="6">
        <f t="shared" si="16"/>
        <v>0</v>
      </c>
      <c r="D263" s="6">
        <f t="shared" si="17"/>
        <v>0</v>
      </c>
      <c r="E263" s="6">
        <f t="shared" si="18"/>
        <v>0</v>
      </c>
      <c r="F263" s="5">
        <f t="shared" si="19"/>
        <v>0</v>
      </c>
      <c r="G263" s="5" t="s">
        <v>4</v>
      </c>
    </row>
    <row r="264" spans="1:7" x14ac:dyDescent="0.2">
      <c r="A264" s="5">
        <v>256</v>
      </c>
      <c r="B264" s="6">
        <f t="shared" ref="B264:B327" si="20">AVERAGE(B666,H666,N666,T666,Z666,AF666,AL666,AR666,AX666,BD666)</f>
        <v>4.8</v>
      </c>
      <c r="C264" s="6">
        <f t="shared" ref="C264:C327" si="21">AVERAGE(C666,I666,O666,U666,AA666,AG666,AM666,AS666,AY666,BE666)</f>
        <v>0</v>
      </c>
      <c r="D264" s="6">
        <f t="shared" ref="D264:D327" si="22">AVERAGE(D666,J666,P666,V666,AB666,AH666,AN666,AT666,AZ666,BF666)</f>
        <v>0</v>
      </c>
      <c r="E264" s="6">
        <f t="shared" ref="E264:E327" si="23">AVERAGE(E666,K666,Q666,W666,AC666,AI666,AO666,AU666,BA666,BG666)</f>
        <v>0</v>
      </c>
      <c r="F264" s="5">
        <f t="shared" si="19"/>
        <v>0</v>
      </c>
      <c r="G264" s="5" t="s">
        <v>4</v>
      </c>
    </row>
    <row r="265" spans="1:7" x14ac:dyDescent="0.2">
      <c r="A265" s="5">
        <v>257</v>
      </c>
      <c r="B265" s="6">
        <f t="shared" si="20"/>
        <v>4.0999999999999996</v>
      </c>
      <c r="C265" s="6">
        <f t="shared" si="21"/>
        <v>0</v>
      </c>
      <c r="D265" s="6">
        <f t="shared" si="22"/>
        <v>0</v>
      </c>
      <c r="E265" s="6">
        <f t="shared" si="23"/>
        <v>0</v>
      </c>
      <c r="F265" s="5">
        <f t="shared" ref="F265:F328" si="24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si="20"/>
        <v>4</v>
      </c>
      <c r="C266" s="6">
        <f t="shared" si="21"/>
        <v>0</v>
      </c>
      <c r="D266" s="6">
        <f t="shared" si="22"/>
        <v>0</v>
      </c>
      <c r="E266" s="6">
        <f t="shared" si="23"/>
        <v>0</v>
      </c>
      <c r="F266" s="5">
        <f t="shared" si="24"/>
        <v>0</v>
      </c>
      <c r="G266" s="5" t="s">
        <v>4</v>
      </c>
    </row>
    <row r="267" spans="1:7" x14ac:dyDescent="0.2">
      <c r="A267" s="5">
        <v>259</v>
      </c>
      <c r="B267" s="6">
        <f t="shared" si="20"/>
        <v>3.7</v>
      </c>
      <c r="C267" s="6">
        <f t="shared" si="21"/>
        <v>0</v>
      </c>
      <c r="D267" s="6">
        <f t="shared" si="22"/>
        <v>0</v>
      </c>
      <c r="E267" s="6">
        <f t="shared" si="23"/>
        <v>0</v>
      </c>
      <c r="F267" s="5">
        <f t="shared" si="24"/>
        <v>0</v>
      </c>
      <c r="G267" s="5" t="s">
        <v>4</v>
      </c>
    </row>
    <row r="268" spans="1:7" x14ac:dyDescent="0.2">
      <c r="A268" s="5">
        <v>260</v>
      </c>
      <c r="B268" s="6">
        <f t="shared" si="20"/>
        <v>4.2</v>
      </c>
      <c r="C268" s="6">
        <f t="shared" si="21"/>
        <v>0</v>
      </c>
      <c r="D268" s="6">
        <f t="shared" si="22"/>
        <v>0</v>
      </c>
      <c r="E268" s="6">
        <f t="shared" si="23"/>
        <v>0</v>
      </c>
      <c r="F268" s="5">
        <f t="shared" si="24"/>
        <v>0</v>
      </c>
      <c r="G268" s="5" t="s">
        <v>4</v>
      </c>
    </row>
    <row r="269" spans="1:7" x14ac:dyDescent="0.2">
      <c r="A269" s="5">
        <v>261</v>
      </c>
      <c r="B269" s="6">
        <f t="shared" si="20"/>
        <v>4.5</v>
      </c>
      <c r="C269" s="6">
        <f t="shared" si="21"/>
        <v>0</v>
      </c>
      <c r="D269" s="6">
        <f t="shared" si="22"/>
        <v>0</v>
      </c>
      <c r="E269" s="6">
        <f t="shared" si="23"/>
        <v>0</v>
      </c>
      <c r="F269" s="5">
        <f t="shared" si="24"/>
        <v>0</v>
      </c>
      <c r="G269" s="5" t="s">
        <v>4</v>
      </c>
    </row>
    <row r="270" spans="1:7" x14ac:dyDescent="0.2">
      <c r="A270" s="5">
        <v>262</v>
      </c>
      <c r="B270" s="6">
        <f t="shared" si="20"/>
        <v>3.2</v>
      </c>
      <c r="C270" s="6">
        <f t="shared" si="21"/>
        <v>0</v>
      </c>
      <c r="D270" s="6">
        <f t="shared" si="22"/>
        <v>0</v>
      </c>
      <c r="E270" s="6">
        <f t="shared" si="23"/>
        <v>0</v>
      </c>
      <c r="F270" s="5">
        <f t="shared" si="24"/>
        <v>0</v>
      </c>
      <c r="G270" s="5" t="s">
        <v>4</v>
      </c>
    </row>
    <row r="271" spans="1:7" x14ac:dyDescent="0.2">
      <c r="A271" s="5">
        <v>263</v>
      </c>
      <c r="B271" s="6">
        <f t="shared" si="20"/>
        <v>4.3</v>
      </c>
      <c r="C271" s="6">
        <f t="shared" si="21"/>
        <v>0</v>
      </c>
      <c r="D271" s="6">
        <f t="shared" si="22"/>
        <v>0</v>
      </c>
      <c r="E271" s="6">
        <f t="shared" si="23"/>
        <v>0</v>
      </c>
      <c r="F271" s="5">
        <f t="shared" si="24"/>
        <v>0</v>
      </c>
      <c r="G271" s="5" t="s">
        <v>4</v>
      </c>
    </row>
    <row r="272" spans="1:7" x14ac:dyDescent="0.2">
      <c r="A272" s="5">
        <v>264</v>
      </c>
      <c r="B272" s="6">
        <f t="shared" si="20"/>
        <v>4.5</v>
      </c>
      <c r="C272" s="6">
        <f t="shared" si="21"/>
        <v>0</v>
      </c>
      <c r="D272" s="6">
        <f t="shared" si="22"/>
        <v>0</v>
      </c>
      <c r="E272" s="6">
        <f t="shared" si="23"/>
        <v>0</v>
      </c>
      <c r="F272" s="5">
        <f t="shared" si="24"/>
        <v>0</v>
      </c>
      <c r="G272" s="5" t="s">
        <v>4</v>
      </c>
    </row>
    <row r="273" spans="1:7" x14ac:dyDescent="0.2">
      <c r="A273" s="5">
        <v>265</v>
      </c>
      <c r="B273" s="6">
        <f t="shared" si="20"/>
        <v>3.6</v>
      </c>
      <c r="C273" s="6">
        <f t="shared" si="21"/>
        <v>0</v>
      </c>
      <c r="D273" s="6">
        <f t="shared" si="22"/>
        <v>0</v>
      </c>
      <c r="E273" s="6">
        <f t="shared" si="23"/>
        <v>0</v>
      </c>
      <c r="F273" s="5">
        <f t="shared" si="24"/>
        <v>0</v>
      </c>
      <c r="G273" s="5" t="s">
        <v>4</v>
      </c>
    </row>
    <row r="274" spans="1:7" x14ac:dyDescent="0.2">
      <c r="A274" s="5">
        <v>266</v>
      </c>
      <c r="B274" s="6">
        <f t="shared" si="20"/>
        <v>3.4</v>
      </c>
      <c r="C274" s="6">
        <f t="shared" si="21"/>
        <v>0</v>
      </c>
      <c r="D274" s="6">
        <f t="shared" si="22"/>
        <v>0</v>
      </c>
      <c r="E274" s="6">
        <f t="shared" si="23"/>
        <v>0</v>
      </c>
      <c r="F274" s="5">
        <f t="shared" si="24"/>
        <v>0</v>
      </c>
      <c r="G274" s="5" t="s">
        <v>4</v>
      </c>
    </row>
    <row r="275" spans="1:7" x14ac:dyDescent="0.2">
      <c r="A275" s="5">
        <v>267</v>
      </c>
      <c r="B275" s="6">
        <f t="shared" si="20"/>
        <v>3.4</v>
      </c>
      <c r="C275" s="6">
        <f t="shared" si="21"/>
        <v>0</v>
      </c>
      <c r="D275" s="6">
        <f t="shared" si="22"/>
        <v>0</v>
      </c>
      <c r="E275" s="6">
        <f t="shared" si="23"/>
        <v>0</v>
      </c>
      <c r="F275" s="5">
        <f t="shared" si="24"/>
        <v>0</v>
      </c>
      <c r="G275" s="5" t="s">
        <v>4</v>
      </c>
    </row>
    <row r="276" spans="1:7" x14ac:dyDescent="0.2">
      <c r="A276" s="5">
        <v>268</v>
      </c>
      <c r="B276" s="6">
        <f t="shared" si="20"/>
        <v>3.6</v>
      </c>
      <c r="C276" s="6">
        <f t="shared" si="21"/>
        <v>0</v>
      </c>
      <c r="D276" s="6">
        <f t="shared" si="22"/>
        <v>0</v>
      </c>
      <c r="E276" s="6">
        <f t="shared" si="23"/>
        <v>0</v>
      </c>
      <c r="F276" s="5">
        <f t="shared" si="24"/>
        <v>0</v>
      </c>
      <c r="G276" s="5" t="s">
        <v>4</v>
      </c>
    </row>
    <row r="277" spans="1:7" x14ac:dyDescent="0.2">
      <c r="A277" s="5">
        <v>269</v>
      </c>
      <c r="B277" s="6">
        <f t="shared" si="20"/>
        <v>4.3</v>
      </c>
      <c r="C277" s="6">
        <f t="shared" si="21"/>
        <v>0</v>
      </c>
      <c r="D277" s="6">
        <f t="shared" si="22"/>
        <v>0</v>
      </c>
      <c r="E277" s="6">
        <f t="shared" si="23"/>
        <v>0</v>
      </c>
      <c r="F277" s="5">
        <f t="shared" si="24"/>
        <v>0</v>
      </c>
      <c r="G277" s="5" t="s">
        <v>4</v>
      </c>
    </row>
    <row r="278" spans="1:7" x14ac:dyDescent="0.2">
      <c r="A278" s="5">
        <v>270</v>
      </c>
      <c r="B278" s="6">
        <f t="shared" si="20"/>
        <v>3.2</v>
      </c>
      <c r="C278" s="6">
        <f t="shared" si="21"/>
        <v>0</v>
      </c>
      <c r="D278" s="6">
        <f t="shared" si="22"/>
        <v>0</v>
      </c>
      <c r="E278" s="6">
        <f t="shared" si="23"/>
        <v>0</v>
      </c>
      <c r="F278" s="5">
        <f t="shared" si="24"/>
        <v>0</v>
      </c>
      <c r="G278" s="5" t="s">
        <v>4</v>
      </c>
    </row>
    <row r="279" spans="1:7" x14ac:dyDescent="0.2">
      <c r="A279" s="5">
        <v>271</v>
      </c>
      <c r="B279" s="6">
        <f t="shared" si="20"/>
        <v>3.4</v>
      </c>
      <c r="C279" s="6">
        <f t="shared" si="21"/>
        <v>0</v>
      </c>
      <c r="D279" s="6">
        <f t="shared" si="22"/>
        <v>0</v>
      </c>
      <c r="E279" s="6">
        <f t="shared" si="23"/>
        <v>0</v>
      </c>
      <c r="F279" s="5">
        <f t="shared" si="24"/>
        <v>0</v>
      </c>
      <c r="G279" s="5" t="s">
        <v>4</v>
      </c>
    </row>
    <row r="280" spans="1:7" x14ac:dyDescent="0.2">
      <c r="A280" s="5">
        <v>272</v>
      </c>
      <c r="B280" s="6">
        <f t="shared" si="20"/>
        <v>3.4</v>
      </c>
      <c r="C280" s="6">
        <f t="shared" si="21"/>
        <v>0</v>
      </c>
      <c r="D280" s="6">
        <f t="shared" si="22"/>
        <v>0</v>
      </c>
      <c r="E280" s="6">
        <f t="shared" si="23"/>
        <v>0</v>
      </c>
      <c r="F280" s="5">
        <f t="shared" si="24"/>
        <v>0</v>
      </c>
      <c r="G280" s="5" t="s">
        <v>4</v>
      </c>
    </row>
    <row r="281" spans="1:7" x14ac:dyDescent="0.2">
      <c r="A281" s="5">
        <v>273</v>
      </c>
      <c r="B281" s="6">
        <f t="shared" si="20"/>
        <v>4.7</v>
      </c>
      <c r="C281" s="6">
        <f t="shared" si="21"/>
        <v>0</v>
      </c>
      <c r="D281" s="6">
        <f t="shared" si="22"/>
        <v>0</v>
      </c>
      <c r="E281" s="6">
        <f t="shared" si="23"/>
        <v>0</v>
      </c>
      <c r="F281" s="5">
        <f t="shared" si="24"/>
        <v>0</v>
      </c>
      <c r="G281" s="5" t="s">
        <v>4</v>
      </c>
    </row>
    <row r="282" spans="1:7" x14ac:dyDescent="0.2">
      <c r="A282" s="5">
        <v>274</v>
      </c>
      <c r="B282" s="6">
        <f t="shared" si="20"/>
        <v>3.7</v>
      </c>
      <c r="C282" s="6">
        <f t="shared" si="21"/>
        <v>0</v>
      </c>
      <c r="D282" s="6">
        <f t="shared" si="22"/>
        <v>0</v>
      </c>
      <c r="E282" s="6">
        <f t="shared" si="23"/>
        <v>0</v>
      </c>
      <c r="F282" s="5">
        <f t="shared" si="24"/>
        <v>0</v>
      </c>
      <c r="G282" s="5" t="s">
        <v>4</v>
      </c>
    </row>
    <row r="283" spans="1:7" x14ac:dyDescent="0.2">
      <c r="A283" s="5">
        <v>275</v>
      </c>
      <c r="B283" s="6">
        <f t="shared" si="20"/>
        <v>3.3</v>
      </c>
      <c r="C283" s="6">
        <f t="shared" si="21"/>
        <v>9.3000000000000007</v>
      </c>
      <c r="D283" s="6">
        <f t="shared" si="22"/>
        <v>0</v>
      </c>
      <c r="E283" s="6">
        <f t="shared" si="23"/>
        <v>4.7200000000000006</v>
      </c>
      <c r="F283" s="5">
        <f t="shared" si="24"/>
        <v>4.6733333333333338</v>
      </c>
      <c r="G283" s="5" t="s">
        <v>4</v>
      </c>
    </row>
    <row r="284" spans="1:7" x14ac:dyDescent="0.2">
      <c r="A284" s="5">
        <v>276</v>
      </c>
      <c r="B284" s="6">
        <f t="shared" si="20"/>
        <v>3.9</v>
      </c>
      <c r="C284" s="6">
        <f t="shared" si="21"/>
        <v>8.58</v>
      </c>
      <c r="D284" s="6">
        <f t="shared" si="22"/>
        <v>0</v>
      </c>
      <c r="E284" s="6">
        <f t="shared" si="23"/>
        <v>16.66</v>
      </c>
      <c r="F284" s="5">
        <f t="shared" si="24"/>
        <v>8.413333333333334</v>
      </c>
      <c r="G284" s="5" t="s">
        <v>4</v>
      </c>
    </row>
    <row r="285" spans="1:7" x14ac:dyDescent="0.2">
      <c r="A285" s="5">
        <v>277</v>
      </c>
      <c r="B285" s="6">
        <f t="shared" si="20"/>
        <v>3.5</v>
      </c>
      <c r="C285" s="6">
        <f t="shared" si="21"/>
        <v>11.809999999999999</v>
      </c>
      <c r="D285" s="6">
        <f t="shared" si="22"/>
        <v>0</v>
      </c>
      <c r="E285" s="6">
        <f t="shared" si="23"/>
        <v>7.5</v>
      </c>
      <c r="F285" s="5">
        <f t="shared" si="24"/>
        <v>6.4366666666666665</v>
      </c>
      <c r="G285" s="5" t="s">
        <v>4</v>
      </c>
    </row>
    <row r="286" spans="1:7" x14ac:dyDescent="0.2">
      <c r="A286" s="5">
        <v>278</v>
      </c>
      <c r="B286" s="6">
        <f t="shared" si="20"/>
        <v>3.7</v>
      </c>
      <c r="C286" s="6">
        <f t="shared" si="21"/>
        <v>7.7299999999999995</v>
      </c>
      <c r="D286" s="6">
        <f t="shared" si="22"/>
        <v>0</v>
      </c>
      <c r="E286" s="6">
        <f t="shared" si="23"/>
        <v>0</v>
      </c>
      <c r="F286" s="5">
        <f t="shared" si="24"/>
        <v>2.5766666666666667</v>
      </c>
      <c r="G286" s="5" t="s">
        <v>4</v>
      </c>
    </row>
    <row r="287" spans="1:7" x14ac:dyDescent="0.2">
      <c r="A287" s="5">
        <v>279</v>
      </c>
      <c r="B287" s="6">
        <f t="shared" si="20"/>
        <v>5.4</v>
      </c>
      <c r="C287" s="6">
        <f t="shared" si="21"/>
        <v>0</v>
      </c>
      <c r="D287" s="6">
        <f t="shared" si="22"/>
        <v>0</v>
      </c>
      <c r="E287" s="6">
        <f t="shared" si="23"/>
        <v>4.84</v>
      </c>
      <c r="F287" s="5">
        <f t="shared" si="24"/>
        <v>1.6133333333333333</v>
      </c>
      <c r="G287" s="5" t="s">
        <v>4</v>
      </c>
    </row>
    <row r="288" spans="1:7" x14ac:dyDescent="0.2">
      <c r="A288" s="5">
        <v>280</v>
      </c>
      <c r="B288" s="6">
        <f t="shared" si="20"/>
        <v>4.8</v>
      </c>
      <c r="C288" s="6">
        <f t="shared" si="21"/>
        <v>3.75</v>
      </c>
      <c r="D288" s="6">
        <f t="shared" si="22"/>
        <v>0</v>
      </c>
      <c r="E288" s="6">
        <f t="shared" si="23"/>
        <v>14.85</v>
      </c>
      <c r="F288" s="5">
        <f t="shared" si="24"/>
        <v>6.2</v>
      </c>
      <c r="G288" s="5" t="s">
        <v>4</v>
      </c>
    </row>
    <row r="289" spans="1:7" x14ac:dyDescent="0.2">
      <c r="A289" s="5">
        <v>281</v>
      </c>
      <c r="B289" s="6">
        <f t="shared" si="20"/>
        <v>3.9</v>
      </c>
      <c r="C289" s="6">
        <f t="shared" si="21"/>
        <v>19.77</v>
      </c>
      <c r="D289" s="6">
        <f t="shared" si="22"/>
        <v>10</v>
      </c>
      <c r="E289" s="6">
        <f t="shared" si="23"/>
        <v>25</v>
      </c>
      <c r="F289" s="5">
        <f t="shared" si="24"/>
        <v>18.256666666666664</v>
      </c>
      <c r="G289" s="5" t="s">
        <v>4</v>
      </c>
    </row>
    <row r="290" spans="1:7" x14ac:dyDescent="0.2">
      <c r="A290" s="5">
        <v>282</v>
      </c>
      <c r="B290" s="6">
        <f t="shared" si="20"/>
        <v>3.7</v>
      </c>
      <c r="C290" s="6">
        <f t="shared" si="21"/>
        <v>6.25</v>
      </c>
      <c r="D290" s="6">
        <f t="shared" si="22"/>
        <v>0</v>
      </c>
      <c r="E290" s="6">
        <f t="shared" si="23"/>
        <v>5</v>
      </c>
      <c r="F290" s="5">
        <f t="shared" si="24"/>
        <v>3.75</v>
      </c>
      <c r="G290" s="5" t="s">
        <v>4</v>
      </c>
    </row>
    <row r="291" spans="1:7" x14ac:dyDescent="0.2">
      <c r="A291" s="5">
        <v>283</v>
      </c>
      <c r="B291" s="6">
        <f t="shared" si="20"/>
        <v>3.9</v>
      </c>
      <c r="C291" s="6">
        <f t="shared" si="21"/>
        <v>7.6099999999999994</v>
      </c>
      <c r="D291" s="6">
        <f t="shared" si="22"/>
        <v>0</v>
      </c>
      <c r="E291" s="6">
        <f t="shared" si="23"/>
        <v>10</v>
      </c>
      <c r="F291" s="5">
        <f t="shared" si="24"/>
        <v>5.87</v>
      </c>
      <c r="G291" s="5" t="s">
        <v>4</v>
      </c>
    </row>
    <row r="292" spans="1:7" x14ac:dyDescent="0.2">
      <c r="A292" s="5">
        <v>284</v>
      </c>
      <c r="B292" s="6">
        <f t="shared" si="20"/>
        <v>4</v>
      </c>
      <c r="C292" s="6">
        <f t="shared" si="21"/>
        <v>3.3299999999999996</v>
      </c>
      <c r="D292" s="6">
        <f t="shared" si="22"/>
        <v>0</v>
      </c>
      <c r="E292" s="6">
        <f t="shared" si="23"/>
        <v>10</v>
      </c>
      <c r="F292" s="5">
        <f t="shared" si="24"/>
        <v>4.4433333333333334</v>
      </c>
      <c r="G292" s="5" t="s">
        <v>4</v>
      </c>
    </row>
    <row r="293" spans="1:7" x14ac:dyDescent="0.2">
      <c r="A293" s="5">
        <v>285</v>
      </c>
      <c r="B293" s="6">
        <f t="shared" si="20"/>
        <v>3.4</v>
      </c>
      <c r="C293" s="6">
        <f t="shared" si="21"/>
        <v>5</v>
      </c>
      <c r="D293" s="6">
        <f t="shared" si="22"/>
        <v>0</v>
      </c>
      <c r="E293" s="6">
        <f t="shared" si="23"/>
        <v>0</v>
      </c>
      <c r="F293" s="5">
        <f t="shared" si="24"/>
        <v>1.6666666666666667</v>
      </c>
      <c r="G293" s="5" t="s">
        <v>4</v>
      </c>
    </row>
    <row r="294" spans="1:7" x14ac:dyDescent="0.2">
      <c r="A294" s="5">
        <v>286</v>
      </c>
      <c r="B294" s="6">
        <f t="shared" si="20"/>
        <v>3.5</v>
      </c>
      <c r="C294" s="6">
        <f t="shared" si="21"/>
        <v>0</v>
      </c>
      <c r="D294" s="6">
        <f t="shared" si="22"/>
        <v>0</v>
      </c>
      <c r="E294" s="6">
        <f t="shared" si="23"/>
        <v>0</v>
      </c>
      <c r="F294" s="5">
        <f t="shared" si="24"/>
        <v>0</v>
      </c>
      <c r="G294" s="5" t="s">
        <v>4</v>
      </c>
    </row>
    <row r="295" spans="1:7" x14ac:dyDescent="0.2">
      <c r="A295" s="5">
        <v>287</v>
      </c>
      <c r="B295" s="6">
        <f t="shared" si="20"/>
        <v>4.5999999999999996</v>
      </c>
      <c r="C295" s="6">
        <f t="shared" si="21"/>
        <v>0</v>
      </c>
      <c r="D295" s="6">
        <f t="shared" si="22"/>
        <v>0</v>
      </c>
      <c r="E295" s="6">
        <f t="shared" si="23"/>
        <v>0</v>
      </c>
      <c r="F295" s="5">
        <f t="shared" si="24"/>
        <v>0</v>
      </c>
      <c r="G295" s="5" t="s">
        <v>4</v>
      </c>
    </row>
    <row r="296" spans="1:7" x14ac:dyDescent="0.2">
      <c r="A296" s="5">
        <v>288</v>
      </c>
      <c r="B296" s="6">
        <f t="shared" si="20"/>
        <v>4.4000000000000004</v>
      </c>
      <c r="C296" s="6">
        <f t="shared" si="21"/>
        <v>0</v>
      </c>
      <c r="D296" s="6">
        <f t="shared" si="22"/>
        <v>0</v>
      </c>
      <c r="E296" s="6">
        <f t="shared" si="23"/>
        <v>0</v>
      </c>
      <c r="F296" s="5">
        <f t="shared" si="24"/>
        <v>0</v>
      </c>
      <c r="G296" s="5" t="s">
        <v>4</v>
      </c>
    </row>
    <row r="297" spans="1:7" x14ac:dyDescent="0.2">
      <c r="A297" s="5">
        <v>289</v>
      </c>
      <c r="B297" s="6">
        <f t="shared" si="20"/>
        <v>4</v>
      </c>
      <c r="C297" s="6">
        <f t="shared" si="21"/>
        <v>0</v>
      </c>
      <c r="D297" s="6">
        <f t="shared" si="22"/>
        <v>0</v>
      </c>
      <c r="E297" s="6">
        <f t="shared" si="23"/>
        <v>0</v>
      </c>
      <c r="F297" s="5">
        <f t="shared" si="24"/>
        <v>0</v>
      </c>
      <c r="G297" s="5" t="s">
        <v>4</v>
      </c>
    </row>
    <row r="298" spans="1:7" x14ac:dyDescent="0.2">
      <c r="A298" s="5">
        <v>290</v>
      </c>
      <c r="B298" s="6">
        <f t="shared" si="20"/>
        <v>4.9000000000000004</v>
      </c>
      <c r="C298" s="6">
        <f t="shared" si="21"/>
        <v>0</v>
      </c>
      <c r="D298" s="6">
        <f t="shared" si="22"/>
        <v>0</v>
      </c>
      <c r="E298" s="6">
        <f t="shared" si="23"/>
        <v>0</v>
      </c>
      <c r="F298" s="5">
        <f t="shared" si="24"/>
        <v>0</v>
      </c>
      <c r="G298" s="5" t="s">
        <v>4</v>
      </c>
    </row>
    <row r="299" spans="1:7" x14ac:dyDescent="0.2">
      <c r="A299" s="5">
        <v>291</v>
      </c>
      <c r="B299" s="6">
        <f t="shared" si="20"/>
        <v>3</v>
      </c>
      <c r="C299" s="6">
        <f t="shared" si="21"/>
        <v>0</v>
      </c>
      <c r="D299" s="6">
        <f t="shared" si="22"/>
        <v>0</v>
      </c>
      <c r="E299" s="6">
        <f t="shared" si="23"/>
        <v>0</v>
      </c>
      <c r="F299" s="5">
        <f t="shared" si="24"/>
        <v>0</v>
      </c>
      <c r="G299" s="5" t="s">
        <v>4</v>
      </c>
    </row>
    <row r="300" spans="1:7" x14ac:dyDescent="0.2">
      <c r="A300" s="5">
        <v>292</v>
      </c>
      <c r="B300" s="6">
        <f t="shared" si="20"/>
        <v>2.8</v>
      </c>
      <c r="C300" s="6">
        <f t="shared" si="21"/>
        <v>0</v>
      </c>
      <c r="D300" s="6">
        <f t="shared" si="22"/>
        <v>0</v>
      </c>
      <c r="E300" s="6">
        <f t="shared" si="23"/>
        <v>0</v>
      </c>
      <c r="F300" s="5">
        <f t="shared" si="24"/>
        <v>0</v>
      </c>
      <c r="G300" s="5" t="s">
        <v>4</v>
      </c>
    </row>
    <row r="301" spans="1:7" x14ac:dyDescent="0.2">
      <c r="A301" s="5">
        <v>293</v>
      </c>
      <c r="B301" s="6">
        <f t="shared" si="20"/>
        <v>3.1</v>
      </c>
      <c r="C301" s="6">
        <f t="shared" si="21"/>
        <v>0</v>
      </c>
      <c r="D301" s="6">
        <f t="shared" si="22"/>
        <v>0</v>
      </c>
      <c r="E301" s="6">
        <f t="shared" si="23"/>
        <v>0</v>
      </c>
      <c r="F301" s="5">
        <f t="shared" si="24"/>
        <v>0</v>
      </c>
      <c r="G301" s="5" t="s">
        <v>4</v>
      </c>
    </row>
    <row r="302" spans="1:7" x14ac:dyDescent="0.2">
      <c r="A302" s="5">
        <v>294</v>
      </c>
      <c r="B302" s="6">
        <f t="shared" si="20"/>
        <v>2.9</v>
      </c>
      <c r="C302" s="6">
        <f t="shared" si="21"/>
        <v>0</v>
      </c>
      <c r="D302" s="6">
        <f t="shared" si="22"/>
        <v>0</v>
      </c>
      <c r="E302" s="6">
        <f t="shared" si="23"/>
        <v>0</v>
      </c>
      <c r="F302" s="5">
        <f t="shared" si="24"/>
        <v>0</v>
      </c>
      <c r="G302" s="5" t="s">
        <v>4</v>
      </c>
    </row>
    <row r="303" spans="1:7" x14ac:dyDescent="0.2">
      <c r="A303" s="5">
        <v>295</v>
      </c>
      <c r="B303" s="6">
        <f t="shared" si="20"/>
        <v>3.5</v>
      </c>
      <c r="C303" s="6">
        <f t="shared" si="21"/>
        <v>0</v>
      </c>
      <c r="D303" s="6">
        <f t="shared" si="22"/>
        <v>0</v>
      </c>
      <c r="E303" s="6">
        <f t="shared" si="23"/>
        <v>0</v>
      </c>
      <c r="F303" s="5">
        <f t="shared" si="24"/>
        <v>0</v>
      </c>
      <c r="G303" s="5" t="s">
        <v>4</v>
      </c>
    </row>
    <row r="304" spans="1:7" x14ac:dyDescent="0.2">
      <c r="A304" s="5">
        <v>296</v>
      </c>
      <c r="B304" s="6">
        <f t="shared" si="20"/>
        <v>3.5</v>
      </c>
      <c r="C304" s="6">
        <f t="shared" si="21"/>
        <v>0</v>
      </c>
      <c r="D304" s="6">
        <f t="shared" si="22"/>
        <v>0</v>
      </c>
      <c r="E304" s="6">
        <f t="shared" si="23"/>
        <v>0</v>
      </c>
      <c r="F304" s="5">
        <f t="shared" si="24"/>
        <v>0</v>
      </c>
      <c r="G304" s="5" t="s">
        <v>4</v>
      </c>
    </row>
    <row r="305" spans="1:7" x14ac:dyDescent="0.2">
      <c r="A305" s="5">
        <v>297</v>
      </c>
      <c r="B305" s="6">
        <f t="shared" si="20"/>
        <v>3.5</v>
      </c>
      <c r="C305" s="6">
        <f t="shared" si="21"/>
        <v>0</v>
      </c>
      <c r="D305" s="6">
        <f t="shared" si="22"/>
        <v>0</v>
      </c>
      <c r="E305" s="6">
        <f t="shared" si="23"/>
        <v>0</v>
      </c>
      <c r="F305" s="5">
        <f t="shared" si="24"/>
        <v>0</v>
      </c>
      <c r="G305" s="5" t="s">
        <v>4</v>
      </c>
    </row>
    <row r="306" spans="1:7" x14ac:dyDescent="0.2">
      <c r="A306" s="5">
        <v>298</v>
      </c>
      <c r="B306" s="6">
        <f t="shared" si="20"/>
        <v>4.3</v>
      </c>
      <c r="C306" s="6">
        <f t="shared" si="21"/>
        <v>0</v>
      </c>
      <c r="D306" s="6">
        <f t="shared" si="22"/>
        <v>0</v>
      </c>
      <c r="E306" s="6">
        <f t="shared" si="23"/>
        <v>0</v>
      </c>
      <c r="F306" s="5">
        <f t="shared" si="24"/>
        <v>0</v>
      </c>
      <c r="G306" s="5" t="s">
        <v>4</v>
      </c>
    </row>
    <row r="307" spans="1:7" x14ac:dyDescent="0.2">
      <c r="A307" s="5">
        <v>299</v>
      </c>
      <c r="B307" s="6">
        <f t="shared" si="20"/>
        <v>4.4000000000000004</v>
      </c>
      <c r="C307" s="6">
        <f t="shared" si="21"/>
        <v>0</v>
      </c>
      <c r="D307" s="6">
        <f t="shared" si="22"/>
        <v>0</v>
      </c>
      <c r="E307" s="6">
        <f t="shared" si="23"/>
        <v>0</v>
      </c>
      <c r="F307" s="5">
        <f t="shared" si="24"/>
        <v>0</v>
      </c>
      <c r="G307" s="5" t="s">
        <v>4</v>
      </c>
    </row>
    <row r="308" spans="1:7" x14ac:dyDescent="0.2">
      <c r="A308" s="5">
        <v>300</v>
      </c>
      <c r="B308" s="6">
        <f t="shared" si="20"/>
        <v>3.7</v>
      </c>
      <c r="C308" s="6">
        <f t="shared" si="21"/>
        <v>0</v>
      </c>
      <c r="D308" s="6">
        <f t="shared" si="22"/>
        <v>0</v>
      </c>
      <c r="E308" s="6">
        <f t="shared" si="23"/>
        <v>0</v>
      </c>
      <c r="F308" s="5">
        <f t="shared" si="24"/>
        <v>0</v>
      </c>
      <c r="G308" s="5" t="s">
        <v>4</v>
      </c>
    </row>
    <row r="309" spans="1:7" x14ac:dyDescent="0.2">
      <c r="A309" s="5">
        <v>301</v>
      </c>
      <c r="B309" s="6">
        <f t="shared" si="20"/>
        <v>3.2</v>
      </c>
      <c r="C309" s="6">
        <f t="shared" si="21"/>
        <v>0</v>
      </c>
      <c r="D309" s="6">
        <f t="shared" si="22"/>
        <v>0</v>
      </c>
      <c r="E309" s="6">
        <f t="shared" si="23"/>
        <v>0</v>
      </c>
      <c r="F309" s="5">
        <f t="shared" si="24"/>
        <v>0</v>
      </c>
      <c r="G309" s="5" t="s">
        <v>4</v>
      </c>
    </row>
    <row r="310" spans="1:7" x14ac:dyDescent="0.2">
      <c r="A310" s="5">
        <v>302</v>
      </c>
      <c r="B310" s="6">
        <f t="shared" si="20"/>
        <v>3.8</v>
      </c>
      <c r="C310" s="6">
        <f t="shared" si="21"/>
        <v>0</v>
      </c>
      <c r="D310" s="6">
        <f t="shared" si="22"/>
        <v>0</v>
      </c>
      <c r="E310" s="6">
        <f t="shared" si="23"/>
        <v>0</v>
      </c>
      <c r="F310" s="5">
        <f t="shared" si="24"/>
        <v>0</v>
      </c>
      <c r="G310" s="5" t="s">
        <v>4</v>
      </c>
    </row>
    <row r="311" spans="1:7" x14ac:dyDescent="0.2">
      <c r="A311" s="5">
        <v>303</v>
      </c>
      <c r="B311" s="6">
        <f t="shared" si="20"/>
        <v>3.6</v>
      </c>
      <c r="C311" s="6">
        <f t="shared" si="21"/>
        <v>0</v>
      </c>
      <c r="D311" s="6">
        <f t="shared" si="22"/>
        <v>0</v>
      </c>
      <c r="E311" s="6">
        <f t="shared" si="23"/>
        <v>0</v>
      </c>
      <c r="F311" s="5">
        <f t="shared" si="24"/>
        <v>0</v>
      </c>
      <c r="G311" s="5" t="s">
        <v>4</v>
      </c>
    </row>
    <row r="312" spans="1:7" x14ac:dyDescent="0.2">
      <c r="A312" s="5">
        <v>304</v>
      </c>
      <c r="B312" s="6">
        <f t="shared" si="20"/>
        <v>3</v>
      </c>
      <c r="C312" s="6">
        <f t="shared" si="21"/>
        <v>0</v>
      </c>
      <c r="D312" s="6">
        <f t="shared" si="22"/>
        <v>0</v>
      </c>
      <c r="E312" s="6">
        <f t="shared" si="23"/>
        <v>0</v>
      </c>
      <c r="F312" s="5">
        <f t="shared" si="24"/>
        <v>0</v>
      </c>
      <c r="G312" s="5" t="s">
        <v>4</v>
      </c>
    </row>
    <row r="313" spans="1:7" x14ac:dyDescent="0.2">
      <c r="A313" s="5">
        <v>305</v>
      </c>
      <c r="B313" s="6">
        <f t="shared" si="20"/>
        <v>3.5</v>
      </c>
      <c r="C313" s="6">
        <f t="shared" si="21"/>
        <v>0</v>
      </c>
      <c r="D313" s="6">
        <f t="shared" si="22"/>
        <v>0</v>
      </c>
      <c r="E313" s="6">
        <f t="shared" si="23"/>
        <v>0</v>
      </c>
      <c r="F313" s="5">
        <f t="shared" si="24"/>
        <v>0</v>
      </c>
      <c r="G313" s="5" t="s">
        <v>4</v>
      </c>
    </row>
    <row r="314" spans="1:7" x14ac:dyDescent="0.2">
      <c r="A314" s="5">
        <v>306</v>
      </c>
      <c r="B314" s="6">
        <f t="shared" si="20"/>
        <v>3.3</v>
      </c>
      <c r="C314" s="6">
        <f t="shared" si="21"/>
        <v>0</v>
      </c>
      <c r="D314" s="6">
        <f t="shared" si="22"/>
        <v>0</v>
      </c>
      <c r="E314" s="6">
        <f t="shared" si="23"/>
        <v>0</v>
      </c>
      <c r="F314" s="5">
        <f t="shared" si="24"/>
        <v>0</v>
      </c>
      <c r="G314" s="5" t="s">
        <v>4</v>
      </c>
    </row>
    <row r="315" spans="1:7" x14ac:dyDescent="0.2">
      <c r="A315" s="5">
        <v>307</v>
      </c>
      <c r="B315" s="6">
        <f t="shared" si="20"/>
        <v>3</v>
      </c>
      <c r="C315" s="6">
        <f t="shared" si="21"/>
        <v>0</v>
      </c>
      <c r="D315" s="6">
        <f t="shared" si="22"/>
        <v>0</v>
      </c>
      <c r="E315" s="6">
        <f t="shared" si="23"/>
        <v>0</v>
      </c>
      <c r="F315" s="5">
        <f t="shared" si="24"/>
        <v>0</v>
      </c>
      <c r="G315" s="5" t="s">
        <v>4</v>
      </c>
    </row>
    <row r="316" spans="1:7" x14ac:dyDescent="0.2">
      <c r="A316" s="5">
        <v>308</v>
      </c>
      <c r="B316" s="6">
        <f t="shared" si="20"/>
        <v>3.3</v>
      </c>
      <c r="C316" s="6">
        <f t="shared" si="21"/>
        <v>0</v>
      </c>
      <c r="D316" s="6">
        <f t="shared" si="22"/>
        <v>0</v>
      </c>
      <c r="E316" s="6">
        <f t="shared" si="23"/>
        <v>0</v>
      </c>
      <c r="F316" s="5">
        <f t="shared" si="24"/>
        <v>0</v>
      </c>
      <c r="G316" s="5" t="s">
        <v>4</v>
      </c>
    </row>
    <row r="317" spans="1:7" x14ac:dyDescent="0.2">
      <c r="A317" s="5">
        <v>309</v>
      </c>
      <c r="B317" s="6">
        <f t="shared" si="20"/>
        <v>3.1</v>
      </c>
      <c r="C317" s="6">
        <f t="shared" si="21"/>
        <v>0</v>
      </c>
      <c r="D317" s="6">
        <f t="shared" si="22"/>
        <v>0</v>
      </c>
      <c r="E317" s="6">
        <f t="shared" si="23"/>
        <v>0</v>
      </c>
      <c r="F317" s="5">
        <f t="shared" si="24"/>
        <v>0</v>
      </c>
      <c r="G317" s="5" t="s">
        <v>4</v>
      </c>
    </row>
    <row r="318" spans="1:7" x14ac:dyDescent="0.2">
      <c r="A318" s="5">
        <v>310</v>
      </c>
      <c r="B318" s="6">
        <f t="shared" si="20"/>
        <v>6.9</v>
      </c>
      <c r="C318" s="6">
        <f t="shared" si="21"/>
        <v>0</v>
      </c>
      <c r="D318" s="6">
        <f t="shared" si="22"/>
        <v>0</v>
      </c>
      <c r="E318" s="6">
        <f t="shared" si="23"/>
        <v>0</v>
      </c>
      <c r="F318" s="5">
        <f t="shared" si="24"/>
        <v>0</v>
      </c>
      <c r="G318" s="5" t="s">
        <v>4</v>
      </c>
    </row>
    <row r="319" spans="1:7" x14ac:dyDescent="0.2">
      <c r="A319" s="5">
        <v>311</v>
      </c>
      <c r="B319" s="6">
        <f t="shared" si="20"/>
        <v>6.3</v>
      </c>
      <c r="C319" s="6">
        <f t="shared" si="21"/>
        <v>0</v>
      </c>
      <c r="D319" s="6">
        <f t="shared" si="22"/>
        <v>0</v>
      </c>
      <c r="E319" s="6">
        <f t="shared" si="23"/>
        <v>0</v>
      </c>
      <c r="F319" s="5">
        <f t="shared" si="24"/>
        <v>0</v>
      </c>
      <c r="G319" s="5" t="s">
        <v>4</v>
      </c>
    </row>
    <row r="320" spans="1:7" x14ac:dyDescent="0.2">
      <c r="A320" s="5">
        <v>312</v>
      </c>
      <c r="B320" s="6">
        <f t="shared" si="20"/>
        <v>4.7</v>
      </c>
      <c r="C320" s="6">
        <f t="shared" si="21"/>
        <v>0</v>
      </c>
      <c r="D320" s="6">
        <f t="shared" si="22"/>
        <v>0</v>
      </c>
      <c r="E320" s="6">
        <f t="shared" si="23"/>
        <v>0</v>
      </c>
      <c r="F320" s="5">
        <f t="shared" si="24"/>
        <v>0</v>
      </c>
      <c r="G320" s="5" t="s">
        <v>4</v>
      </c>
    </row>
    <row r="321" spans="1:7" x14ac:dyDescent="0.2">
      <c r="A321" s="5">
        <v>313</v>
      </c>
      <c r="B321" s="6">
        <f t="shared" si="20"/>
        <v>6.1</v>
      </c>
      <c r="C321" s="6">
        <f t="shared" si="21"/>
        <v>0</v>
      </c>
      <c r="D321" s="6">
        <f t="shared" si="22"/>
        <v>0</v>
      </c>
      <c r="E321" s="6">
        <f t="shared" si="23"/>
        <v>0</v>
      </c>
      <c r="F321" s="5">
        <f t="shared" si="24"/>
        <v>0</v>
      </c>
      <c r="G321" s="5" t="s">
        <v>4</v>
      </c>
    </row>
    <row r="322" spans="1:7" x14ac:dyDescent="0.2">
      <c r="A322" s="5">
        <v>314</v>
      </c>
      <c r="B322" s="6">
        <f t="shared" si="20"/>
        <v>5.2</v>
      </c>
      <c r="C322" s="6">
        <f t="shared" si="21"/>
        <v>0</v>
      </c>
      <c r="D322" s="6">
        <f t="shared" si="22"/>
        <v>0</v>
      </c>
      <c r="E322" s="6">
        <f t="shared" si="23"/>
        <v>0</v>
      </c>
      <c r="F322" s="5">
        <f t="shared" si="24"/>
        <v>0</v>
      </c>
      <c r="G322" s="5" t="s">
        <v>4</v>
      </c>
    </row>
    <row r="323" spans="1:7" x14ac:dyDescent="0.2">
      <c r="A323" s="5">
        <v>315</v>
      </c>
      <c r="B323" s="6">
        <f t="shared" si="20"/>
        <v>5.4</v>
      </c>
      <c r="C323" s="6">
        <f t="shared" si="21"/>
        <v>0</v>
      </c>
      <c r="D323" s="6">
        <f t="shared" si="22"/>
        <v>0</v>
      </c>
      <c r="E323" s="6">
        <f t="shared" si="23"/>
        <v>0</v>
      </c>
      <c r="F323" s="5">
        <f t="shared" si="24"/>
        <v>0</v>
      </c>
      <c r="G323" s="5" t="s">
        <v>4</v>
      </c>
    </row>
    <row r="324" spans="1:7" x14ac:dyDescent="0.2">
      <c r="A324" s="5">
        <v>316</v>
      </c>
      <c r="B324" s="6">
        <f t="shared" si="20"/>
        <v>5.0999999999999996</v>
      </c>
      <c r="C324" s="6">
        <f t="shared" si="21"/>
        <v>0</v>
      </c>
      <c r="D324" s="6">
        <f t="shared" si="22"/>
        <v>0</v>
      </c>
      <c r="E324" s="6">
        <f t="shared" si="23"/>
        <v>0</v>
      </c>
      <c r="F324" s="5">
        <f t="shared" si="24"/>
        <v>0</v>
      </c>
      <c r="G324" s="5" t="s">
        <v>4</v>
      </c>
    </row>
    <row r="325" spans="1:7" x14ac:dyDescent="0.2">
      <c r="A325" s="5">
        <v>317</v>
      </c>
      <c r="B325" s="6">
        <f t="shared" si="20"/>
        <v>5.2</v>
      </c>
      <c r="C325" s="6">
        <f t="shared" si="21"/>
        <v>0</v>
      </c>
      <c r="D325" s="6">
        <f t="shared" si="22"/>
        <v>0</v>
      </c>
      <c r="E325" s="6">
        <f t="shared" si="23"/>
        <v>0</v>
      </c>
      <c r="F325" s="5">
        <f t="shared" si="24"/>
        <v>0</v>
      </c>
      <c r="G325" s="5" t="s">
        <v>4</v>
      </c>
    </row>
    <row r="326" spans="1:7" x14ac:dyDescent="0.2">
      <c r="A326" s="5">
        <v>318</v>
      </c>
      <c r="B326" s="6">
        <f t="shared" si="20"/>
        <v>5.0999999999999996</v>
      </c>
      <c r="C326" s="6">
        <f t="shared" si="21"/>
        <v>0</v>
      </c>
      <c r="D326" s="6">
        <f t="shared" si="22"/>
        <v>0</v>
      </c>
      <c r="E326" s="6">
        <f t="shared" si="23"/>
        <v>0</v>
      </c>
      <c r="F326" s="5">
        <f t="shared" si="24"/>
        <v>0</v>
      </c>
      <c r="G326" s="5" t="s">
        <v>4</v>
      </c>
    </row>
    <row r="327" spans="1:7" x14ac:dyDescent="0.2">
      <c r="A327" s="5">
        <v>319</v>
      </c>
      <c r="B327" s="6">
        <f t="shared" si="20"/>
        <v>4.3</v>
      </c>
      <c r="C327" s="6">
        <f t="shared" si="21"/>
        <v>0</v>
      </c>
      <c r="D327" s="6">
        <f t="shared" si="22"/>
        <v>0</v>
      </c>
      <c r="E327" s="6">
        <f t="shared" si="23"/>
        <v>0</v>
      </c>
      <c r="F327" s="5">
        <f t="shared" si="24"/>
        <v>0</v>
      </c>
      <c r="G327" s="5" t="s">
        <v>4</v>
      </c>
    </row>
    <row r="328" spans="1:7" x14ac:dyDescent="0.2">
      <c r="A328" s="5">
        <v>320</v>
      </c>
      <c r="B328" s="6">
        <f t="shared" ref="B328:B391" si="25">AVERAGE(B730,H730,N730,T730,Z730,AF730,AL730,AR730,AX730,BD730)</f>
        <v>5.0999999999999996</v>
      </c>
      <c r="C328" s="6">
        <f t="shared" ref="C328:C391" si="26">AVERAGE(C730,I730,O730,U730,AA730,AG730,AM730,AS730,AY730,BE730)</f>
        <v>5.0999999999999996</v>
      </c>
      <c r="D328" s="6">
        <f t="shared" ref="D328:D391" si="27">AVERAGE(D730,J730,P730,V730,AB730,AH730,AN730,AT730,AZ730,BF730)</f>
        <v>4.76</v>
      </c>
      <c r="E328" s="6">
        <f t="shared" ref="E328:E391" si="28">AVERAGE(E730,K730,Q730,W730,AC730,AI730,AO730,AU730,BA730,BG730)</f>
        <v>7.1400000000000006</v>
      </c>
      <c r="F328" s="5">
        <f t="shared" si="24"/>
        <v>5.666666666666667</v>
      </c>
      <c r="G328" s="5" t="s">
        <v>4</v>
      </c>
    </row>
    <row r="329" spans="1:7" x14ac:dyDescent="0.2">
      <c r="A329" s="5">
        <v>321</v>
      </c>
      <c r="B329" s="6">
        <f t="shared" si="25"/>
        <v>4.2</v>
      </c>
      <c r="C329" s="6">
        <f t="shared" si="26"/>
        <v>14.309999999999999</v>
      </c>
      <c r="D329" s="6">
        <f t="shared" si="27"/>
        <v>0</v>
      </c>
      <c r="E329" s="6">
        <f t="shared" si="28"/>
        <v>0</v>
      </c>
      <c r="F329" s="5">
        <f t="shared" ref="F329:F392" si="29">AVERAGE(C329,D329,E329)</f>
        <v>4.7699999999999996</v>
      </c>
      <c r="G329" s="5" t="s">
        <v>4</v>
      </c>
    </row>
    <row r="330" spans="1:7" x14ac:dyDescent="0.2">
      <c r="A330" s="5">
        <v>322</v>
      </c>
      <c r="B330" s="6">
        <f t="shared" si="25"/>
        <v>4.2</v>
      </c>
      <c r="C330" s="6">
        <f t="shared" si="26"/>
        <v>0</v>
      </c>
      <c r="D330" s="6">
        <f t="shared" si="27"/>
        <v>0</v>
      </c>
      <c r="E330" s="6">
        <f t="shared" si="28"/>
        <v>0</v>
      </c>
      <c r="F330" s="5">
        <f t="shared" si="29"/>
        <v>0</v>
      </c>
      <c r="G330" s="5" t="s">
        <v>4</v>
      </c>
    </row>
    <row r="331" spans="1:7" x14ac:dyDescent="0.2">
      <c r="A331" s="5">
        <v>323</v>
      </c>
      <c r="B331" s="6">
        <f t="shared" si="25"/>
        <v>3.5</v>
      </c>
      <c r="C331" s="6">
        <f t="shared" si="26"/>
        <v>4.9700000000000006</v>
      </c>
      <c r="D331" s="6">
        <f t="shared" si="27"/>
        <v>0</v>
      </c>
      <c r="E331" s="6">
        <f t="shared" si="28"/>
        <v>4.8600000000000003</v>
      </c>
      <c r="F331" s="5">
        <f t="shared" si="29"/>
        <v>3.2766666666666673</v>
      </c>
      <c r="G331" s="5" t="s">
        <v>4</v>
      </c>
    </row>
    <row r="332" spans="1:7" x14ac:dyDescent="0.2">
      <c r="A332" s="5">
        <v>324</v>
      </c>
      <c r="B332" s="6">
        <f t="shared" si="25"/>
        <v>3.3</v>
      </c>
      <c r="C332" s="6">
        <f t="shared" si="26"/>
        <v>12.49</v>
      </c>
      <c r="D332" s="6">
        <f t="shared" si="27"/>
        <v>0</v>
      </c>
      <c r="E332" s="6">
        <f t="shared" si="28"/>
        <v>0</v>
      </c>
      <c r="F332" s="5">
        <f t="shared" si="29"/>
        <v>4.1633333333333331</v>
      </c>
      <c r="G332" s="5" t="s">
        <v>4</v>
      </c>
    </row>
    <row r="333" spans="1:7" x14ac:dyDescent="0.2">
      <c r="A333" s="5">
        <v>325</v>
      </c>
      <c r="B333" s="6">
        <f t="shared" si="25"/>
        <v>4</v>
      </c>
      <c r="C333" s="6">
        <f t="shared" si="26"/>
        <v>5.3100000000000005</v>
      </c>
      <c r="D333" s="6">
        <f t="shared" si="27"/>
        <v>0</v>
      </c>
      <c r="E333" s="6">
        <f t="shared" si="28"/>
        <v>6.6599999999999993</v>
      </c>
      <c r="F333" s="5">
        <f t="shared" si="29"/>
        <v>3.9899999999999998</v>
      </c>
      <c r="G333" s="5" t="s">
        <v>4</v>
      </c>
    </row>
    <row r="334" spans="1:7" x14ac:dyDescent="0.2">
      <c r="A334" s="5">
        <v>326</v>
      </c>
      <c r="B334" s="6">
        <f t="shared" si="25"/>
        <v>3.4</v>
      </c>
      <c r="C334" s="6">
        <f t="shared" si="26"/>
        <v>4</v>
      </c>
      <c r="D334" s="6">
        <f t="shared" si="27"/>
        <v>0</v>
      </c>
      <c r="E334" s="6">
        <f t="shared" si="28"/>
        <v>0</v>
      </c>
      <c r="F334" s="5">
        <f t="shared" si="29"/>
        <v>1.3333333333333333</v>
      </c>
      <c r="G334" s="5" t="s">
        <v>4</v>
      </c>
    </row>
    <row r="335" spans="1:7" x14ac:dyDescent="0.2">
      <c r="A335" s="5">
        <v>327</v>
      </c>
      <c r="B335" s="6">
        <f t="shared" si="25"/>
        <v>3.6</v>
      </c>
      <c r="C335" s="6">
        <f t="shared" si="26"/>
        <v>12.09</v>
      </c>
      <c r="D335" s="6">
        <f t="shared" si="27"/>
        <v>0</v>
      </c>
      <c r="E335" s="6">
        <f t="shared" si="28"/>
        <v>10</v>
      </c>
      <c r="F335" s="5">
        <f t="shared" si="29"/>
        <v>7.3633333333333333</v>
      </c>
      <c r="G335" s="5" t="s">
        <v>4</v>
      </c>
    </row>
    <row r="336" spans="1:7" x14ac:dyDescent="0.2">
      <c r="A336" s="5">
        <v>328</v>
      </c>
      <c r="B336" s="6">
        <f t="shared" si="25"/>
        <v>6.8</v>
      </c>
      <c r="C336" s="6">
        <f t="shared" si="26"/>
        <v>7.05</v>
      </c>
      <c r="D336" s="6">
        <f t="shared" si="27"/>
        <v>0</v>
      </c>
      <c r="E336" s="6">
        <f t="shared" si="28"/>
        <v>16</v>
      </c>
      <c r="F336" s="5">
        <f t="shared" si="29"/>
        <v>7.6833333333333336</v>
      </c>
      <c r="G336" s="5" t="s">
        <v>4</v>
      </c>
    </row>
    <row r="337" spans="1:7" x14ac:dyDescent="0.2">
      <c r="A337" s="5">
        <v>329</v>
      </c>
      <c r="B337" s="6">
        <f t="shared" si="25"/>
        <v>3</v>
      </c>
      <c r="C337" s="6">
        <f t="shared" si="26"/>
        <v>3.75</v>
      </c>
      <c r="D337" s="6">
        <f t="shared" si="27"/>
        <v>0</v>
      </c>
      <c r="E337" s="6">
        <f t="shared" si="28"/>
        <v>5</v>
      </c>
      <c r="F337" s="5">
        <f t="shared" si="29"/>
        <v>2.9166666666666665</v>
      </c>
      <c r="G337" s="5" t="s">
        <v>4</v>
      </c>
    </row>
    <row r="338" spans="1:7" x14ac:dyDescent="0.2">
      <c r="A338" s="5">
        <v>330</v>
      </c>
      <c r="B338" s="6">
        <f t="shared" si="25"/>
        <v>3.9</v>
      </c>
      <c r="C338" s="6">
        <f t="shared" si="26"/>
        <v>4.4399999999999995</v>
      </c>
      <c r="D338" s="6">
        <f t="shared" si="27"/>
        <v>0</v>
      </c>
      <c r="E338" s="6">
        <f t="shared" si="28"/>
        <v>0</v>
      </c>
      <c r="F338" s="5">
        <f t="shared" si="29"/>
        <v>1.4799999999999998</v>
      </c>
      <c r="G338" s="5" t="s">
        <v>4</v>
      </c>
    </row>
    <row r="339" spans="1:7" x14ac:dyDescent="0.2">
      <c r="A339" s="5">
        <v>331</v>
      </c>
      <c r="B339" s="6">
        <f t="shared" si="25"/>
        <v>5</v>
      </c>
      <c r="C339" s="6">
        <f t="shared" si="26"/>
        <v>0</v>
      </c>
      <c r="D339" s="6">
        <f t="shared" si="27"/>
        <v>0</v>
      </c>
      <c r="E339" s="6">
        <f t="shared" si="28"/>
        <v>0</v>
      </c>
      <c r="F339" s="5">
        <f t="shared" si="29"/>
        <v>0</v>
      </c>
      <c r="G339" s="5" t="s">
        <v>4</v>
      </c>
    </row>
    <row r="340" spans="1:7" x14ac:dyDescent="0.2">
      <c r="A340" s="5">
        <v>332</v>
      </c>
      <c r="B340" s="6">
        <f t="shared" si="25"/>
        <v>3.4</v>
      </c>
      <c r="C340" s="6">
        <f t="shared" si="26"/>
        <v>0</v>
      </c>
      <c r="D340" s="6">
        <f t="shared" si="27"/>
        <v>0</v>
      </c>
      <c r="E340" s="6">
        <f t="shared" si="28"/>
        <v>0</v>
      </c>
      <c r="F340" s="5">
        <f t="shared" si="29"/>
        <v>0</v>
      </c>
      <c r="G340" s="5" t="s">
        <v>4</v>
      </c>
    </row>
    <row r="341" spans="1:7" x14ac:dyDescent="0.2">
      <c r="A341" s="5">
        <v>333</v>
      </c>
      <c r="B341" s="6">
        <f t="shared" si="25"/>
        <v>3.9</v>
      </c>
      <c r="C341" s="6">
        <f t="shared" si="26"/>
        <v>0</v>
      </c>
      <c r="D341" s="6">
        <f t="shared" si="27"/>
        <v>0</v>
      </c>
      <c r="E341" s="6">
        <f t="shared" si="28"/>
        <v>0</v>
      </c>
      <c r="F341" s="5">
        <f t="shared" si="29"/>
        <v>0</v>
      </c>
      <c r="G341" s="5" t="s">
        <v>4</v>
      </c>
    </row>
    <row r="342" spans="1:7" x14ac:dyDescent="0.2">
      <c r="A342" s="5">
        <v>334</v>
      </c>
      <c r="B342" s="6">
        <f t="shared" si="25"/>
        <v>3.7</v>
      </c>
      <c r="C342" s="6">
        <f t="shared" si="26"/>
        <v>0</v>
      </c>
      <c r="D342" s="6">
        <f t="shared" si="27"/>
        <v>0</v>
      </c>
      <c r="E342" s="6">
        <f t="shared" si="28"/>
        <v>0</v>
      </c>
      <c r="F342" s="5">
        <f t="shared" si="29"/>
        <v>0</v>
      </c>
      <c r="G342" s="5" t="s">
        <v>4</v>
      </c>
    </row>
    <row r="343" spans="1:7" x14ac:dyDescent="0.2">
      <c r="A343" s="5">
        <v>335</v>
      </c>
      <c r="B343" s="6">
        <f t="shared" si="25"/>
        <v>3.7</v>
      </c>
      <c r="C343" s="6">
        <f t="shared" si="26"/>
        <v>0</v>
      </c>
      <c r="D343" s="6">
        <f t="shared" si="27"/>
        <v>0</v>
      </c>
      <c r="E343" s="6">
        <f t="shared" si="28"/>
        <v>0</v>
      </c>
      <c r="F343" s="5">
        <f t="shared" si="29"/>
        <v>0</v>
      </c>
      <c r="G343" s="5" t="s">
        <v>4</v>
      </c>
    </row>
    <row r="344" spans="1:7" x14ac:dyDescent="0.2">
      <c r="A344" s="5">
        <v>336</v>
      </c>
      <c r="B344" s="6">
        <f t="shared" si="25"/>
        <v>3.1</v>
      </c>
      <c r="C344" s="6">
        <f t="shared" si="26"/>
        <v>0</v>
      </c>
      <c r="D344" s="6">
        <f t="shared" si="27"/>
        <v>0</v>
      </c>
      <c r="E344" s="6">
        <f t="shared" si="28"/>
        <v>0</v>
      </c>
      <c r="F344" s="5">
        <f t="shared" si="29"/>
        <v>0</v>
      </c>
      <c r="G344" s="5" t="s">
        <v>4</v>
      </c>
    </row>
    <row r="345" spans="1:7" x14ac:dyDescent="0.2">
      <c r="A345" s="5">
        <v>337</v>
      </c>
      <c r="B345" s="6">
        <f t="shared" si="25"/>
        <v>4.2</v>
      </c>
      <c r="C345" s="6">
        <f t="shared" si="26"/>
        <v>0</v>
      </c>
      <c r="D345" s="6">
        <f t="shared" si="27"/>
        <v>0</v>
      </c>
      <c r="E345" s="6">
        <f t="shared" si="28"/>
        <v>0</v>
      </c>
      <c r="F345" s="5">
        <f t="shared" si="29"/>
        <v>0</v>
      </c>
      <c r="G345" s="5" t="s">
        <v>4</v>
      </c>
    </row>
    <row r="346" spans="1:7" x14ac:dyDescent="0.2">
      <c r="A346" s="5">
        <v>338</v>
      </c>
      <c r="B346" s="6">
        <f t="shared" si="25"/>
        <v>3.4</v>
      </c>
      <c r="C346" s="6">
        <f t="shared" si="26"/>
        <v>0</v>
      </c>
      <c r="D346" s="6">
        <f t="shared" si="27"/>
        <v>0</v>
      </c>
      <c r="E346" s="6">
        <f t="shared" si="28"/>
        <v>0</v>
      </c>
      <c r="F346" s="5">
        <f t="shared" si="29"/>
        <v>0</v>
      </c>
      <c r="G346" s="5" t="s">
        <v>4</v>
      </c>
    </row>
    <row r="347" spans="1:7" x14ac:dyDescent="0.2">
      <c r="A347" s="5">
        <v>339</v>
      </c>
      <c r="B347" s="6">
        <f t="shared" si="25"/>
        <v>3.7</v>
      </c>
      <c r="C347" s="6">
        <f t="shared" si="26"/>
        <v>0</v>
      </c>
      <c r="D347" s="6">
        <f t="shared" si="27"/>
        <v>0</v>
      </c>
      <c r="E347" s="6">
        <f t="shared" si="28"/>
        <v>0</v>
      </c>
      <c r="F347" s="5">
        <f t="shared" si="29"/>
        <v>0</v>
      </c>
      <c r="G347" s="5" t="s">
        <v>4</v>
      </c>
    </row>
    <row r="348" spans="1:7" x14ac:dyDescent="0.2">
      <c r="A348" s="5">
        <v>340</v>
      </c>
      <c r="B348" s="6">
        <f t="shared" si="25"/>
        <v>3.3</v>
      </c>
      <c r="C348" s="6">
        <f t="shared" si="26"/>
        <v>0</v>
      </c>
      <c r="D348" s="6">
        <f t="shared" si="27"/>
        <v>0</v>
      </c>
      <c r="E348" s="6">
        <f t="shared" si="28"/>
        <v>0</v>
      </c>
      <c r="F348" s="5">
        <f t="shared" si="29"/>
        <v>0</v>
      </c>
      <c r="G348" s="5" t="s">
        <v>4</v>
      </c>
    </row>
    <row r="349" spans="1:7" x14ac:dyDescent="0.2">
      <c r="A349" s="5">
        <v>341</v>
      </c>
      <c r="B349" s="6">
        <f t="shared" si="25"/>
        <v>3.3</v>
      </c>
      <c r="C349" s="6">
        <f t="shared" si="26"/>
        <v>0</v>
      </c>
      <c r="D349" s="6">
        <f t="shared" si="27"/>
        <v>0</v>
      </c>
      <c r="E349" s="6">
        <f t="shared" si="28"/>
        <v>0</v>
      </c>
      <c r="F349" s="5">
        <f t="shared" si="29"/>
        <v>0</v>
      </c>
      <c r="G349" s="5" t="s">
        <v>4</v>
      </c>
    </row>
    <row r="350" spans="1:7" x14ac:dyDescent="0.2">
      <c r="A350" s="5">
        <v>342</v>
      </c>
      <c r="B350" s="6">
        <f t="shared" si="25"/>
        <v>4</v>
      </c>
      <c r="C350" s="6">
        <f t="shared" si="26"/>
        <v>0</v>
      </c>
      <c r="D350" s="6">
        <f t="shared" si="27"/>
        <v>0</v>
      </c>
      <c r="E350" s="6">
        <f t="shared" si="28"/>
        <v>0</v>
      </c>
      <c r="F350" s="5">
        <f t="shared" si="29"/>
        <v>0</v>
      </c>
      <c r="G350" s="5" t="s">
        <v>4</v>
      </c>
    </row>
    <row r="351" spans="1:7" x14ac:dyDescent="0.2">
      <c r="A351" s="5">
        <v>343</v>
      </c>
      <c r="B351" s="6">
        <f t="shared" si="25"/>
        <v>4.2</v>
      </c>
      <c r="C351" s="6">
        <f t="shared" si="26"/>
        <v>0</v>
      </c>
      <c r="D351" s="6">
        <f t="shared" si="27"/>
        <v>0</v>
      </c>
      <c r="E351" s="6">
        <f t="shared" si="28"/>
        <v>0</v>
      </c>
      <c r="F351" s="5">
        <f t="shared" si="29"/>
        <v>0</v>
      </c>
      <c r="G351" s="5" t="s">
        <v>4</v>
      </c>
    </row>
    <row r="352" spans="1:7" x14ac:dyDescent="0.2">
      <c r="A352" s="5">
        <v>344</v>
      </c>
      <c r="B352" s="6">
        <f t="shared" si="25"/>
        <v>3.9</v>
      </c>
      <c r="C352" s="6">
        <f t="shared" si="26"/>
        <v>0</v>
      </c>
      <c r="D352" s="6">
        <f t="shared" si="27"/>
        <v>0</v>
      </c>
      <c r="E352" s="6">
        <f t="shared" si="28"/>
        <v>0</v>
      </c>
      <c r="F352" s="5">
        <f t="shared" si="29"/>
        <v>0</v>
      </c>
      <c r="G352" s="5" t="s">
        <v>4</v>
      </c>
    </row>
    <row r="353" spans="1:7" x14ac:dyDescent="0.2">
      <c r="A353" s="5">
        <v>345</v>
      </c>
      <c r="B353" s="6">
        <f t="shared" si="25"/>
        <v>3.8</v>
      </c>
      <c r="C353" s="6">
        <f t="shared" si="26"/>
        <v>0</v>
      </c>
      <c r="D353" s="6">
        <f t="shared" si="27"/>
        <v>0</v>
      </c>
      <c r="E353" s="6">
        <f t="shared" si="28"/>
        <v>0</v>
      </c>
      <c r="F353" s="5">
        <f t="shared" si="29"/>
        <v>0</v>
      </c>
      <c r="G353" s="5" t="s">
        <v>4</v>
      </c>
    </row>
    <row r="354" spans="1:7" x14ac:dyDescent="0.2">
      <c r="A354" s="5">
        <v>346</v>
      </c>
      <c r="B354" s="6">
        <f t="shared" si="25"/>
        <v>4.8</v>
      </c>
      <c r="C354" s="6">
        <f t="shared" si="26"/>
        <v>0</v>
      </c>
      <c r="D354" s="6">
        <f t="shared" si="27"/>
        <v>0</v>
      </c>
      <c r="E354" s="6">
        <f t="shared" si="28"/>
        <v>0</v>
      </c>
      <c r="F354" s="5">
        <f t="shared" si="29"/>
        <v>0</v>
      </c>
      <c r="G354" s="5" t="s">
        <v>4</v>
      </c>
    </row>
    <row r="355" spans="1:7" x14ac:dyDescent="0.2">
      <c r="A355" s="5">
        <v>347</v>
      </c>
      <c r="B355" s="6">
        <f t="shared" si="25"/>
        <v>3.5</v>
      </c>
      <c r="C355" s="6">
        <f t="shared" si="26"/>
        <v>0</v>
      </c>
      <c r="D355" s="6">
        <f t="shared" si="27"/>
        <v>0</v>
      </c>
      <c r="E355" s="6">
        <f t="shared" si="28"/>
        <v>0</v>
      </c>
      <c r="F355" s="5">
        <f t="shared" si="29"/>
        <v>0</v>
      </c>
      <c r="G355" s="5" t="s">
        <v>4</v>
      </c>
    </row>
    <row r="356" spans="1:7" x14ac:dyDescent="0.2">
      <c r="A356" s="5">
        <v>348</v>
      </c>
      <c r="B356" s="6">
        <f t="shared" si="25"/>
        <v>2.9</v>
      </c>
      <c r="C356" s="6">
        <f t="shared" si="26"/>
        <v>0</v>
      </c>
      <c r="D356" s="6">
        <f t="shared" si="27"/>
        <v>0</v>
      </c>
      <c r="E356" s="6">
        <f t="shared" si="28"/>
        <v>0</v>
      </c>
      <c r="F356" s="5">
        <f t="shared" si="29"/>
        <v>0</v>
      </c>
      <c r="G356" s="5" t="s">
        <v>4</v>
      </c>
    </row>
    <row r="357" spans="1:7" x14ac:dyDescent="0.2">
      <c r="A357" s="5">
        <v>349</v>
      </c>
      <c r="B357" s="6">
        <f t="shared" si="25"/>
        <v>3.1</v>
      </c>
      <c r="C357" s="6">
        <f t="shared" si="26"/>
        <v>0</v>
      </c>
      <c r="D357" s="6">
        <f t="shared" si="27"/>
        <v>0</v>
      </c>
      <c r="E357" s="6">
        <f t="shared" si="28"/>
        <v>0</v>
      </c>
      <c r="F357" s="5">
        <f t="shared" si="29"/>
        <v>0</v>
      </c>
      <c r="G357" s="5" t="s">
        <v>4</v>
      </c>
    </row>
    <row r="358" spans="1:7" x14ac:dyDescent="0.2">
      <c r="A358" s="5">
        <v>350</v>
      </c>
      <c r="B358" s="6">
        <f t="shared" si="25"/>
        <v>3.6</v>
      </c>
      <c r="C358" s="6">
        <f t="shared" si="26"/>
        <v>0</v>
      </c>
      <c r="D358" s="6">
        <f t="shared" si="27"/>
        <v>0</v>
      </c>
      <c r="E358" s="6">
        <f t="shared" si="28"/>
        <v>0</v>
      </c>
      <c r="F358" s="5">
        <f t="shared" si="29"/>
        <v>0</v>
      </c>
      <c r="G358" s="5" t="s">
        <v>4</v>
      </c>
    </row>
    <row r="359" spans="1:7" x14ac:dyDescent="0.2">
      <c r="A359" s="5">
        <v>351</v>
      </c>
      <c r="B359" s="6">
        <f t="shared" si="25"/>
        <v>4.5</v>
      </c>
      <c r="C359" s="6">
        <f t="shared" si="26"/>
        <v>0</v>
      </c>
      <c r="D359" s="6">
        <f t="shared" si="27"/>
        <v>0</v>
      </c>
      <c r="E359" s="6">
        <f t="shared" si="28"/>
        <v>0</v>
      </c>
      <c r="F359" s="5">
        <f t="shared" si="29"/>
        <v>0</v>
      </c>
      <c r="G359" s="5" t="s">
        <v>4</v>
      </c>
    </row>
    <row r="360" spans="1:7" x14ac:dyDescent="0.2">
      <c r="A360" s="5">
        <v>352</v>
      </c>
      <c r="B360" s="6">
        <f t="shared" si="25"/>
        <v>3.9</v>
      </c>
      <c r="C360" s="6">
        <f t="shared" si="26"/>
        <v>0</v>
      </c>
      <c r="D360" s="6">
        <f t="shared" si="27"/>
        <v>0</v>
      </c>
      <c r="E360" s="6">
        <f t="shared" si="28"/>
        <v>0</v>
      </c>
      <c r="F360" s="5">
        <f t="shared" si="29"/>
        <v>0</v>
      </c>
      <c r="G360" s="5" t="s">
        <v>4</v>
      </c>
    </row>
    <row r="361" spans="1:7" x14ac:dyDescent="0.2">
      <c r="A361" s="5">
        <v>353</v>
      </c>
      <c r="B361" s="6">
        <f t="shared" si="25"/>
        <v>4.3</v>
      </c>
      <c r="C361" s="6">
        <f t="shared" si="26"/>
        <v>0</v>
      </c>
      <c r="D361" s="6">
        <f t="shared" si="27"/>
        <v>0</v>
      </c>
      <c r="E361" s="6">
        <f t="shared" si="28"/>
        <v>0</v>
      </c>
      <c r="F361" s="5">
        <f t="shared" si="29"/>
        <v>0</v>
      </c>
      <c r="G361" s="5" t="s">
        <v>4</v>
      </c>
    </row>
    <row r="362" spans="1:7" x14ac:dyDescent="0.2">
      <c r="A362" s="5">
        <v>354</v>
      </c>
      <c r="B362" s="6">
        <f t="shared" si="25"/>
        <v>3.5</v>
      </c>
      <c r="C362" s="6">
        <f t="shared" si="26"/>
        <v>0</v>
      </c>
      <c r="D362" s="6">
        <f t="shared" si="27"/>
        <v>0</v>
      </c>
      <c r="E362" s="6">
        <f t="shared" si="28"/>
        <v>0</v>
      </c>
      <c r="F362" s="5">
        <f t="shared" si="29"/>
        <v>0</v>
      </c>
      <c r="G362" s="5" t="s">
        <v>4</v>
      </c>
    </row>
    <row r="363" spans="1:7" x14ac:dyDescent="0.2">
      <c r="A363" s="5">
        <v>355</v>
      </c>
      <c r="B363" s="6">
        <f t="shared" si="25"/>
        <v>3.2</v>
      </c>
      <c r="C363" s="6">
        <f t="shared" si="26"/>
        <v>0</v>
      </c>
      <c r="D363" s="6">
        <f t="shared" si="27"/>
        <v>0</v>
      </c>
      <c r="E363" s="6">
        <f t="shared" si="28"/>
        <v>0</v>
      </c>
      <c r="F363" s="5">
        <f t="shared" si="29"/>
        <v>0</v>
      </c>
      <c r="G363" s="5" t="s">
        <v>4</v>
      </c>
    </row>
    <row r="364" spans="1:7" x14ac:dyDescent="0.2">
      <c r="A364" s="5">
        <v>356</v>
      </c>
      <c r="B364" s="6">
        <f t="shared" si="25"/>
        <v>3.6</v>
      </c>
      <c r="C364" s="6">
        <f t="shared" si="26"/>
        <v>0</v>
      </c>
      <c r="D364" s="6">
        <f t="shared" si="27"/>
        <v>0</v>
      </c>
      <c r="E364" s="6">
        <f t="shared" si="28"/>
        <v>0</v>
      </c>
      <c r="F364" s="5">
        <f t="shared" si="29"/>
        <v>0</v>
      </c>
      <c r="G364" s="5" t="s">
        <v>4</v>
      </c>
    </row>
    <row r="365" spans="1:7" x14ac:dyDescent="0.2">
      <c r="A365" s="5">
        <v>357</v>
      </c>
      <c r="B365" s="6">
        <f t="shared" si="25"/>
        <v>4.2</v>
      </c>
      <c r="C365" s="6">
        <f t="shared" si="26"/>
        <v>0</v>
      </c>
      <c r="D365" s="6">
        <f t="shared" si="27"/>
        <v>0</v>
      </c>
      <c r="E365" s="6">
        <f t="shared" si="28"/>
        <v>0</v>
      </c>
      <c r="F365" s="5">
        <f t="shared" si="29"/>
        <v>0</v>
      </c>
      <c r="G365" s="5" t="s">
        <v>4</v>
      </c>
    </row>
    <row r="366" spans="1:7" x14ac:dyDescent="0.2">
      <c r="A366" s="5">
        <v>358</v>
      </c>
      <c r="B366" s="6">
        <f t="shared" si="25"/>
        <v>5.6</v>
      </c>
      <c r="C366" s="6">
        <f t="shared" si="26"/>
        <v>0</v>
      </c>
      <c r="D366" s="6">
        <f t="shared" si="27"/>
        <v>0</v>
      </c>
      <c r="E366" s="6">
        <f t="shared" si="28"/>
        <v>0</v>
      </c>
      <c r="F366" s="5">
        <f t="shared" si="29"/>
        <v>0</v>
      </c>
      <c r="G366" s="5" t="s">
        <v>4</v>
      </c>
    </row>
    <row r="367" spans="1:7" x14ac:dyDescent="0.2">
      <c r="A367" s="5">
        <v>359</v>
      </c>
      <c r="B367" s="6">
        <f t="shared" si="25"/>
        <v>3.5</v>
      </c>
      <c r="C367" s="6">
        <f t="shared" si="26"/>
        <v>0</v>
      </c>
      <c r="D367" s="6">
        <f t="shared" si="27"/>
        <v>0</v>
      </c>
      <c r="E367" s="6">
        <f t="shared" si="28"/>
        <v>0</v>
      </c>
      <c r="F367" s="5">
        <f t="shared" si="29"/>
        <v>0</v>
      </c>
      <c r="G367" s="5" t="s">
        <v>4</v>
      </c>
    </row>
    <row r="368" spans="1:7" x14ac:dyDescent="0.2">
      <c r="A368" s="5">
        <v>360</v>
      </c>
      <c r="B368" s="6">
        <f t="shared" si="25"/>
        <v>3.7</v>
      </c>
      <c r="C368" s="6">
        <f t="shared" si="26"/>
        <v>0</v>
      </c>
      <c r="D368" s="6">
        <f t="shared" si="27"/>
        <v>0</v>
      </c>
      <c r="E368" s="6">
        <f t="shared" si="28"/>
        <v>0</v>
      </c>
      <c r="F368" s="5">
        <f t="shared" si="29"/>
        <v>0</v>
      </c>
      <c r="G368" s="5" t="s">
        <v>4</v>
      </c>
    </row>
    <row r="369" spans="1:7" x14ac:dyDescent="0.2">
      <c r="A369" s="5">
        <v>361</v>
      </c>
      <c r="B369" s="6">
        <f t="shared" si="25"/>
        <v>3.7</v>
      </c>
      <c r="C369" s="6">
        <f t="shared" si="26"/>
        <v>0</v>
      </c>
      <c r="D369" s="6">
        <f t="shared" si="27"/>
        <v>0</v>
      </c>
      <c r="E369" s="6">
        <f t="shared" si="28"/>
        <v>0</v>
      </c>
      <c r="F369" s="5">
        <f t="shared" si="29"/>
        <v>0</v>
      </c>
      <c r="G369" s="5" t="s">
        <v>4</v>
      </c>
    </row>
    <row r="370" spans="1:7" x14ac:dyDescent="0.2">
      <c r="A370" s="5">
        <v>362</v>
      </c>
      <c r="B370" s="6">
        <f t="shared" si="25"/>
        <v>3.4</v>
      </c>
      <c r="C370" s="6">
        <f t="shared" si="26"/>
        <v>0</v>
      </c>
      <c r="D370" s="6">
        <f t="shared" si="27"/>
        <v>0</v>
      </c>
      <c r="E370" s="6">
        <f t="shared" si="28"/>
        <v>0</v>
      </c>
      <c r="F370" s="5">
        <f t="shared" si="29"/>
        <v>0</v>
      </c>
      <c r="G370" s="5" t="s">
        <v>4</v>
      </c>
    </row>
    <row r="371" spans="1:7" x14ac:dyDescent="0.2">
      <c r="A371" s="5">
        <v>363</v>
      </c>
      <c r="B371" s="6">
        <f t="shared" si="25"/>
        <v>3.7</v>
      </c>
      <c r="C371" s="6">
        <f t="shared" si="26"/>
        <v>0</v>
      </c>
      <c r="D371" s="6">
        <f t="shared" si="27"/>
        <v>0</v>
      </c>
      <c r="E371" s="6">
        <f t="shared" si="28"/>
        <v>0</v>
      </c>
      <c r="F371" s="5">
        <f t="shared" si="29"/>
        <v>0</v>
      </c>
      <c r="G371" s="5" t="s">
        <v>4</v>
      </c>
    </row>
    <row r="372" spans="1:7" x14ac:dyDescent="0.2">
      <c r="A372" s="5">
        <v>364</v>
      </c>
      <c r="B372" s="6">
        <f t="shared" si="25"/>
        <v>3.8</v>
      </c>
      <c r="C372" s="6">
        <f t="shared" si="26"/>
        <v>0</v>
      </c>
      <c r="D372" s="6">
        <f t="shared" si="27"/>
        <v>0</v>
      </c>
      <c r="E372" s="6">
        <f t="shared" si="28"/>
        <v>0</v>
      </c>
      <c r="F372" s="5">
        <f t="shared" si="29"/>
        <v>0</v>
      </c>
      <c r="G372" s="5" t="s">
        <v>4</v>
      </c>
    </row>
    <row r="373" spans="1:7" x14ac:dyDescent="0.2">
      <c r="A373" s="5">
        <v>365</v>
      </c>
      <c r="B373" s="6">
        <f t="shared" si="25"/>
        <v>5.3</v>
      </c>
      <c r="C373" s="6">
        <f t="shared" si="26"/>
        <v>4.82</v>
      </c>
      <c r="D373" s="6">
        <f t="shared" si="27"/>
        <v>0</v>
      </c>
      <c r="E373" s="6">
        <f t="shared" si="28"/>
        <v>0</v>
      </c>
      <c r="F373" s="5">
        <f t="shared" si="29"/>
        <v>1.6066666666666667</v>
      </c>
      <c r="G373" s="5" t="s">
        <v>4</v>
      </c>
    </row>
    <row r="374" spans="1:7" x14ac:dyDescent="0.2">
      <c r="A374" s="5">
        <v>366</v>
      </c>
      <c r="B374" s="6">
        <f t="shared" si="25"/>
        <v>5.3</v>
      </c>
      <c r="C374" s="6">
        <f t="shared" si="26"/>
        <v>0</v>
      </c>
      <c r="D374" s="6">
        <f t="shared" si="27"/>
        <v>4.66</v>
      </c>
      <c r="E374" s="6">
        <f t="shared" si="28"/>
        <v>11.1</v>
      </c>
      <c r="F374" s="5">
        <f t="shared" si="29"/>
        <v>5.253333333333333</v>
      </c>
      <c r="G374" s="5" t="s">
        <v>4</v>
      </c>
    </row>
    <row r="375" spans="1:7" x14ac:dyDescent="0.2">
      <c r="A375" s="5">
        <v>367</v>
      </c>
      <c r="B375" s="6">
        <f t="shared" si="25"/>
        <v>2.9</v>
      </c>
      <c r="C375" s="6">
        <f t="shared" si="26"/>
        <v>16.380000000000003</v>
      </c>
      <c r="D375" s="6">
        <f t="shared" si="27"/>
        <v>10</v>
      </c>
      <c r="E375" s="6">
        <f t="shared" si="28"/>
        <v>26.660000000000004</v>
      </c>
      <c r="F375" s="5">
        <f t="shared" si="29"/>
        <v>17.680000000000003</v>
      </c>
      <c r="G375" s="5" t="s">
        <v>4</v>
      </c>
    </row>
    <row r="376" spans="1:7" x14ac:dyDescent="0.2">
      <c r="A376" s="5">
        <v>368</v>
      </c>
      <c r="B376" s="6">
        <f t="shared" si="25"/>
        <v>3.5</v>
      </c>
      <c r="C376" s="6">
        <f t="shared" si="26"/>
        <v>15.8</v>
      </c>
      <c r="D376" s="6">
        <f t="shared" si="27"/>
        <v>10</v>
      </c>
      <c r="E376" s="6">
        <f t="shared" si="28"/>
        <v>26.660000000000004</v>
      </c>
      <c r="F376" s="5">
        <f t="shared" si="29"/>
        <v>17.486666666666668</v>
      </c>
      <c r="G376" s="5" t="s">
        <v>4</v>
      </c>
    </row>
    <row r="377" spans="1:7" x14ac:dyDescent="0.2">
      <c r="A377" s="5">
        <v>369</v>
      </c>
      <c r="B377" s="6">
        <f t="shared" si="25"/>
        <v>3.5</v>
      </c>
      <c r="C377" s="6">
        <f t="shared" si="26"/>
        <v>12.919999999999998</v>
      </c>
      <c r="D377" s="6">
        <f t="shared" si="27"/>
        <v>10</v>
      </c>
      <c r="E377" s="6">
        <f t="shared" si="28"/>
        <v>0</v>
      </c>
      <c r="F377" s="5">
        <f t="shared" si="29"/>
        <v>7.64</v>
      </c>
      <c r="G377" s="5" t="s">
        <v>4</v>
      </c>
    </row>
    <row r="378" spans="1:7" x14ac:dyDescent="0.2">
      <c r="A378" s="5">
        <v>370</v>
      </c>
      <c r="B378" s="6">
        <f t="shared" si="25"/>
        <v>3.6</v>
      </c>
      <c r="C378" s="6">
        <f t="shared" si="26"/>
        <v>6.8</v>
      </c>
      <c r="D378" s="6">
        <f t="shared" si="27"/>
        <v>0</v>
      </c>
      <c r="E378" s="6">
        <f t="shared" si="28"/>
        <v>10</v>
      </c>
      <c r="F378" s="5">
        <f t="shared" si="29"/>
        <v>5.6000000000000005</v>
      </c>
      <c r="G378" s="5" t="s">
        <v>4</v>
      </c>
    </row>
    <row r="379" spans="1:7" x14ac:dyDescent="0.2">
      <c r="A379" s="5">
        <v>371</v>
      </c>
      <c r="B379" s="6">
        <f t="shared" si="25"/>
        <v>3.5</v>
      </c>
      <c r="C379" s="6">
        <f t="shared" si="26"/>
        <v>5.71</v>
      </c>
      <c r="D379" s="6">
        <f t="shared" si="27"/>
        <v>10</v>
      </c>
      <c r="E379" s="6">
        <f t="shared" si="28"/>
        <v>14.440000000000001</v>
      </c>
      <c r="F379" s="5">
        <f t="shared" si="29"/>
        <v>10.050000000000001</v>
      </c>
      <c r="G379" s="5" t="s">
        <v>4</v>
      </c>
    </row>
    <row r="380" spans="1:7" x14ac:dyDescent="0.2">
      <c r="A380" s="5">
        <v>372</v>
      </c>
      <c r="B380" s="6">
        <f t="shared" si="25"/>
        <v>3.7</v>
      </c>
      <c r="C380" s="6">
        <f t="shared" si="26"/>
        <v>8.1999999999999993</v>
      </c>
      <c r="D380" s="6">
        <f t="shared" si="27"/>
        <v>0</v>
      </c>
      <c r="E380" s="6">
        <f t="shared" si="28"/>
        <v>10</v>
      </c>
      <c r="F380" s="5">
        <f t="shared" si="29"/>
        <v>6.0666666666666664</v>
      </c>
      <c r="G380" s="5" t="s">
        <v>4</v>
      </c>
    </row>
    <row r="381" spans="1:7" x14ac:dyDescent="0.2">
      <c r="A381" s="5">
        <v>373</v>
      </c>
      <c r="B381" s="6">
        <f t="shared" si="25"/>
        <v>3.5</v>
      </c>
      <c r="C381" s="6">
        <f t="shared" si="26"/>
        <v>11.27</v>
      </c>
      <c r="D381" s="6">
        <f t="shared" si="27"/>
        <v>0</v>
      </c>
      <c r="E381" s="6">
        <f t="shared" si="28"/>
        <v>11.169999999999998</v>
      </c>
      <c r="F381" s="5">
        <f t="shared" si="29"/>
        <v>7.4799999999999995</v>
      </c>
      <c r="G381" s="5" t="s">
        <v>4</v>
      </c>
    </row>
    <row r="382" spans="1:7" x14ac:dyDescent="0.2">
      <c r="A382" s="5">
        <v>374</v>
      </c>
      <c r="B382" s="6">
        <f t="shared" si="25"/>
        <v>3.8</v>
      </c>
      <c r="C382" s="6">
        <f t="shared" si="26"/>
        <v>5.35</v>
      </c>
      <c r="D382" s="6">
        <f t="shared" si="27"/>
        <v>10</v>
      </c>
      <c r="E382" s="6">
        <f t="shared" si="28"/>
        <v>6.6599999999999993</v>
      </c>
      <c r="F382" s="5">
        <f t="shared" si="29"/>
        <v>7.336666666666666</v>
      </c>
      <c r="G382" s="5" t="s">
        <v>4</v>
      </c>
    </row>
    <row r="383" spans="1:7" x14ac:dyDescent="0.2">
      <c r="A383" s="5">
        <v>375</v>
      </c>
      <c r="B383" s="6">
        <f t="shared" si="25"/>
        <v>3.4</v>
      </c>
      <c r="C383" s="6">
        <f t="shared" si="26"/>
        <v>5</v>
      </c>
      <c r="D383" s="6">
        <f t="shared" si="27"/>
        <v>0</v>
      </c>
      <c r="E383" s="6">
        <f t="shared" si="28"/>
        <v>0</v>
      </c>
      <c r="F383" s="5">
        <f t="shared" si="29"/>
        <v>1.6666666666666667</v>
      </c>
      <c r="G383" s="5" t="s">
        <v>4</v>
      </c>
    </row>
    <row r="384" spans="1:7" x14ac:dyDescent="0.2">
      <c r="A384" s="5">
        <v>376</v>
      </c>
      <c r="B384" s="6">
        <f t="shared" si="25"/>
        <v>3.8</v>
      </c>
      <c r="C384" s="6">
        <f t="shared" si="26"/>
        <v>0</v>
      </c>
      <c r="D384" s="6">
        <f t="shared" si="27"/>
        <v>0</v>
      </c>
      <c r="E384" s="6">
        <f t="shared" si="28"/>
        <v>0</v>
      </c>
      <c r="F384" s="5">
        <f t="shared" si="29"/>
        <v>0</v>
      </c>
      <c r="G384" s="5" t="s">
        <v>4</v>
      </c>
    </row>
    <row r="385" spans="1:7" x14ac:dyDescent="0.2">
      <c r="A385" s="5">
        <v>377</v>
      </c>
      <c r="B385" s="6">
        <f t="shared" si="25"/>
        <v>3.3</v>
      </c>
      <c r="C385" s="6">
        <f t="shared" si="26"/>
        <v>0</v>
      </c>
      <c r="D385" s="6">
        <f t="shared" si="27"/>
        <v>0</v>
      </c>
      <c r="E385" s="6">
        <f t="shared" si="28"/>
        <v>0</v>
      </c>
      <c r="F385" s="5">
        <f t="shared" si="29"/>
        <v>0</v>
      </c>
      <c r="G385" s="5" t="s">
        <v>4</v>
      </c>
    </row>
    <row r="386" spans="1:7" x14ac:dyDescent="0.2">
      <c r="A386" s="5">
        <v>378</v>
      </c>
      <c r="B386" s="6">
        <f t="shared" si="25"/>
        <v>3</v>
      </c>
      <c r="C386" s="6">
        <f t="shared" si="26"/>
        <v>0</v>
      </c>
      <c r="D386" s="6">
        <f t="shared" si="27"/>
        <v>0</v>
      </c>
      <c r="E386" s="6">
        <f t="shared" si="28"/>
        <v>0</v>
      </c>
      <c r="F386" s="5">
        <f t="shared" si="29"/>
        <v>0</v>
      </c>
      <c r="G386" s="5" t="s">
        <v>4</v>
      </c>
    </row>
    <row r="387" spans="1:7" x14ac:dyDescent="0.2">
      <c r="A387" s="5">
        <v>379</v>
      </c>
      <c r="B387" s="6">
        <f t="shared" si="25"/>
        <v>3.2</v>
      </c>
      <c r="C387" s="6">
        <f t="shared" si="26"/>
        <v>0</v>
      </c>
      <c r="D387" s="6">
        <f t="shared" si="27"/>
        <v>0</v>
      </c>
      <c r="E387" s="6">
        <f t="shared" si="28"/>
        <v>0</v>
      </c>
      <c r="F387" s="5">
        <f t="shared" si="29"/>
        <v>0</v>
      </c>
      <c r="G387" s="5" t="s">
        <v>4</v>
      </c>
    </row>
    <row r="388" spans="1:7" x14ac:dyDescent="0.2">
      <c r="A388" s="5">
        <v>380</v>
      </c>
      <c r="B388" s="6">
        <f t="shared" si="25"/>
        <v>3.9</v>
      </c>
      <c r="C388" s="6">
        <f t="shared" si="26"/>
        <v>0</v>
      </c>
      <c r="D388" s="6">
        <f t="shared" si="27"/>
        <v>0</v>
      </c>
      <c r="E388" s="6">
        <f t="shared" si="28"/>
        <v>0</v>
      </c>
      <c r="F388" s="5">
        <f t="shared" si="29"/>
        <v>0</v>
      </c>
      <c r="G388" s="5" t="s">
        <v>4</v>
      </c>
    </row>
    <row r="389" spans="1:7" x14ac:dyDescent="0.2">
      <c r="A389" s="5">
        <v>381</v>
      </c>
      <c r="B389" s="6">
        <f t="shared" si="25"/>
        <v>3.1</v>
      </c>
      <c r="C389" s="6">
        <f t="shared" si="26"/>
        <v>0</v>
      </c>
      <c r="D389" s="6">
        <f t="shared" si="27"/>
        <v>0</v>
      </c>
      <c r="E389" s="6">
        <f t="shared" si="28"/>
        <v>0</v>
      </c>
      <c r="F389" s="5">
        <f t="shared" si="29"/>
        <v>0</v>
      </c>
      <c r="G389" s="5" t="s">
        <v>4</v>
      </c>
    </row>
    <row r="390" spans="1:7" x14ac:dyDescent="0.2">
      <c r="A390" s="5">
        <v>382</v>
      </c>
      <c r="B390" s="6">
        <f t="shared" si="25"/>
        <v>4.7</v>
      </c>
      <c r="C390" s="6">
        <f t="shared" si="26"/>
        <v>0</v>
      </c>
      <c r="D390" s="6">
        <f t="shared" si="27"/>
        <v>0</v>
      </c>
      <c r="E390" s="6">
        <f t="shared" si="28"/>
        <v>0</v>
      </c>
      <c r="F390" s="5">
        <f t="shared" si="29"/>
        <v>0</v>
      </c>
      <c r="G390" s="5" t="s">
        <v>4</v>
      </c>
    </row>
    <row r="391" spans="1:7" x14ac:dyDescent="0.2">
      <c r="A391" s="5">
        <v>383</v>
      </c>
      <c r="B391" s="6">
        <f t="shared" si="25"/>
        <v>8.1</v>
      </c>
      <c r="C391" s="6">
        <f t="shared" si="26"/>
        <v>0</v>
      </c>
      <c r="D391" s="6">
        <f t="shared" si="27"/>
        <v>0</v>
      </c>
      <c r="E391" s="6">
        <f t="shared" si="28"/>
        <v>0</v>
      </c>
      <c r="F391" s="5">
        <f t="shared" si="29"/>
        <v>0</v>
      </c>
      <c r="G391" s="5" t="s">
        <v>4</v>
      </c>
    </row>
    <row r="392" spans="1:7" x14ac:dyDescent="0.2">
      <c r="A392" s="5">
        <v>384</v>
      </c>
      <c r="B392" s="6">
        <f t="shared" ref="B392:B455" si="30">AVERAGE(B794,H794,N794,T794,Z794,AF794,AL794,AR794,AX794,BD794)</f>
        <v>5.7</v>
      </c>
      <c r="C392" s="6">
        <f t="shared" ref="C392:C455" si="31">AVERAGE(C794,I794,O794,U794,AA794,AG794,AM794,AS794,AY794,BE794)</f>
        <v>0</v>
      </c>
      <c r="D392" s="6">
        <f t="shared" ref="D392:D455" si="32">AVERAGE(D794,J794,P794,V794,AB794,AH794,AN794,AT794,AZ794,BF794)</f>
        <v>0</v>
      </c>
      <c r="E392" s="6">
        <f t="shared" ref="E392:E455" si="33">AVERAGE(E794,K794,Q794,W794,AC794,AI794,AO794,AU794,BA794,BG794)</f>
        <v>0</v>
      </c>
      <c r="F392" s="5">
        <f t="shared" si="29"/>
        <v>0</v>
      </c>
      <c r="G392" s="5" t="s">
        <v>4</v>
      </c>
    </row>
    <row r="393" spans="1:7" x14ac:dyDescent="0.2">
      <c r="A393" s="5">
        <v>385</v>
      </c>
      <c r="B393" s="6">
        <f t="shared" si="30"/>
        <v>3.3</v>
      </c>
      <c r="C393" s="6">
        <f t="shared" si="31"/>
        <v>0</v>
      </c>
      <c r="D393" s="6">
        <f t="shared" si="32"/>
        <v>0</v>
      </c>
      <c r="E393" s="6">
        <f t="shared" si="33"/>
        <v>0</v>
      </c>
      <c r="F393" s="5">
        <f t="shared" ref="F393:F407" si="34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si="30"/>
        <v>3.5</v>
      </c>
      <c r="C394" s="6">
        <f t="shared" si="31"/>
        <v>0</v>
      </c>
      <c r="D394" s="6">
        <f t="shared" si="32"/>
        <v>0</v>
      </c>
      <c r="E394" s="6">
        <f t="shared" si="33"/>
        <v>0</v>
      </c>
      <c r="F394" s="5">
        <f t="shared" si="34"/>
        <v>0</v>
      </c>
      <c r="G394" s="5" t="s">
        <v>4</v>
      </c>
    </row>
    <row r="395" spans="1:7" x14ac:dyDescent="0.2">
      <c r="A395" s="5">
        <v>387</v>
      </c>
      <c r="B395" s="6">
        <f t="shared" si="30"/>
        <v>3.4</v>
      </c>
      <c r="C395" s="6">
        <f t="shared" si="31"/>
        <v>0</v>
      </c>
      <c r="D395" s="6">
        <f t="shared" si="32"/>
        <v>0</v>
      </c>
      <c r="E395" s="6">
        <f t="shared" si="33"/>
        <v>0</v>
      </c>
      <c r="F395" s="5">
        <f t="shared" si="34"/>
        <v>0</v>
      </c>
      <c r="G395" s="5" t="s">
        <v>4</v>
      </c>
    </row>
    <row r="396" spans="1:7" x14ac:dyDescent="0.2">
      <c r="A396" s="5">
        <v>388</v>
      </c>
      <c r="B396" s="6">
        <f t="shared" si="30"/>
        <v>3.8</v>
      </c>
      <c r="C396" s="6">
        <f t="shared" si="31"/>
        <v>0</v>
      </c>
      <c r="D396" s="6">
        <f t="shared" si="32"/>
        <v>0</v>
      </c>
      <c r="E396" s="6">
        <f t="shared" si="33"/>
        <v>0</v>
      </c>
      <c r="F396" s="5">
        <f t="shared" si="34"/>
        <v>0</v>
      </c>
      <c r="G396" s="5" t="s">
        <v>4</v>
      </c>
    </row>
    <row r="397" spans="1:7" x14ac:dyDescent="0.2">
      <c r="A397" s="5">
        <v>389</v>
      </c>
      <c r="B397" s="6">
        <f t="shared" si="30"/>
        <v>4.3</v>
      </c>
      <c r="C397" s="6">
        <f t="shared" si="31"/>
        <v>0</v>
      </c>
      <c r="D397" s="6">
        <f t="shared" si="32"/>
        <v>0</v>
      </c>
      <c r="E397" s="6">
        <f t="shared" si="33"/>
        <v>0</v>
      </c>
      <c r="F397" s="5">
        <f t="shared" si="34"/>
        <v>0</v>
      </c>
      <c r="G397" s="5" t="s">
        <v>4</v>
      </c>
    </row>
    <row r="398" spans="1:7" x14ac:dyDescent="0.2">
      <c r="A398" s="5">
        <v>390</v>
      </c>
      <c r="B398" s="6">
        <f t="shared" si="30"/>
        <v>3.4</v>
      </c>
      <c r="C398" s="6">
        <f t="shared" si="31"/>
        <v>0</v>
      </c>
      <c r="D398" s="6">
        <f t="shared" si="32"/>
        <v>0</v>
      </c>
      <c r="E398" s="6">
        <f t="shared" si="33"/>
        <v>0</v>
      </c>
      <c r="F398" s="5">
        <f t="shared" si="34"/>
        <v>0</v>
      </c>
      <c r="G398" s="5" t="s">
        <v>4</v>
      </c>
    </row>
    <row r="399" spans="1:7" x14ac:dyDescent="0.2">
      <c r="A399" s="5">
        <v>391</v>
      </c>
      <c r="B399" s="6">
        <f t="shared" si="30"/>
        <v>3.3</v>
      </c>
      <c r="C399" s="6">
        <f t="shared" si="31"/>
        <v>0</v>
      </c>
      <c r="D399" s="6">
        <f t="shared" si="32"/>
        <v>0</v>
      </c>
      <c r="E399" s="6">
        <f t="shared" si="33"/>
        <v>0</v>
      </c>
      <c r="F399" s="5">
        <f t="shared" si="34"/>
        <v>0</v>
      </c>
      <c r="G399" s="5" t="s">
        <v>4</v>
      </c>
    </row>
    <row r="400" spans="1:7" x14ac:dyDescent="0.2">
      <c r="A400" s="5">
        <v>392</v>
      </c>
      <c r="B400" s="6">
        <f t="shared" si="30"/>
        <v>3.2</v>
      </c>
      <c r="C400" s="6">
        <f t="shared" si="31"/>
        <v>0</v>
      </c>
      <c r="D400" s="6">
        <f t="shared" si="32"/>
        <v>0</v>
      </c>
      <c r="E400" s="6">
        <f t="shared" si="33"/>
        <v>0</v>
      </c>
      <c r="F400" s="5">
        <f t="shared" si="34"/>
        <v>0</v>
      </c>
      <c r="G400" s="5" t="s">
        <v>4</v>
      </c>
    </row>
    <row r="401" spans="1:60" x14ac:dyDescent="0.2">
      <c r="A401" s="5">
        <v>393</v>
      </c>
      <c r="B401" s="6">
        <f t="shared" si="30"/>
        <v>3.5</v>
      </c>
      <c r="C401" s="6">
        <f t="shared" si="31"/>
        <v>0</v>
      </c>
      <c r="D401" s="6">
        <f t="shared" si="32"/>
        <v>0</v>
      </c>
      <c r="E401" s="6">
        <f t="shared" si="33"/>
        <v>0</v>
      </c>
      <c r="F401" s="5">
        <f t="shared" si="34"/>
        <v>0</v>
      </c>
      <c r="G401" s="5" t="s">
        <v>4</v>
      </c>
    </row>
    <row r="402" spans="1:60" x14ac:dyDescent="0.2">
      <c r="A402" s="5">
        <v>394</v>
      </c>
      <c r="B402" s="6">
        <f t="shared" si="30"/>
        <v>4.4000000000000004</v>
      </c>
      <c r="C402" s="6">
        <f t="shared" si="31"/>
        <v>0</v>
      </c>
      <c r="D402" s="6">
        <f t="shared" si="32"/>
        <v>0</v>
      </c>
      <c r="E402" s="6">
        <f t="shared" si="33"/>
        <v>0</v>
      </c>
      <c r="F402" s="5">
        <f t="shared" si="34"/>
        <v>0</v>
      </c>
      <c r="G402" s="5" t="s">
        <v>4</v>
      </c>
    </row>
    <row r="403" spans="1:60" x14ac:dyDescent="0.2">
      <c r="A403" s="5">
        <v>395</v>
      </c>
      <c r="B403" s="6">
        <f t="shared" si="30"/>
        <v>3.5</v>
      </c>
      <c r="C403" s="6">
        <f t="shared" si="31"/>
        <v>0</v>
      </c>
      <c r="D403" s="6">
        <f t="shared" si="32"/>
        <v>0</v>
      </c>
      <c r="E403" s="6">
        <f t="shared" si="33"/>
        <v>0</v>
      </c>
      <c r="F403" s="5">
        <f t="shared" si="34"/>
        <v>0</v>
      </c>
      <c r="G403" s="5" t="s">
        <v>4</v>
      </c>
    </row>
    <row r="404" spans="1:60" x14ac:dyDescent="0.2">
      <c r="A404" s="5">
        <v>396</v>
      </c>
      <c r="B404" s="6">
        <f t="shared" si="30"/>
        <v>3.2</v>
      </c>
      <c r="C404" s="6">
        <f t="shared" si="31"/>
        <v>0</v>
      </c>
      <c r="D404" s="6">
        <f t="shared" si="32"/>
        <v>0</v>
      </c>
      <c r="E404" s="6">
        <f t="shared" si="33"/>
        <v>0</v>
      </c>
      <c r="F404" s="5">
        <f t="shared" si="34"/>
        <v>0</v>
      </c>
      <c r="G404" s="5" t="s">
        <v>4</v>
      </c>
    </row>
    <row r="405" spans="1:60" x14ac:dyDescent="0.2">
      <c r="A405" s="5">
        <v>397</v>
      </c>
      <c r="B405" s="6">
        <f t="shared" si="30"/>
        <v>3.4</v>
      </c>
      <c r="C405" s="6">
        <f t="shared" si="31"/>
        <v>0</v>
      </c>
      <c r="D405" s="6">
        <f t="shared" si="32"/>
        <v>0</v>
      </c>
      <c r="E405" s="6">
        <f t="shared" si="33"/>
        <v>0</v>
      </c>
      <c r="F405" s="5">
        <f t="shared" si="34"/>
        <v>0</v>
      </c>
      <c r="G405" s="5" t="s">
        <v>4</v>
      </c>
    </row>
    <row r="406" spans="1:60" x14ac:dyDescent="0.2">
      <c r="A406" s="5">
        <v>398</v>
      </c>
      <c r="B406" s="6">
        <f t="shared" si="30"/>
        <v>3.2</v>
      </c>
      <c r="C406" s="6">
        <f t="shared" si="31"/>
        <v>0</v>
      </c>
      <c r="D406" s="6">
        <f t="shared" si="32"/>
        <v>0</v>
      </c>
      <c r="E406" s="6">
        <f t="shared" si="33"/>
        <v>0</v>
      </c>
      <c r="F406" s="5">
        <f t="shared" si="34"/>
        <v>0</v>
      </c>
      <c r="G406" s="5" t="s">
        <v>4</v>
      </c>
    </row>
    <row r="407" spans="1:60" x14ac:dyDescent="0.2">
      <c r="A407" s="5">
        <v>399</v>
      </c>
      <c r="B407" s="6">
        <f t="shared" si="30"/>
        <v>3.7</v>
      </c>
      <c r="C407" s="6">
        <f t="shared" si="31"/>
        <v>0</v>
      </c>
      <c r="D407" s="6">
        <f t="shared" si="32"/>
        <v>0</v>
      </c>
      <c r="E407" s="6">
        <f t="shared" si="33"/>
        <v>0</v>
      </c>
      <c r="F407" s="5">
        <f t="shared" si="34"/>
        <v>0</v>
      </c>
      <c r="G407" s="5" t="s">
        <v>4</v>
      </c>
    </row>
    <row r="408" spans="1:60" x14ac:dyDescent="0.2">
      <c r="A408" s="1" t="s">
        <v>10</v>
      </c>
      <c r="G408" s="1" t="s">
        <v>11</v>
      </c>
      <c r="M408" s="1" t="s">
        <v>12</v>
      </c>
      <c r="S408" s="1" t="s">
        <v>13</v>
      </c>
      <c r="Y408" s="1" t="s">
        <v>14</v>
      </c>
      <c r="AE408" s="1" t="s">
        <v>15</v>
      </c>
      <c r="AK408" s="1" t="s">
        <v>16</v>
      </c>
      <c r="AQ408" s="1" t="s">
        <v>17</v>
      </c>
      <c r="AW408" s="1" t="s">
        <v>18</v>
      </c>
      <c r="BC408" s="1" t="s">
        <v>19</v>
      </c>
    </row>
    <row r="409" spans="1:60" x14ac:dyDescent="0.2">
      <c r="A409" s="1" t="s">
        <v>20</v>
      </c>
      <c r="B409" s="1" t="s">
        <v>5</v>
      </c>
      <c r="C409" s="1" t="s">
        <v>21</v>
      </c>
      <c r="D409" s="1" t="s">
        <v>22</v>
      </c>
      <c r="E409" s="1" t="s">
        <v>23</v>
      </c>
      <c r="F409" s="1" t="s">
        <v>24</v>
      </c>
      <c r="G409" s="1" t="s">
        <v>20</v>
      </c>
      <c r="H409" s="1" t="s">
        <v>5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20</v>
      </c>
      <c r="N409" s="1" t="s">
        <v>5</v>
      </c>
      <c r="O409" s="1" t="s">
        <v>21</v>
      </c>
      <c r="P409" s="1" t="s">
        <v>22</v>
      </c>
      <c r="Q409" s="1" t="s">
        <v>23</v>
      </c>
      <c r="R409" s="1" t="s">
        <v>24</v>
      </c>
      <c r="S409" s="1" t="s">
        <v>20</v>
      </c>
      <c r="T409" s="1" t="s">
        <v>5</v>
      </c>
      <c r="U409" s="1" t="s">
        <v>21</v>
      </c>
      <c r="V409" s="1" t="s">
        <v>22</v>
      </c>
      <c r="W409" s="1" t="s">
        <v>23</v>
      </c>
      <c r="X409" s="1" t="s">
        <v>24</v>
      </c>
      <c r="Y409" s="1" t="s">
        <v>20</v>
      </c>
      <c r="Z409" s="1" t="s">
        <v>5</v>
      </c>
      <c r="AA409" s="1" t="s">
        <v>21</v>
      </c>
      <c r="AB409" s="1" t="s">
        <v>22</v>
      </c>
      <c r="AC409" s="1" t="s">
        <v>23</v>
      </c>
      <c r="AD409" s="1" t="s">
        <v>24</v>
      </c>
      <c r="AE409" s="1" t="s">
        <v>20</v>
      </c>
      <c r="AF409" s="1" t="s">
        <v>5</v>
      </c>
      <c r="AG409" s="1" t="s">
        <v>21</v>
      </c>
      <c r="AH409" s="1" t="s">
        <v>22</v>
      </c>
      <c r="AI409" s="1" t="s">
        <v>23</v>
      </c>
      <c r="AJ409" s="1" t="s">
        <v>24</v>
      </c>
      <c r="AK409" s="1" t="s">
        <v>20</v>
      </c>
      <c r="AL409" s="1" t="s">
        <v>5</v>
      </c>
      <c r="AM409" s="1" t="s">
        <v>21</v>
      </c>
      <c r="AN409" s="1" t="s">
        <v>22</v>
      </c>
      <c r="AO409" s="1" t="s">
        <v>23</v>
      </c>
      <c r="AP409" s="1" t="s">
        <v>24</v>
      </c>
      <c r="AQ409" s="1" t="s">
        <v>20</v>
      </c>
      <c r="AR409" s="1" t="s">
        <v>5</v>
      </c>
      <c r="AS409" s="1" t="s">
        <v>21</v>
      </c>
      <c r="AT409" s="1" t="s">
        <v>22</v>
      </c>
      <c r="AU409" s="1" t="s">
        <v>23</v>
      </c>
      <c r="AV409" s="1" t="s">
        <v>24</v>
      </c>
      <c r="AW409" s="1" t="s">
        <v>20</v>
      </c>
      <c r="AX409" s="1" t="s">
        <v>5</v>
      </c>
      <c r="AY409" s="1" t="s">
        <v>21</v>
      </c>
      <c r="AZ409" s="1" t="s">
        <v>22</v>
      </c>
      <c r="BA409" s="1" t="s">
        <v>23</v>
      </c>
      <c r="BB409" s="1" t="s">
        <v>24</v>
      </c>
      <c r="BC409" s="1" t="s">
        <v>20</v>
      </c>
      <c r="BD409" s="1" t="s">
        <v>5</v>
      </c>
      <c r="BE409" s="1" t="s">
        <v>21</v>
      </c>
      <c r="BF409" s="1" t="s">
        <v>22</v>
      </c>
      <c r="BG409" s="1" t="s">
        <v>23</v>
      </c>
      <c r="BH409" s="1" t="s">
        <v>24</v>
      </c>
    </row>
    <row r="410" spans="1:60" x14ac:dyDescent="0.2">
      <c r="A410" s="3">
        <v>0</v>
      </c>
      <c r="B410" s="3">
        <v>413</v>
      </c>
      <c r="C410" s="3">
        <v>0</v>
      </c>
      <c r="D410" s="3">
        <v>69.400000000000006</v>
      </c>
      <c r="E410" s="3">
        <v>73.599999999999994</v>
      </c>
      <c r="F410" t="s">
        <v>4</v>
      </c>
      <c r="G410">
        <v>0</v>
      </c>
      <c r="H410" s="3">
        <v>352</v>
      </c>
      <c r="I410">
        <v>0</v>
      </c>
      <c r="J410">
        <v>73.3</v>
      </c>
      <c r="K410">
        <v>74.8</v>
      </c>
      <c r="L410" t="s">
        <v>4</v>
      </c>
      <c r="M410">
        <v>0</v>
      </c>
      <c r="N410">
        <v>463</v>
      </c>
      <c r="O410">
        <v>0</v>
      </c>
      <c r="P410">
        <v>72.8</v>
      </c>
      <c r="Q410">
        <v>76.7</v>
      </c>
      <c r="R410" t="s">
        <v>4</v>
      </c>
      <c r="S410">
        <v>0</v>
      </c>
      <c r="T410">
        <v>438</v>
      </c>
      <c r="U410">
        <v>0</v>
      </c>
      <c r="V410">
        <v>71.5</v>
      </c>
      <c r="W410">
        <v>75</v>
      </c>
      <c r="X410" t="s">
        <v>4</v>
      </c>
      <c r="Y410">
        <v>0</v>
      </c>
      <c r="Z410">
        <v>316</v>
      </c>
      <c r="AA410">
        <v>0</v>
      </c>
      <c r="AB410">
        <v>72.3</v>
      </c>
      <c r="AC410">
        <v>78.2</v>
      </c>
      <c r="AD410" t="s">
        <v>4</v>
      </c>
      <c r="AE410">
        <v>0</v>
      </c>
      <c r="AF410">
        <v>547</v>
      </c>
      <c r="AG410">
        <v>0</v>
      </c>
      <c r="AH410">
        <v>72.400000000000006</v>
      </c>
      <c r="AI410">
        <v>73.599999999999994</v>
      </c>
      <c r="AJ410" t="s">
        <v>4</v>
      </c>
      <c r="AK410">
        <v>0</v>
      </c>
      <c r="AL410">
        <v>402</v>
      </c>
      <c r="AM410">
        <v>0</v>
      </c>
      <c r="AN410">
        <v>73.5</v>
      </c>
      <c r="AO410">
        <v>74.3</v>
      </c>
      <c r="AP410" t="s">
        <v>4</v>
      </c>
      <c r="AQ410">
        <v>0</v>
      </c>
      <c r="AR410">
        <v>358</v>
      </c>
      <c r="AS410">
        <v>0</v>
      </c>
      <c r="AT410">
        <v>74.8</v>
      </c>
      <c r="AU410">
        <v>75</v>
      </c>
      <c r="AV410" t="s">
        <v>4</v>
      </c>
      <c r="AW410">
        <v>0</v>
      </c>
      <c r="AX410">
        <v>421</v>
      </c>
      <c r="AY410">
        <v>0</v>
      </c>
      <c r="AZ410">
        <v>69.8</v>
      </c>
      <c r="BA410">
        <v>76.099999999999994</v>
      </c>
      <c r="BB410" t="s">
        <v>4</v>
      </c>
      <c r="BC410">
        <v>0</v>
      </c>
      <c r="BD410">
        <v>324</v>
      </c>
      <c r="BE410">
        <v>0</v>
      </c>
      <c r="BF410">
        <v>72.400000000000006</v>
      </c>
      <c r="BG410">
        <v>81.8</v>
      </c>
      <c r="BH410" t="s">
        <v>4</v>
      </c>
    </row>
    <row r="411" spans="1:60" x14ac:dyDescent="0.2">
      <c r="A411" s="3">
        <v>1</v>
      </c>
      <c r="B411" s="3">
        <v>38</v>
      </c>
      <c r="C411" s="3">
        <v>100</v>
      </c>
      <c r="D411" s="3">
        <v>75</v>
      </c>
      <c r="E411" s="3">
        <v>76.900000000000006</v>
      </c>
      <c r="F411" t="s">
        <v>4</v>
      </c>
      <c r="G411">
        <v>1</v>
      </c>
      <c r="H411">
        <v>6</v>
      </c>
      <c r="I411">
        <v>66.599999999999994</v>
      </c>
      <c r="J411">
        <v>0</v>
      </c>
      <c r="K411">
        <v>0</v>
      </c>
      <c r="L411" t="s">
        <v>4</v>
      </c>
      <c r="M411">
        <v>1</v>
      </c>
      <c r="N411">
        <v>11</v>
      </c>
      <c r="O411">
        <v>75</v>
      </c>
      <c r="P411">
        <v>100</v>
      </c>
      <c r="Q411">
        <v>83.3</v>
      </c>
      <c r="R411" t="s">
        <v>4</v>
      </c>
      <c r="S411">
        <v>1</v>
      </c>
      <c r="T411">
        <v>14</v>
      </c>
      <c r="U411">
        <v>50</v>
      </c>
      <c r="V411">
        <v>100</v>
      </c>
      <c r="W411">
        <v>80</v>
      </c>
      <c r="X411" t="s">
        <v>4</v>
      </c>
      <c r="Y411">
        <v>1</v>
      </c>
      <c r="Z411">
        <v>11</v>
      </c>
      <c r="AA411">
        <v>50</v>
      </c>
      <c r="AB411">
        <v>100</v>
      </c>
      <c r="AC411">
        <v>80</v>
      </c>
      <c r="AD411" t="s">
        <v>4</v>
      </c>
      <c r="AE411">
        <v>1</v>
      </c>
      <c r="AF411">
        <v>19</v>
      </c>
      <c r="AG411">
        <v>80</v>
      </c>
      <c r="AH411">
        <v>100</v>
      </c>
      <c r="AI411">
        <v>71.400000000000006</v>
      </c>
      <c r="AJ411" t="s">
        <v>4</v>
      </c>
      <c r="AK411">
        <v>1</v>
      </c>
      <c r="AL411">
        <v>11</v>
      </c>
      <c r="AM411">
        <v>100</v>
      </c>
      <c r="AN411">
        <v>50</v>
      </c>
      <c r="AO411">
        <v>80</v>
      </c>
      <c r="AP411" t="s">
        <v>4</v>
      </c>
      <c r="AQ411">
        <v>1</v>
      </c>
      <c r="AR411">
        <v>8</v>
      </c>
      <c r="AS411">
        <v>100</v>
      </c>
      <c r="AT411">
        <v>100</v>
      </c>
      <c r="AU411">
        <v>100</v>
      </c>
      <c r="AV411" t="s">
        <v>4</v>
      </c>
      <c r="AW411">
        <v>1</v>
      </c>
      <c r="AX411">
        <v>13</v>
      </c>
      <c r="AY411">
        <v>72.7</v>
      </c>
      <c r="AZ411">
        <v>100</v>
      </c>
      <c r="BA411">
        <v>71.400000000000006</v>
      </c>
      <c r="BB411" t="s">
        <v>4</v>
      </c>
      <c r="BC411">
        <v>1</v>
      </c>
      <c r="BD411">
        <v>12</v>
      </c>
      <c r="BE411">
        <v>83.3</v>
      </c>
      <c r="BF411">
        <v>0</v>
      </c>
      <c r="BG411">
        <v>0</v>
      </c>
      <c r="BH411" t="s">
        <v>4</v>
      </c>
    </row>
    <row r="412" spans="1:60" x14ac:dyDescent="0.2">
      <c r="A412" s="3">
        <v>2</v>
      </c>
      <c r="B412" s="3">
        <v>7</v>
      </c>
      <c r="C412" s="3">
        <v>100</v>
      </c>
      <c r="D412" s="3">
        <v>0</v>
      </c>
      <c r="E412" s="3">
        <v>0</v>
      </c>
      <c r="F412" t="s">
        <v>4</v>
      </c>
      <c r="G412">
        <v>2</v>
      </c>
      <c r="H412">
        <v>7</v>
      </c>
      <c r="I412">
        <v>0</v>
      </c>
      <c r="J412">
        <v>0</v>
      </c>
      <c r="K412">
        <v>0</v>
      </c>
      <c r="L412" t="s">
        <v>4</v>
      </c>
      <c r="M412">
        <v>2</v>
      </c>
      <c r="N412">
        <v>26</v>
      </c>
      <c r="O412">
        <v>0</v>
      </c>
      <c r="P412">
        <v>0</v>
      </c>
      <c r="Q412">
        <v>0</v>
      </c>
      <c r="R412" t="s">
        <v>4</v>
      </c>
      <c r="S412">
        <v>2</v>
      </c>
      <c r="T412">
        <v>12</v>
      </c>
      <c r="U412">
        <v>0</v>
      </c>
      <c r="V412">
        <v>0</v>
      </c>
      <c r="W412">
        <v>0</v>
      </c>
      <c r="X412" t="s">
        <v>4</v>
      </c>
      <c r="Y412">
        <v>2</v>
      </c>
      <c r="Z412">
        <v>14</v>
      </c>
      <c r="AA412">
        <v>0</v>
      </c>
      <c r="AB412">
        <v>100</v>
      </c>
      <c r="AC412">
        <v>71.400000000000006</v>
      </c>
      <c r="AD412" t="s">
        <v>4</v>
      </c>
      <c r="AE412">
        <v>2</v>
      </c>
      <c r="AF412">
        <v>9</v>
      </c>
      <c r="AG412">
        <v>83.3</v>
      </c>
      <c r="AH412">
        <v>66.599999999999994</v>
      </c>
      <c r="AI412">
        <v>33.299999999999997</v>
      </c>
      <c r="AJ412" t="s">
        <v>4</v>
      </c>
      <c r="AK412">
        <v>2</v>
      </c>
      <c r="AL412">
        <v>10</v>
      </c>
      <c r="AM412">
        <v>100</v>
      </c>
      <c r="AN412">
        <v>100</v>
      </c>
      <c r="AO412">
        <v>85.7</v>
      </c>
      <c r="AP412" t="s">
        <v>4</v>
      </c>
      <c r="AQ412">
        <v>2</v>
      </c>
      <c r="AR412">
        <v>6</v>
      </c>
      <c r="AS412">
        <v>100</v>
      </c>
      <c r="AT412">
        <v>0</v>
      </c>
      <c r="AU412">
        <v>0</v>
      </c>
      <c r="AV412" t="s">
        <v>4</v>
      </c>
      <c r="AW412">
        <v>2</v>
      </c>
      <c r="AX412">
        <v>7</v>
      </c>
      <c r="AY412">
        <v>0</v>
      </c>
      <c r="AZ412">
        <v>0</v>
      </c>
      <c r="BA412">
        <v>66.599999999999994</v>
      </c>
      <c r="BB412" t="s">
        <v>4</v>
      </c>
      <c r="BC412">
        <v>2</v>
      </c>
      <c r="BD412">
        <v>9</v>
      </c>
      <c r="BE412">
        <v>0</v>
      </c>
      <c r="BF412">
        <v>50</v>
      </c>
      <c r="BG412">
        <v>80</v>
      </c>
      <c r="BH412" t="s">
        <v>4</v>
      </c>
    </row>
    <row r="413" spans="1:60" x14ac:dyDescent="0.2">
      <c r="A413" s="3">
        <v>3</v>
      </c>
      <c r="B413" s="3">
        <v>5</v>
      </c>
      <c r="C413" s="3">
        <v>0</v>
      </c>
      <c r="D413" s="3">
        <v>0</v>
      </c>
      <c r="E413" s="3">
        <v>0</v>
      </c>
      <c r="F413" t="s">
        <v>4</v>
      </c>
      <c r="G413">
        <v>3</v>
      </c>
      <c r="H413">
        <v>8</v>
      </c>
      <c r="I413">
        <v>0</v>
      </c>
      <c r="J413">
        <v>0</v>
      </c>
      <c r="K413">
        <v>0</v>
      </c>
      <c r="L413" t="s">
        <v>4</v>
      </c>
      <c r="M413">
        <v>3</v>
      </c>
      <c r="N413">
        <v>8</v>
      </c>
      <c r="O413">
        <v>0</v>
      </c>
      <c r="P413">
        <v>0</v>
      </c>
      <c r="Q413">
        <v>0</v>
      </c>
      <c r="R413" t="s">
        <v>4</v>
      </c>
      <c r="S413">
        <v>3</v>
      </c>
      <c r="T413">
        <v>7</v>
      </c>
      <c r="U413">
        <v>0</v>
      </c>
      <c r="V413">
        <v>0</v>
      </c>
      <c r="W413">
        <v>0</v>
      </c>
      <c r="X413" t="s">
        <v>4</v>
      </c>
      <c r="Y413">
        <v>3</v>
      </c>
      <c r="Z413">
        <v>11</v>
      </c>
      <c r="AA413">
        <v>0</v>
      </c>
      <c r="AB413">
        <v>0</v>
      </c>
      <c r="AC413">
        <v>0</v>
      </c>
      <c r="AD413" t="s">
        <v>4</v>
      </c>
      <c r="AE413">
        <v>3</v>
      </c>
      <c r="AF413">
        <v>10</v>
      </c>
      <c r="AG413">
        <v>77.7</v>
      </c>
      <c r="AH413">
        <v>100</v>
      </c>
      <c r="AI413">
        <v>0</v>
      </c>
      <c r="AJ413" t="s">
        <v>4</v>
      </c>
      <c r="AK413">
        <v>3</v>
      </c>
      <c r="AL413">
        <v>9</v>
      </c>
      <c r="AM413">
        <v>0</v>
      </c>
      <c r="AN413">
        <v>0</v>
      </c>
      <c r="AO413">
        <v>0</v>
      </c>
      <c r="AP413" t="s">
        <v>4</v>
      </c>
      <c r="AQ413">
        <v>3</v>
      </c>
      <c r="AR413">
        <v>7</v>
      </c>
      <c r="AS413">
        <v>0</v>
      </c>
      <c r="AT413">
        <v>0</v>
      </c>
      <c r="AU413">
        <v>0</v>
      </c>
      <c r="AV413" t="s">
        <v>4</v>
      </c>
      <c r="AW413">
        <v>3</v>
      </c>
      <c r="AX413">
        <v>8</v>
      </c>
      <c r="AY413">
        <v>0</v>
      </c>
      <c r="AZ413">
        <v>0</v>
      </c>
      <c r="BA413">
        <v>0</v>
      </c>
      <c r="BB413" t="s">
        <v>4</v>
      </c>
      <c r="BC413">
        <v>3</v>
      </c>
      <c r="BD413">
        <v>8</v>
      </c>
      <c r="BE413">
        <v>50</v>
      </c>
      <c r="BF413">
        <v>100</v>
      </c>
      <c r="BG413">
        <v>66.599999999999994</v>
      </c>
      <c r="BH413" t="s">
        <v>4</v>
      </c>
    </row>
    <row r="414" spans="1:60" x14ac:dyDescent="0.2">
      <c r="A414" s="3">
        <v>4</v>
      </c>
      <c r="B414" s="3">
        <v>8</v>
      </c>
      <c r="C414" s="3">
        <v>0</v>
      </c>
      <c r="D414" s="3">
        <v>0</v>
      </c>
      <c r="E414" s="3">
        <v>0</v>
      </c>
      <c r="F414" t="s">
        <v>4</v>
      </c>
      <c r="G414">
        <v>4</v>
      </c>
      <c r="H414">
        <v>6</v>
      </c>
      <c r="I414">
        <v>0</v>
      </c>
      <c r="J414">
        <v>0</v>
      </c>
      <c r="K414">
        <v>0</v>
      </c>
      <c r="L414" t="s">
        <v>4</v>
      </c>
      <c r="M414">
        <v>4</v>
      </c>
      <c r="N414">
        <v>9</v>
      </c>
      <c r="O414">
        <v>0</v>
      </c>
      <c r="P414">
        <v>0</v>
      </c>
      <c r="Q414">
        <v>0</v>
      </c>
      <c r="R414" t="s">
        <v>4</v>
      </c>
      <c r="S414">
        <v>4</v>
      </c>
      <c r="T414">
        <v>10</v>
      </c>
      <c r="U414">
        <v>0</v>
      </c>
      <c r="V414">
        <v>0</v>
      </c>
      <c r="W414">
        <v>0</v>
      </c>
      <c r="X414" t="s">
        <v>4</v>
      </c>
      <c r="Y414">
        <v>4</v>
      </c>
      <c r="Z414">
        <v>7</v>
      </c>
      <c r="AA414">
        <v>0</v>
      </c>
      <c r="AB414">
        <v>0</v>
      </c>
      <c r="AC414">
        <v>0</v>
      </c>
      <c r="AD414" t="s">
        <v>4</v>
      </c>
      <c r="AE414">
        <v>4</v>
      </c>
      <c r="AF414">
        <v>12</v>
      </c>
      <c r="AG414">
        <v>0</v>
      </c>
      <c r="AH414">
        <v>0</v>
      </c>
      <c r="AI414">
        <v>0</v>
      </c>
      <c r="AJ414" t="s">
        <v>4</v>
      </c>
      <c r="AK414">
        <v>4</v>
      </c>
      <c r="AL414">
        <v>13</v>
      </c>
      <c r="AM414">
        <v>0</v>
      </c>
      <c r="AN414">
        <v>0</v>
      </c>
      <c r="AO414">
        <v>0</v>
      </c>
      <c r="AP414" t="s">
        <v>4</v>
      </c>
      <c r="AQ414">
        <v>4</v>
      </c>
      <c r="AR414">
        <v>12</v>
      </c>
      <c r="AS414">
        <v>0</v>
      </c>
      <c r="AT414">
        <v>0</v>
      </c>
      <c r="AU414">
        <v>0</v>
      </c>
      <c r="AV414" t="s">
        <v>4</v>
      </c>
      <c r="AW414">
        <v>4</v>
      </c>
      <c r="AX414">
        <v>10</v>
      </c>
      <c r="AY414">
        <v>0</v>
      </c>
      <c r="AZ414">
        <v>0</v>
      </c>
      <c r="BA414">
        <v>0</v>
      </c>
      <c r="BB414" t="s">
        <v>4</v>
      </c>
      <c r="BC414">
        <v>4</v>
      </c>
      <c r="BD414">
        <v>8</v>
      </c>
      <c r="BE414">
        <v>100</v>
      </c>
      <c r="BF414">
        <v>0</v>
      </c>
      <c r="BG414">
        <v>80</v>
      </c>
      <c r="BH414" t="s">
        <v>4</v>
      </c>
    </row>
    <row r="415" spans="1:60" x14ac:dyDescent="0.2">
      <c r="A415" s="3">
        <v>5</v>
      </c>
      <c r="B415" s="3">
        <v>12</v>
      </c>
      <c r="C415" s="3">
        <v>0</v>
      </c>
      <c r="D415" s="3">
        <v>0</v>
      </c>
      <c r="E415" s="3">
        <v>0</v>
      </c>
      <c r="F415" t="s">
        <v>4</v>
      </c>
      <c r="G415">
        <v>5</v>
      </c>
      <c r="H415">
        <v>8</v>
      </c>
      <c r="I415">
        <v>0</v>
      </c>
      <c r="J415">
        <v>0</v>
      </c>
      <c r="K415">
        <v>0</v>
      </c>
      <c r="L415" t="s">
        <v>4</v>
      </c>
      <c r="M415">
        <v>5</v>
      </c>
      <c r="N415">
        <v>13</v>
      </c>
      <c r="O415">
        <v>0</v>
      </c>
      <c r="P415">
        <v>0</v>
      </c>
      <c r="Q415">
        <v>0</v>
      </c>
      <c r="R415" t="s">
        <v>4</v>
      </c>
      <c r="S415">
        <v>5</v>
      </c>
      <c r="T415">
        <v>9</v>
      </c>
      <c r="U415">
        <v>0</v>
      </c>
      <c r="V415">
        <v>0</v>
      </c>
      <c r="W415">
        <v>0</v>
      </c>
      <c r="X415" t="s">
        <v>4</v>
      </c>
      <c r="Y415">
        <v>5</v>
      </c>
      <c r="Z415">
        <v>27</v>
      </c>
      <c r="AA415">
        <v>0</v>
      </c>
      <c r="AB415">
        <v>0</v>
      </c>
      <c r="AC415">
        <v>0</v>
      </c>
      <c r="AD415" t="s">
        <v>4</v>
      </c>
      <c r="AE415">
        <v>5</v>
      </c>
      <c r="AF415">
        <v>18</v>
      </c>
      <c r="AG415">
        <v>0</v>
      </c>
      <c r="AH415">
        <v>0</v>
      </c>
      <c r="AI415">
        <v>0</v>
      </c>
      <c r="AJ415" t="s">
        <v>4</v>
      </c>
      <c r="AK415">
        <v>5</v>
      </c>
      <c r="AL415">
        <v>10</v>
      </c>
      <c r="AM415">
        <v>0</v>
      </c>
      <c r="AN415">
        <v>0</v>
      </c>
      <c r="AO415">
        <v>0</v>
      </c>
      <c r="AP415" t="s">
        <v>4</v>
      </c>
      <c r="AQ415">
        <v>5</v>
      </c>
      <c r="AR415">
        <v>20</v>
      </c>
      <c r="AS415">
        <v>0</v>
      </c>
      <c r="AT415">
        <v>0</v>
      </c>
      <c r="AU415">
        <v>0</v>
      </c>
      <c r="AV415" t="s">
        <v>4</v>
      </c>
      <c r="AW415">
        <v>5</v>
      </c>
      <c r="AX415">
        <v>6</v>
      </c>
      <c r="AY415">
        <v>0</v>
      </c>
      <c r="AZ415">
        <v>0</v>
      </c>
      <c r="BA415">
        <v>0</v>
      </c>
      <c r="BB415" t="s">
        <v>4</v>
      </c>
      <c r="BC415">
        <v>5</v>
      </c>
      <c r="BD415">
        <v>7</v>
      </c>
      <c r="BE415">
        <v>50</v>
      </c>
      <c r="BF415">
        <v>0</v>
      </c>
      <c r="BG415">
        <v>0</v>
      </c>
      <c r="BH415" t="s">
        <v>4</v>
      </c>
    </row>
    <row r="416" spans="1:60" x14ac:dyDescent="0.2">
      <c r="A416" s="3">
        <v>6</v>
      </c>
      <c r="B416" s="3">
        <v>5</v>
      </c>
      <c r="C416" s="3">
        <v>0</v>
      </c>
      <c r="D416" s="3">
        <v>0</v>
      </c>
      <c r="E416" s="3">
        <v>0</v>
      </c>
      <c r="F416" t="s">
        <v>4</v>
      </c>
      <c r="G416">
        <v>6</v>
      </c>
      <c r="H416">
        <v>10</v>
      </c>
      <c r="I416">
        <v>87.8</v>
      </c>
      <c r="J416">
        <v>0</v>
      </c>
      <c r="K416">
        <v>100</v>
      </c>
      <c r="L416" t="s">
        <v>4</v>
      </c>
      <c r="M416">
        <v>6</v>
      </c>
      <c r="N416">
        <v>8</v>
      </c>
      <c r="O416">
        <v>0</v>
      </c>
      <c r="P416">
        <v>0</v>
      </c>
      <c r="Q416">
        <v>0</v>
      </c>
      <c r="R416" t="s">
        <v>4</v>
      </c>
      <c r="S416">
        <v>6</v>
      </c>
      <c r="T416">
        <v>5</v>
      </c>
      <c r="U416">
        <v>0</v>
      </c>
      <c r="V416">
        <v>0</v>
      </c>
      <c r="W416">
        <v>0</v>
      </c>
      <c r="X416" t="s">
        <v>4</v>
      </c>
      <c r="Y416">
        <v>6</v>
      </c>
      <c r="Z416">
        <v>7</v>
      </c>
      <c r="AA416">
        <v>0</v>
      </c>
      <c r="AB416">
        <v>0</v>
      </c>
      <c r="AC416">
        <v>0</v>
      </c>
      <c r="AD416" t="s">
        <v>4</v>
      </c>
      <c r="AE416">
        <v>6</v>
      </c>
      <c r="AF416">
        <v>9</v>
      </c>
      <c r="AG416">
        <v>0</v>
      </c>
      <c r="AH416">
        <v>0</v>
      </c>
      <c r="AI416">
        <v>0</v>
      </c>
      <c r="AJ416" t="s">
        <v>4</v>
      </c>
      <c r="AK416">
        <v>6</v>
      </c>
      <c r="AL416">
        <v>8</v>
      </c>
      <c r="AM416">
        <v>0</v>
      </c>
      <c r="AN416">
        <v>0</v>
      </c>
      <c r="AO416">
        <v>0</v>
      </c>
      <c r="AP416" t="s">
        <v>4</v>
      </c>
      <c r="AQ416">
        <v>6</v>
      </c>
      <c r="AR416">
        <v>14</v>
      </c>
      <c r="AS416">
        <v>0</v>
      </c>
      <c r="AT416">
        <v>0</v>
      </c>
      <c r="AU416">
        <v>0</v>
      </c>
      <c r="AV416" t="s">
        <v>4</v>
      </c>
      <c r="AW416">
        <v>6</v>
      </c>
      <c r="AX416">
        <v>6</v>
      </c>
      <c r="AY416">
        <v>0</v>
      </c>
      <c r="AZ416">
        <v>0</v>
      </c>
      <c r="BA416">
        <v>0</v>
      </c>
      <c r="BB416" t="s">
        <v>4</v>
      </c>
      <c r="BC416">
        <v>6</v>
      </c>
      <c r="BD416">
        <v>21</v>
      </c>
      <c r="BE416">
        <v>0</v>
      </c>
      <c r="BF416">
        <v>0</v>
      </c>
      <c r="BG416">
        <v>0</v>
      </c>
      <c r="BH416" t="s">
        <v>4</v>
      </c>
    </row>
    <row r="417" spans="1:60" x14ac:dyDescent="0.2">
      <c r="A417" s="3">
        <v>7</v>
      </c>
      <c r="B417" s="3">
        <v>4</v>
      </c>
      <c r="C417" s="3">
        <v>0</v>
      </c>
      <c r="D417" s="3">
        <v>0</v>
      </c>
      <c r="E417" s="3">
        <v>0</v>
      </c>
      <c r="F417" t="s">
        <v>4</v>
      </c>
      <c r="G417">
        <v>7</v>
      </c>
      <c r="H417">
        <v>7</v>
      </c>
      <c r="I417">
        <v>0</v>
      </c>
      <c r="J417">
        <v>0</v>
      </c>
      <c r="K417">
        <v>0</v>
      </c>
      <c r="L417" t="s">
        <v>4</v>
      </c>
      <c r="M417">
        <v>7</v>
      </c>
      <c r="N417">
        <v>8</v>
      </c>
      <c r="O417">
        <v>0</v>
      </c>
      <c r="P417">
        <v>0</v>
      </c>
      <c r="Q417">
        <v>0</v>
      </c>
      <c r="R417" t="s">
        <v>4</v>
      </c>
      <c r="S417">
        <v>7</v>
      </c>
      <c r="T417">
        <v>6</v>
      </c>
      <c r="U417">
        <v>0</v>
      </c>
      <c r="V417">
        <v>0</v>
      </c>
      <c r="W417">
        <v>0</v>
      </c>
      <c r="X417" t="s">
        <v>4</v>
      </c>
      <c r="Y417">
        <v>7</v>
      </c>
      <c r="Z417">
        <v>7</v>
      </c>
      <c r="AA417">
        <v>0</v>
      </c>
      <c r="AB417">
        <v>0</v>
      </c>
      <c r="AC417">
        <v>0</v>
      </c>
      <c r="AD417" t="s">
        <v>4</v>
      </c>
      <c r="AE417">
        <v>7</v>
      </c>
      <c r="AF417">
        <v>5</v>
      </c>
      <c r="AG417">
        <v>0</v>
      </c>
      <c r="AH417">
        <v>0</v>
      </c>
      <c r="AI417">
        <v>0</v>
      </c>
      <c r="AJ417" t="s">
        <v>4</v>
      </c>
      <c r="AK417">
        <v>7</v>
      </c>
      <c r="AL417">
        <v>6</v>
      </c>
      <c r="AM417">
        <v>0</v>
      </c>
      <c r="AN417">
        <v>0</v>
      </c>
      <c r="AO417">
        <v>0</v>
      </c>
      <c r="AP417" t="s">
        <v>4</v>
      </c>
      <c r="AQ417">
        <v>7</v>
      </c>
      <c r="AR417">
        <v>10</v>
      </c>
      <c r="AS417">
        <v>0</v>
      </c>
      <c r="AT417">
        <v>0</v>
      </c>
      <c r="AU417">
        <v>0</v>
      </c>
      <c r="AV417" t="s">
        <v>4</v>
      </c>
      <c r="AW417">
        <v>7</v>
      </c>
      <c r="AX417">
        <v>4</v>
      </c>
      <c r="AY417">
        <v>0</v>
      </c>
      <c r="AZ417">
        <v>0</v>
      </c>
      <c r="BA417">
        <v>0</v>
      </c>
      <c r="BB417" t="s">
        <v>4</v>
      </c>
      <c r="BC417">
        <v>7</v>
      </c>
      <c r="BD417">
        <v>9</v>
      </c>
      <c r="BE417">
        <v>0</v>
      </c>
      <c r="BF417">
        <v>0</v>
      </c>
      <c r="BG417">
        <v>0</v>
      </c>
      <c r="BH417" t="s">
        <v>4</v>
      </c>
    </row>
    <row r="418" spans="1:60" x14ac:dyDescent="0.2">
      <c r="A418" s="3">
        <v>8</v>
      </c>
      <c r="B418" s="3">
        <v>3</v>
      </c>
      <c r="C418" s="3">
        <v>0</v>
      </c>
      <c r="D418" s="3">
        <v>0</v>
      </c>
      <c r="E418" s="3">
        <v>0</v>
      </c>
      <c r="F418" t="s">
        <v>4</v>
      </c>
      <c r="G418">
        <v>8</v>
      </c>
      <c r="H418">
        <v>6</v>
      </c>
      <c r="I418">
        <v>0</v>
      </c>
      <c r="J418">
        <v>0</v>
      </c>
      <c r="K418">
        <v>0</v>
      </c>
      <c r="L418" t="s">
        <v>4</v>
      </c>
      <c r="M418">
        <v>8</v>
      </c>
      <c r="N418">
        <v>5</v>
      </c>
      <c r="O418">
        <v>0</v>
      </c>
      <c r="P418">
        <v>0</v>
      </c>
      <c r="Q418">
        <v>0</v>
      </c>
      <c r="R418" t="s">
        <v>4</v>
      </c>
      <c r="S418">
        <v>8</v>
      </c>
      <c r="T418">
        <v>6</v>
      </c>
      <c r="U418">
        <v>0</v>
      </c>
      <c r="V418">
        <v>0</v>
      </c>
      <c r="W418">
        <v>0</v>
      </c>
      <c r="X418" t="s">
        <v>4</v>
      </c>
      <c r="Y418">
        <v>8</v>
      </c>
      <c r="Z418">
        <v>6</v>
      </c>
      <c r="AA418">
        <v>0</v>
      </c>
      <c r="AB418">
        <v>0</v>
      </c>
      <c r="AC418">
        <v>0</v>
      </c>
      <c r="AD418" t="s">
        <v>4</v>
      </c>
      <c r="AE418">
        <v>8</v>
      </c>
      <c r="AF418">
        <v>7</v>
      </c>
      <c r="AG418">
        <v>0</v>
      </c>
      <c r="AH418">
        <v>0</v>
      </c>
      <c r="AI418">
        <v>0</v>
      </c>
      <c r="AJ418" t="s">
        <v>4</v>
      </c>
      <c r="AK418">
        <v>8</v>
      </c>
      <c r="AL418">
        <v>10</v>
      </c>
      <c r="AM418">
        <v>0</v>
      </c>
      <c r="AN418">
        <v>0</v>
      </c>
      <c r="AO418">
        <v>0</v>
      </c>
      <c r="AP418" t="s">
        <v>4</v>
      </c>
      <c r="AQ418">
        <v>8</v>
      </c>
      <c r="AR418">
        <v>8</v>
      </c>
      <c r="AS418">
        <v>0</v>
      </c>
      <c r="AT418">
        <v>0</v>
      </c>
      <c r="AU418">
        <v>0</v>
      </c>
      <c r="AV418" t="s">
        <v>4</v>
      </c>
      <c r="AW418">
        <v>8</v>
      </c>
      <c r="AX418">
        <v>6</v>
      </c>
      <c r="AY418">
        <v>0</v>
      </c>
      <c r="AZ418">
        <v>0</v>
      </c>
      <c r="BA418">
        <v>0</v>
      </c>
      <c r="BB418" t="s">
        <v>4</v>
      </c>
      <c r="BC418">
        <v>8</v>
      </c>
      <c r="BD418">
        <v>11</v>
      </c>
      <c r="BE418">
        <v>0</v>
      </c>
      <c r="BF418">
        <v>0</v>
      </c>
      <c r="BG418">
        <v>0</v>
      </c>
      <c r="BH418" t="s">
        <v>4</v>
      </c>
    </row>
    <row r="419" spans="1:60" x14ac:dyDescent="0.2">
      <c r="A419" s="3">
        <v>9</v>
      </c>
      <c r="B419" s="3">
        <v>7</v>
      </c>
      <c r="C419" s="3">
        <v>0</v>
      </c>
      <c r="D419" s="3">
        <v>0</v>
      </c>
      <c r="E419" s="3">
        <v>0</v>
      </c>
      <c r="F419" t="s">
        <v>4</v>
      </c>
      <c r="G419">
        <v>9</v>
      </c>
      <c r="H419">
        <v>5</v>
      </c>
      <c r="I419">
        <v>0</v>
      </c>
      <c r="J419">
        <v>0</v>
      </c>
      <c r="K419">
        <v>0</v>
      </c>
      <c r="L419" t="s">
        <v>4</v>
      </c>
      <c r="M419">
        <v>9</v>
      </c>
      <c r="N419">
        <v>11</v>
      </c>
      <c r="O419">
        <v>0</v>
      </c>
      <c r="P419">
        <v>0</v>
      </c>
      <c r="Q419">
        <v>0</v>
      </c>
      <c r="R419" t="s">
        <v>4</v>
      </c>
      <c r="S419">
        <v>9</v>
      </c>
      <c r="T419">
        <v>7</v>
      </c>
      <c r="U419">
        <v>0</v>
      </c>
      <c r="V419">
        <v>0</v>
      </c>
      <c r="W419">
        <v>0</v>
      </c>
      <c r="X419" t="s">
        <v>4</v>
      </c>
      <c r="Y419">
        <v>9</v>
      </c>
      <c r="Z419">
        <v>8</v>
      </c>
      <c r="AA419">
        <v>0</v>
      </c>
      <c r="AB419">
        <v>0</v>
      </c>
      <c r="AC419">
        <v>0</v>
      </c>
      <c r="AD419" t="s">
        <v>4</v>
      </c>
      <c r="AE419">
        <v>9</v>
      </c>
      <c r="AF419">
        <v>8</v>
      </c>
      <c r="AG419">
        <v>0</v>
      </c>
      <c r="AH419">
        <v>0</v>
      </c>
      <c r="AI419">
        <v>0</v>
      </c>
      <c r="AJ419" t="s">
        <v>4</v>
      </c>
      <c r="AK419">
        <v>9</v>
      </c>
      <c r="AL419">
        <v>7</v>
      </c>
      <c r="AM419">
        <v>0</v>
      </c>
      <c r="AN419">
        <v>0</v>
      </c>
      <c r="AO419">
        <v>0</v>
      </c>
      <c r="AP419" t="s">
        <v>4</v>
      </c>
      <c r="AQ419">
        <v>9</v>
      </c>
      <c r="AR419">
        <v>7</v>
      </c>
      <c r="AS419">
        <v>0</v>
      </c>
      <c r="AT419">
        <v>0</v>
      </c>
      <c r="AU419">
        <v>0</v>
      </c>
      <c r="AV419" t="s">
        <v>4</v>
      </c>
      <c r="AW419">
        <v>9</v>
      </c>
      <c r="AX419">
        <v>5</v>
      </c>
      <c r="AY419">
        <v>0</v>
      </c>
      <c r="AZ419">
        <v>0</v>
      </c>
      <c r="BA419">
        <v>0</v>
      </c>
      <c r="BB419" t="s">
        <v>4</v>
      </c>
      <c r="BC419">
        <v>9</v>
      </c>
      <c r="BD419">
        <v>10</v>
      </c>
      <c r="BE419">
        <v>0</v>
      </c>
      <c r="BF419">
        <v>0</v>
      </c>
      <c r="BG419">
        <v>0</v>
      </c>
      <c r="BH419" t="s">
        <v>4</v>
      </c>
    </row>
    <row r="420" spans="1:60" x14ac:dyDescent="0.2">
      <c r="A420" s="3">
        <v>10</v>
      </c>
      <c r="B420" s="3">
        <v>14</v>
      </c>
      <c r="C420" s="3">
        <v>0</v>
      </c>
      <c r="D420" s="3">
        <v>0</v>
      </c>
      <c r="E420" s="3">
        <v>0</v>
      </c>
      <c r="F420" t="s">
        <v>4</v>
      </c>
      <c r="G420">
        <v>10</v>
      </c>
      <c r="H420">
        <v>7</v>
      </c>
      <c r="I420">
        <v>0</v>
      </c>
      <c r="J420">
        <v>0</v>
      </c>
      <c r="K420">
        <v>0</v>
      </c>
      <c r="L420" t="s">
        <v>4</v>
      </c>
      <c r="M420">
        <v>10</v>
      </c>
      <c r="N420">
        <v>39</v>
      </c>
      <c r="O420">
        <v>0</v>
      </c>
      <c r="P420">
        <v>0</v>
      </c>
      <c r="Q420">
        <v>0</v>
      </c>
      <c r="R420" t="s">
        <v>4</v>
      </c>
      <c r="S420">
        <v>10</v>
      </c>
      <c r="T420">
        <v>26</v>
      </c>
      <c r="U420">
        <v>0</v>
      </c>
      <c r="V420">
        <v>0</v>
      </c>
      <c r="W420">
        <v>0</v>
      </c>
      <c r="X420" t="s">
        <v>4</v>
      </c>
      <c r="Y420">
        <v>10</v>
      </c>
      <c r="Z420">
        <v>7</v>
      </c>
      <c r="AA420">
        <v>0</v>
      </c>
      <c r="AB420">
        <v>0</v>
      </c>
      <c r="AC420">
        <v>0</v>
      </c>
      <c r="AD420" t="s">
        <v>4</v>
      </c>
      <c r="AE420">
        <v>10</v>
      </c>
      <c r="AF420">
        <v>6</v>
      </c>
      <c r="AG420">
        <v>0</v>
      </c>
      <c r="AH420">
        <v>0</v>
      </c>
      <c r="AI420">
        <v>0</v>
      </c>
      <c r="AJ420" t="s">
        <v>4</v>
      </c>
      <c r="AK420">
        <v>10</v>
      </c>
      <c r="AL420">
        <v>50</v>
      </c>
      <c r="AM420">
        <v>0</v>
      </c>
      <c r="AN420">
        <v>0</v>
      </c>
      <c r="AO420">
        <v>0</v>
      </c>
      <c r="AP420" t="s">
        <v>4</v>
      </c>
      <c r="AQ420">
        <v>10</v>
      </c>
      <c r="AR420">
        <v>7</v>
      </c>
      <c r="AS420">
        <v>0</v>
      </c>
      <c r="AT420">
        <v>0</v>
      </c>
      <c r="AU420">
        <v>0</v>
      </c>
      <c r="AV420" t="s">
        <v>4</v>
      </c>
      <c r="AW420">
        <v>10</v>
      </c>
      <c r="AX420">
        <v>4</v>
      </c>
      <c r="AY420">
        <v>0</v>
      </c>
      <c r="AZ420">
        <v>0</v>
      </c>
      <c r="BA420">
        <v>0</v>
      </c>
      <c r="BB420" t="s">
        <v>4</v>
      </c>
      <c r="BC420">
        <v>10</v>
      </c>
      <c r="BD420">
        <v>7</v>
      </c>
      <c r="BE420">
        <v>0</v>
      </c>
      <c r="BF420">
        <v>0</v>
      </c>
      <c r="BG420">
        <v>0</v>
      </c>
      <c r="BH420" t="s">
        <v>4</v>
      </c>
    </row>
    <row r="421" spans="1:60" x14ac:dyDescent="0.2">
      <c r="A421" s="3">
        <v>11</v>
      </c>
      <c r="B421" s="3">
        <v>4</v>
      </c>
      <c r="C421" s="3">
        <v>0</v>
      </c>
      <c r="D421" s="3">
        <v>0</v>
      </c>
      <c r="E421" s="3">
        <v>0</v>
      </c>
      <c r="F421" t="s">
        <v>4</v>
      </c>
      <c r="G421">
        <v>11</v>
      </c>
      <c r="H421">
        <v>5</v>
      </c>
      <c r="I421">
        <v>0</v>
      </c>
      <c r="J421">
        <v>0</v>
      </c>
      <c r="K421">
        <v>0</v>
      </c>
      <c r="L421" t="s">
        <v>4</v>
      </c>
      <c r="M421">
        <v>11</v>
      </c>
      <c r="N421">
        <v>47</v>
      </c>
      <c r="O421">
        <v>0</v>
      </c>
      <c r="P421">
        <v>0</v>
      </c>
      <c r="Q421">
        <v>0</v>
      </c>
      <c r="R421" t="s">
        <v>4</v>
      </c>
      <c r="S421">
        <v>11</v>
      </c>
      <c r="T421">
        <v>6</v>
      </c>
      <c r="U421">
        <v>0</v>
      </c>
      <c r="V421">
        <v>0</v>
      </c>
      <c r="W421">
        <v>0</v>
      </c>
      <c r="X421" t="s">
        <v>4</v>
      </c>
      <c r="Y421">
        <v>11</v>
      </c>
      <c r="Z421">
        <v>8</v>
      </c>
      <c r="AA421">
        <v>0</v>
      </c>
      <c r="AB421">
        <v>0</v>
      </c>
      <c r="AC421">
        <v>0</v>
      </c>
      <c r="AD421" t="s">
        <v>4</v>
      </c>
      <c r="AE421">
        <v>11</v>
      </c>
      <c r="AF421">
        <v>13</v>
      </c>
      <c r="AG421">
        <v>0</v>
      </c>
      <c r="AH421">
        <v>0</v>
      </c>
      <c r="AI421">
        <v>0</v>
      </c>
      <c r="AJ421" t="s">
        <v>4</v>
      </c>
      <c r="AK421">
        <v>11</v>
      </c>
      <c r="AL421">
        <v>7</v>
      </c>
      <c r="AM421">
        <v>0</v>
      </c>
      <c r="AN421">
        <v>0</v>
      </c>
      <c r="AO421">
        <v>0</v>
      </c>
      <c r="AP421" t="s">
        <v>4</v>
      </c>
      <c r="AQ421">
        <v>11</v>
      </c>
      <c r="AR421">
        <v>8</v>
      </c>
      <c r="AS421">
        <v>0</v>
      </c>
      <c r="AT421">
        <v>0</v>
      </c>
      <c r="AU421">
        <v>0</v>
      </c>
      <c r="AV421" t="s">
        <v>4</v>
      </c>
      <c r="AW421">
        <v>11</v>
      </c>
      <c r="AX421">
        <v>6</v>
      </c>
      <c r="AY421">
        <v>0</v>
      </c>
      <c r="AZ421">
        <v>0</v>
      </c>
      <c r="BA421">
        <v>0</v>
      </c>
      <c r="BB421" t="s">
        <v>4</v>
      </c>
      <c r="BC421">
        <v>11</v>
      </c>
      <c r="BD421">
        <v>8</v>
      </c>
      <c r="BE421">
        <v>0</v>
      </c>
      <c r="BF421">
        <v>0</v>
      </c>
      <c r="BG421">
        <v>0</v>
      </c>
      <c r="BH421" t="s">
        <v>4</v>
      </c>
    </row>
    <row r="422" spans="1:60" x14ac:dyDescent="0.2">
      <c r="A422" s="3">
        <v>12</v>
      </c>
      <c r="B422" s="3">
        <v>3</v>
      </c>
      <c r="C422" s="3">
        <v>0</v>
      </c>
      <c r="D422" s="3">
        <v>0</v>
      </c>
      <c r="E422" s="3">
        <v>0</v>
      </c>
      <c r="F422" t="s">
        <v>4</v>
      </c>
      <c r="G422">
        <v>12</v>
      </c>
      <c r="H422">
        <v>6</v>
      </c>
      <c r="I422">
        <v>0</v>
      </c>
      <c r="J422">
        <v>0</v>
      </c>
      <c r="K422">
        <v>0</v>
      </c>
      <c r="L422" t="s">
        <v>4</v>
      </c>
      <c r="M422">
        <v>12</v>
      </c>
      <c r="N422">
        <v>6</v>
      </c>
      <c r="O422">
        <v>0</v>
      </c>
      <c r="P422">
        <v>0</v>
      </c>
      <c r="Q422">
        <v>0</v>
      </c>
      <c r="R422" t="s">
        <v>4</v>
      </c>
      <c r="S422">
        <v>12</v>
      </c>
      <c r="T422">
        <v>4</v>
      </c>
      <c r="U422">
        <v>0</v>
      </c>
      <c r="V422">
        <v>0</v>
      </c>
      <c r="W422">
        <v>0</v>
      </c>
      <c r="X422" t="s">
        <v>4</v>
      </c>
      <c r="Y422">
        <v>12</v>
      </c>
      <c r="Z422">
        <v>9</v>
      </c>
      <c r="AA422">
        <v>0</v>
      </c>
      <c r="AB422">
        <v>0</v>
      </c>
      <c r="AC422">
        <v>0</v>
      </c>
      <c r="AD422" t="s">
        <v>4</v>
      </c>
      <c r="AE422">
        <v>12</v>
      </c>
      <c r="AF422">
        <v>6</v>
      </c>
      <c r="AG422">
        <v>0</v>
      </c>
      <c r="AH422">
        <v>0</v>
      </c>
      <c r="AI422">
        <v>0</v>
      </c>
      <c r="AJ422" t="s">
        <v>4</v>
      </c>
      <c r="AK422">
        <v>12</v>
      </c>
      <c r="AL422">
        <v>6</v>
      </c>
      <c r="AM422">
        <v>0</v>
      </c>
      <c r="AN422">
        <v>0</v>
      </c>
      <c r="AO422">
        <v>0</v>
      </c>
      <c r="AP422" t="s">
        <v>4</v>
      </c>
      <c r="AQ422">
        <v>12</v>
      </c>
      <c r="AR422">
        <v>7</v>
      </c>
      <c r="AS422">
        <v>0</v>
      </c>
      <c r="AT422">
        <v>0</v>
      </c>
      <c r="AU422">
        <v>0</v>
      </c>
      <c r="AV422" t="s">
        <v>4</v>
      </c>
      <c r="AW422">
        <v>12</v>
      </c>
      <c r="AX422">
        <v>8</v>
      </c>
      <c r="AY422">
        <v>0</v>
      </c>
      <c r="AZ422">
        <v>0</v>
      </c>
      <c r="BA422">
        <v>0</v>
      </c>
      <c r="BB422" t="s">
        <v>4</v>
      </c>
      <c r="BC422">
        <v>12</v>
      </c>
      <c r="BD422">
        <v>6</v>
      </c>
      <c r="BE422">
        <v>0</v>
      </c>
      <c r="BF422">
        <v>0</v>
      </c>
      <c r="BG422">
        <v>0</v>
      </c>
      <c r="BH422" t="s">
        <v>4</v>
      </c>
    </row>
    <row r="423" spans="1:60" x14ac:dyDescent="0.2">
      <c r="A423" s="3">
        <v>13</v>
      </c>
      <c r="B423" s="3">
        <v>12</v>
      </c>
      <c r="C423" s="3">
        <v>0</v>
      </c>
      <c r="D423" s="3">
        <v>0</v>
      </c>
      <c r="E423" s="3">
        <v>0</v>
      </c>
      <c r="F423" t="s">
        <v>4</v>
      </c>
      <c r="G423">
        <v>13</v>
      </c>
      <c r="H423">
        <v>10</v>
      </c>
      <c r="I423">
        <v>0</v>
      </c>
      <c r="J423">
        <v>0</v>
      </c>
      <c r="K423">
        <v>0</v>
      </c>
      <c r="L423" t="s">
        <v>4</v>
      </c>
      <c r="M423">
        <v>13</v>
      </c>
      <c r="N423">
        <v>19</v>
      </c>
      <c r="O423">
        <v>0</v>
      </c>
      <c r="P423">
        <v>0</v>
      </c>
      <c r="Q423">
        <v>0</v>
      </c>
      <c r="R423" t="s">
        <v>4</v>
      </c>
      <c r="S423">
        <v>13</v>
      </c>
      <c r="T423">
        <v>8</v>
      </c>
      <c r="U423">
        <v>0</v>
      </c>
      <c r="V423">
        <v>0</v>
      </c>
      <c r="W423">
        <v>0</v>
      </c>
      <c r="X423" t="s">
        <v>4</v>
      </c>
      <c r="Y423">
        <v>13</v>
      </c>
      <c r="Z423">
        <v>16</v>
      </c>
      <c r="AA423">
        <v>0</v>
      </c>
      <c r="AB423">
        <v>0</v>
      </c>
      <c r="AC423">
        <v>0</v>
      </c>
      <c r="AD423" t="s">
        <v>4</v>
      </c>
      <c r="AE423">
        <v>13</v>
      </c>
      <c r="AF423">
        <v>7</v>
      </c>
      <c r="AG423">
        <v>0</v>
      </c>
      <c r="AH423">
        <v>0</v>
      </c>
      <c r="AI423">
        <v>0</v>
      </c>
      <c r="AJ423" t="s">
        <v>4</v>
      </c>
      <c r="AK423">
        <v>13</v>
      </c>
      <c r="AL423">
        <v>9</v>
      </c>
      <c r="AM423">
        <v>0</v>
      </c>
      <c r="AN423">
        <v>0</v>
      </c>
      <c r="AO423">
        <v>0</v>
      </c>
      <c r="AP423" t="s">
        <v>4</v>
      </c>
      <c r="AQ423">
        <v>13</v>
      </c>
      <c r="AR423">
        <v>6</v>
      </c>
      <c r="AS423">
        <v>0</v>
      </c>
      <c r="AT423">
        <v>0</v>
      </c>
      <c r="AU423">
        <v>0</v>
      </c>
      <c r="AV423" t="s">
        <v>4</v>
      </c>
      <c r="AW423">
        <v>13</v>
      </c>
      <c r="AX423">
        <v>5</v>
      </c>
      <c r="AY423">
        <v>0</v>
      </c>
      <c r="AZ423">
        <v>0</v>
      </c>
      <c r="BA423">
        <v>0</v>
      </c>
      <c r="BB423" t="s">
        <v>4</v>
      </c>
      <c r="BC423">
        <v>13</v>
      </c>
      <c r="BD423">
        <v>6</v>
      </c>
      <c r="BE423">
        <v>0</v>
      </c>
      <c r="BF423">
        <v>0</v>
      </c>
      <c r="BG423">
        <v>0</v>
      </c>
      <c r="BH423" t="s">
        <v>4</v>
      </c>
    </row>
    <row r="424" spans="1:60" x14ac:dyDescent="0.2">
      <c r="A424" s="3">
        <v>14</v>
      </c>
      <c r="B424" s="3">
        <v>4</v>
      </c>
      <c r="C424" s="3">
        <v>0</v>
      </c>
      <c r="D424" s="3">
        <v>0</v>
      </c>
      <c r="E424" s="3">
        <v>0</v>
      </c>
      <c r="F424" t="s">
        <v>4</v>
      </c>
      <c r="G424">
        <v>14</v>
      </c>
      <c r="H424">
        <v>7</v>
      </c>
      <c r="I424">
        <v>0</v>
      </c>
      <c r="J424">
        <v>0</v>
      </c>
      <c r="K424">
        <v>0</v>
      </c>
      <c r="L424" t="s">
        <v>4</v>
      </c>
      <c r="M424">
        <v>14</v>
      </c>
      <c r="N424">
        <v>7</v>
      </c>
      <c r="O424">
        <v>0</v>
      </c>
      <c r="P424">
        <v>0</v>
      </c>
      <c r="Q424">
        <v>0</v>
      </c>
      <c r="R424" t="s">
        <v>4</v>
      </c>
      <c r="S424">
        <v>14</v>
      </c>
      <c r="T424">
        <v>10</v>
      </c>
      <c r="U424">
        <v>0</v>
      </c>
      <c r="V424">
        <v>0</v>
      </c>
      <c r="W424">
        <v>0</v>
      </c>
      <c r="X424" t="s">
        <v>4</v>
      </c>
      <c r="Y424">
        <v>14</v>
      </c>
      <c r="Z424">
        <v>11</v>
      </c>
      <c r="AA424">
        <v>0</v>
      </c>
      <c r="AB424">
        <v>0</v>
      </c>
      <c r="AC424">
        <v>0</v>
      </c>
      <c r="AD424" t="s">
        <v>4</v>
      </c>
      <c r="AE424">
        <v>14</v>
      </c>
      <c r="AF424">
        <v>9</v>
      </c>
      <c r="AG424">
        <v>0</v>
      </c>
      <c r="AH424">
        <v>0</v>
      </c>
      <c r="AI424">
        <v>0</v>
      </c>
      <c r="AJ424" t="s">
        <v>4</v>
      </c>
      <c r="AK424">
        <v>14</v>
      </c>
      <c r="AL424">
        <v>12</v>
      </c>
      <c r="AM424">
        <v>0</v>
      </c>
      <c r="AN424">
        <v>0</v>
      </c>
      <c r="AO424">
        <v>0</v>
      </c>
      <c r="AP424" t="s">
        <v>4</v>
      </c>
      <c r="AQ424">
        <v>14</v>
      </c>
      <c r="AR424">
        <v>5</v>
      </c>
      <c r="AS424">
        <v>0</v>
      </c>
      <c r="AT424">
        <v>0</v>
      </c>
      <c r="AU424">
        <v>0</v>
      </c>
      <c r="AV424" t="s">
        <v>4</v>
      </c>
      <c r="AW424">
        <v>14</v>
      </c>
      <c r="AX424">
        <v>6</v>
      </c>
      <c r="AY424">
        <v>0</v>
      </c>
      <c r="AZ424">
        <v>0</v>
      </c>
      <c r="BA424">
        <v>0</v>
      </c>
      <c r="BB424" t="s">
        <v>4</v>
      </c>
      <c r="BC424">
        <v>14</v>
      </c>
      <c r="BD424">
        <v>6</v>
      </c>
      <c r="BE424">
        <v>0</v>
      </c>
      <c r="BF424">
        <v>0</v>
      </c>
      <c r="BG424">
        <v>0</v>
      </c>
      <c r="BH424" t="s">
        <v>4</v>
      </c>
    </row>
    <row r="425" spans="1:60" x14ac:dyDescent="0.2">
      <c r="A425" s="3">
        <v>15</v>
      </c>
      <c r="B425" s="3">
        <v>4</v>
      </c>
      <c r="C425" s="3">
        <v>0</v>
      </c>
      <c r="D425" s="3">
        <v>0</v>
      </c>
      <c r="E425" s="3">
        <v>0</v>
      </c>
      <c r="F425" t="s">
        <v>4</v>
      </c>
      <c r="G425">
        <v>15</v>
      </c>
      <c r="H425">
        <v>14</v>
      </c>
      <c r="I425">
        <v>0</v>
      </c>
      <c r="J425">
        <v>0</v>
      </c>
      <c r="K425">
        <v>0</v>
      </c>
      <c r="L425" t="s">
        <v>4</v>
      </c>
      <c r="M425">
        <v>15</v>
      </c>
      <c r="N425">
        <v>7</v>
      </c>
      <c r="O425">
        <v>0</v>
      </c>
      <c r="P425">
        <v>0</v>
      </c>
      <c r="Q425">
        <v>0</v>
      </c>
      <c r="R425" t="s">
        <v>4</v>
      </c>
      <c r="S425">
        <v>15</v>
      </c>
      <c r="T425">
        <v>9</v>
      </c>
      <c r="U425">
        <v>0</v>
      </c>
      <c r="V425">
        <v>0</v>
      </c>
      <c r="W425">
        <v>0</v>
      </c>
      <c r="X425" t="s">
        <v>4</v>
      </c>
      <c r="Y425">
        <v>15</v>
      </c>
      <c r="Z425">
        <v>8</v>
      </c>
      <c r="AA425">
        <v>0</v>
      </c>
      <c r="AB425">
        <v>0</v>
      </c>
      <c r="AC425">
        <v>0</v>
      </c>
      <c r="AD425" t="s">
        <v>4</v>
      </c>
      <c r="AE425">
        <v>15</v>
      </c>
      <c r="AF425">
        <v>11</v>
      </c>
      <c r="AG425">
        <v>0</v>
      </c>
      <c r="AH425">
        <v>0</v>
      </c>
      <c r="AI425">
        <v>0</v>
      </c>
      <c r="AJ425" t="s">
        <v>4</v>
      </c>
      <c r="AK425">
        <v>15</v>
      </c>
      <c r="AL425">
        <v>54</v>
      </c>
      <c r="AM425">
        <v>0</v>
      </c>
      <c r="AN425">
        <v>0</v>
      </c>
      <c r="AO425">
        <v>0</v>
      </c>
      <c r="AP425" t="s">
        <v>4</v>
      </c>
      <c r="AQ425">
        <v>15</v>
      </c>
      <c r="AR425">
        <v>8</v>
      </c>
      <c r="AS425">
        <v>0</v>
      </c>
      <c r="AT425">
        <v>0</v>
      </c>
      <c r="AU425">
        <v>0</v>
      </c>
      <c r="AV425" t="s">
        <v>4</v>
      </c>
      <c r="AW425">
        <v>15</v>
      </c>
      <c r="AX425">
        <v>5</v>
      </c>
      <c r="AY425">
        <v>0</v>
      </c>
      <c r="AZ425">
        <v>0</v>
      </c>
      <c r="BA425">
        <v>0</v>
      </c>
      <c r="BB425" t="s">
        <v>4</v>
      </c>
      <c r="BC425">
        <v>15</v>
      </c>
      <c r="BD425">
        <v>6</v>
      </c>
      <c r="BE425">
        <v>0</v>
      </c>
      <c r="BF425">
        <v>0</v>
      </c>
      <c r="BG425">
        <v>0</v>
      </c>
      <c r="BH425" t="s">
        <v>4</v>
      </c>
    </row>
    <row r="426" spans="1:60" x14ac:dyDescent="0.2">
      <c r="A426" s="3">
        <v>16</v>
      </c>
      <c r="B426" s="3">
        <v>4</v>
      </c>
      <c r="C426" s="3">
        <v>0</v>
      </c>
      <c r="D426" s="3">
        <v>0</v>
      </c>
      <c r="E426" s="3">
        <v>0</v>
      </c>
      <c r="F426" t="s">
        <v>4</v>
      </c>
      <c r="G426">
        <v>16</v>
      </c>
      <c r="H426">
        <v>9</v>
      </c>
      <c r="I426">
        <v>0</v>
      </c>
      <c r="J426">
        <v>0</v>
      </c>
      <c r="K426">
        <v>0</v>
      </c>
      <c r="L426" t="s">
        <v>4</v>
      </c>
      <c r="M426">
        <v>16</v>
      </c>
      <c r="N426">
        <v>15</v>
      </c>
      <c r="O426">
        <v>0</v>
      </c>
      <c r="P426">
        <v>0</v>
      </c>
      <c r="Q426">
        <v>0</v>
      </c>
      <c r="R426" t="s">
        <v>4</v>
      </c>
      <c r="S426">
        <v>16</v>
      </c>
      <c r="T426">
        <v>6</v>
      </c>
      <c r="U426">
        <v>0</v>
      </c>
      <c r="V426">
        <v>0</v>
      </c>
      <c r="W426">
        <v>0</v>
      </c>
      <c r="X426" t="s">
        <v>4</v>
      </c>
      <c r="Y426">
        <v>16</v>
      </c>
      <c r="Z426">
        <v>7</v>
      </c>
      <c r="AA426">
        <v>0</v>
      </c>
      <c r="AB426">
        <v>0</v>
      </c>
      <c r="AC426">
        <v>0</v>
      </c>
      <c r="AD426" t="s">
        <v>4</v>
      </c>
      <c r="AE426">
        <v>16</v>
      </c>
      <c r="AF426">
        <v>7</v>
      </c>
      <c r="AG426">
        <v>0</v>
      </c>
      <c r="AH426">
        <v>0</v>
      </c>
      <c r="AI426">
        <v>0</v>
      </c>
      <c r="AJ426" t="s">
        <v>4</v>
      </c>
      <c r="AK426">
        <v>16</v>
      </c>
      <c r="AL426">
        <v>7</v>
      </c>
      <c r="AM426">
        <v>0</v>
      </c>
      <c r="AN426">
        <v>0</v>
      </c>
      <c r="AO426">
        <v>0</v>
      </c>
      <c r="AP426" t="s">
        <v>4</v>
      </c>
      <c r="AQ426">
        <v>16</v>
      </c>
      <c r="AR426">
        <v>5</v>
      </c>
      <c r="AS426">
        <v>0</v>
      </c>
      <c r="AT426">
        <v>0</v>
      </c>
      <c r="AU426">
        <v>0</v>
      </c>
      <c r="AV426" t="s">
        <v>4</v>
      </c>
      <c r="AW426">
        <v>16</v>
      </c>
      <c r="AX426">
        <v>6</v>
      </c>
      <c r="AY426">
        <v>0</v>
      </c>
      <c r="AZ426">
        <v>0</v>
      </c>
      <c r="BA426">
        <v>0</v>
      </c>
      <c r="BB426" t="s">
        <v>4</v>
      </c>
      <c r="BC426">
        <v>16</v>
      </c>
      <c r="BD426">
        <v>5</v>
      </c>
      <c r="BE426">
        <v>0</v>
      </c>
      <c r="BF426">
        <v>0</v>
      </c>
      <c r="BG426">
        <v>0</v>
      </c>
      <c r="BH426" t="s">
        <v>4</v>
      </c>
    </row>
    <row r="427" spans="1:60" x14ac:dyDescent="0.2">
      <c r="A427" s="3">
        <v>17</v>
      </c>
      <c r="B427" s="3">
        <v>4</v>
      </c>
      <c r="C427" s="3">
        <v>0</v>
      </c>
      <c r="D427" s="3">
        <v>0</v>
      </c>
      <c r="E427" s="3">
        <v>0</v>
      </c>
      <c r="F427" t="s">
        <v>4</v>
      </c>
      <c r="G427">
        <v>17</v>
      </c>
      <c r="H427">
        <v>6</v>
      </c>
      <c r="I427">
        <v>0</v>
      </c>
      <c r="J427">
        <v>0</v>
      </c>
      <c r="K427">
        <v>0</v>
      </c>
      <c r="L427" t="s">
        <v>4</v>
      </c>
      <c r="M427">
        <v>17</v>
      </c>
      <c r="N427">
        <v>10</v>
      </c>
      <c r="O427">
        <v>0</v>
      </c>
      <c r="P427">
        <v>0</v>
      </c>
      <c r="Q427">
        <v>0</v>
      </c>
      <c r="R427" t="s">
        <v>4</v>
      </c>
      <c r="S427">
        <v>17</v>
      </c>
      <c r="T427">
        <v>6</v>
      </c>
      <c r="U427">
        <v>0</v>
      </c>
      <c r="V427">
        <v>0</v>
      </c>
      <c r="W427">
        <v>0</v>
      </c>
      <c r="X427" t="s">
        <v>4</v>
      </c>
      <c r="Y427">
        <v>17</v>
      </c>
      <c r="Z427">
        <v>11</v>
      </c>
      <c r="AA427">
        <v>0</v>
      </c>
      <c r="AB427">
        <v>0</v>
      </c>
      <c r="AC427">
        <v>0</v>
      </c>
      <c r="AD427" t="s">
        <v>4</v>
      </c>
      <c r="AE427">
        <v>17</v>
      </c>
      <c r="AF427">
        <v>4</v>
      </c>
      <c r="AG427">
        <v>0</v>
      </c>
      <c r="AH427">
        <v>0</v>
      </c>
      <c r="AI427">
        <v>0</v>
      </c>
      <c r="AJ427" t="s">
        <v>4</v>
      </c>
      <c r="AK427">
        <v>17</v>
      </c>
      <c r="AL427">
        <v>6</v>
      </c>
      <c r="AM427">
        <v>0</v>
      </c>
      <c r="AN427">
        <v>0</v>
      </c>
      <c r="AO427">
        <v>0</v>
      </c>
      <c r="AP427" t="s">
        <v>4</v>
      </c>
      <c r="AQ427">
        <v>17</v>
      </c>
      <c r="AR427">
        <v>6</v>
      </c>
      <c r="AS427">
        <v>0</v>
      </c>
      <c r="AT427">
        <v>0</v>
      </c>
      <c r="AU427">
        <v>0</v>
      </c>
      <c r="AV427" t="s">
        <v>4</v>
      </c>
      <c r="AW427">
        <v>17</v>
      </c>
      <c r="AX427">
        <v>5</v>
      </c>
      <c r="AY427">
        <v>0</v>
      </c>
      <c r="AZ427">
        <v>0</v>
      </c>
      <c r="BA427">
        <v>0</v>
      </c>
      <c r="BB427" t="s">
        <v>4</v>
      </c>
      <c r="BC427">
        <v>17</v>
      </c>
      <c r="BD427">
        <v>4</v>
      </c>
      <c r="BE427">
        <v>0</v>
      </c>
      <c r="BF427">
        <v>0</v>
      </c>
      <c r="BG427">
        <v>0</v>
      </c>
      <c r="BH427" t="s">
        <v>4</v>
      </c>
    </row>
    <row r="428" spans="1:60" x14ac:dyDescent="0.2">
      <c r="A428" s="3">
        <v>18</v>
      </c>
      <c r="B428" s="3">
        <v>4</v>
      </c>
      <c r="C428" s="3">
        <v>0</v>
      </c>
      <c r="D428" s="3">
        <v>0</v>
      </c>
      <c r="E428" s="3">
        <v>0</v>
      </c>
      <c r="F428" t="s">
        <v>4</v>
      </c>
      <c r="G428">
        <v>18</v>
      </c>
      <c r="H428">
        <v>11</v>
      </c>
      <c r="I428">
        <v>0</v>
      </c>
      <c r="J428">
        <v>0</v>
      </c>
      <c r="K428">
        <v>0</v>
      </c>
      <c r="L428" t="s">
        <v>4</v>
      </c>
      <c r="M428">
        <v>18</v>
      </c>
      <c r="N428">
        <v>8</v>
      </c>
      <c r="O428">
        <v>0</v>
      </c>
      <c r="P428">
        <v>0</v>
      </c>
      <c r="Q428">
        <v>0</v>
      </c>
      <c r="R428" t="s">
        <v>4</v>
      </c>
      <c r="S428">
        <v>18</v>
      </c>
      <c r="T428">
        <v>6</v>
      </c>
      <c r="U428">
        <v>0</v>
      </c>
      <c r="V428">
        <v>0</v>
      </c>
      <c r="W428">
        <v>0</v>
      </c>
      <c r="X428" t="s">
        <v>4</v>
      </c>
      <c r="Y428">
        <v>18</v>
      </c>
      <c r="Z428">
        <v>7</v>
      </c>
      <c r="AA428">
        <v>0</v>
      </c>
      <c r="AB428">
        <v>0</v>
      </c>
      <c r="AC428">
        <v>0</v>
      </c>
      <c r="AD428" t="s">
        <v>4</v>
      </c>
      <c r="AE428">
        <v>18</v>
      </c>
      <c r="AF428">
        <v>6</v>
      </c>
      <c r="AG428">
        <v>0</v>
      </c>
      <c r="AH428">
        <v>0</v>
      </c>
      <c r="AI428">
        <v>0</v>
      </c>
      <c r="AJ428" t="s">
        <v>4</v>
      </c>
      <c r="AK428">
        <v>18</v>
      </c>
      <c r="AL428">
        <v>6</v>
      </c>
      <c r="AM428">
        <v>0</v>
      </c>
      <c r="AN428">
        <v>0</v>
      </c>
      <c r="AO428">
        <v>0</v>
      </c>
      <c r="AP428" t="s">
        <v>4</v>
      </c>
      <c r="AQ428">
        <v>18</v>
      </c>
      <c r="AR428">
        <v>6</v>
      </c>
      <c r="AS428">
        <v>0</v>
      </c>
      <c r="AT428">
        <v>0</v>
      </c>
      <c r="AU428">
        <v>0</v>
      </c>
      <c r="AV428" t="s">
        <v>4</v>
      </c>
      <c r="AW428">
        <v>18</v>
      </c>
      <c r="AX428">
        <v>7</v>
      </c>
      <c r="AY428">
        <v>0</v>
      </c>
      <c r="AZ428">
        <v>0</v>
      </c>
      <c r="BA428">
        <v>0</v>
      </c>
      <c r="BB428" t="s">
        <v>4</v>
      </c>
      <c r="BC428">
        <v>18</v>
      </c>
      <c r="BD428">
        <v>6</v>
      </c>
      <c r="BE428">
        <v>0</v>
      </c>
      <c r="BF428">
        <v>0</v>
      </c>
      <c r="BG428">
        <v>0</v>
      </c>
      <c r="BH428" t="s">
        <v>4</v>
      </c>
    </row>
    <row r="429" spans="1:60" x14ac:dyDescent="0.2">
      <c r="A429" s="3">
        <v>19</v>
      </c>
      <c r="B429" s="3">
        <v>4</v>
      </c>
      <c r="C429" s="3">
        <v>0</v>
      </c>
      <c r="D429" s="3">
        <v>0</v>
      </c>
      <c r="E429" s="3">
        <v>0</v>
      </c>
      <c r="F429" t="s">
        <v>4</v>
      </c>
      <c r="G429">
        <v>19</v>
      </c>
      <c r="H429">
        <v>3</v>
      </c>
      <c r="I429">
        <v>0</v>
      </c>
      <c r="J429">
        <v>0</v>
      </c>
      <c r="K429">
        <v>0</v>
      </c>
      <c r="L429" t="s">
        <v>4</v>
      </c>
      <c r="M429">
        <v>19</v>
      </c>
      <c r="N429">
        <v>5</v>
      </c>
      <c r="O429">
        <v>0</v>
      </c>
      <c r="P429">
        <v>0</v>
      </c>
      <c r="Q429">
        <v>0</v>
      </c>
      <c r="R429" t="s">
        <v>4</v>
      </c>
      <c r="S429">
        <v>19</v>
      </c>
      <c r="T429">
        <v>15</v>
      </c>
      <c r="U429">
        <v>0</v>
      </c>
      <c r="V429">
        <v>0</v>
      </c>
      <c r="W429">
        <v>0</v>
      </c>
      <c r="X429" t="s">
        <v>4</v>
      </c>
      <c r="Y429">
        <v>19</v>
      </c>
      <c r="Z429">
        <v>6</v>
      </c>
      <c r="AA429">
        <v>0</v>
      </c>
      <c r="AB429">
        <v>0</v>
      </c>
      <c r="AC429">
        <v>0</v>
      </c>
      <c r="AD429" t="s">
        <v>4</v>
      </c>
      <c r="AE429">
        <v>19</v>
      </c>
      <c r="AF429">
        <v>5</v>
      </c>
      <c r="AG429">
        <v>0</v>
      </c>
      <c r="AH429">
        <v>0</v>
      </c>
      <c r="AI429">
        <v>0</v>
      </c>
      <c r="AJ429" t="s">
        <v>4</v>
      </c>
      <c r="AK429">
        <v>19</v>
      </c>
      <c r="AL429">
        <v>13</v>
      </c>
      <c r="AM429">
        <v>0</v>
      </c>
      <c r="AN429">
        <v>0</v>
      </c>
      <c r="AO429">
        <v>0</v>
      </c>
      <c r="AP429" t="s">
        <v>4</v>
      </c>
      <c r="AQ429">
        <v>19</v>
      </c>
      <c r="AR429">
        <v>5</v>
      </c>
      <c r="AS429">
        <v>0</v>
      </c>
      <c r="AT429">
        <v>0</v>
      </c>
      <c r="AU429">
        <v>0</v>
      </c>
      <c r="AV429" t="s">
        <v>4</v>
      </c>
      <c r="AW429">
        <v>19</v>
      </c>
      <c r="AX429">
        <v>4</v>
      </c>
      <c r="AY429">
        <v>0</v>
      </c>
      <c r="AZ429">
        <v>0</v>
      </c>
      <c r="BA429">
        <v>0</v>
      </c>
      <c r="BB429" t="s">
        <v>4</v>
      </c>
      <c r="BC429">
        <v>19</v>
      </c>
      <c r="BD429">
        <v>36</v>
      </c>
      <c r="BE429">
        <v>0</v>
      </c>
      <c r="BF429">
        <v>0</v>
      </c>
      <c r="BG429">
        <v>0</v>
      </c>
      <c r="BH429" t="s">
        <v>4</v>
      </c>
    </row>
    <row r="430" spans="1:60" x14ac:dyDescent="0.2">
      <c r="A430" s="3">
        <v>20</v>
      </c>
      <c r="B430" s="3">
        <v>5</v>
      </c>
      <c r="C430" s="3">
        <v>0</v>
      </c>
      <c r="D430" s="3">
        <v>0</v>
      </c>
      <c r="E430" s="3">
        <v>0</v>
      </c>
      <c r="F430" t="s">
        <v>4</v>
      </c>
      <c r="G430">
        <v>20</v>
      </c>
      <c r="H430">
        <v>7</v>
      </c>
      <c r="I430">
        <v>0</v>
      </c>
      <c r="J430">
        <v>0</v>
      </c>
      <c r="K430">
        <v>0</v>
      </c>
      <c r="L430" t="s">
        <v>4</v>
      </c>
      <c r="M430">
        <v>20</v>
      </c>
      <c r="N430">
        <v>10</v>
      </c>
      <c r="O430">
        <v>0</v>
      </c>
      <c r="P430">
        <v>0</v>
      </c>
      <c r="Q430">
        <v>0</v>
      </c>
      <c r="R430" t="s">
        <v>4</v>
      </c>
      <c r="S430">
        <v>20</v>
      </c>
      <c r="T430">
        <v>6</v>
      </c>
      <c r="U430">
        <v>0</v>
      </c>
      <c r="V430">
        <v>0</v>
      </c>
      <c r="W430">
        <v>0</v>
      </c>
      <c r="X430" t="s">
        <v>4</v>
      </c>
      <c r="Y430">
        <v>20</v>
      </c>
      <c r="Z430">
        <v>7</v>
      </c>
      <c r="AA430">
        <v>0</v>
      </c>
      <c r="AB430">
        <v>0</v>
      </c>
      <c r="AC430">
        <v>0</v>
      </c>
      <c r="AD430" t="s">
        <v>4</v>
      </c>
      <c r="AE430">
        <v>20</v>
      </c>
      <c r="AF430">
        <v>5</v>
      </c>
      <c r="AG430">
        <v>0</v>
      </c>
      <c r="AH430">
        <v>0</v>
      </c>
      <c r="AI430">
        <v>0</v>
      </c>
      <c r="AJ430" t="s">
        <v>4</v>
      </c>
      <c r="AK430">
        <v>20</v>
      </c>
      <c r="AL430">
        <v>6</v>
      </c>
      <c r="AM430">
        <v>0</v>
      </c>
      <c r="AN430">
        <v>0</v>
      </c>
      <c r="AO430">
        <v>0</v>
      </c>
      <c r="AP430" t="s">
        <v>4</v>
      </c>
      <c r="AQ430">
        <v>20</v>
      </c>
      <c r="AR430">
        <v>6</v>
      </c>
      <c r="AS430">
        <v>0</v>
      </c>
      <c r="AT430">
        <v>0</v>
      </c>
      <c r="AU430">
        <v>0</v>
      </c>
      <c r="AV430" t="s">
        <v>4</v>
      </c>
      <c r="AW430">
        <v>20</v>
      </c>
      <c r="AX430">
        <v>6</v>
      </c>
      <c r="AY430">
        <v>0</v>
      </c>
      <c r="AZ430">
        <v>0</v>
      </c>
      <c r="BA430">
        <v>0</v>
      </c>
      <c r="BB430" t="s">
        <v>4</v>
      </c>
      <c r="BC430">
        <v>20</v>
      </c>
      <c r="BD430">
        <v>16</v>
      </c>
      <c r="BE430">
        <v>0</v>
      </c>
      <c r="BF430">
        <v>0</v>
      </c>
      <c r="BG430">
        <v>0</v>
      </c>
      <c r="BH430" t="s">
        <v>4</v>
      </c>
    </row>
    <row r="431" spans="1:60" x14ac:dyDescent="0.2">
      <c r="A431" s="3">
        <v>21</v>
      </c>
      <c r="B431" s="3">
        <v>4</v>
      </c>
      <c r="C431" s="3">
        <v>0</v>
      </c>
      <c r="D431" s="3">
        <v>0</v>
      </c>
      <c r="E431" s="3">
        <v>0</v>
      </c>
      <c r="F431" t="s">
        <v>4</v>
      </c>
      <c r="G431">
        <v>21</v>
      </c>
      <c r="H431">
        <v>6</v>
      </c>
      <c r="I431">
        <v>0</v>
      </c>
      <c r="J431">
        <v>0</v>
      </c>
      <c r="K431">
        <v>0</v>
      </c>
      <c r="L431" t="s">
        <v>4</v>
      </c>
      <c r="M431">
        <v>21</v>
      </c>
      <c r="N431">
        <v>12</v>
      </c>
      <c r="O431">
        <v>0</v>
      </c>
      <c r="P431">
        <v>0</v>
      </c>
      <c r="Q431">
        <v>0</v>
      </c>
      <c r="R431" t="s">
        <v>4</v>
      </c>
      <c r="S431">
        <v>21</v>
      </c>
      <c r="T431">
        <v>12</v>
      </c>
      <c r="U431">
        <v>0</v>
      </c>
      <c r="V431">
        <v>0</v>
      </c>
      <c r="W431">
        <v>0</v>
      </c>
      <c r="X431" t="s">
        <v>4</v>
      </c>
      <c r="Y431">
        <v>21</v>
      </c>
      <c r="Z431">
        <v>6</v>
      </c>
      <c r="AA431">
        <v>0</v>
      </c>
      <c r="AB431">
        <v>0</v>
      </c>
      <c r="AC431">
        <v>0</v>
      </c>
      <c r="AD431" t="s">
        <v>4</v>
      </c>
      <c r="AE431">
        <v>21</v>
      </c>
      <c r="AF431">
        <v>6</v>
      </c>
      <c r="AG431">
        <v>0</v>
      </c>
      <c r="AH431">
        <v>0</v>
      </c>
      <c r="AI431">
        <v>0</v>
      </c>
      <c r="AJ431" t="s">
        <v>4</v>
      </c>
      <c r="AK431">
        <v>21</v>
      </c>
      <c r="AL431">
        <v>7</v>
      </c>
      <c r="AM431">
        <v>0</v>
      </c>
      <c r="AN431">
        <v>0</v>
      </c>
      <c r="AO431">
        <v>0</v>
      </c>
      <c r="AP431" t="s">
        <v>4</v>
      </c>
      <c r="AQ431">
        <v>21</v>
      </c>
      <c r="AR431">
        <v>6</v>
      </c>
      <c r="AS431">
        <v>0</v>
      </c>
      <c r="AT431">
        <v>0</v>
      </c>
      <c r="AU431">
        <v>0</v>
      </c>
      <c r="AV431" t="s">
        <v>4</v>
      </c>
      <c r="AW431">
        <v>21</v>
      </c>
      <c r="AX431">
        <v>6</v>
      </c>
      <c r="AY431">
        <v>0</v>
      </c>
      <c r="AZ431">
        <v>0</v>
      </c>
      <c r="BA431">
        <v>0</v>
      </c>
      <c r="BB431" t="s">
        <v>4</v>
      </c>
      <c r="BC431">
        <v>21</v>
      </c>
      <c r="BD431">
        <v>12</v>
      </c>
      <c r="BE431">
        <v>0</v>
      </c>
      <c r="BF431">
        <v>0</v>
      </c>
      <c r="BG431">
        <v>0</v>
      </c>
      <c r="BH431" t="s">
        <v>4</v>
      </c>
    </row>
    <row r="432" spans="1:60" x14ac:dyDescent="0.2">
      <c r="A432" s="3">
        <v>22</v>
      </c>
      <c r="B432" s="3">
        <v>3</v>
      </c>
      <c r="C432" s="3">
        <v>0</v>
      </c>
      <c r="D432" s="3">
        <v>0</v>
      </c>
      <c r="E432" s="3">
        <v>0</v>
      </c>
      <c r="F432" t="s">
        <v>4</v>
      </c>
      <c r="G432">
        <v>22</v>
      </c>
      <c r="H432">
        <v>4</v>
      </c>
      <c r="I432">
        <v>0</v>
      </c>
      <c r="J432">
        <v>0</v>
      </c>
      <c r="K432">
        <v>0</v>
      </c>
      <c r="L432" t="s">
        <v>4</v>
      </c>
      <c r="M432">
        <v>22</v>
      </c>
      <c r="N432">
        <v>7</v>
      </c>
      <c r="O432">
        <v>0</v>
      </c>
      <c r="P432">
        <v>0</v>
      </c>
      <c r="Q432">
        <v>0</v>
      </c>
      <c r="R432" t="s">
        <v>4</v>
      </c>
      <c r="S432">
        <v>22</v>
      </c>
      <c r="T432">
        <v>6</v>
      </c>
      <c r="U432">
        <v>0</v>
      </c>
      <c r="V432">
        <v>0</v>
      </c>
      <c r="W432">
        <v>0</v>
      </c>
      <c r="X432" t="s">
        <v>4</v>
      </c>
      <c r="Y432">
        <v>22</v>
      </c>
      <c r="Z432">
        <v>18</v>
      </c>
      <c r="AA432">
        <v>0</v>
      </c>
      <c r="AB432">
        <v>0</v>
      </c>
      <c r="AC432">
        <v>0</v>
      </c>
      <c r="AD432" t="s">
        <v>4</v>
      </c>
      <c r="AE432">
        <v>22</v>
      </c>
      <c r="AF432">
        <v>7</v>
      </c>
      <c r="AG432">
        <v>0</v>
      </c>
      <c r="AH432">
        <v>0</v>
      </c>
      <c r="AI432">
        <v>0</v>
      </c>
      <c r="AJ432" t="s">
        <v>4</v>
      </c>
      <c r="AK432">
        <v>22</v>
      </c>
      <c r="AL432">
        <v>6</v>
      </c>
      <c r="AM432">
        <v>0</v>
      </c>
      <c r="AN432">
        <v>0</v>
      </c>
      <c r="AO432">
        <v>0</v>
      </c>
      <c r="AP432" t="s">
        <v>4</v>
      </c>
      <c r="AQ432">
        <v>22</v>
      </c>
      <c r="AR432">
        <v>7</v>
      </c>
      <c r="AS432">
        <v>0</v>
      </c>
      <c r="AT432">
        <v>0</v>
      </c>
      <c r="AU432">
        <v>0</v>
      </c>
      <c r="AV432" t="s">
        <v>4</v>
      </c>
      <c r="AW432">
        <v>22</v>
      </c>
      <c r="AX432">
        <v>5</v>
      </c>
      <c r="AY432">
        <v>0</v>
      </c>
      <c r="AZ432">
        <v>0</v>
      </c>
      <c r="BA432">
        <v>0</v>
      </c>
      <c r="BB432" t="s">
        <v>4</v>
      </c>
      <c r="BC432">
        <v>22</v>
      </c>
      <c r="BD432">
        <v>8</v>
      </c>
      <c r="BE432">
        <v>0</v>
      </c>
      <c r="BF432">
        <v>0</v>
      </c>
      <c r="BG432">
        <v>0</v>
      </c>
      <c r="BH432" t="s">
        <v>4</v>
      </c>
    </row>
    <row r="433" spans="1:60" x14ac:dyDescent="0.2">
      <c r="A433" s="3">
        <v>23</v>
      </c>
      <c r="B433" s="3">
        <v>3</v>
      </c>
      <c r="C433" s="3">
        <v>0</v>
      </c>
      <c r="D433" s="3">
        <v>0</v>
      </c>
      <c r="E433" s="3">
        <v>0</v>
      </c>
      <c r="F433" t="s">
        <v>4</v>
      </c>
      <c r="G433">
        <v>23</v>
      </c>
      <c r="H433">
        <v>5</v>
      </c>
      <c r="I433">
        <v>0</v>
      </c>
      <c r="J433">
        <v>0</v>
      </c>
      <c r="K433">
        <v>0</v>
      </c>
      <c r="L433" t="s">
        <v>4</v>
      </c>
      <c r="M433">
        <v>23</v>
      </c>
      <c r="N433">
        <v>6</v>
      </c>
      <c r="O433">
        <v>0</v>
      </c>
      <c r="P433">
        <v>0</v>
      </c>
      <c r="Q433">
        <v>0</v>
      </c>
      <c r="R433" t="s">
        <v>4</v>
      </c>
      <c r="S433">
        <v>23</v>
      </c>
      <c r="T433">
        <v>5</v>
      </c>
      <c r="U433">
        <v>0</v>
      </c>
      <c r="V433">
        <v>0</v>
      </c>
      <c r="W433">
        <v>0</v>
      </c>
      <c r="X433" t="s">
        <v>4</v>
      </c>
      <c r="Y433">
        <v>23</v>
      </c>
      <c r="Z433">
        <v>17</v>
      </c>
      <c r="AA433">
        <v>0</v>
      </c>
      <c r="AB433">
        <v>0</v>
      </c>
      <c r="AC433">
        <v>0</v>
      </c>
      <c r="AD433" t="s">
        <v>4</v>
      </c>
      <c r="AE433">
        <v>23</v>
      </c>
      <c r="AF433">
        <v>7</v>
      </c>
      <c r="AG433">
        <v>0</v>
      </c>
      <c r="AH433">
        <v>0</v>
      </c>
      <c r="AI433">
        <v>0</v>
      </c>
      <c r="AJ433" t="s">
        <v>4</v>
      </c>
      <c r="AK433">
        <v>23</v>
      </c>
      <c r="AL433">
        <v>7</v>
      </c>
      <c r="AM433">
        <v>0</v>
      </c>
      <c r="AN433">
        <v>0</v>
      </c>
      <c r="AO433">
        <v>0</v>
      </c>
      <c r="AP433" t="s">
        <v>4</v>
      </c>
      <c r="AQ433">
        <v>23</v>
      </c>
      <c r="AR433">
        <v>12</v>
      </c>
      <c r="AS433">
        <v>0</v>
      </c>
      <c r="AT433">
        <v>0</v>
      </c>
      <c r="AU433">
        <v>0</v>
      </c>
      <c r="AV433" t="s">
        <v>4</v>
      </c>
      <c r="AW433">
        <v>23</v>
      </c>
      <c r="AX433">
        <v>7</v>
      </c>
      <c r="AY433">
        <v>0</v>
      </c>
      <c r="AZ433">
        <v>0</v>
      </c>
      <c r="BA433">
        <v>0</v>
      </c>
      <c r="BB433" t="s">
        <v>4</v>
      </c>
      <c r="BC433">
        <v>23</v>
      </c>
      <c r="BD433">
        <v>5</v>
      </c>
      <c r="BE433">
        <v>0</v>
      </c>
      <c r="BF433">
        <v>0</v>
      </c>
      <c r="BG433">
        <v>0</v>
      </c>
      <c r="BH433" t="s">
        <v>4</v>
      </c>
    </row>
    <row r="434" spans="1:60" x14ac:dyDescent="0.2">
      <c r="A434" s="3">
        <v>24</v>
      </c>
      <c r="B434" s="3">
        <v>3</v>
      </c>
      <c r="C434" s="3">
        <v>0</v>
      </c>
      <c r="D434" s="3">
        <v>0</v>
      </c>
      <c r="E434" s="3">
        <v>0</v>
      </c>
      <c r="F434" t="s">
        <v>4</v>
      </c>
      <c r="G434">
        <v>24</v>
      </c>
      <c r="H434">
        <v>4</v>
      </c>
      <c r="I434">
        <v>0</v>
      </c>
      <c r="J434">
        <v>0</v>
      </c>
      <c r="K434">
        <v>0</v>
      </c>
      <c r="L434" t="s">
        <v>4</v>
      </c>
      <c r="M434">
        <v>24</v>
      </c>
      <c r="N434">
        <v>13</v>
      </c>
      <c r="O434">
        <v>0</v>
      </c>
      <c r="P434">
        <v>0</v>
      </c>
      <c r="Q434">
        <v>0</v>
      </c>
      <c r="R434" t="s">
        <v>4</v>
      </c>
      <c r="S434">
        <v>24</v>
      </c>
      <c r="T434">
        <v>5</v>
      </c>
      <c r="U434">
        <v>0</v>
      </c>
      <c r="V434">
        <v>0</v>
      </c>
      <c r="W434">
        <v>0</v>
      </c>
      <c r="X434" t="s">
        <v>4</v>
      </c>
      <c r="Y434">
        <v>24</v>
      </c>
      <c r="Z434">
        <v>7</v>
      </c>
      <c r="AA434">
        <v>0</v>
      </c>
      <c r="AB434">
        <v>0</v>
      </c>
      <c r="AC434">
        <v>0</v>
      </c>
      <c r="AD434" t="s">
        <v>4</v>
      </c>
      <c r="AE434">
        <v>24</v>
      </c>
      <c r="AF434">
        <v>4</v>
      </c>
      <c r="AG434">
        <v>0</v>
      </c>
      <c r="AH434">
        <v>0</v>
      </c>
      <c r="AI434">
        <v>0</v>
      </c>
      <c r="AJ434" t="s">
        <v>4</v>
      </c>
      <c r="AK434">
        <v>24</v>
      </c>
      <c r="AL434">
        <v>11</v>
      </c>
      <c r="AM434">
        <v>0</v>
      </c>
      <c r="AN434">
        <v>0</v>
      </c>
      <c r="AO434">
        <v>0</v>
      </c>
      <c r="AP434" t="s">
        <v>4</v>
      </c>
      <c r="AQ434">
        <v>24</v>
      </c>
      <c r="AR434">
        <v>8</v>
      </c>
      <c r="AS434">
        <v>0</v>
      </c>
      <c r="AT434">
        <v>0</v>
      </c>
      <c r="AU434">
        <v>0</v>
      </c>
      <c r="AV434" t="s">
        <v>4</v>
      </c>
      <c r="AW434">
        <v>24</v>
      </c>
      <c r="AX434">
        <v>5</v>
      </c>
      <c r="AY434">
        <v>0</v>
      </c>
      <c r="AZ434">
        <v>0</v>
      </c>
      <c r="BA434">
        <v>0</v>
      </c>
      <c r="BB434" t="s">
        <v>4</v>
      </c>
      <c r="BC434">
        <v>24</v>
      </c>
      <c r="BD434">
        <v>6</v>
      </c>
      <c r="BE434">
        <v>0</v>
      </c>
      <c r="BF434">
        <v>0</v>
      </c>
      <c r="BG434">
        <v>0</v>
      </c>
      <c r="BH434" t="s">
        <v>4</v>
      </c>
    </row>
    <row r="435" spans="1:60" x14ac:dyDescent="0.2">
      <c r="A435" s="3">
        <v>25</v>
      </c>
      <c r="B435" s="3">
        <v>4</v>
      </c>
      <c r="C435" s="3">
        <v>0</v>
      </c>
      <c r="D435" s="3">
        <v>0</v>
      </c>
      <c r="E435" s="3">
        <v>0</v>
      </c>
      <c r="F435" t="s">
        <v>4</v>
      </c>
      <c r="G435">
        <v>25</v>
      </c>
      <c r="H435">
        <v>6</v>
      </c>
      <c r="I435">
        <v>0</v>
      </c>
      <c r="J435">
        <v>0</v>
      </c>
      <c r="K435">
        <v>0</v>
      </c>
      <c r="L435" t="s">
        <v>4</v>
      </c>
      <c r="M435">
        <v>25</v>
      </c>
      <c r="N435">
        <v>13</v>
      </c>
      <c r="O435">
        <v>0</v>
      </c>
      <c r="P435">
        <v>0</v>
      </c>
      <c r="Q435">
        <v>0</v>
      </c>
      <c r="R435" t="s">
        <v>4</v>
      </c>
      <c r="S435">
        <v>25</v>
      </c>
      <c r="T435">
        <v>5</v>
      </c>
      <c r="U435">
        <v>0</v>
      </c>
      <c r="V435">
        <v>0</v>
      </c>
      <c r="W435">
        <v>0</v>
      </c>
      <c r="X435" t="s">
        <v>4</v>
      </c>
      <c r="Y435">
        <v>25</v>
      </c>
      <c r="Z435">
        <v>8</v>
      </c>
      <c r="AA435">
        <v>0</v>
      </c>
      <c r="AB435">
        <v>0</v>
      </c>
      <c r="AC435">
        <v>0</v>
      </c>
      <c r="AD435" t="s">
        <v>4</v>
      </c>
      <c r="AE435">
        <v>25</v>
      </c>
      <c r="AF435">
        <v>7</v>
      </c>
      <c r="AG435">
        <v>0</v>
      </c>
      <c r="AH435">
        <v>0</v>
      </c>
      <c r="AI435">
        <v>0</v>
      </c>
      <c r="AJ435" t="s">
        <v>4</v>
      </c>
      <c r="AK435">
        <v>25</v>
      </c>
      <c r="AL435">
        <v>10</v>
      </c>
      <c r="AM435">
        <v>0</v>
      </c>
      <c r="AN435">
        <v>0</v>
      </c>
      <c r="AO435">
        <v>0</v>
      </c>
      <c r="AP435" t="s">
        <v>4</v>
      </c>
      <c r="AQ435">
        <v>25</v>
      </c>
      <c r="AR435">
        <v>8</v>
      </c>
      <c r="AS435">
        <v>0</v>
      </c>
      <c r="AT435">
        <v>0</v>
      </c>
      <c r="AU435">
        <v>0</v>
      </c>
      <c r="AV435" t="s">
        <v>4</v>
      </c>
      <c r="AW435">
        <v>25</v>
      </c>
      <c r="AX435">
        <v>8</v>
      </c>
      <c r="AY435">
        <v>0</v>
      </c>
      <c r="AZ435">
        <v>0</v>
      </c>
      <c r="BA435">
        <v>0</v>
      </c>
      <c r="BB435" t="s">
        <v>4</v>
      </c>
      <c r="BC435">
        <v>25</v>
      </c>
      <c r="BD435">
        <v>4</v>
      </c>
      <c r="BE435">
        <v>0</v>
      </c>
      <c r="BF435">
        <v>0</v>
      </c>
      <c r="BG435">
        <v>0</v>
      </c>
      <c r="BH435" t="s">
        <v>4</v>
      </c>
    </row>
    <row r="436" spans="1:60" x14ac:dyDescent="0.2">
      <c r="A436" s="3">
        <v>26</v>
      </c>
      <c r="B436" s="3">
        <v>3</v>
      </c>
      <c r="C436" s="3">
        <v>0</v>
      </c>
      <c r="D436" s="3">
        <v>0</v>
      </c>
      <c r="E436" s="3">
        <v>0</v>
      </c>
      <c r="F436" t="s">
        <v>4</v>
      </c>
      <c r="G436">
        <v>26</v>
      </c>
      <c r="H436">
        <v>4</v>
      </c>
      <c r="I436">
        <v>0</v>
      </c>
      <c r="J436">
        <v>0</v>
      </c>
      <c r="K436">
        <v>0</v>
      </c>
      <c r="L436" t="s">
        <v>4</v>
      </c>
      <c r="M436">
        <v>26</v>
      </c>
      <c r="N436">
        <v>4</v>
      </c>
      <c r="O436">
        <v>0</v>
      </c>
      <c r="P436">
        <v>0</v>
      </c>
      <c r="Q436">
        <v>0</v>
      </c>
      <c r="R436" t="s">
        <v>4</v>
      </c>
      <c r="S436">
        <v>26</v>
      </c>
      <c r="T436">
        <v>6</v>
      </c>
      <c r="U436">
        <v>0</v>
      </c>
      <c r="V436">
        <v>0</v>
      </c>
      <c r="W436">
        <v>0</v>
      </c>
      <c r="X436" t="s">
        <v>4</v>
      </c>
      <c r="Y436">
        <v>26</v>
      </c>
      <c r="Z436">
        <v>22</v>
      </c>
      <c r="AA436">
        <v>0</v>
      </c>
      <c r="AB436">
        <v>0</v>
      </c>
      <c r="AC436">
        <v>0</v>
      </c>
      <c r="AD436" t="s">
        <v>4</v>
      </c>
      <c r="AE436">
        <v>26</v>
      </c>
      <c r="AF436">
        <v>4</v>
      </c>
      <c r="AG436">
        <v>0</v>
      </c>
      <c r="AH436">
        <v>0</v>
      </c>
      <c r="AI436">
        <v>0</v>
      </c>
      <c r="AJ436" t="s">
        <v>4</v>
      </c>
      <c r="AK436">
        <v>26</v>
      </c>
      <c r="AL436">
        <v>5</v>
      </c>
      <c r="AM436">
        <v>0</v>
      </c>
      <c r="AN436">
        <v>0</v>
      </c>
      <c r="AO436">
        <v>0</v>
      </c>
      <c r="AP436" t="s">
        <v>4</v>
      </c>
      <c r="AQ436">
        <v>26</v>
      </c>
      <c r="AR436">
        <v>5</v>
      </c>
      <c r="AS436">
        <v>0</v>
      </c>
      <c r="AT436">
        <v>0</v>
      </c>
      <c r="AU436">
        <v>0</v>
      </c>
      <c r="AV436" t="s">
        <v>4</v>
      </c>
      <c r="AW436">
        <v>26</v>
      </c>
      <c r="AX436">
        <v>6</v>
      </c>
      <c r="AY436">
        <v>0</v>
      </c>
      <c r="AZ436">
        <v>0</v>
      </c>
      <c r="BA436">
        <v>0</v>
      </c>
      <c r="BB436" t="s">
        <v>4</v>
      </c>
      <c r="BC436">
        <v>26</v>
      </c>
      <c r="BD436">
        <v>7</v>
      </c>
      <c r="BE436">
        <v>0</v>
      </c>
      <c r="BF436">
        <v>0</v>
      </c>
      <c r="BG436">
        <v>0</v>
      </c>
      <c r="BH436" t="s">
        <v>4</v>
      </c>
    </row>
    <row r="437" spans="1:60" x14ac:dyDescent="0.2">
      <c r="A437" s="3">
        <v>27</v>
      </c>
      <c r="B437" s="3">
        <v>3</v>
      </c>
      <c r="C437" s="3">
        <v>0</v>
      </c>
      <c r="D437" s="3">
        <v>0</v>
      </c>
      <c r="E437" s="3">
        <v>0</v>
      </c>
      <c r="F437" t="s">
        <v>4</v>
      </c>
      <c r="G437">
        <v>27</v>
      </c>
      <c r="H437">
        <v>8</v>
      </c>
      <c r="I437">
        <v>0</v>
      </c>
      <c r="J437">
        <v>0</v>
      </c>
      <c r="K437">
        <v>0</v>
      </c>
      <c r="L437" t="s">
        <v>4</v>
      </c>
      <c r="M437">
        <v>27</v>
      </c>
      <c r="N437">
        <v>5</v>
      </c>
      <c r="O437">
        <v>0</v>
      </c>
      <c r="P437">
        <v>0</v>
      </c>
      <c r="Q437">
        <v>0</v>
      </c>
      <c r="R437" t="s">
        <v>4</v>
      </c>
      <c r="S437">
        <v>27</v>
      </c>
      <c r="T437">
        <v>15</v>
      </c>
      <c r="U437">
        <v>0</v>
      </c>
      <c r="V437">
        <v>0</v>
      </c>
      <c r="W437">
        <v>0</v>
      </c>
      <c r="X437" t="s">
        <v>4</v>
      </c>
      <c r="Y437">
        <v>27</v>
      </c>
      <c r="Z437">
        <v>8</v>
      </c>
      <c r="AA437">
        <v>0</v>
      </c>
      <c r="AB437">
        <v>0</v>
      </c>
      <c r="AC437">
        <v>0</v>
      </c>
      <c r="AD437" t="s">
        <v>4</v>
      </c>
      <c r="AE437">
        <v>27</v>
      </c>
      <c r="AF437">
        <v>5</v>
      </c>
      <c r="AG437">
        <v>0</v>
      </c>
      <c r="AH437">
        <v>0</v>
      </c>
      <c r="AI437">
        <v>0</v>
      </c>
      <c r="AJ437" t="s">
        <v>4</v>
      </c>
      <c r="AK437">
        <v>27</v>
      </c>
      <c r="AL437">
        <v>6</v>
      </c>
      <c r="AM437">
        <v>0</v>
      </c>
      <c r="AN437">
        <v>0</v>
      </c>
      <c r="AO437">
        <v>0</v>
      </c>
      <c r="AP437" t="s">
        <v>4</v>
      </c>
      <c r="AQ437">
        <v>27</v>
      </c>
      <c r="AR437">
        <v>6</v>
      </c>
      <c r="AS437">
        <v>0</v>
      </c>
      <c r="AT437">
        <v>0</v>
      </c>
      <c r="AU437">
        <v>0</v>
      </c>
      <c r="AV437" t="s">
        <v>4</v>
      </c>
      <c r="AW437">
        <v>27</v>
      </c>
      <c r="AX437">
        <v>6</v>
      </c>
      <c r="AY437">
        <v>0</v>
      </c>
      <c r="AZ437">
        <v>0</v>
      </c>
      <c r="BA437">
        <v>0</v>
      </c>
      <c r="BB437" t="s">
        <v>4</v>
      </c>
      <c r="BC437">
        <v>27</v>
      </c>
      <c r="BD437">
        <v>8</v>
      </c>
      <c r="BE437">
        <v>0</v>
      </c>
      <c r="BF437">
        <v>0</v>
      </c>
      <c r="BG437">
        <v>0</v>
      </c>
      <c r="BH437" t="s">
        <v>4</v>
      </c>
    </row>
    <row r="438" spans="1:60" x14ac:dyDescent="0.2">
      <c r="A438" s="3">
        <v>28</v>
      </c>
      <c r="B438" s="3">
        <v>6</v>
      </c>
      <c r="C438" s="3">
        <v>0</v>
      </c>
      <c r="D438" s="3">
        <v>0</v>
      </c>
      <c r="E438" s="3">
        <v>0</v>
      </c>
      <c r="F438" t="s">
        <v>4</v>
      </c>
      <c r="G438">
        <v>28</v>
      </c>
      <c r="H438">
        <v>4</v>
      </c>
      <c r="I438">
        <v>0</v>
      </c>
      <c r="J438">
        <v>0</v>
      </c>
      <c r="K438">
        <v>0</v>
      </c>
      <c r="L438" t="s">
        <v>4</v>
      </c>
      <c r="M438">
        <v>28</v>
      </c>
      <c r="N438">
        <v>6</v>
      </c>
      <c r="O438">
        <v>0</v>
      </c>
      <c r="P438">
        <v>0</v>
      </c>
      <c r="Q438">
        <v>0</v>
      </c>
      <c r="R438" t="s">
        <v>4</v>
      </c>
      <c r="S438">
        <v>28</v>
      </c>
      <c r="T438">
        <v>23</v>
      </c>
      <c r="U438">
        <v>0</v>
      </c>
      <c r="V438">
        <v>0</v>
      </c>
      <c r="W438">
        <v>0</v>
      </c>
      <c r="X438" t="s">
        <v>4</v>
      </c>
      <c r="Y438">
        <v>28</v>
      </c>
      <c r="Z438">
        <v>4</v>
      </c>
      <c r="AA438">
        <v>0</v>
      </c>
      <c r="AB438">
        <v>0</v>
      </c>
      <c r="AC438">
        <v>0</v>
      </c>
      <c r="AD438" t="s">
        <v>4</v>
      </c>
      <c r="AE438">
        <v>28</v>
      </c>
      <c r="AF438">
        <v>6</v>
      </c>
      <c r="AG438">
        <v>0</v>
      </c>
      <c r="AH438">
        <v>0</v>
      </c>
      <c r="AI438">
        <v>0</v>
      </c>
      <c r="AJ438" t="s">
        <v>4</v>
      </c>
      <c r="AK438">
        <v>28</v>
      </c>
      <c r="AL438">
        <v>4</v>
      </c>
      <c r="AM438">
        <v>0</v>
      </c>
      <c r="AN438">
        <v>0</v>
      </c>
      <c r="AO438">
        <v>0</v>
      </c>
      <c r="AP438" t="s">
        <v>4</v>
      </c>
      <c r="AQ438">
        <v>28</v>
      </c>
      <c r="AR438">
        <v>5</v>
      </c>
      <c r="AS438">
        <v>0</v>
      </c>
      <c r="AT438">
        <v>0</v>
      </c>
      <c r="AU438">
        <v>0</v>
      </c>
      <c r="AV438" t="s">
        <v>4</v>
      </c>
      <c r="AW438">
        <v>28</v>
      </c>
      <c r="AX438">
        <v>6</v>
      </c>
      <c r="AY438">
        <v>0</v>
      </c>
      <c r="AZ438">
        <v>0</v>
      </c>
      <c r="BA438">
        <v>0</v>
      </c>
      <c r="BB438" t="s">
        <v>4</v>
      </c>
      <c r="BC438">
        <v>28</v>
      </c>
      <c r="BD438">
        <v>6</v>
      </c>
      <c r="BE438">
        <v>0</v>
      </c>
      <c r="BF438">
        <v>0</v>
      </c>
      <c r="BG438">
        <v>0</v>
      </c>
      <c r="BH438" t="s">
        <v>4</v>
      </c>
    </row>
    <row r="439" spans="1:60" x14ac:dyDescent="0.2">
      <c r="A439" s="3">
        <v>29</v>
      </c>
      <c r="B439" s="3">
        <v>3</v>
      </c>
      <c r="C439" s="3">
        <v>0</v>
      </c>
      <c r="D439" s="3">
        <v>0</v>
      </c>
      <c r="E439" s="3">
        <v>0</v>
      </c>
      <c r="F439" t="s">
        <v>4</v>
      </c>
      <c r="G439">
        <v>29</v>
      </c>
      <c r="H439">
        <v>5</v>
      </c>
      <c r="I439">
        <v>0</v>
      </c>
      <c r="J439">
        <v>0</v>
      </c>
      <c r="K439">
        <v>0</v>
      </c>
      <c r="L439" t="s">
        <v>4</v>
      </c>
      <c r="M439">
        <v>29</v>
      </c>
      <c r="N439">
        <v>8</v>
      </c>
      <c r="O439">
        <v>0</v>
      </c>
      <c r="P439">
        <v>0</v>
      </c>
      <c r="Q439">
        <v>0</v>
      </c>
      <c r="R439" t="s">
        <v>4</v>
      </c>
      <c r="S439">
        <v>29</v>
      </c>
      <c r="T439">
        <v>5</v>
      </c>
      <c r="U439">
        <v>0</v>
      </c>
      <c r="V439">
        <v>0</v>
      </c>
      <c r="W439">
        <v>0</v>
      </c>
      <c r="X439" t="s">
        <v>4</v>
      </c>
      <c r="Y439">
        <v>29</v>
      </c>
      <c r="Z439">
        <v>6</v>
      </c>
      <c r="AA439">
        <v>0</v>
      </c>
      <c r="AB439">
        <v>0</v>
      </c>
      <c r="AC439">
        <v>0</v>
      </c>
      <c r="AD439" t="s">
        <v>4</v>
      </c>
      <c r="AE439">
        <v>29</v>
      </c>
      <c r="AF439">
        <v>4</v>
      </c>
      <c r="AG439">
        <v>0</v>
      </c>
      <c r="AH439">
        <v>0</v>
      </c>
      <c r="AI439">
        <v>0</v>
      </c>
      <c r="AJ439" t="s">
        <v>4</v>
      </c>
      <c r="AK439">
        <v>29</v>
      </c>
      <c r="AL439">
        <v>6</v>
      </c>
      <c r="AM439">
        <v>0</v>
      </c>
      <c r="AN439">
        <v>0</v>
      </c>
      <c r="AO439">
        <v>0</v>
      </c>
      <c r="AP439" t="s">
        <v>4</v>
      </c>
      <c r="AQ439">
        <v>29</v>
      </c>
      <c r="AR439">
        <v>5</v>
      </c>
      <c r="AS439">
        <v>0</v>
      </c>
      <c r="AT439">
        <v>0</v>
      </c>
      <c r="AU439">
        <v>0</v>
      </c>
      <c r="AV439" t="s">
        <v>4</v>
      </c>
      <c r="AW439">
        <v>29</v>
      </c>
      <c r="AX439">
        <v>5</v>
      </c>
      <c r="AY439">
        <v>0</v>
      </c>
      <c r="AZ439">
        <v>0</v>
      </c>
      <c r="BA439">
        <v>0</v>
      </c>
      <c r="BB439" t="s">
        <v>4</v>
      </c>
      <c r="BC439">
        <v>29</v>
      </c>
      <c r="BD439">
        <v>8</v>
      </c>
      <c r="BE439">
        <v>0</v>
      </c>
      <c r="BF439">
        <v>0</v>
      </c>
      <c r="BG439">
        <v>0</v>
      </c>
      <c r="BH439" t="s">
        <v>4</v>
      </c>
    </row>
    <row r="440" spans="1:60" x14ac:dyDescent="0.2">
      <c r="A440" s="3">
        <v>30</v>
      </c>
      <c r="B440" s="3">
        <v>4</v>
      </c>
      <c r="C440" s="3">
        <v>0</v>
      </c>
      <c r="D440" s="3">
        <v>0</v>
      </c>
      <c r="E440" s="3">
        <v>0</v>
      </c>
      <c r="F440" t="s">
        <v>4</v>
      </c>
      <c r="G440">
        <v>30</v>
      </c>
      <c r="H440">
        <v>10</v>
      </c>
      <c r="I440">
        <v>0</v>
      </c>
      <c r="J440">
        <v>0</v>
      </c>
      <c r="K440">
        <v>0</v>
      </c>
      <c r="L440" t="s">
        <v>4</v>
      </c>
      <c r="M440">
        <v>30</v>
      </c>
      <c r="N440">
        <v>10</v>
      </c>
      <c r="O440">
        <v>0</v>
      </c>
      <c r="P440">
        <v>0</v>
      </c>
      <c r="Q440">
        <v>0</v>
      </c>
      <c r="R440" t="s">
        <v>4</v>
      </c>
      <c r="S440">
        <v>30</v>
      </c>
      <c r="T440">
        <v>7</v>
      </c>
      <c r="U440">
        <v>0</v>
      </c>
      <c r="V440">
        <v>0</v>
      </c>
      <c r="W440">
        <v>0</v>
      </c>
      <c r="X440" t="s">
        <v>4</v>
      </c>
      <c r="Y440">
        <v>30</v>
      </c>
      <c r="Z440">
        <v>7</v>
      </c>
      <c r="AA440">
        <v>0</v>
      </c>
      <c r="AB440">
        <v>0</v>
      </c>
      <c r="AC440">
        <v>0</v>
      </c>
      <c r="AD440" t="s">
        <v>4</v>
      </c>
      <c r="AE440">
        <v>30</v>
      </c>
      <c r="AF440">
        <v>6</v>
      </c>
      <c r="AG440">
        <v>0</v>
      </c>
      <c r="AH440">
        <v>0</v>
      </c>
      <c r="AI440">
        <v>0</v>
      </c>
      <c r="AJ440" t="s">
        <v>4</v>
      </c>
      <c r="AK440">
        <v>30</v>
      </c>
      <c r="AL440">
        <v>11</v>
      </c>
      <c r="AM440">
        <v>0</v>
      </c>
      <c r="AN440">
        <v>0</v>
      </c>
      <c r="AO440">
        <v>0</v>
      </c>
      <c r="AP440" t="s">
        <v>4</v>
      </c>
      <c r="AQ440">
        <v>30</v>
      </c>
      <c r="AR440">
        <v>6</v>
      </c>
      <c r="AS440">
        <v>0</v>
      </c>
      <c r="AT440">
        <v>0</v>
      </c>
      <c r="AU440">
        <v>0</v>
      </c>
      <c r="AV440" t="s">
        <v>4</v>
      </c>
      <c r="AW440">
        <v>30</v>
      </c>
      <c r="AX440">
        <v>7</v>
      </c>
      <c r="AY440">
        <v>0</v>
      </c>
      <c r="AZ440">
        <v>0</v>
      </c>
      <c r="BA440">
        <v>0</v>
      </c>
      <c r="BB440" t="s">
        <v>4</v>
      </c>
      <c r="BC440">
        <v>30</v>
      </c>
      <c r="BD440">
        <v>10</v>
      </c>
      <c r="BE440">
        <v>0</v>
      </c>
      <c r="BF440">
        <v>0</v>
      </c>
      <c r="BG440">
        <v>0</v>
      </c>
      <c r="BH440" t="s">
        <v>4</v>
      </c>
    </row>
    <row r="441" spans="1:60" x14ac:dyDescent="0.2">
      <c r="A441" s="3">
        <v>31</v>
      </c>
      <c r="B441" s="3">
        <v>4</v>
      </c>
      <c r="C441" s="3">
        <v>0</v>
      </c>
      <c r="D441" s="3">
        <v>0</v>
      </c>
      <c r="E441" s="3">
        <v>0</v>
      </c>
      <c r="F441" t="s">
        <v>4</v>
      </c>
      <c r="G441">
        <v>31</v>
      </c>
      <c r="H441">
        <v>12</v>
      </c>
      <c r="I441">
        <v>0</v>
      </c>
      <c r="J441">
        <v>0</v>
      </c>
      <c r="K441">
        <v>0</v>
      </c>
      <c r="L441" t="s">
        <v>4</v>
      </c>
      <c r="M441">
        <v>31</v>
      </c>
      <c r="N441">
        <v>12</v>
      </c>
      <c r="O441">
        <v>0</v>
      </c>
      <c r="P441">
        <v>0</v>
      </c>
      <c r="Q441">
        <v>0</v>
      </c>
      <c r="R441" t="s">
        <v>4</v>
      </c>
      <c r="S441">
        <v>31</v>
      </c>
      <c r="T441">
        <v>5</v>
      </c>
      <c r="U441">
        <v>0</v>
      </c>
      <c r="V441">
        <v>0</v>
      </c>
      <c r="W441">
        <v>0</v>
      </c>
      <c r="X441" t="s">
        <v>4</v>
      </c>
      <c r="Y441">
        <v>31</v>
      </c>
      <c r="Z441">
        <v>8</v>
      </c>
      <c r="AA441">
        <v>0</v>
      </c>
      <c r="AB441">
        <v>0</v>
      </c>
      <c r="AC441">
        <v>0</v>
      </c>
      <c r="AD441" t="s">
        <v>4</v>
      </c>
      <c r="AE441">
        <v>31</v>
      </c>
      <c r="AF441">
        <v>4</v>
      </c>
      <c r="AG441">
        <v>0</v>
      </c>
      <c r="AH441">
        <v>0</v>
      </c>
      <c r="AI441">
        <v>0</v>
      </c>
      <c r="AJ441" t="s">
        <v>4</v>
      </c>
      <c r="AK441">
        <v>31</v>
      </c>
      <c r="AL441">
        <v>21</v>
      </c>
      <c r="AM441">
        <v>0</v>
      </c>
      <c r="AN441">
        <v>0</v>
      </c>
      <c r="AO441">
        <v>0</v>
      </c>
      <c r="AP441" t="s">
        <v>4</v>
      </c>
      <c r="AQ441">
        <v>31</v>
      </c>
      <c r="AR441">
        <v>5</v>
      </c>
      <c r="AS441">
        <v>0</v>
      </c>
      <c r="AT441">
        <v>0</v>
      </c>
      <c r="AU441">
        <v>0</v>
      </c>
      <c r="AV441" t="s">
        <v>4</v>
      </c>
      <c r="AW441">
        <v>31</v>
      </c>
      <c r="AX441">
        <v>5</v>
      </c>
      <c r="AY441">
        <v>0</v>
      </c>
      <c r="AZ441">
        <v>0</v>
      </c>
      <c r="BA441">
        <v>0</v>
      </c>
      <c r="BB441" t="s">
        <v>4</v>
      </c>
      <c r="BC441">
        <v>31</v>
      </c>
      <c r="BD441">
        <v>12</v>
      </c>
      <c r="BE441">
        <v>0</v>
      </c>
      <c r="BF441">
        <v>0</v>
      </c>
      <c r="BG441">
        <v>0</v>
      </c>
      <c r="BH441" t="s">
        <v>4</v>
      </c>
    </row>
    <row r="442" spans="1:60" x14ac:dyDescent="0.2">
      <c r="A442" s="3">
        <v>32</v>
      </c>
      <c r="B442" s="3">
        <v>3</v>
      </c>
      <c r="C442" s="3">
        <v>0</v>
      </c>
      <c r="D442" s="3">
        <v>0</v>
      </c>
      <c r="E442" s="3">
        <v>0</v>
      </c>
      <c r="F442" t="s">
        <v>4</v>
      </c>
      <c r="G442">
        <v>32</v>
      </c>
      <c r="H442">
        <v>5</v>
      </c>
      <c r="I442">
        <v>0</v>
      </c>
      <c r="J442">
        <v>0</v>
      </c>
      <c r="K442">
        <v>0</v>
      </c>
      <c r="L442" t="s">
        <v>4</v>
      </c>
      <c r="M442">
        <v>32</v>
      </c>
      <c r="N442">
        <v>10</v>
      </c>
      <c r="O442">
        <v>0</v>
      </c>
      <c r="P442">
        <v>0</v>
      </c>
      <c r="Q442">
        <v>0</v>
      </c>
      <c r="R442" t="s">
        <v>4</v>
      </c>
      <c r="S442">
        <v>32</v>
      </c>
      <c r="T442">
        <v>4</v>
      </c>
      <c r="U442">
        <v>0</v>
      </c>
      <c r="V442">
        <v>0</v>
      </c>
      <c r="W442">
        <v>0</v>
      </c>
      <c r="X442" t="s">
        <v>4</v>
      </c>
      <c r="Y442">
        <v>32</v>
      </c>
      <c r="Z442">
        <v>5</v>
      </c>
      <c r="AA442">
        <v>0</v>
      </c>
      <c r="AB442">
        <v>0</v>
      </c>
      <c r="AC442">
        <v>0</v>
      </c>
      <c r="AD442" t="s">
        <v>4</v>
      </c>
      <c r="AE442">
        <v>32</v>
      </c>
      <c r="AF442">
        <v>4</v>
      </c>
      <c r="AG442">
        <v>0</v>
      </c>
      <c r="AH442">
        <v>0</v>
      </c>
      <c r="AI442">
        <v>0</v>
      </c>
      <c r="AJ442" t="s">
        <v>4</v>
      </c>
      <c r="AK442">
        <v>32</v>
      </c>
      <c r="AL442">
        <v>7</v>
      </c>
      <c r="AM442">
        <v>0</v>
      </c>
      <c r="AN442">
        <v>0</v>
      </c>
      <c r="AO442">
        <v>0</v>
      </c>
      <c r="AP442" t="s">
        <v>4</v>
      </c>
      <c r="AQ442">
        <v>32</v>
      </c>
      <c r="AR442">
        <v>4</v>
      </c>
      <c r="AS442">
        <v>0</v>
      </c>
      <c r="AT442">
        <v>0</v>
      </c>
      <c r="AU442">
        <v>0</v>
      </c>
      <c r="AV442" t="s">
        <v>4</v>
      </c>
      <c r="AW442">
        <v>32</v>
      </c>
      <c r="AX442">
        <v>6</v>
      </c>
      <c r="AY442">
        <v>0</v>
      </c>
      <c r="AZ442">
        <v>0</v>
      </c>
      <c r="BA442">
        <v>0</v>
      </c>
      <c r="BB442" t="s">
        <v>4</v>
      </c>
      <c r="BC442">
        <v>32</v>
      </c>
      <c r="BD442">
        <v>10</v>
      </c>
      <c r="BE442">
        <v>0</v>
      </c>
      <c r="BF442">
        <v>0</v>
      </c>
      <c r="BG442">
        <v>0</v>
      </c>
      <c r="BH442" t="s">
        <v>4</v>
      </c>
    </row>
    <row r="443" spans="1:60" x14ac:dyDescent="0.2">
      <c r="A443" s="3">
        <v>33</v>
      </c>
      <c r="B443" s="3">
        <v>3</v>
      </c>
      <c r="C443" s="3">
        <v>0</v>
      </c>
      <c r="D443" s="3">
        <v>0</v>
      </c>
      <c r="E443" s="3">
        <v>0</v>
      </c>
      <c r="F443" t="s">
        <v>4</v>
      </c>
      <c r="G443">
        <v>33</v>
      </c>
      <c r="H443">
        <v>5</v>
      </c>
      <c r="I443">
        <v>0</v>
      </c>
      <c r="J443">
        <v>0</v>
      </c>
      <c r="K443">
        <v>0</v>
      </c>
      <c r="L443" t="s">
        <v>4</v>
      </c>
      <c r="M443">
        <v>33</v>
      </c>
      <c r="N443">
        <v>12</v>
      </c>
      <c r="O443">
        <v>0</v>
      </c>
      <c r="P443">
        <v>0</v>
      </c>
      <c r="Q443">
        <v>0</v>
      </c>
      <c r="R443" t="s">
        <v>4</v>
      </c>
      <c r="S443">
        <v>33</v>
      </c>
      <c r="T443">
        <v>5</v>
      </c>
      <c r="U443">
        <v>0</v>
      </c>
      <c r="V443">
        <v>0</v>
      </c>
      <c r="W443">
        <v>0</v>
      </c>
      <c r="X443" t="s">
        <v>4</v>
      </c>
      <c r="Y443">
        <v>33</v>
      </c>
      <c r="Z443">
        <v>5</v>
      </c>
      <c r="AA443">
        <v>0</v>
      </c>
      <c r="AB443">
        <v>0</v>
      </c>
      <c r="AC443">
        <v>0</v>
      </c>
      <c r="AD443" t="s">
        <v>4</v>
      </c>
      <c r="AE443">
        <v>33</v>
      </c>
      <c r="AF443">
        <v>9</v>
      </c>
      <c r="AG443">
        <v>0</v>
      </c>
      <c r="AH443">
        <v>0</v>
      </c>
      <c r="AI443">
        <v>0</v>
      </c>
      <c r="AJ443" t="s">
        <v>4</v>
      </c>
      <c r="AK443">
        <v>33</v>
      </c>
      <c r="AL443">
        <v>6</v>
      </c>
      <c r="AM443">
        <v>0</v>
      </c>
      <c r="AN443">
        <v>0</v>
      </c>
      <c r="AO443">
        <v>0</v>
      </c>
      <c r="AP443" t="s">
        <v>4</v>
      </c>
      <c r="AQ443">
        <v>33</v>
      </c>
      <c r="AR443">
        <v>6</v>
      </c>
      <c r="AS443">
        <v>0</v>
      </c>
      <c r="AT443">
        <v>0</v>
      </c>
      <c r="AU443">
        <v>0</v>
      </c>
      <c r="AV443" t="s">
        <v>4</v>
      </c>
      <c r="AW443">
        <v>33</v>
      </c>
      <c r="AX443">
        <v>5</v>
      </c>
      <c r="AY443">
        <v>0</v>
      </c>
      <c r="AZ443">
        <v>0</v>
      </c>
      <c r="BA443">
        <v>0</v>
      </c>
      <c r="BB443" t="s">
        <v>4</v>
      </c>
      <c r="BC443">
        <v>33</v>
      </c>
      <c r="BD443">
        <v>9</v>
      </c>
      <c r="BE443">
        <v>0</v>
      </c>
      <c r="BF443">
        <v>0</v>
      </c>
      <c r="BG443">
        <v>0</v>
      </c>
      <c r="BH443" t="s">
        <v>4</v>
      </c>
    </row>
    <row r="444" spans="1:60" x14ac:dyDescent="0.2">
      <c r="A444" s="3">
        <v>34</v>
      </c>
      <c r="B444" s="3">
        <v>3</v>
      </c>
      <c r="C444" s="3">
        <v>0</v>
      </c>
      <c r="D444" s="3">
        <v>0</v>
      </c>
      <c r="E444" s="3">
        <v>0</v>
      </c>
      <c r="F444" t="s">
        <v>4</v>
      </c>
      <c r="G444">
        <v>34</v>
      </c>
      <c r="H444">
        <v>5</v>
      </c>
      <c r="I444">
        <v>0</v>
      </c>
      <c r="J444">
        <v>0</v>
      </c>
      <c r="K444">
        <v>0</v>
      </c>
      <c r="L444" t="s">
        <v>4</v>
      </c>
      <c r="M444">
        <v>34</v>
      </c>
      <c r="N444">
        <v>15</v>
      </c>
      <c r="O444">
        <v>0</v>
      </c>
      <c r="P444">
        <v>0</v>
      </c>
      <c r="Q444">
        <v>0</v>
      </c>
      <c r="R444" t="s">
        <v>4</v>
      </c>
      <c r="S444">
        <v>34</v>
      </c>
      <c r="T444">
        <v>3</v>
      </c>
      <c r="U444">
        <v>0</v>
      </c>
      <c r="V444">
        <v>0</v>
      </c>
      <c r="W444">
        <v>0</v>
      </c>
      <c r="X444" t="s">
        <v>4</v>
      </c>
      <c r="Y444">
        <v>34</v>
      </c>
      <c r="Z444">
        <v>5</v>
      </c>
      <c r="AA444">
        <v>0</v>
      </c>
      <c r="AB444">
        <v>0</v>
      </c>
      <c r="AC444">
        <v>0</v>
      </c>
      <c r="AD444" t="s">
        <v>4</v>
      </c>
      <c r="AE444">
        <v>34</v>
      </c>
      <c r="AF444">
        <v>15</v>
      </c>
      <c r="AG444">
        <v>0</v>
      </c>
      <c r="AH444">
        <v>0</v>
      </c>
      <c r="AI444">
        <v>0</v>
      </c>
      <c r="AJ444" t="s">
        <v>4</v>
      </c>
      <c r="AK444">
        <v>34</v>
      </c>
      <c r="AL444">
        <v>9</v>
      </c>
      <c r="AM444">
        <v>0</v>
      </c>
      <c r="AN444">
        <v>0</v>
      </c>
      <c r="AO444">
        <v>0</v>
      </c>
      <c r="AP444" t="s">
        <v>4</v>
      </c>
      <c r="AQ444">
        <v>34</v>
      </c>
      <c r="AR444">
        <v>5</v>
      </c>
      <c r="AS444">
        <v>0</v>
      </c>
      <c r="AT444">
        <v>0</v>
      </c>
      <c r="AU444">
        <v>0</v>
      </c>
      <c r="AV444" t="s">
        <v>4</v>
      </c>
      <c r="AW444">
        <v>34</v>
      </c>
      <c r="AX444">
        <v>5</v>
      </c>
      <c r="AY444">
        <v>0</v>
      </c>
      <c r="AZ444">
        <v>0</v>
      </c>
      <c r="BA444">
        <v>0</v>
      </c>
      <c r="BB444" t="s">
        <v>4</v>
      </c>
      <c r="BC444">
        <v>34</v>
      </c>
      <c r="BD444">
        <v>7</v>
      </c>
      <c r="BE444">
        <v>0</v>
      </c>
      <c r="BF444">
        <v>0</v>
      </c>
      <c r="BG444">
        <v>0</v>
      </c>
      <c r="BH444" t="s">
        <v>4</v>
      </c>
    </row>
    <row r="445" spans="1:60" x14ac:dyDescent="0.2">
      <c r="A445" s="3">
        <v>35</v>
      </c>
      <c r="B445" s="3">
        <v>4</v>
      </c>
      <c r="C445" s="3">
        <v>0</v>
      </c>
      <c r="D445" s="3">
        <v>0</v>
      </c>
      <c r="E445" s="3">
        <v>0</v>
      </c>
      <c r="F445" t="s">
        <v>4</v>
      </c>
      <c r="G445">
        <v>35</v>
      </c>
      <c r="H445">
        <v>7</v>
      </c>
      <c r="I445">
        <v>0</v>
      </c>
      <c r="J445">
        <v>0</v>
      </c>
      <c r="K445">
        <v>0</v>
      </c>
      <c r="L445" t="s">
        <v>4</v>
      </c>
      <c r="M445">
        <v>35</v>
      </c>
      <c r="N445">
        <v>7</v>
      </c>
      <c r="O445">
        <v>0</v>
      </c>
      <c r="P445">
        <v>0</v>
      </c>
      <c r="Q445">
        <v>0</v>
      </c>
      <c r="R445" t="s">
        <v>4</v>
      </c>
      <c r="S445">
        <v>35</v>
      </c>
      <c r="T445">
        <v>5</v>
      </c>
      <c r="U445">
        <v>0</v>
      </c>
      <c r="V445">
        <v>0</v>
      </c>
      <c r="W445">
        <v>0</v>
      </c>
      <c r="X445" t="s">
        <v>4</v>
      </c>
      <c r="Y445">
        <v>35</v>
      </c>
      <c r="Z445">
        <v>6</v>
      </c>
      <c r="AA445">
        <v>0</v>
      </c>
      <c r="AB445">
        <v>0</v>
      </c>
      <c r="AC445">
        <v>0</v>
      </c>
      <c r="AD445" t="s">
        <v>4</v>
      </c>
      <c r="AE445">
        <v>35</v>
      </c>
      <c r="AF445">
        <v>6</v>
      </c>
      <c r="AG445">
        <v>0</v>
      </c>
      <c r="AH445">
        <v>0</v>
      </c>
      <c r="AI445">
        <v>0</v>
      </c>
      <c r="AJ445" t="s">
        <v>4</v>
      </c>
      <c r="AK445">
        <v>35</v>
      </c>
      <c r="AL445">
        <v>5</v>
      </c>
      <c r="AM445">
        <v>0</v>
      </c>
      <c r="AN445">
        <v>0</v>
      </c>
      <c r="AO445">
        <v>0</v>
      </c>
      <c r="AP445" t="s">
        <v>4</v>
      </c>
      <c r="AQ445">
        <v>35</v>
      </c>
      <c r="AR445">
        <v>4</v>
      </c>
      <c r="AS445">
        <v>0</v>
      </c>
      <c r="AT445">
        <v>0</v>
      </c>
      <c r="AU445">
        <v>0</v>
      </c>
      <c r="AV445" t="s">
        <v>4</v>
      </c>
      <c r="AW445">
        <v>35</v>
      </c>
      <c r="AX445">
        <v>6</v>
      </c>
      <c r="AY445">
        <v>0</v>
      </c>
      <c r="AZ445">
        <v>0</v>
      </c>
      <c r="BA445">
        <v>0</v>
      </c>
      <c r="BB445" t="s">
        <v>4</v>
      </c>
      <c r="BC445">
        <v>35</v>
      </c>
      <c r="BD445">
        <v>6</v>
      </c>
      <c r="BE445">
        <v>0</v>
      </c>
      <c r="BF445">
        <v>0</v>
      </c>
      <c r="BG445">
        <v>0</v>
      </c>
      <c r="BH445" t="s">
        <v>4</v>
      </c>
    </row>
    <row r="446" spans="1:60" x14ac:dyDescent="0.2">
      <c r="A446" s="3">
        <v>36</v>
      </c>
      <c r="B446" s="3">
        <v>4</v>
      </c>
      <c r="C446" s="3">
        <v>0</v>
      </c>
      <c r="D446" s="3">
        <v>0</v>
      </c>
      <c r="E446" s="3">
        <v>0</v>
      </c>
      <c r="F446" t="s">
        <v>4</v>
      </c>
      <c r="G446">
        <v>36</v>
      </c>
      <c r="H446">
        <v>5</v>
      </c>
      <c r="I446">
        <v>0</v>
      </c>
      <c r="J446">
        <v>0</v>
      </c>
      <c r="K446">
        <v>0</v>
      </c>
      <c r="L446" t="s">
        <v>4</v>
      </c>
      <c r="M446">
        <v>36</v>
      </c>
      <c r="N446">
        <v>8</v>
      </c>
      <c r="O446">
        <v>0</v>
      </c>
      <c r="P446">
        <v>0</v>
      </c>
      <c r="Q446">
        <v>0</v>
      </c>
      <c r="R446" t="s">
        <v>4</v>
      </c>
      <c r="S446">
        <v>36</v>
      </c>
      <c r="T446">
        <v>7</v>
      </c>
      <c r="U446">
        <v>0</v>
      </c>
      <c r="V446">
        <v>0</v>
      </c>
      <c r="W446">
        <v>0</v>
      </c>
      <c r="X446" t="s">
        <v>4</v>
      </c>
      <c r="Y446">
        <v>36</v>
      </c>
      <c r="Z446">
        <v>5</v>
      </c>
      <c r="AA446">
        <v>0</v>
      </c>
      <c r="AB446">
        <v>0</v>
      </c>
      <c r="AC446">
        <v>0</v>
      </c>
      <c r="AD446" t="s">
        <v>4</v>
      </c>
      <c r="AE446">
        <v>36</v>
      </c>
      <c r="AF446">
        <v>6</v>
      </c>
      <c r="AG446">
        <v>0</v>
      </c>
      <c r="AH446">
        <v>0</v>
      </c>
      <c r="AI446">
        <v>0</v>
      </c>
      <c r="AJ446" t="s">
        <v>4</v>
      </c>
      <c r="AK446">
        <v>36</v>
      </c>
      <c r="AL446">
        <v>9</v>
      </c>
      <c r="AM446">
        <v>0</v>
      </c>
      <c r="AN446">
        <v>0</v>
      </c>
      <c r="AO446">
        <v>0</v>
      </c>
      <c r="AP446" t="s">
        <v>4</v>
      </c>
      <c r="AQ446">
        <v>36</v>
      </c>
      <c r="AR446">
        <v>7</v>
      </c>
      <c r="AS446">
        <v>0</v>
      </c>
      <c r="AT446">
        <v>0</v>
      </c>
      <c r="AU446">
        <v>0</v>
      </c>
      <c r="AV446" t="s">
        <v>4</v>
      </c>
      <c r="AW446">
        <v>36</v>
      </c>
      <c r="AX446">
        <v>5</v>
      </c>
      <c r="AY446">
        <v>0</v>
      </c>
      <c r="AZ446">
        <v>0</v>
      </c>
      <c r="BA446">
        <v>0</v>
      </c>
      <c r="BB446" t="s">
        <v>4</v>
      </c>
      <c r="BC446">
        <v>36</v>
      </c>
      <c r="BD446">
        <v>15</v>
      </c>
      <c r="BE446">
        <v>0</v>
      </c>
      <c r="BF446">
        <v>0</v>
      </c>
      <c r="BG446">
        <v>0</v>
      </c>
      <c r="BH446" t="s">
        <v>4</v>
      </c>
    </row>
    <row r="447" spans="1:60" x14ac:dyDescent="0.2">
      <c r="A447" s="3">
        <v>37</v>
      </c>
      <c r="B447" s="3">
        <v>4</v>
      </c>
      <c r="C447" s="3">
        <v>0</v>
      </c>
      <c r="D447" s="3">
        <v>0</v>
      </c>
      <c r="E447" s="3">
        <v>0</v>
      </c>
      <c r="F447" t="s">
        <v>4</v>
      </c>
      <c r="G447">
        <v>37</v>
      </c>
      <c r="H447">
        <v>5</v>
      </c>
      <c r="I447">
        <v>0</v>
      </c>
      <c r="J447">
        <v>0</v>
      </c>
      <c r="K447">
        <v>0</v>
      </c>
      <c r="L447" t="s">
        <v>4</v>
      </c>
      <c r="M447">
        <v>37</v>
      </c>
      <c r="N447">
        <v>6</v>
      </c>
      <c r="O447">
        <v>0</v>
      </c>
      <c r="P447">
        <v>0</v>
      </c>
      <c r="Q447">
        <v>0</v>
      </c>
      <c r="R447" t="s">
        <v>4</v>
      </c>
      <c r="S447">
        <v>37</v>
      </c>
      <c r="T447">
        <v>9</v>
      </c>
      <c r="U447">
        <v>0</v>
      </c>
      <c r="V447">
        <v>0</v>
      </c>
      <c r="W447">
        <v>0</v>
      </c>
      <c r="X447" t="s">
        <v>4</v>
      </c>
      <c r="Y447">
        <v>37</v>
      </c>
      <c r="Z447">
        <v>6</v>
      </c>
      <c r="AA447">
        <v>0</v>
      </c>
      <c r="AB447">
        <v>0</v>
      </c>
      <c r="AC447">
        <v>0</v>
      </c>
      <c r="AD447" t="s">
        <v>4</v>
      </c>
      <c r="AE447">
        <v>37</v>
      </c>
      <c r="AF447">
        <v>13</v>
      </c>
      <c r="AG447">
        <v>0</v>
      </c>
      <c r="AH447">
        <v>0</v>
      </c>
      <c r="AI447">
        <v>0</v>
      </c>
      <c r="AJ447" t="s">
        <v>4</v>
      </c>
      <c r="AK447">
        <v>37</v>
      </c>
      <c r="AL447">
        <v>8</v>
      </c>
      <c r="AM447">
        <v>0</v>
      </c>
      <c r="AN447">
        <v>0</v>
      </c>
      <c r="AO447">
        <v>0</v>
      </c>
      <c r="AP447" t="s">
        <v>4</v>
      </c>
      <c r="AQ447">
        <v>37</v>
      </c>
      <c r="AR447">
        <v>5</v>
      </c>
      <c r="AS447">
        <v>0</v>
      </c>
      <c r="AT447">
        <v>0</v>
      </c>
      <c r="AU447">
        <v>0</v>
      </c>
      <c r="AV447" t="s">
        <v>4</v>
      </c>
      <c r="AW447">
        <v>37</v>
      </c>
      <c r="AX447">
        <v>5</v>
      </c>
      <c r="AY447">
        <v>0</v>
      </c>
      <c r="AZ447">
        <v>0</v>
      </c>
      <c r="BA447">
        <v>0</v>
      </c>
      <c r="BB447" t="s">
        <v>4</v>
      </c>
      <c r="BC447">
        <v>37</v>
      </c>
      <c r="BD447">
        <v>18</v>
      </c>
      <c r="BE447">
        <v>0</v>
      </c>
      <c r="BF447">
        <v>0</v>
      </c>
      <c r="BG447">
        <v>0</v>
      </c>
      <c r="BH447" t="s">
        <v>4</v>
      </c>
    </row>
    <row r="448" spans="1:60" x14ac:dyDescent="0.2">
      <c r="A448" s="3">
        <v>38</v>
      </c>
      <c r="B448" s="3">
        <v>3</v>
      </c>
      <c r="C448" s="3">
        <v>0</v>
      </c>
      <c r="D448" s="3">
        <v>0</v>
      </c>
      <c r="E448" s="3">
        <v>0</v>
      </c>
      <c r="F448" t="s">
        <v>4</v>
      </c>
      <c r="G448">
        <v>38</v>
      </c>
      <c r="H448">
        <v>14</v>
      </c>
      <c r="I448">
        <v>0</v>
      </c>
      <c r="J448">
        <v>0</v>
      </c>
      <c r="K448">
        <v>0</v>
      </c>
      <c r="L448" t="s">
        <v>4</v>
      </c>
      <c r="M448">
        <v>38</v>
      </c>
      <c r="N448">
        <v>6</v>
      </c>
      <c r="O448">
        <v>0</v>
      </c>
      <c r="P448">
        <v>0</v>
      </c>
      <c r="Q448">
        <v>0</v>
      </c>
      <c r="R448" t="s">
        <v>4</v>
      </c>
      <c r="S448">
        <v>38</v>
      </c>
      <c r="T448">
        <v>3</v>
      </c>
      <c r="U448">
        <v>0</v>
      </c>
      <c r="V448">
        <v>0</v>
      </c>
      <c r="W448">
        <v>0</v>
      </c>
      <c r="X448" t="s">
        <v>4</v>
      </c>
      <c r="Y448">
        <v>38</v>
      </c>
      <c r="Z448">
        <v>8</v>
      </c>
      <c r="AA448">
        <v>0</v>
      </c>
      <c r="AB448">
        <v>0</v>
      </c>
      <c r="AC448">
        <v>0</v>
      </c>
      <c r="AD448" t="s">
        <v>4</v>
      </c>
      <c r="AE448">
        <v>38</v>
      </c>
      <c r="AF448">
        <v>4</v>
      </c>
      <c r="AG448">
        <v>0</v>
      </c>
      <c r="AH448">
        <v>0</v>
      </c>
      <c r="AI448">
        <v>0</v>
      </c>
      <c r="AJ448" t="s">
        <v>4</v>
      </c>
      <c r="AK448">
        <v>38</v>
      </c>
      <c r="AL448">
        <v>4</v>
      </c>
      <c r="AM448">
        <v>0</v>
      </c>
      <c r="AN448">
        <v>0</v>
      </c>
      <c r="AO448">
        <v>0</v>
      </c>
      <c r="AP448" t="s">
        <v>4</v>
      </c>
      <c r="AQ448">
        <v>38</v>
      </c>
      <c r="AR448">
        <v>5</v>
      </c>
      <c r="AS448">
        <v>0</v>
      </c>
      <c r="AT448">
        <v>0</v>
      </c>
      <c r="AU448">
        <v>0</v>
      </c>
      <c r="AV448" t="s">
        <v>4</v>
      </c>
      <c r="AW448">
        <v>38</v>
      </c>
      <c r="AX448">
        <v>7</v>
      </c>
      <c r="AY448">
        <v>0</v>
      </c>
      <c r="AZ448">
        <v>0</v>
      </c>
      <c r="BA448">
        <v>0</v>
      </c>
      <c r="BB448" t="s">
        <v>4</v>
      </c>
      <c r="BC448">
        <v>38</v>
      </c>
      <c r="BD448">
        <v>9</v>
      </c>
      <c r="BE448">
        <v>0</v>
      </c>
      <c r="BF448">
        <v>0</v>
      </c>
      <c r="BG448">
        <v>0</v>
      </c>
      <c r="BH448" t="s">
        <v>4</v>
      </c>
    </row>
    <row r="449" spans="1:60" x14ac:dyDescent="0.2">
      <c r="A449" s="3">
        <v>39</v>
      </c>
      <c r="B449" s="3">
        <v>3</v>
      </c>
      <c r="C449" s="3">
        <v>0</v>
      </c>
      <c r="D449" s="3">
        <v>0</v>
      </c>
      <c r="E449" s="3">
        <v>0</v>
      </c>
      <c r="F449" t="s">
        <v>4</v>
      </c>
      <c r="G449">
        <v>39</v>
      </c>
      <c r="H449">
        <v>5</v>
      </c>
      <c r="I449">
        <v>0</v>
      </c>
      <c r="J449">
        <v>0</v>
      </c>
      <c r="K449">
        <v>0</v>
      </c>
      <c r="L449" t="s">
        <v>4</v>
      </c>
      <c r="M449">
        <v>39</v>
      </c>
      <c r="N449">
        <v>6</v>
      </c>
      <c r="O449">
        <v>0</v>
      </c>
      <c r="P449">
        <v>0</v>
      </c>
      <c r="Q449">
        <v>0</v>
      </c>
      <c r="R449" t="s">
        <v>4</v>
      </c>
      <c r="S449">
        <v>39</v>
      </c>
      <c r="T449">
        <v>5</v>
      </c>
      <c r="U449">
        <v>0</v>
      </c>
      <c r="V449">
        <v>0</v>
      </c>
      <c r="W449">
        <v>0</v>
      </c>
      <c r="X449" t="s">
        <v>4</v>
      </c>
      <c r="Y449">
        <v>39</v>
      </c>
      <c r="Z449">
        <v>5</v>
      </c>
      <c r="AA449">
        <v>0</v>
      </c>
      <c r="AB449">
        <v>0</v>
      </c>
      <c r="AC449">
        <v>0</v>
      </c>
      <c r="AD449" t="s">
        <v>4</v>
      </c>
      <c r="AE449">
        <v>39</v>
      </c>
      <c r="AF449">
        <v>6</v>
      </c>
      <c r="AG449">
        <v>0</v>
      </c>
      <c r="AH449">
        <v>0</v>
      </c>
      <c r="AI449">
        <v>0</v>
      </c>
      <c r="AJ449" t="s">
        <v>4</v>
      </c>
      <c r="AK449">
        <v>39</v>
      </c>
      <c r="AL449">
        <v>15</v>
      </c>
      <c r="AM449">
        <v>0</v>
      </c>
      <c r="AN449">
        <v>0</v>
      </c>
      <c r="AO449">
        <v>0</v>
      </c>
      <c r="AP449" t="s">
        <v>4</v>
      </c>
      <c r="AQ449">
        <v>39</v>
      </c>
      <c r="AR449">
        <v>14</v>
      </c>
      <c r="AS449">
        <v>0</v>
      </c>
      <c r="AT449">
        <v>0</v>
      </c>
      <c r="AU449">
        <v>0</v>
      </c>
      <c r="AV449" t="s">
        <v>4</v>
      </c>
      <c r="AW449">
        <v>39</v>
      </c>
      <c r="AX449">
        <v>6</v>
      </c>
      <c r="AY449">
        <v>0</v>
      </c>
      <c r="AZ449">
        <v>0</v>
      </c>
      <c r="BA449">
        <v>0</v>
      </c>
      <c r="BB449" t="s">
        <v>4</v>
      </c>
      <c r="BC449">
        <v>39</v>
      </c>
      <c r="BD449">
        <v>7</v>
      </c>
      <c r="BE449">
        <v>0</v>
      </c>
      <c r="BF449">
        <v>0</v>
      </c>
      <c r="BG449">
        <v>0</v>
      </c>
      <c r="BH449" t="s">
        <v>4</v>
      </c>
    </row>
    <row r="450" spans="1:60" x14ac:dyDescent="0.2">
      <c r="A450" s="3">
        <v>40</v>
      </c>
      <c r="B450" s="3">
        <v>3</v>
      </c>
      <c r="C450" s="3">
        <v>0</v>
      </c>
      <c r="D450" s="3">
        <v>0</v>
      </c>
      <c r="E450" s="3">
        <v>0</v>
      </c>
      <c r="F450" t="s">
        <v>4</v>
      </c>
      <c r="G450">
        <v>40</v>
      </c>
      <c r="H450">
        <v>4</v>
      </c>
      <c r="I450">
        <v>0</v>
      </c>
      <c r="J450">
        <v>0</v>
      </c>
      <c r="K450">
        <v>0</v>
      </c>
      <c r="L450" t="s">
        <v>4</v>
      </c>
      <c r="M450">
        <v>40</v>
      </c>
      <c r="N450">
        <v>5</v>
      </c>
      <c r="O450">
        <v>0</v>
      </c>
      <c r="P450">
        <v>0</v>
      </c>
      <c r="Q450">
        <v>0</v>
      </c>
      <c r="R450" t="s">
        <v>4</v>
      </c>
      <c r="S450">
        <v>40</v>
      </c>
      <c r="T450">
        <v>6</v>
      </c>
      <c r="U450">
        <v>0</v>
      </c>
      <c r="V450">
        <v>0</v>
      </c>
      <c r="W450">
        <v>0</v>
      </c>
      <c r="X450" t="s">
        <v>4</v>
      </c>
      <c r="Y450">
        <v>40</v>
      </c>
      <c r="Z450">
        <v>7</v>
      </c>
      <c r="AA450">
        <v>0</v>
      </c>
      <c r="AB450">
        <v>0</v>
      </c>
      <c r="AC450">
        <v>0</v>
      </c>
      <c r="AD450" t="s">
        <v>4</v>
      </c>
      <c r="AE450">
        <v>40</v>
      </c>
      <c r="AF450">
        <v>5</v>
      </c>
      <c r="AG450">
        <v>0</v>
      </c>
      <c r="AH450">
        <v>0</v>
      </c>
      <c r="AI450">
        <v>0</v>
      </c>
      <c r="AJ450" t="s">
        <v>4</v>
      </c>
      <c r="AK450">
        <v>40</v>
      </c>
      <c r="AL450">
        <v>7</v>
      </c>
      <c r="AM450">
        <v>0</v>
      </c>
      <c r="AN450">
        <v>0</v>
      </c>
      <c r="AO450">
        <v>0</v>
      </c>
      <c r="AP450" t="s">
        <v>4</v>
      </c>
      <c r="AQ450">
        <v>40</v>
      </c>
      <c r="AR450">
        <v>11</v>
      </c>
      <c r="AS450">
        <v>0</v>
      </c>
      <c r="AT450">
        <v>0</v>
      </c>
      <c r="AU450">
        <v>0</v>
      </c>
      <c r="AV450" t="s">
        <v>4</v>
      </c>
      <c r="AW450">
        <v>40</v>
      </c>
      <c r="AX450">
        <v>5</v>
      </c>
      <c r="AY450">
        <v>0</v>
      </c>
      <c r="AZ450">
        <v>0</v>
      </c>
      <c r="BA450">
        <v>0</v>
      </c>
      <c r="BB450" t="s">
        <v>4</v>
      </c>
      <c r="BC450">
        <v>40</v>
      </c>
      <c r="BD450">
        <v>5</v>
      </c>
      <c r="BE450">
        <v>0</v>
      </c>
      <c r="BF450">
        <v>0</v>
      </c>
      <c r="BG450">
        <v>0</v>
      </c>
      <c r="BH450" t="s">
        <v>4</v>
      </c>
    </row>
    <row r="451" spans="1:60" x14ac:dyDescent="0.2">
      <c r="A451" s="3">
        <v>41</v>
      </c>
      <c r="B451" s="3">
        <v>3</v>
      </c>
      <c r="C451" s="3">
        <v>0</v>
      </c>
      <c r="D451" s="3">
        <v>0</v>
      </c>
      <c r="E451" s="3">
        <v>0</v>
      </c>
      <c r="F451" t="s">
        <v>4</v>
      </c>
      <c r="G451">
        <v>41</v>
      </c>
      <c r="H451">
        <v>7</v>
      </c>
      <c r="I451">
        <v>0</v>
      </c>
      <c r="J451">
        <v>0</v>
      </c>
      <c r="K451">
        <v>0</v>
      </c>
      <c r="L451" t="s">
        <v>4</v>
      </c>
      <c r="M451">
        <v>41</v>
      </c>
      <c r="N451">
        <v>7</v>
      </c>
      <c r="O451">
        <v>0</v>
      </c>
      <c r="P451">
        <v>0</v>
      </c>
      <c r="Q451">
        <v>0</v>
      </c>
      <c r="R451" t="s">
        <v>4</v>
      </c>
      <c r="S451">
        <v>41</v>
      </c>
      <c r="T451">
        <v>5</v>
      </c>
      <c r="U451">
        <v>0</v>
      </c>
      <c r="V451">
        <v>0</v>
      </c>
      <c r="W451">
        <v>0</v>
      </c>
      <c r="X451" t="s">
        <v>4</v>
      </c>
      <c r="Y451">
        <v>41</v>
      </c>
      <c r="Z451">
        <v>8</v>
      </c>
      <c r="AA451">
        <v>0</v>
      </c>
      <c r="AB451">
        <v>0</v>
      </c>
      <c r="AC451">
        <v>0</v>
      </c>
      <c r="AD451" t="s">
        <v>4</v>
      </c>
      <c r="AE451">
        <v>41</v>
      </c>
      <c r="AF451">
        <v>4</v>
      </c>
      <c r="AG451">
        <v>0</v>
      </c>
      <c r="AH451">
        <v>0</v>
      </c>
      <c r="AI451">
        <v>0</v>
      </c>
      <c r="AJ451" t="s">
        <v>4</v>
      </c>
      <c r="AK451">
        <v>41</v>
      </c>
      <c r="AL451">
        <v>10</v>
      </c>
      <c r="AM451">
        <v>0</v>
      </c>
      <c r="AN451">
        <v>0</v>
      </c>
      <c r="AO451">
        <v>0</v>
      </c>
      <c r="AP451" t="s">
        <v>4</v>
      </c>
      <c r="AQ451">
        <v>41</v>
      </c>
      <c r="AR451">
        <v>5</v>
      </c>
      <c r="AS451">
        <v>0</v>
      </c>
      <c r="AT451">
        <v>0</v>
      </c>
      <c r="AU451">
        <v>0</v>
      </c>
      <c r="AV451" t="s">
        <v>4</v>
      </c>
      <c r="AW451">
        <v>41</v>
      </c>
      <c r="AX451">
        <v>5</v>
      </c>
      <c r="AY451">
        <v>0</v>
      </c>
      <c r="AZ451">
        <v>0</v>
      </c>
      <c r="BA451">
        <v>0</v>
      </c>
      <c r="BB451" t="s">
        <v>4</v>
      </c>
      <c r="BC451">
        <v>41</v>
      </c>
      <c r="BD451">
        <v>6</v>
      </c>
      <c r="BE451">
        <v>0</v>
      </c>
      <c r="BF451">
        <v>0</v>
      </c>
      <c r="BG451">
        <v>0</v>
      </c>
      <c r="BH451" t="s">
        <v>4</v>
      </c>
    </row>
    <row r="452" spans="1:60" x14ac:dyDescent="0.2">
      <c r="A452" s="3">
        <v>42</v>
      </c>
      <c r="B452" s="3">
        <v>4</v>
      </c>
      <c r="C452" s="3">
        <v>0</v>
      </c>
      <c r="D452" s="3">
        <v>0</v>
      </c>
      <c r="E452" s="3">
        <v>0</v>
      </c>
      <c r="F452" t="s">
        <v>4</v>
      </c>
      <c r="G452">
        <v>42</v>
      </c>
      <c r="H452">
        <v>10</v>
      </c>
      <c r="I452">
        <v>0</v>
      </c>
      <c r="J452">
        <v>0</v>
      </c>
      <c r="K452">
        <v>0</v>
      </c>
      <c r="L452" t="s">
        <v>4</v>
      </c>
      <c r="M452">
        <v>42</v>
      </c>
      <c r="N452">
        <v>6</v>
      </c>
      <c r="O452">
        <v>0</v>
      </c>
      <c r="P452">
        <v>0</v>
      </c>
      <c r="Q452">
        <v>0</v>
      </c>
      <c r="R452" t="s">
        <v>4</v>
      </c>
      <c r="S452">
        <v>42</v>
      </c>
      <c r="T452">
        <v>9</v>
      </c>
      <c r="U452">
        <v>0</v>
      </c>
      <c r="V452">
        <v>0</v>
      </c>
      <c r="W452">
        <v>0</v>
      </c>
      <c r="X452" t="s">
        <v>4</v>
      </c>
      <c r="Y452">
        <v>42</v>
      </c>
      <c r="Z452">
        <v>9</v>
      </c>
      <c r="AA452">
        <v>0</v>
      </c>
      <c r="AB452">
        <v>0</v>
      </c>
      <c r="AC452">
        <v>0</v>
      </c>
      <c r="AD452" t="s">
        <v>4</v>
      </c>
      <c r="AE452">
        <v>42</v>
      </c>
      <c r="AF452">
        <v>8</v>
      </c>
      <c r="AG452">
        <v>0</v>
      </c>
      <c r="AH452">
        <v>0</v>
      </c>
      <c r="AI452">
        <v>0</v>
      </c>
      <c r="AJ452" t="s">
        <v>4</v>
      </c>
      <c r="AK452">
        <v>42</v>
      </c>
      <c r="AL452">
        <v>10</v>
      </c>
      <c r="AM452">
        <v>0</v>
      </c>
      <c r="AN452">
        <v>0</v>
      </c>
      <c r="AO452">
        <v>0</v>
      </c>
      <c r="AP452" t="s">
        <v>4</v>
      </c>
      <c r="AQ452">
        <v>42</v>
      </c>
      <c r="AR452">
        <v>6</v>
      </c>
      <c r="AS452">
        <v>0</v>
      </c>
      <c r="AT452">
        <v>0</v>
      </c>
      <c r="AU452">
        <v>0</v>
      </c>
      <c r="AV452" t="s">
        <v>4</v>
      </c>
      <c r="AW452">
        <v>42</v>
      </c>
      <c r="AX452">
        <v>3</v>
      </c>
      <c r="AY452">
        <v>0</v>
      </c>
      <c r="AZ452">
        <v>0</v>
      </c>
      <c r="BA452">
        <v>0</v>
      </c>
      <c r="BB452" t="s">
        <v>4</v>
      </c>
      <c r="BC452">
        <v>42</v>
      </c>
      <c r="BD452">
        <v>6</v>
      </c>
      <c r="BE452">
        <v>0</v>
      </c>
      <c r="BF452">
        <v>0</v>
      </c>
      <c r="BG452">
        <v>0</v>
      </c>
      <c r="BH452" t="s">
        <v>4</v>
      </c>
    </row>
    <row r="453" spans="1:60" x14ac:dyDescent="0.2">
      <c r="A453" s="3">
        <v>43</v>
      </c>
      <c r="B453" s="3">
        <v>4</v>
      </c>
      <c r="C453" s="3">
        <v>0</v>
      </c>
      <c r="D453" s="3">
        <v>0</v>
      </c>
      <c r="E453" s="3">
        <v>0</v>
      </c>
      <c r="F453" t="s">
        <v>4</v>
      </c>
      <c r="G453">
        <v>43</v>
      </c>
      <c r="H453">
        <v>4</v>
      </c>
      <c r="I453">
        <v>0</v>
      </c>
      <c r="J453">
        <v>0</v>
      </c>
      <c r="K453">
        <v>0</v>
      </c>
      <c r="L453" t="s">
        <v>4</v>
      </c>
      <c r="M453">
        <v>43</v>
      </c>
      <c r="N453">
        <v>4</v>
      </c>
      <c r="O453">
        <v>0</v>
      </c>
      <c r="P453">
        <v>0</v>
      </c>
      <c r="Q453">
        <v>0</v>
      </c>
      <c r="R453" t="s">
        <v>4</v>
      </c>
      <c r="S453">
        <v>43</v>
      </c>
      <c r="T453">
        <v>39</v>
      </c>
      <c r="U453">
        <v>0</v>
      </c>
      <c r="V453">
        <v>0</v>
      </c>
      <c r="W453">
        <v>0</v>
      </c>
      <c r="X453" t="s">
        <v>4</v>
      </c>
      <c r="Y453">
        <v>43</v>
      </c>
      <c r="Z453">
        <v>6</v>
      </c>
      <c r="AA453">
        <v>0</v>
      </c>
      <c r="AB453">
        <v>0</v>
      </c>
      <c r="AC453">
        <v>0</v>
      </c>
      <c r="AD453" t="s">
        <v>4</v>
      </c>
      <c r="AE453">
        <v>43</v>
      </c>
      <c r="AF453">
        <v>5</v>
      </c>
      <c r="AG453">
        <v>0</v>
      </c>
      <c r="AH453">
        <v>0</v>
      </c>
      <c r="AI453">
        <v>0</v>
      </c>
      <c r="AJ453" t="s">
        <v>4</v>
      </c>
      <c r="AK453">
        <v>43</v>
      </c>
      <c r="AL453">
        <v>6</v>
      </c>
      <c r="AM453">
        <v>0</v>
      </c>
      <c r="AN453">
        <v>0</v>
      </c>
      <c r="AO453">
        <v>0</v>
      </c>
      <c r="AP453" t="s">
        <v>4</v>
      </c>
      <c r="AQ453">
        <v>43</v>
      </c>
      <c r="AR453">
        <v>5</v>
      </c>
      <c r="AS453">
        <v>0</v>
      </c>
      <c r="AT453">
        <v>0</v>
      </c>
      <c r="AU453">
        <v>0</v>
      </c>
      <c r="AV453" t="s">
        <v>4</v>
      </c>
      <c r="AW453">
        <v>43</v>
      </c>
      <c r="AX453">
        <v>16</v>
      </c>
      <c r="AY453">
        <v>0</v>
      </c>
      <c r="AZ453">
        <v>0</v>
      </c>
      <c r="BA453">
        <v>0</v>
      </c>
      <c r="BB453" t="s">
        <v>4</v>
      </c>
      <c r="BC453">
        <v>43</v>
      </c>
      <c r="BD453">
        <v>5</v>
      </c>
      <c r="BE453">
        <v>0</v>
      </c>
      <c r="BF453">
        <v>0</v>
      </c>
      <c r="BG453">
        <v>0</v>
      </c>
      <c r="BH453" t="s">
        <v>4</v>
      </c>
    </row>
    <row r="454" spans="1:60" x14ac:dyDescent="0.2">
      <c r="A454" s="3">
        <v>44</v>
      </c>
      <c r="B454" s="3">
        <v>3</v>
      </c>
      <c r="C454" s="3">
        <v>0</v>
      </c>
      <c r="D454" s="3">
        <v>0</v>
      </c>
      <c r="E454" s="3">
        <v>0</v>
      </c>
      <c r="F454" t="s">
        <v>4</v>
      </c>
      <c r="G454">
        <v>44</v>
      </c>
      <c r="H454">
        <v>6</v>
      </c>
      <c r="I454">
        <v>0</v>
      </c>
      <c r="J454">
        <v>0</v>
      </c>
      <c r="K454">
        <v>0</v>
      </c>
      <c r="L454" t="s">
        <v>4</v>
      </c>
      <c r="M454">
        <v>44</v>
      </c>
      <c r="N454">
        <v>7</v>
      </c>
      <c r="O454">
        <v>0</v>
      </c>
      <c r="P454">
        <v>0</v>
      </c>
      <c r="Q454">
        <v>0</v>
      </c>
      <c r="R454" t="s">
        <v>4</v>
      </c>
      <c r="S454">
        <v>44</v>
      </c>
      <c r="T454">
        <v>8</v>
      </c>
      <c r="U454">
        <v>0</v>
      </c>
      <c r="V454">
        <v>0</v>
      </c>
      <c r="W454">
        <v>0</v>
      </c>
      <c r="X454" t="s">
        <v>4</v>
      </c>
      <c r="Y454">
        <v>44</v>
      </c>
      <c r="Z454">
        <v>11</v>
      </c>
      <c r="AA454">
        <v>0</v>
      </c>
      <c r="AB454">
        <v>0</v>
      </c>
      <c r="AC454">
        <v>0</v>
      </c>
      <c r="AD454" t="s">
        <v>4</v>
      </c>
      <c r="AE454">
        <v>44</v>
      </c>
      <c r="AF454">
        <v>15</v>
      </c>
      <c r="AG454">
        <v>0</v>
      </c>
      <c r="AH454">
        <v>0</v>
      </c>
      <c r="AI454">
        <v>0</v>
      </c>
      <c r="AJ454" t="s">
        <v>4</v>
      </c>
      <c r="AK454">
        <v>44</v>
      </c>
      <c r="AL454">
        <v>10</v>
      </c>
      <c r="AM454">
        <v>0</v>
      </c>
      <c r="AN454">
        <v>0</v>
      </c>
      <c r="AO454">
        <v>0</v>
      </c>
      <c r="AP454" t="s">
        <v>4</v>
      </c>
      <c r="AQ454">
        <v>44</v>
      </c>
      <c r="AR454">
        <v>6</v>
      </c>
      <c r="AS454">
        <v>0</v>
      </c>
      <c r="AT454">
        <v>0</v>
      </c>
      <c r="AU454">
        <v>0</v>
      </c>
      <c r="AV454" t="s">
        <v>4</v>
      </c>
      <c r="AW454">
        <v>44</v>
      </c>
      <c r="AX454">
        <v>16</v>
      </c>
      <c r="AY454">
        <v>0</v>
      </c>
      <c r="AZ454">
        <v>0</v>
      </c>
      <c r="BA454">
        <v>0</v>
      </c>
      <c r="BB454" t="s">
        <v>4</v>
      </c>
      <c r="BC454">
        <v>44</v>
      </c>
      <c r="BD454">
        <v>5</v>
      </c>
      <c r="BE454">
        <v>0</v>
      </c>
      <c r="BF454">
        <v>0</v>
      </c>
      <c r="BG454">
        <v>0</v>
      </c>
      <c r="BH454" t="s">
        <v>4</v>
      </c>
    </row>
    <row r="455" spans="1:60" x14ac:dyDescent="0.2">
      <c r="A455" s="3">
        <v>45</v>
      </c>
      <c r="B455" s="3">
        <v>3</v>
      </c>
      <c r="C455" s="3">
        <v>0</v>
      </c>
      <c r="D455" s="3">
        <v>0</v>
      </c>
      <c r="E455" s="3">
        <v>0</v>
      </c>
      <c r="F455" t="s">
        <v>4</v>
      </c>
      <c r="G455">
        <v>45</v>
      </c>
      <c r="H455">
        <v>4</v>
      </c>
      <c r="I455">
        <v>0</v>
      </c>
      <c r="J455">
        <v>0</v>
      </c>
      <c r="K455">
        <v>0</v>
      </c>
      <c r="L455" t="s">
        <v>4</v>
      </c>
      <c r="M455">
        <v>45</v>
      </c>
      <c r="N455">
        <v>5</v>
      </c>
      <c r="O455">
        <v>0</v>
      </c>
      <c r="P455">
        <v>0</v>
      </c>
      <c r="Q455">
        <v>0</v>
      </c>
      <c r="R455" t="s">
        <v>4</v>
      </c>
      <c r="S455">
        <v>45</v>
      </c>
      <c r="T455">
        <v>5</v>
      </c>
      <c r="U455">
        <v>0</v>
      </c>
      <c r="V455">
        <v>0</v>
      </c>
      <c r="W455">
        <v>0</v>
      </c>
      <c r="X455" t="s">
        <v>4</v>
      </c>
      <c r="Y455">
        <v>45</v>
      </c>
      <c r="Z455">
        <v>5</v>
      </c>
      <c r="AA455">
        <v>0</v>
      </c>
      <c r="AB455">
        <v>0</v>
      </c>
      <c r="AC455">
        <v>0</v>
      </c>
      <c r="AD455" t="s">
        <v>4</v>
      </c>
      <c r="AE455">
        <v>45</v>
      </c>
      <c r="AF455">
        <v>5</v>
      </c>
      <c r="AG455">
        <v>0</v>
      </c>
      <c r="AH455">
        <v>0</v>
      </c>
      <c r="AI455">
        <v>0</v>
      </c>
      <c r="AJ455" t="s">
        <v>4</v>
      </c>
      <c r="AK455">
        <v>45</v>
      </c>
      <c r="AL455">
        <v>5</v>
      </c>
      <c r="AM455">
        <v>0</v>
      </c>
      <c r="AN455">
        <v>0</v>
      </c>
      <c r="AO455">
        <v>0</v>
      </c>
      <c r="AP455" t="s">
        <v>4</v>
      </c>
      <c r="AQ455">
        <v>45</v>
      </c>
      <c r="AR455">
        <v>6</v>
      </c>
      <c r="AS455">
        <v>0</v>
      </c>
      <c r="AT455">
        <v>0</v>
      </c>
      <c r="AU455">
        <v>0</v>
      </c>
      <c r="AV455" t="s">
        <v>4</v>
      </c>
      <c r="AW455">
        <v>45</v>
      </c>
      <c r="AX455">
        <v>6</v>
      </c>
      <c r="AY455">
        <v>0</v>
      </c>
      <c r="AZ455">
        <v>0</v>
      </c>
      <c r="BA455">
        <v>0</v>
      </c>
      <c r="BB455" t="s">
        <v>4</v>
      </c>
      <c r="BC455">
        <v>45</v>
      </c>
      <c r="BD455">
        <v>5</v>
      </c>
      <c r="BE455">
        <v>0</v>
      </c>
      <c r="BF455">
        <v>0</v>
      </c>
      <c r="BG455">
        <v>0</v>
      </c>
      <c r="BH455" t="s">
        <v>4</v>
      </c>
    </row>
    <row r="456" spans="1:60" x14ac:dyDescent="0.2">
      <c r="A456" s="3">
        <v>46</v>
      </c>
      <c r="B456" s="3">
        <v>3</v>
      </c>
      <c r="C456" s="3">
        <v>0</v>
      </c>
      <c r="D456" s="3">
        <v>0</v>
      </c>
      <c r="E456" s="3">
        <v>0</v>
      </c>
      <c r="F456" t="s">
        <v>4</v>
      </c>
      <c r="G456">
        <v>46</v>
      </c>
      <c r="H456">
        <v>7</v>
      </c>
      <c r="I456">
        <v>0</v>
      </c>
      <c r="J456">
        <v>0</v>
      </c>
      <c r="K456">
        <v>0</v>
      </c>
      <c r="L456" t="s">
        <v>4</v>
      </c>
      <c r="M456">
        <v>46</v>
      </c>
      <c r="N456">
        <v>37</v>
      </c>
      <c r="O456">
        <v>0</v>
      </c>
      <c r="P456">
        <v>0</v>
      </c>
      <c r="Q456">
        <v>0</v>
      </c>
      <c r="R456" t="s">
        <v>4</v>
      </c>
      <c r="S456">
        <v>46</v>
      </c>
      <c r="T456">
        <v>6</v>
      </c>
      <c r="U456">
        <v>0</v>
      </c>
      <c r="V456">
        <v>0</v>
      </c>
      <c r="W456">
        <v>0</v>
      </c>
      <c r="X456" t="s">
        <v>4</v>
      </c>
      <c r="Y456">
        <v>46</v>
      </c>
      <c r="Z456">
        <v>5</v>
      </c>
      <c r="AA456">
        <v>0</v>
      </c>
      <c r="AB456">
        <v>0</v>
      </c>
      <c r="AC456">
        <v>0</v>
      </c>
      <c r="AD456" t="s">
        <v>4</v>
      </c>
      <c r="AE456">
        <v>46</v>
      </c>
      <c r="AF456">
        <v>6</v>
      </c>
      <c r="AG456">
        <v>0</v>
      </c>
      <c r="AH456">
        <v>0</v>
      </c>
      <c r="AI456">
        <v>0</v>
      </c>
      <c r="AJ456" t="s">
        <v>4</v>
      </c>
      <c r="AK456">
        <v>46</v>
      </c>
      <c r="AL456">
        <v>13</v>
      </c>
      <c r="AM456">
        <v>0</v>
      </c>
      <c r="AN456">
        <v>0</v>
      </c>
      <c r="AO456">
        <v>0</v>
      </c>
      <c r="AP456" t="s">
        <v>4</v>
      </c>
      <c r="AQ456">
        <v>46</v>
      </c>
      <c r="AR456">
        <v>6</v>
      </c>
      <c r="AS456">
        <v>0</v>
      </c>
      <c r="AT456">
        <v>0</v>
      </c>
      <c r="AU456">
        <v>0</v>
      </c>
      <c r="AV456" t="s">
        <v>4</v>
      </c>
      <c r="AW456">
        <v>46</v>
      </c>
      <c r="AX456">
        <v>4</v>
      </c>
      <c r="AY456">
        <v>0</v>
      </c>
      <c r="AZ456">
        <v>0</v>
      </c>
      <c r="BA456">
        <v>0</v>
      </c>
      <c r="BB456" t="s">
        <v>4</v>
      </c>
      <c r="BC456">
        <v>46</v>
      </c>
      <c r="BD456">
        <v>5</v>
      </c>
      <c r="BE456">
        <v>0</v>
      </c>
      <c r="BF456">
        <v>0</v>
      </c>
      <c r="BG456">
        <v>0</v>
      </c>
      <c r="BH456" t="s">
        <v>4</v>
      </c>
    </row>
    <row r="457" spans="1:60" x14ac:dyDescent="0.2">
      <c r="A457" s="3">
        <v>47</v>
      </c>
      <c r="B457" s="3">
        <v>3</v>
      </c>
      <c r="C457" s="3">
        <v>0</v>
      </c>
      <c r="D457" s="3">
        <v>0</v>
      </c>
      <c r="E457" s="3">
        <v>0</v>
      </c>
      <c r="F457" t="s">
        <v>4</v>
      </c>
      <c r="G457">
        <v>47</v>
      </c>
      <c r="H457">
        <v>9</v>
      </c>
      <c r="I457">
        <v>0</v>
      </c>
      <c r="J457">
        <v>0</v>
      </c>
      <c r="K457">
        <v>0</v>
      </c>
      <c r="L457" t="s">
        <v>4</v>
      </c>
      <c r="M457">
        <v>47</v>
      </c>
      <c r="N457">
        <v>37</v>
      </c>
      <c r="O457">
        <v>0</v>
      </c>
      <c r="P457">
        <v>0</v>
      </c>
      <c r="Q457">
        <v>0</v>
      </c>
      <c r="R457" t="s">
        <v>4</v>
      </c>
      <c r="S457">
        <v>47</v>
      </c>
      <c r="T457">
        <v>8</v>
      </c>
      <c r="U457">
        <v>0</v>
      </c>
      <c r="V457">
        <v>0</v>
      </c>
      <c r="W457">
        <v>0</v>
      </c>
      <c r="X457" t="s">
        <v>4</v>
      </c>
      <c r="Y457">
        <v>47</v>
      </c>
      <c r="Z457">
        <v>5</v>
      </c>
      <c r="AA457">
        <v>0</v>
      </c>
      <c r="AB457">
        <v>0</v>
      </c>
      <c r="AC457">
        <v>0</v>
      </c>
      <c r="AD457" t="s">
        <v>4</v>
      </c>
      <c r="AE457">
        <v>47</v>
      </c>
      <c r="AF457">
        <v>5</v>
      </c>
      <c r="AG457">
        <v>0</v>
      </c>
      <c r="AH457">
        <v>0</v>
      </c>
      <c r="AI457">
        <v>0</v>
      </c>
      <c r="AJ457" t="s">
        <v>4</v>
      </c>
      <c r="AK457">
        <v>47</v>
      </c>
      <c r="AL457">
        <v>10</v>
      </c>
      <c r="AM457">
        <v>0</v>
      </c>
      <c r="AN457">
        <v>0</v>
      </c>
      <c r="AO457">
        <v>0</v>
      </c>
      <c r="AP457" t="s">
        <v>4</v>
      </c>
      <c r="AQ457">
        <v>47</v>
      </c>
      <c r="AR457">
        <v>8</v>
      </c>
      <c r="AS457">
        <v>0</v>
      </c>
      <c r="AT457">
        <v>0</v>
      </c>
      <c r="AU457">
        <v>0</v>
      </c>
      <c r="AV457" t="s">
        <v>4</v>
      </c>
      <c r="AW457">
        <v>47</v>
      </c>
      <c r="AX457">
        <v>21</v>
      </c>
      <c r="AY457">
        <v>0</v>
      </c>
      <c r="AZ457">
        <v>0</v>
      </c>
      <c r="BA457">
        <v>0</v>
      </c>
      <c r="BB457" t="s">
        <v>4</v>
      </c>
      <c r="BC457">
        <v>47</v>
      </c>
      <c r="BD457">
        <v>6</v>
      </c>
      <c r="BE457">
        <v>0</v>
      </c>
      <c r="BF457">
        <v>0</v>
      </c>
      <c r="BG457">
        <v>0</v>
      </c>
      <c r="BH457" t="s">
        <v>4</v>
      </c>
    </row>
    <row r="458" spans="1:60" x14ac:dyDescent="0.2">
      <c r="A458" s="3">
        <v>48</v>
      </c>
      <c r="B458" s="3">
        <v>4</v>
      </c>
      <c r="C458" s="3">
        <v>0</v>
      </c>
      <c r="D458" s="3">
        <v>0</v>
      </c>
      <c r="E458" s="3">
        <v>0</v>
      </c>
      <c r="F458" t="s">
        <v>4</v>
      </c>
      <c r="G458">
        <v>48</v>
      </c>
      <c r="H458">
        <v>6</v>
      </c>
      <c r="I458">
        <v>0</v>
      </c>
      <c r="J458">
        <v>0</v>
      </c>
      <c r="K458">
        <v>0</v>
      </c>
      <c r="L458" t="s">
        <v>4</v>
      </c>
      <c r="M458">
        <v>48</v>
      </c>
      <c r="N458">
        <v>7</v>
      </c>
      <c r="O458">
        <v>0</v>
      </c>
      <c r="P458">
        <v>0</v>
      </c>
      <c r="Q458">
        <v>0</v>
      </c>
      <c r="R458" t="s">
        <v>4</v>
      </c>
      <c r="S458">
        <v>48</v>
      </c>
      <c r="T458">
        <v>14</v>
      </c>
      <c r="U458">
        <v>0</v>
      </c>
      <c r="V458">
        <v>0</v>
      </c>
      <c r="W458">
        <v>0</v>
      </c>
      <c r="X458" t="s">
        <v>4</v>
      </c>
      <c r="Y458">
        <v>48</v>
      </c>
      <c r="Z458">
        <v>7</v>
      </c>
      <c r="AA458">
        <v>0</v>
      </c>
      <c r="AB458">
        <v>0</v>
      </c>
      <c r="AC458">
        <v>0</v>
      </c>
      <c r="AD458" t="s">
        <v>4</v>
      </c>
      <c r="AE458">
        <v>48</v>
      </c>
      <c r="AF458">
        <v>5</v>
      </c>
      <c r="AG458">
        <v>0</v>
      </c>
      <c r="AH458">
        <v>0</v>
      </c>
      <c r="AI458">
        <v>0</v>
      </c>
      <c r="AJ458" t="s">
        <v>4</v>
      </c>
      <c r="AK458">
        <v>48</v>
      </c>
      <c r="AL458">
        <v>11</v>
      </c>
      <c r="AM458">
        <v>0</v>
      </c>
      <c r="AN458">
        <v>0</v>
      </c>
      <c r="AO458">
        <v>0</v>
      </c>
      <c r="AP458" t="s">
        <v>4</v>
      </c>
      <c r="AQ458">
        <v>48</v>
      </c>
      <c r="AR458">
        <v>4</v>
      </c>
      <c r="AS458">
        <v>0</v>
      </c>
      <c r="AT458">
        <v>0</v>
      </c>
      <c r="AU458">
        <v>0</v>
      </c>
      <c r="AV458" t="s">
        <v>4</v>
      </c>
      <c r="AW458">
        <v>48</v>
      </c>
      <c r="AX458">
        <v>4</v>
      </c>
      <c r="AY458">
        <v>0</v>
      </c>
      <c r="AZ458">
        <v>0</v>
      </c>
      <c r="BA458">
        <v>0</v>
      </c>
      <c r="BB458" t="s">
        <v>4</v>
      </c>
      <c r="BC458">
        <v>48</v>
      </c>
      <c r="BD458">
        <v>7</v>
      </c>
      <c r="BE458">
        <v>0</v>
      </c>
      <c r="BF458">
        <v>0</v>
      </c>
      <c r="BG458">
        <v>0</v>
      </c>
      <c r="BH458" t="s">
        <v>4</v>
      </c>
    </row>
    <row r="459" spans="1:60" x14ac:dyDescent="0.2">
      <c r="A459" s="3">
        <v>49</v>
      </c>
      <c r="B459" s="3">
        <v>5</v>
      </c>
      <c r="C459" s="3">
        <v>0</v>
      </c>
      <c r="D459" s="3">
        <v>0</v>
      </c>
      <c r="E459" s="3">
        <v>0</v>
      </c>
      <c r="F459" t="s">
        <v>4</v>
      </c>
      <c r="G459">
        <v>49</v>
      </c>
      <c r="H459">
        <v>4</v>
      </c>
      <c r="I459">
        <v>0</v>
      </c>
      <c r="J459">
        <v>0</v>
      </c>
      <c r="K459">
        <v>0</v>
      </c>
      <c r="L459" t="s">
        <v>4</v>
      </c>
      <c r="M459">
        <v>49</v>
      </c>
      <c r="N459">
        <v>16</v>
      </c>
      <c r="O459">
        <v>0</v>
      </c>
      <c r="P459">
        <v>0</v>
      </c>
      <c r="Q459">
        <v>0</v>
      </c>
      <c r="R459" t="s">
        <v>4</v>
      </c>
      <c r="S459">
        <v>49</v>
      </c>
      <c r="T459">
        <v>3</v>
      </c>
      <c r="U459">
        <v>0</v>
      </c>
      <c r="V459">
        <v>0</v>
      </c>
      <c r="W459">
        <v>0</v>
      </c>
      <c r="X459" t="s">
        <v>4</v>
      </c>
      <c r="Y459">
        <v>49</v>
      </c>
      <c r="Z459">
        <v>5</v>
      </c>
      <c r="AA459">
        <v>0</v>
      </c>
      <c r="AB459">
        <v>0</v>
      </c>
      <c r="AC459">
        <v>0</v>
      </c>
      <c r="AD459" t="s">
        <v>4</v>
      </c>
      <c r="AE459">
        <v>49</v>
      </c>
      <c r="AF459">
        <v>5</v>
      </c>
      <c r="AG459">
        <v>0</v>
      </c>
      <c r="AH459">
        <v>0</v>
      </c>
      <c r="AI459">
        <v>0</v>
      </c>
      <c r="AJ459" t="s">
        <v>4</v>
      </c>
      <c r="AK459">
        <v>49</v>
      </c>
      <c r="AL459">
        <v>9</v>
      </c>
      <c r="AM459">
        <v>0</v>
      </c>
      <c r="AN459">
        <v>0</v>
      </c>
      <c r="AO459">
        <v>0</v>
      </c>
      <c r="AP459" t="s">
        <v>4</v>
      </c>
      <c r="AQ459">
        <v>49</v>
      </c>
      <c r="AR459">
        <v>4</v>
      </c>
      <c r="AS459">
        <v>0</v>
      </c>
      <c r="AT459">
        <v>0</v>
      </c>
      <c r="AU459">
        <v>0</v>
      </c>
      <c r="AV459" t="s">
        <v>4</v>
      </c>
      <c r="AW459">
        <v>49</v>
      </c>
      <c r="AX459">
        <v>5</v>
      </c>
      <c r="AY459">
        <v>0</v>
      </c>
      <c r="AZ459">
        <v>0</v>
      </c>
      <c r="BA459">
        <v>0</v>
      </c>
      <c r="BB459" t="s">
        <v>4</v>
      </c>
      <c r="BC459">
        <v>49</v>
      </c>
      <c r="BD459">
        <v>6</v>
      </c>
      <c r="BE459">
        <v>0</v>
      </c>
      <c r="BF459">
        <v>0</v>
      </c>
      <c r="BG459">
        <v>0</v>
      </c>
      <c r="BH459" t="s">
        <v>4</v>
      </c>
    </row>
    <row r="460" spans="1:60" x14ac:dyDescent="0.2">
      <c r="A460" s="3">
        <v>50</v>
      </c>
      <c r="B460" s="3">
        <v>4</v>
      </c>
      <c r="C460" s="3">
        <v>0</v>
      </c>
      <c r="D460" s="3">
        <v>0</v>
      </c>
      <c r="E460" s="3">
        <v>0</v>
      </c>
      <c r="F460" t="s">
        <v>4</v>
      </c>
      <c r="G460">
        <v>50</v>
      </c>
      <c r="H460">
        <v>5</v>
      </c>
      <c r="I460">
        <v>0</v>
      </c>
      <c r="J460">
        <v>0</v>
      </c>
      <c r="K460">
        <v>0</v>
      </c>
      <c r="L460" t="s">
        <v>4</v>
      </c>
      <c r="M460">
        <v>50</v>
      </c>
      <c r="N460">
        <v>8</v>
      </c>
      <c r="O460">
        <v>0</v>
      </c>
      <c r="P460">
        <v>0</v>
      </c>
      <c r="Q460">
        <v>0</v>
      </c>
      <c r="R460" t="s">
        <v>4</v>
      </c>
      <c r="S460">
        <v>50</v>
      </c>
      <c r="T460">
        <v>5</v>
      </c>
      <c r="U460">
        <v>0</v>
      </c>
      <c r="V460">
        <v>0</v>
      </c>
      <c r="W460">
        <v>0</v>
      </c>
      <c r="X460" t="s">
        <v>4</v>
      </c>
      <c r="Y460">
        <v>50</v>
      </c>
      <c r="Z460">
        <v>7</v>
      </c>
      <c r="AA460">
        <v>0</v>
      </c>
      <c r="AB460">
        <v>0</v>
      </c>
      <c r="AC460">
        <v>0</v>
      </c>
      <c r="AD460" t="s">
        <v>4</v>
      </c>
      <c r="AE460">
        <v>50</v>
      </c>
      <c r="AF460">
        <v>5</v>
      </c>
      <c r="AG460">
        <v>0</v>
      </c>
      <c r="AH460">
        <v>0</v>
      </c>
      <c r="AI460">
        <v>0</v>
      </c>
      <c r="AJ460" t="s">
        <v>4</v>
      </c>
      <c r="AK460">
        <v>50</v>
      </c>
      <c r="AL460">
        <v>7</v>
      </c>
      <c r="AM460">
        <v>0</v>
      </c>
      <c r="AN460">
        <v>0</v>
      </c>
      <c r="AO460">
        <v>0</v>
      </c>
      <c r="AP460" t="s">
        <v>4</v>
      </c>
      <c r="AQ460">
        <v>50</v>
      </c>
      <c r="AR460">
        <v>4</v>
      </c>
      <c r="AS460">
        <v>0</v>
      </c>
      <c r="AT460">
        <v>0</v>
      </c>
      <c r="AU460">
        <v>0</v>
      </c>
      <c r="AV460" t="s">
        <v>4</v>
      </c>
      <c r="AW460">
        <v>50</v>
      </c>
      <c r="AX460">
        <v>5</v>
      </c>
      <c r="AY460">
        <v>0</v>
      </c>
      <c r="AZ460">
        <v>0</v>
      </c>
      <c r="BA460">
        <v>0</v>
      </c>
      <c r="BB460" t="s">
        <v>4</v>
      </c>
      <c r="BC460">
        <v>50</v>
      </c>
      <c r="BD460">
        <v>7</v>
      </c>
      <c r="BE460">
        <v>0</v>
      </c>
      <c r="BF460">
        <v>0</v>
      </c>
      <c r="BG460">
        <v>0</v>
      </c>
      <c r="BH460" t="s">
        <v>4</v>
      </c>
    </row>
    <row r="461" spans="1:60" x14ac:dyDescent="0.2">
      <c r="A461" s="3">
        <v>51</v>
      </c>
      <c r="B461" s="3">
        <v>4</v>
      </c>
      <c r="C461" s="3">
        <v>0</v>
      </c>
      <c r="D461" s="3">
        <v>0</v>
      </c>
      <c r="E461" s="3">
        <v>0</v>
      </c>
      <c r="F461" t="s">
        <v>4</v>
      </c>
      <c r="G461">
        <v>51</v>
      </c>
      <c r="H461">
        <v>9</v>
      </c>
      <c r="I461">
        <v>0</v>
      </c>
      <c r="J461">
        <v>0</v>
      </c>
      <c r="K461">
        <v>0</v>
      </c>
      <c r="L461" t="s">
        <v>4</v>
      </c>
      <c r="M461">
        <v>51</v>
      </c>
      <c r="N461">
        <v>11</v>
      </c>
      <c r="O461">
        <v>0</v>
      </c>
      <c r="P461">
        <v>0</v>
      </c>
      <c r="Q461">
        <v>0</v>
      </c>
      <c r="R461" t="s">
        <v>4</v>
      </c>
      <c r="S461">
        <v>51</v>
      </c>
      <c r="T461">
        <v>4</v>
      </c>
      <c r="U461">
        <v>0</v>
      </c>
      <c r="V461">
        <v>0</v>
      </c>
      <c r="W461">
        <v>0</v>
      </c>
      <c r="X461" t="s">
        <v>4</v>
      </c>
      <c r="Y461">
        <v>51</v>
      </c>
      <c r="Z461">
        <v>5</v>
      </c>
      <c r="AA461">
        <v>0</v>
      </c>
      <c r="AB461">
        <v>0</v>
      </c>
      <c r="AC461">
        <v>0</v>
      </c>
      <c r="AD461" t="s">
        <v>4</v>
      </c>
      <c r="AE461">
        <v>51</v>
      </c>
      <c r="AF461">
        <v>5</v>
      </c>
      <c r="AG461">
        <v>0</v>
      </c>
      <c r="AH461">
        <v>0</v>
      </c>
      <c r="AI461">
        <v>0</v>
      </c>
      <c r="AJ461" t="s">
        <v>4</v>
      </c>
      <c r="AK461">
        <v>51</v>
      </c>
      <c r="AL461">
        <v>6</v>
      </c>
      <c r="AM461">
        <v>0</v>
      </c>
      <c r="AN461">
        <v>0</v>
      </c>
      <c r="AO461">
        <v>0</v>
      </c>
      <c r="AP461" t="s">
        <v>4</v>
      </c>
      <c r="AQ461">
        <v>51</v>
      </c>
      <c r="AR461">
        <v>5</v>
      </c>
      <c r="AS461">
        <v>0</v>
      </c>
      <c r="AT461">
        <v>0</v>
      </c>
      <c r="AU461">
        <v>0</v>
      </c>
      <c r="AV461" t="s">
        <v>4</v>
      </c>
      <c r="AW461">
        <v>51</v>
      </c>
      <c r="AX461">
        <v>3</v>
      </c>
      <c r="AY461">
        <v>0</v>
      </c>
      <c r="AZ461">
        <v>0</v>
      </c>
      <c r="BA461">
        <v>0</v>
      </c>
      <c r="BB461" t="s">
        <v>4</v>
      </c>
      <c r="BC461">
        <v>51</v>
      </c>
      <c r="BD461">
        <v>7</v>
      </c>
      <c r="BE461">
        <v>0</v>
      </c>
      <c r="BF461">
        <v>0</v>
      </c>
      <c r="BG461">
        <v>0</v>
      </c>
      <c r="BH461" t="s">
        <v>4</v>
      </c>
    </row>
    <row r="462" spans="1:60" x14ac:dyDescent="0.2">
      <c r="A462" s="3">
        <v>52</v>
      </c>
      <c r="B462" s="3">
        <v>6</v>
      </c>
      <c r="C462" s="3">
        <v>0</v>
      </c>
      <c r="D462" s="3">
        <v>0</v>
      </c>
      <c r="E462" s="3">
        <v>0</v>
      </c>
      <c r="F462" t="s">
        <v>4</v>
      </c>
      <c r="G462">
        <v>52</v>
      </c>
      <c r="H462">
        <v>8</v>
      </c>
      <c r="I462">
        <v>0</v>
      </c>
      <c r="J462">
        <v>0</v>
      </c>
      <c r="K462">
        <v>0</v>
      </c>
      <c r="L462" t="s">
        <v>4</v>
      </c>
      <c r="M462">
        <v>52</v>
      </c>
      <c r="N462">
        <v>16</v>
      </c>
      <c r="O462">
        <v>0</v>
      </c>
      <c r="P462">
        <v>0</v>
      </c>
      <c r="Q462">
        <v>0</v>
      </c>
      <c r="R462" t="s">
        <v>4</v>
      </c>
      <c r="S462">
        <v>52</v>
      </c>
      <c r="T462">
        <v>5</v>
      </c>
      <c r="U462">
        <v>0</v>
      </c>
      <c r="V462">
        <v>0</v>
      </c>
      <c r="W462">
        <v>0</v>
      </c>
      <c r="X462" t="s">
        <v>4</v>
      </c>
      <c r="Y462">
        <v>52</v>
      </c>
      <c r="Z462">
        <v>9</v>
      </c>
      <c r="AA462">
        <v>0</v>
      </c>
      <c r="AB462">
        <v>0</v>
      </c>
      <c r="AC462">
        <v>0</v>
      </c>
      <c r="AD462" t="s">
        <v>4</v>
      </c>
      <c r="AE462">
        <v>52</v>
      </c>
      <c r="AF462">
        <v>8</v>
      </c>
      <c r="AG462">
        <v>0</v>
      </c>
      <c r="AH462">
        <v>0</v>
      </c>
      <c r="AI462">
        <v>0</v>
      </c>
      <c r="AJ462" t="s">
        <v>4</v>
      </c>
      <c r="AK462">
        <v>52</v>
      </c>
      <c r="AL462">
        <v>13</v>
      </c>
      <c r="AM462">
        <v>0</v>
      </c>
      <c r="AN462">
        <v>0</v>
      </c>
      <c r="AO462">
        <v>0</v>
      </c>
      <c r="AP462" t="s">
        <v>4</v>
      </c>
      <c r="AQ462">
        <v>52</v>
      </c>
      <c r="AR462">
        <v>6</v>
      </c>
      <c r="AS462">
        <v>0</v>
      </c>
      <c r="AT462">
        <v>0</v>
      </c>
      <c r="AU462">
        <v>0</v>
      </c>
      <c r="AV462" t="s">
        <v>4</v>
      </c>
      <c r="AW462">
        <v>52</v>
      </c>
      <c r="AX462">
        <v>5</v>
      </c>
      <c r="AY462">
        <v>0</v>
      </c>
      <c r="AZ462">
        <v>0</v>
      </c>
      <c r="BA462">
        <v>0</v>
      </c>
      <c r="BB462" t="s">
        <v>4</v>
      </c>
      <c r="BC462">
        <v>52</v>
      </c>
      <c r="BD462">
        <v>5</v>
      </c>
      <c r="BE462">
        <v>0</v>
      </c>
      <c r="BF462">
        <v>0</v>
      </c>
      <c r="BG462">
        <v>0</v>
      </c>
      <c r="BH462" t="s">
        <v>4</v>
      </c>
    </row>
    <row r="463" spans="1:60" x14ac:dyDescent="0.2">
      <c r="A463" s="3">
        <v>53</v>
      </c>
      <c r="B463" s="3">
        <v>4</v>
      </c>
      <c r="C463" s="3">
        <v>0</v>
      </c>
      <c r="D463" s="3">
        <v>0</v>
      </c>
      <c r="E463" s="3">
        <v>0</v>
      </c>
      <c r="F463" t="s">
        <v>4</v>
      </c>
      <c r="G463">
        <v>53</v>
      </c>
      <c r="H463">
        <v>8</v>
      </c>
      <c r="I463">
        <v>0</v>
      </c>
      <c r="J463">
        <v>0</v>
      </c>
      <c r="K463">
        <v>0</v>
      </c>
      <c r="L463" t="s">
        <v>4</v>
      </c>
      <c r="M463">
        <v>53</v>
      </c>
      <c r="N463">
        <v>10</v>
      </c>
      <c r="O463">
        <v>0</v>
      </c>
      <c r="P463">
        <v>0</v>
      </c>
      <c r="Q463">
        <v>0</v>
      </c>
      <c r="R463" t="s">
        <v>4</v>
      </c>
      <c r="S463">
        <v>53</v>
      </c>
      <c r="T463">
        <v>8</v>
      </c>
      <c r="U463">
        <v>0</v>
      </c>
      <c r="V463">
        <v>0</v>
      </c>
      <c r="W463">
        <v>0</v>
      </c>
      <c r="X463" t="s">
        <v>4</v>
      </c>
      <c r="Y463">
        <v>53</v>
      </c>
      <c r="Z463">
        <v>9</v>
      </c>
      <c r="AA463">
        <v>0</v>
      </c>
      <c r="AB463">
        <v>0</v>
      </c>
      <c r="AC463">
        <v>0</v>
      </c>
      <c r="AD463" t="s">
        <v>4</v>
      </c>
      <c r="AE463">
        <v>53</v>
      </c>
      <c r="AF463">
        <v>10</v>
      </c>
      <c r="AG463">
        <v>0</v>
      </c>
      <c r="AH463">
        <v>0</v>
      </c>
      <c r="AI463">
        <v>0</v>
      </c>
      <c r="AJ463" t="s">
        <v>4</v>
      </c>
      <c r="AK463">
        <v>53</v>
      </c>
      <c r="AL463">
        <v>6</v>
      </c>
      <c r="AM463">
        <v>0</v>
      </c>
      <c r="AN463">
        <v>0</v>
      </c>
      <c r="AO463">
        <v>0</v>
      </c>
      <c r="AP463" t="s">
        <v>4</v>
      </c>
      <c r="AQ463">
        <v>53</v>
      </c>
      <c r="AR463">
        <v>6</v>
      </c>
      <c r="AS463">
        <v>0</v>
      </c>
      <c r="AT463">
        <v>0</v>
      </c>
      <c r="AU463">
        <v>0</v>
      </c>
      <c r="AV463" t="s">
        <v>4</v>
      </c>
      <c r="AW463">
        <v>53</v>
      </c>
      <c r="AX463">
        <v>9</v>
      </c>
      <c r="AY463">
        <v>0</v>
      </c>
      <c r="AZ463">
        <v>0</v>
      </c>
      <c r="BA463">
        <v>0</v>
      </c>
      <c r="BB463" t="s">
        <v>4</v>
      </c>
      <c r="BC463">
        <v>53</v>
      </c>
      <c r="BD463">
        <v>4</v>
      </c>
      <c r="BE463">
        <v>0</v>
      </c>
      <c r="BF463">
        <v>0</v>
      </c>
      <c r="BG463">
        <v>0</v>
      </c>
      <c r="BH463" t="s">
        <v>4</v>
      </c>
    </row>
    <row r="464" spans="1:60" x14ac:dyDescent="0.2">
      <c r="A464" s="3">
        <v>54</v>
      </c>
      <c r="B464" s="3">
        <v>4</v>
      </c>
      <c r="C464" s="3">
        <v>0</v>
      </c>
      <c r="D464" s="3">
        <v>0</v>
      </c>
      <c r="E464" s="3">
        <v>0</v>
      </c>
      <c r="F464" t="s">
        <v>4</v>
      </c>
      <c r="G464">
        <v>54</v>
      </c>
      <c r="H464">
        <v>9</v>
      </c>
      <c r="I464">
        <v>0</v>
      </c>
      <c r="J464">
        <v>0</v>
      </c>
      <c r="K464">
        <v>0</v>
      </c>
      <c r="L464" t="s">
        <v>4</v>
      </c>
      <c r="M464">
        <v>54</v>
      </c>
      <c r="N464">
        <v>6</v>
      </c>
      <c r="O464">
        <v>0</v>
      </c>
      <c r="P464">
        <v>0</v>
      </c>
      <c r="Q464">
        <v>0</v>
      </c>
      <c r="R464" t="s">
        <v>4</v>
      </c>
      <c r="S464">
        <v>54</v>
      </c>
      <c r="T464">
        <v>7</v>
      </c>
      <c r="U464">
        <v>0</v>
      </c>
      <c r="V464">
        <v>0</v>
      </c>
      <c r="W464">
        <v>0</v>
      </c>
      <c r="X464" t="s">
        <v>4</v>
      </c>
      <c r="Y464">
        <v>54</v>
      </c>
      <c r="Z464">
        <v>7</v>
      </c>
      <c r="AA464">
        <v>0</v>
      </c>
      <c r="AB464">
        <v>0</v>
      </c>
      <c r="AC464">
        <v>0</v>
      </c>
      <c r="AD464" t="s">
        <v>4</v>
      </c>
      <c r="AE464">
        <v>54</v>
      </c>
      <c r="AF464">
        <v>14</v>
      </c>
      <c r="AG464">
        <v>0</v>
      </c>
      <c r="AH464">
        <v>0</v>
      </c>
      <c r="AI464">
        <v>0</v>
      </c>
      <c r="AJ464" t="s">
        <v>4</v>
      </c>
      <c r="AK464">
        <v>54</v>
      </c>
      <c r="AL464">
        <v>15</v>
      </c>
      <c r="AM464">
        <v>0</v>
      </c>
      <c r="AN464">
        <v>0</v>
      </c>
      <c r="AO464">
        <v>0</v>
      </c>
      <c r="AP464" t="s">
        <v>4</v>
      </c>
      <c r="AQ464">
        <v>54</v>
      </c>
      <c r="AR464">
        <v>6</v>
      </c>
      <c r="AS464">
        <v>0</v>
      </c>
      <c r="AT464">
        <v>0</v>
      </c>
      <c r="AU464">
        <v>0</v>
      </c>
      <c r="AV464" t="s">
        <v>4</v>
      </c>
      <c r="AW464">
        <v>54</v>
      </c>
      <c r="AX464">
        <v>11</v>
      </c>
      <c r="AY464">
        <v>0</v>
      </c>
      <c r="AZ464">
        <v>0</v>
      </c>
      <c r="BA464">
        <v>0</v>
      </c>
      <c r="BB464" t="s">
        <v>4</v>
      </c>
      <c r="BC464">
        <v>54</v>
      </c>
      <c r="BD464">
        <v>7</v>
      </c>
      <c r="BE464">
        <v>0</v>
      </c>
      <c r="BF464">
        <v>0</v>
      </c>
      <c r="BG464">
        <v>0</v>
      </c>
      <c r="BH464" t="s">
        <v>4</v>
      </c>
    </row>
    <row r="465" spans="1:60" x14ac:dyDescent="0.2">
      <c r="A465" s="3">
        <v>55</v>
      </c>
      <c r="B465" s="3">
        <v>5</v>
      </c>
      <c r="C465" s="3">
        <v>0</v>
      </c>
      <c r="D465" s="3">
        <v>0</v>
      </c>
      <c r="E465" s="3">
        <v>0</v>
      </c>
      <c r="F465" t="s">
        <v>4</v>
      </c>
      <c r="G465">
        <v>55</v>
      </c>
      <c r="H465">
        <v>7</v>
      </c>
      <c r="I465">
        <v>0</v>
      </c>
      <c r="J465">
        <v>0</v>
      </c>
      <c r="K465">
        <v>0</v>
      </c>
      <c r="L465" t="s">
        <v>4</v>
      </c>
      <c r="M465">
        <v>55</v>
      </c>
      <c r="N465">
        <v>8</v>
      </c>
      <c r="O465">
        <v>0</v>
      </c>
      <c r="P465">
        <v>0</v>
      </c>
      <c r="Q465">
        <v>0</v>
      </c>
      <c r="R465" t="s">
        <v>4</v>
      </c>
      <c r="S465">
        <v>55</v>
      </c>
      <c r="T465">
        <v>6</v>
      </c>
      <c r="U465">
        <v>0</v>
      </c>
      <c r="V465">
        <v>0</v>
      </c>
      <c r="W465">
        <v>0</v>
      </c>
      <c r="X465" t="s">
        <v>4</v>
      </c>
      <c r="Y465">
        <v>55</v>
      </c>
      <c r="Z465">
        <v>8</v>
      </c>
      <c r="AA465">
        <v>0</v>
      </c>
      <c r="AB465">
        <v>0</v>
      </c>
      <c r="AC465">
        <v>0</v>
      </c>
      <c r="AD465" t="s">
        <v>4</v>
      </c>
      <c r="AE465">
        <v>55</v>
      </c>
      <c r="AF465">
        <v>16</v>
      </c>
      <c r="AG465">
        <v>0</v>
      </c>
      <c r="AH465">
        <v>0</v>
      </c>
      <c r="AI465">
        <v>0</v>
      </c>
      <c r="AJ465" t="s">
        <v>4</v>
      </c>
      <c r="AK465">
        <v>55</v>
      </c>
      <c r="AL465">
        <v>11</v>
      </c>
      <c r="AM465">
        <v>0</v>
      </c>
      <c r="AN465">
        <v>0</v>
      </c>
      <c r="AO465">
        <v>0</v>
      </c>
      <c r="AP465" t="s">
        <v>4</v>
      </c>
      <c r="AQ465">
        <v>55</v>
      </c>
      <c r="AR465">
        <v>3</v>
      </c>
      <c r="AS465">
        <v>0</v>
      </c>
      <c r="AT465">
        <v>0</v>
      </c>
      <c r="AU465">
        <v>0</v>
      </c>
      <c r="AV465" t="s">
        <v>4</v>
      </c>
      <c r="AW465">
        <v>55</v>
      </c>
      <c r="AX465">
        <v>9</v>
      </c>
      <c r="AY465">
        <v>0</v>
      </c>
      <c r="AZ465">
        <v>0</v>
      </c>
      <c r="BA465">
        <v>0</v>
      </c>
      <c r="BB465" t="s">
        <v>4</v>
      </c>
      <c r="BC465">
        <v>55</v>
      </c>
      <c r="BD465">
        <v>7</v>
      </c>
      <c r="BE465">
        <v>0</v>
      </c>
      <c r="BF465">
        <v>0</v>
      </c>
      <c r="BG465">
        <v>0</v>
      </c>
      <c r="BH465" t="s">
        <v>4</v>
      </c>
    </row>
    <row r="466" spans="1:60" x14ac:dyDescent="0.2">
      <c r="A466" s="3">
        <v>56</v>
      </c>
      <c r="B466" s="3">
        <v>4</v>
      </c>
      <c r="C466" s="3">
        <v>0</v>
      </c>
      <c r="D466" s="3">
        <v>0</v>
      </c>
      <c r="E466" s="3">
        <v>0</v>
      </c>
      <c r="F466" t="s">
        <v>4</v>
      </c>
      <c r="G466">
        <v>56</v>
      </c>
      <c r="H466">
        <v>6</v>
      </c>
      <c r="I466">
        <v>0</v>
      </c>
      <c r="J466">
        <v>0</v>
      </c>
      <c r="K466">
        <v>0</v>
      </c>
      <c r="L466" t="s">
        <v>4</v>
      </c>
      <c r="M466">
        <v>56</v>
      </c>
      <c r="N466">
        <v>6</v>
      </c>
      <c r="O466">
        <v>0</v>
      </c>
      <c r="P466">
        <v>74.8</v>
      </c>
      <c r="Q466">
        <v>100</v>
      </c>
      <c r="R466" t="s">
        <v>4</v>
      </c>
      <c r="S466">
        <v>56</v>
      </c>
      <c r="T466">
        <v>16</v>
      </c>
      <c r="U466">
        <v>0</v>
      </c>
      <c r="V466">
        <v>0</v>
      </c>
      <c r="W466">
        <v>0</v>
      </c>
      <c r="X466" t="s">
        <v>4</v>
      </c>
      <c r="Y466">
        <v>56</v>
      </c>
      <c r="Z466">
        <v>14</v>
      </c>
      <c r="AA466">
        <v>0</v>
      </c>
      <c r="AB466">
        <v>0</v>
      </c>
      <c r="AC466">
        <v>0</v>
      </c>
      <c r="AD466" t="s">
        <v>4</v>
      </c>
      <c r="AE466">
        <v>56</v>
      </c>
      <c r="AF466">
        <v>6</v>
      </c>
      <c r="AG466">
        <v>0</v>
      </c>
      <c r="AH466">
        <v>0</v>
      </c>
      <c r="AI466">
        <v>0</v>
      </c>
      <c r="AJ466" t="s">
        <v>4</v>
      </c>
      <c r="AK466">
        <v>56</v>
      </c>
      <c r="AL466">
        <v>7</v>
      </c>
      <c r="AM466">
        <v>0</v>
      </c>
      <c r="AN466">
        <v>0</v>
      </c>
      <c r="AO466">
        <v>0</v>
      </c>
      <c r="AP466" t="s">
        <v>4</v>
      </c>
      <c r="AQ466">
        <v>56</v>
      </c>
      <c r="AR466">
        <v>7</v>
      </c>
      <c r="AS466">
        <v>0</v>
      </c>
      <c r="AT466">
        <v>0</v>
      </c>
      <c r="AU466">
        <v>0</v>
      </c>
      <c r="AV466" t="s">
        <v>4</v>
      </c>
      <c r="AW466">
        <v>56</v>
      </c>
      <c r="AX466">
        <v>18</v>
      </c>
      <c r="AY466">
        <v>0</v>
      </c>
      <c r="AZ466">
        <v>0</v>
      </c>
      <c r="BA466">
        <v>0</v>
      </c>
      <c r="BB466" t="s">
        <v>4</v>
      </c>
      <c r="BC466">
        <v>56</v>
      </c>
      <c r="BD466">
        <v>4</v>
      </c>
      <c r="BE466">
        <v>0</v>
      </c>
      <c r="BF466">
        <v>0</v>
      </c>
      <c r="BG466">
        <v>0</v>
      </c>
      <c r="BH466" t="s">
        <v>4</v>
      </c>
    </row>
    <row r="467" spans="1:60" x14ac:dyDescent="0.2">
      <c r="A467" s="3">
        <v>57</v>
      </c>
      <c r="B467" s="3">
        <v>6</v>
      </c>
      <c r="C467" s="3">
        <v>0</v>
      </c>
      <c r="D467" s="3">
        <v>0</v>
      </c>
      <c r="E467" s="3">
        <v>0</v>
      </c>
      <c r="F467" t="s">
        <v>4</v>
      </c>
      <c r="G467">
        <v>57</v>
      </c>
      <c r="H467">
        <v>4</v>
      </c>
      <c r="I467">
        <v>0</v>
      </c>
      <c r="J467">
        <v>0</v>
      </c>
      <c r="K467">
        <v>0</v>
      </c>
      <c r="L467" t="s">
        <v>4</v>
      </c>
      <c r="M467">
        <v>57</v>
      </c>
      <c r="N467">
        <v>14</v>
      </c>
      <c r="O467">
        <v>0</v>
      </c>
      <c r="P467">
        <v>66.599999999999994</v>
      </c>
      <c r="Q467">
        <v>0</v>
      </c>
      <c r="R467" t="s">
        <v>4</v>
      </c>
      <c r="S467">
        <v>57</v>
      </c>
      <c r="T467">
        <v>9</v>
      </c>
      <c r="U467">
        <v>0</v>
      </c>
      <c r="V467">
        <v>0</v>
      </c>
      <c r="W467">
        <v>0</v>
      </c>
      <c r="X467" t="s">
        <v>4</v>
      </c>
      <c r="Y467">
        <v>57</v>
      </c>
      <c r="Z467">
        <v>10</v>
      </c>
      <c r="AA467">
        <v>0</v>
      </c>
      <c r="AB467">
        <v>0</v>
      </c>
      <c r="AC467">
        <v>0</v>
      </c>
      <c r="AD467" t="s">
        <v>4</v>
      </c>
      <c r="AE467">
        <v>57</v>
      </c>
      <c r="AF467">
        <v>7</v>
      </c>
      <c r="AG467">
        <v>0</v>
      </c>
      <c r="AH467">
        <v>0</v>
      </c>
      <c r="AI467">
        <v>0</v>
      </c>
      <c r="AJ467" t="s">
        <v>4</v>
      </c>
      <c r="AK467">
        <v>57</v>
      </c>
      <c r="AL467">
        <v>11</v>
      </c>
      <c r="AM467">
        <v>0</v>
      </c>
      <c r="AN467">
        <v>0</v>
      </c>
      <c r="AO467">
        <v>0</v>
      </c>
      <c r="AP467" t="s">
        <v>4</v>
      </c>
      <c r="AQ467">
        <v>57</v>
      </c>
      <c r="AR467">
        <v>8</v>
      </c>
      <c r="AS467">
        <v>0</v>
      </c>
      <c r="AT467">
        <v>0</v>
      </c>
      <c r="AU467">
        <v>0</v>
      </c>
      <c r="AV467" t="s">
        <v>4</v>
      </c>
      <c r="AW467">
        <v>57</v>
      </c>
      <c r="AX467">
        <v>9</v>
      </c>
      <c r="AY467">
        <v>0</v>
      </c>
      <c r="AZ467">
        <v>0</v>
      </c>
      <c r="BA467">
        <v>0</v>
      </c>
      <c r="BB467" t="s">
        <v>4</v>
      </c>
      <c r="BC467">
        <v>57</v>
      </c>
      <c r="BD467">
        <v>18</v>
      </c>
      <c r="BE467">
        <v>0</v>
      </c>
      <c r="BF467">
        <v>0</v>
      </c>
      <c r="BG467">
        <v>0</v>
      </c>
      <c r="BH467" t="s">
        <v>4</v>
      </c>
    </row>
    <row r="468" spans="1:60" x14ac:dyDescent="0.2">
      <c r="A468" s="3">
        <v>58</v>
      </c>
      <c r="B468" s="3">
        <v>4</v>
      </c>
      <c r="C468" s="3">
        <v>0</v>
      </c>
      <c r="D468" s="3">
        <v>0</v>
      </c>
      <c r="E468" s="3">
        <v>0</v>
      </c>
      <c r="F468" t="s">
        <v>4</v>
      </c>
      <c r="G468">
        <v>58</v>
      </c>
      <c r="H468">
        <v>10</v>
      </c>
      <c r="I468">
        <v>0</v>
      </c>
      <c r="J468">
        <v>0</v>
      </c>
      <c r="K468">
        <v>0</v>
      </c>
      <c r="L468" t="s">
        <v>4</v>
      </c>
      <c r="M468">
        <v>58</v>
      </c>
      <c r="N468">
        <v>9</v>
      </c>
      <c r="O468">
        <v>0</v>
      </c>
      <c r="P468">
        <v>0</v>
      </c>
      <c r="Q468">
        <v>0</v>
      </c>
      <c r="R468" t="s">
        <v>4</v>
      </c>
      <c r="S468">
        <v>58</v>
      </c>
      <c r="T468">
        <v>6</v>
      </c>
      <c r="U468">
        <v>0</v>
      </c>
      <c r="V468">
        <v>0</v>
      </c>
      <c r="W468">
        <v>0</v>
      </c>
      <c r="X468" t="s">
        <v>4</v>
      </c>
      <c r="Y468">
        <v>58</v>
      </c>
      <c r="Z468">
        <v>9</v>
      </c>
      <c r="AA468">
        <v>0</v>
      </c>
      <c r="AB468">
        <v>0</v>
      </c>
      <c r="AC468">
        <v>0</v>
      </c>
      <c r="AD468" t="s">
        <v>4</v>
      </c>
      <c r="AE468">
        <v>58</v>
      </c>
      <c r="AF468">
        <v>11</v>
      </c>
      <c r="AG468">
        <v>0</v>
      </c>
      <c r="AH468">
        <v>0</v>
      </c>
      <c r="AI468">
        <v>0</v>
      </c>
      <c r="AJ468" t="s">
        <v>4</v>
      </c>
      <c r="AK468">
        <v>58</v>
      </c>
      <c r="AL468">
        <v>10</v>
      </c>
      <c r="AM468">
        <v>0</v>
      </c>
      <c r="AN468">
        <v>0</v>
      </c>
      <c r="AO468">
        <v>0</v>
      </c>
      <c r="AP468" t="s">
        <v>4</v>
      </c>
      <c r="AQ468">
        <v>58</v>
      </c>
      <c r="AR468">
        <v>6</v>
      </c>
      <c r="AS468">
        <v>0</v>
      </c>
      <c r="AT468">
        <v>0</v>
      </c>
      <c r="AU468">
        <v>0</v>
      </c>
      <c r="AV468" t="s">
        <v>4</v>
      </c>
      <c r="AW468">
        <v>58</v>
      </c>
      <c r="AX468">
        <v>9</v>
      </c>
      <c r="AY468">
        <v>0</v>
      </c>
      <c r="AZ468">
        <v>0</v>
      </c>
      <c r="BA468">
        <v>0</v>
      </c>
      <c r="BB468" t="s">
        <v>4</v>
      </c>
      <c r="BC468">
        <v>58</v>
      </c>
      <c r="BD468">
        <v>9</v>
      </c>
      <c r="BE468">
        <v>0</v>
      </c>
      <c r="BF468">
        <v>0</v>
      </c>
      <c r="BG468">
        <v>0</v>
      </c>
      <c r="BH468" t="s">
        <v>4</v>
      </c>
    </row>
    <row r="469" spans="1:60" x14ac:dyDescent="0.2">
      <c r="A469" s="3">
        <v>59</v>
      </c>
      <c r="B469" s="3">
        <v>4</v>
      </c>
      <c r="C469" s="3">
        <v>0</v>
      </c>
      <c r="D469" s="3">
        <v>0</v>
      </c>
      <c r="E469" s="3">
        <v>0</v>
      </c>
      <c r="F469" t="s">
        <v>4</v>
      </c>
      <c r="G469">
        <v>59</v>
      </c>
      <c r="H469">
        <v>4</v>
      </c>
      <c r="I469">
        <v>0</v>
      </c>
      <c r="J469">
        <v>0</v>
      </c>
      <c r="K469">
        <v>0</v>
      </c>
      <c r="L469" t="s">
        <v>4</v>
      </c>
      <c r="M469">
        <v>59</v>
      </c>
      <c r="N469">
        <v>6</v>
      </c>
      <c r="O469">
        <v>0</v>
      </c>
      <c r="P469">
        <v>0</v>
      </c>
      <c r="Q469">
        <v>0</v>
      </c>
      <c r="R469" t="s">
        <v>4</v>
      </c>
      <c r="S469">
        <v>59</v>
      </c>
      <c r="T469">
        <v>6</v>
      </c>
      <c r="U469">
        <v>0</v>
      </c>
      <c r="V469">
        <v>0</v>
      </c>
      <c r="W469">
        <v>0</v>
      </c>
      <c r="X469" t="s">
        <v>4</v>
      </c>
      <c r="Y469">
        <v>59</v>
      </c>
      <c r="Z469">
        <v>14</v>
      </c>
      <c r="AA469">
        <v>0</v>
      </c>
      <c r="AB469">
        <v>0</v>
      </c>
      <c r="AC469">
        <v>0</v>
      </c>
      <c r="AD469" t="s">
        <v>4</v>
      </c>
      <c r="AE469">
        <v>59</v>
      </c>
      <c r="AF469">
        <v>6</v>
      </c>
      <c r="AG469">
        <v>0</v>
      </c>
      <c r="AH469">
        <v>0</v>
      </c>
      <c r="AI469">
        <v>0</v>
      </c>
      <c r="AJ469" t="s">
        <v>4</v>
      </c>
      <c r="AK469">
        <v>59</v>
      </c>
      <c r="AL469">
        <v>5</v>
      </c>
      <c r="AM469">
        <v>0</v>
      </c>
      <c r="AN469">
        <v>0</v>
      </c>
      <c r="AO469">
        <v>0</v>
      </c>
      <c r="AP469" t="s">
        <v>4</v>
      </c>
      <c r="AQ469">
        <v>59</v>
      </c>
      <c r="AR469">
        <v>5</v>
      </c>
      <c r="AS469">
        <v>0</v>
      </c>
      <c r="AT469">
        <v>0</v>
      </c>
      <c r="AU469">
        <v>0</v>
      </c>
      <c r="AV469" t="s">
        <v>4</v>
      </c>
      <c r="AW469">
        <v>59</v>
      </c>
      <c r="AX469">
        <v>6</v>
      </c>
      <c r="AY469">
        <v>0</v>
      </c>
      <c r="AZ469">
        <v>0</v>
      </c>
      <c r="BA469">
        <v>0</v>
      </c>
      <c r="BB469" t="s">
        <v>4</v>
      </c>
      <c r="BC469">
        <v>59</v>
      </c>
      <c r="BD469">
        <v>7</v>
      </c>
      <c r="BE469">
        <v>0</v>
      </c>
      <c r="BF469">
        <v>0</v>
      </c>
      <c r="BG469">
        <v>0</v>
      </c>
      <c r="BH469" t="s">
        <v>4</v>
      </c>
    </row>
    <row r="470" spans="1:60" x14ac:dyDescent="0.2">
      <c r="A470" s="3">
        <v>60</v>
      </c>
      <c r="B470" s="3">
        <v>5</v>
      </c>
      <c r="C470" s="3">
        <v>0</v>
      </c>
      <c r="D470" s="3">
        <v>0</v>
      </c>
      <c r="E470" s="3">
        <v>0</v>
      </c>
      <c r="F470" t="s">
        <v>4</v>
      </c>
      <c r="G470">
        <v>60</v>
      </c>
      <c r="H470">
        <v>6</v>
      </c>
      <c r="I470">
        <v>0</v>
      </c>
      <c r="J470">
        <v>0</v>
      </c>
      <c r="K470">
        <v>0</v>
      </c>
      <c r="L470" t="s">
        <v>4</v>
      </c>
      <c r="M470">
        <v>60</v>
      </c>
      <c r="N470">
        <v>5</v>
      </c>
      <c r="O470">
        <v>0</v>
      </c>
      <c r="P470">
        <v>0</v>
      </c>
      <c r="Q470">
        <v>0</v>
      </c>
      <c r="R470" t="s">
        <v>4</v>
      </c>
      <c r="S470">
        <v>60</v>
      </c>
      <c r="T470">
        <v>15</v>
      </c>
      <c r="U470">
        <v>0</v>
      </c>
      <c r="V470">
        <v>0</v>
      </c>
      <c r="W470">
        <v>0</v>
      </c>
      <c r="X470" t="s">
        <v>4</v>
      </c>
      <c r="Y470">
        <v>60</v>
      </c>
      <c r="Z470">
        <v>6</v>
      </c>
      <c r="AA470">
        <v>0</v>
      </c>
      <c r="AB470">
        <v>0</v>
      </c>
      <c r="AC470">
        <v>0</v>
      </c>
      <c r="AD470" t="s">
        <v>4</v>
      </c>
      <c r="AE470">
        <v>60</v>
      </c>
      <c r="AF470">
        <v>5</v>
      </c>
      <c r="AG470">
        <v>0</v>
      </c>
      <c r="AH470">
        <v>0</v>
      </c>
      <c r="AI470">
        <v>0</v>
      </c>
      <c r="AJ470" t="s">
        <v>4</v>
      </c>
      <c r="AK470">
        <v>60</v>
      </c>
      <c r="AL470">
        <v>6</v>
      </c>
      <c r="AM470">
        <v>0</v>
      </c>
      <c r="AN470">
        <v>0</v>
      </c>
      <c r="AO470">
        <v>0</v>
      </c>
      <c r="AP470" t="s">
        <v>4</v>
      </c>
      <c r="AQ470">
        <v>60</v>
      </c>
      <c r="AR470">
        <v>4</v>
      </c>
      <c r="AS470">
        <v>0</v>
      </c>
      <c r="AT470">
        <v>0</v>
      </c>
      <c r="AU470">
        <v>0</v>
      </c>
      <c r="AV470" t="s">
        <v>4</v>
      </c>
      <c r="AW470">
        <v>60</v>
      </c>
      <c r="AX470">
        <v>5</v>
      </c>
      <c r="AY470">
        <v>0</v>
      </c>
      <c r="AZ470">
        <v>0</v>
      </c>
      <c r="BA470">
        <v>0</v>
      </c>
      <c r="BB470" t="s">
        <v>4</v>
      </c>
      <c r="BC470">
        <v>60</v>
      </c>
      <c r="BD470">
        <v>7</v>
      </c>
      <c r="BE470">
        <v>0</v>
      </c>
      <c r="BF470">
        <v>0</v>
      </c>
      <c r="BG470">
        <v>0</v>
      </c>
      <c r="BH470" t="s">
        <v>4</v>
      </c>
    </row>
    <row r="471" spans="1:60" x14ac:dyDescent="0.2">
      <c r="A471" s="3">
        <v>61</v>
      </c>
      <c r="B471" s="3">
        <v>3</v>
      </c>
      <c r="C471" s="3">
        <v>0</v>
      </c>
      <c r="D471" s="3">
        <v>0</v>
      </c>
      <c r="E471" s="3">
        <v>0</v>
      </c>
      <c r="F471" t="s">
        <v>4</v>
      </c>
      <c r="G471">
        <v>61</v>
      </c>
      <c r="H471">
        <v>8</v>
      </c>
      <c r="I471">
        <v>0</v>
      </c>
      <c r="J471">
        <v>0</v>
      </c>
      <c r="K471">
        <v>0</v>
      </c>
      <c r="L471" t="s">
        <v>4</v>
      </c>
      <c r="M471">
        <v>61</v>
      </c>
      <c r="N471">
        <v>4</v>
      </c>
      <c r="O471">
        <v>0</v>
      </c>
      <c r="P471">
        <v>0</v>
      </c>
      <c r="Q471">
        <v>0</v>
      </c>
      <c r="R471" t="s">
        <v>4</v>
      </c>
      <c r="S471">
        <v>61</v>
      </c>
      <c r="T471">
        <v>4</v>
      </c>
      <c r="U471">
        <v>0</v>
      </c>
      <c r="V471">
        <v>0</v>
      </c>
      <c r="W471">
        <v>0</v>
      </c>
      <c r="X471" t="s">
        <v>4</v>
      </c>
      <c r="Y471">
        <v>61</v>
      </c>
      <c r="Z471">
        <v>7</v>
      </c>
      <c r="AA471">
        <v>0</v>
      </c>
      <c r="AB471">
        <v>0</v>
      </c>
      <c r="AC471">
        <v>0</v>
      </c>
      <c r="AD471" t="s">
        <v>4</v>
      </c>
      <c r="AE471">
        <v>61</v>
      </c>
      <c r="AF471">
        <v>3</v>
      </c>
      <c r="AG471">
        <v>0</v>
      </c>
      <c r="AH471">
        <v>0</v>
      </c>
      <c r="AI471">
        <v>0</v>
      </c>
      <c r="AJ471" t="s">
        <v>4</v>
      </c>
      <c r="AK471">
        <v>61</v>
      </c>
      <c r="AL471">
        <v>6</v>
      </c>
      <c r="AM471">
        <v>0</v>
      </c>
      <c r="AN471">
        <v>0</v>
      </c>
      <c r="AO471">
        <v>0</v>
      </c>
      <c r="AP471" t="s">
        <v>4</v>
      </c>
      <c r="AQ471">
        <v>61</v>
      </c>
      <c r="AR471">
        <v>4</v>
      </c>
      <c r="AS471">
        <v>0</v>
      </c>
      <c r="AT471">
        <v>0</v>
      </c>
      <c r="AU471">
        <v>0</v>
      </c>
      <c r="AV471" t="s">
        <v>4</v>
      </c>
      <c r="AW471">
        <v>61</v>
      </c>
      <c r="AX471">
        <v>4</v>
      </c>
      <c r="AY471">
        <v>0</v>
      </c>
      <c r="AZ471">
        <v>0</v>
      </c>
      <c r="BA471">
        <v>0</v>
      </c>
      <c r="BB471" t="s">
        <v>4</v>
      </c>
      <c r="BC471">
        <v>61</v>
      </c>
      <c r="BD471">
        <v>4</v>
      </c>
      <c r="BE471">
        <v>0</v>
      </c>
      <c r="BF471">
        <v>0</v>
      </c>
      <c r="BG471">
        <v>0</v>
      </c>
      <c r="BH471" t="s">
        <v>4</v>
      </c>
    </row>
    <row r="472" spans="1:60" x14ac:dyDescent="0.2">
      <c r="A472" s="3">
        <v>62</v>
      </c>
      <c r="B472" s="3">
        <v>2</v>
      </c>
      <c r="C472" s="3">
        <v>0</v>
      </c>
      <c r="D472" s="3">
        <v>0</v>
      </c>
      <c r="E472" s="3">
        <v>0</v>
      </c>
      <c r="F472" t="s">
        <v>4</v>
      </c>
      <c r="G472">
        <v>62</v>
      </c>
      <c r="H472">
        <v>9</v>
      </c>
      <c r="I472">
        <v>0</v>
      </c>
      <c r="J472">
        <v>0</v>
      </c>
      <c r="K472">
        <v>0</v>
      </c>
      <c r="L472" t="s">
        <v>4</v>
      </c>
      <c r="M472">
        <v>62</v>
      </c>
      <c r="N472">
        <v>7</v>
      </c>
      <c r="O472">
        <v>0</v>
      </c>
      <c r="P472">
        <v>0</v>
      </c>
      <c r="Q472">
        <v>0</v>
      </c>
      <c r="R472" t="s">
        <v>4</v>
      </c>
      <c r="S472">
        <v>62</v>
      </c>
      <c r="T472">
        <v>4</v>
      </c>
      <c r="U472">
        <v>0</v>
      </c>
      <c r="V472">
        <v>0</v>
      </c>
      <c r="W472">
        <v>0</v>
      </c>
      <c r="X472" t="s">
        <v>4</v>
      </c>
      <c r="Y472">
        <v>62</v>
      </c>
      <c r="Z472">
        <v>7</v>
      </c>
      <c r="AA472">
        <v>0</v>
      </c>
      <c r="AB472">
        <v>0</v>
      </c>
      <c r="AC472">
        <v>0</v>
      </c>
      <c r="AD472" t="s">
        <v>4</v>
      </c>
      <c r="AE472">
        <v>62</v>
      </c>
      <c r="AF472">
        <v>6</v>
      </c>
      <c r="AG472">
        <v>0</v>
      </c>
      <c r="AH472">
        <v>0</v>
      </c>
      <c r="AI472">
        <v>0</v>
      </c>
      <c r="AJ472" t="s">
        <v>4</v>
      </c>
      <c r="AK472">
        <v>62</v>
      </c>
      <c r="AL472">
        <v>5</v>
      </c>
      <c r="AM472">
        <v>0</v>
      </c>
      <c r="AN472">
        <v>0</v>
      </c>
      <c r="AO472">
        <v>0</v>
      </c>
      <c r="AP472" t="s">
        <v>4</v>
      </c>
      <c r="AQ472">
        <v>62</v>
      </c>
      <c r="AR472">
        <v>5</v>
      </c>
      <c r="AS472">
        <v>0</v>
      </c>
      <c r="AT472">
        <v>0</v>
      </c>
      <c r="AU472">
        <v>0</v>
      </c>
      <c r="AV472" t="s">
        <v>4</v>
      </c>
      <c r="AW472">
        <v>62</v>
      </c>
      <c r="AX472">
        <v>3</v>
      </c>
      <c r="AY472">
        <v>0</v>
      </c>
      <c r="AZ472">
        <v>0</v>
      </c>
      <c r="BA472">
        <v>0</v>
      </c>
      <c r="BB472" t="s">
        <v>4</v>
      </c>
      <c r="BC472">
        <v>62</v>
      </c>
      <c r="BD472">
        <v>17</v>
      </c>
      <c r="BE472">
        <v>0</v>
      </c>
      <c r="BF472">
        <v>0</v>
      </c>
      <c r="BG472">
        <v>0</v>
      </c>
      <c r="BH472" t="s">
        <v>4</v>
      </c>
    </row>
    <row r="473" spans="1:60" x14ac:dyDescent="0.2">
      <c r="A473" s="3">
        <v>63</v>
      </c>
      <c r="B473" s="3">
        <v>6</v>
      </c>
      <c r="C473" s="3">
        <v>0</v>
      </c>
      <c r="D473" s="3">
        <v>0</v>
      </c>
      <c r="E473" s="3">
        <v>0</v>
      </c>
      <c r="F473" t="s">
        <v>4</v>
      </c>
      <c r="G473">
        <v>63</v>
      </c>
      <c r="H473">
        <v>6</v>
      </c>
      <c r="I473">
        <v>0</v>
      </c>
      <c r="J473">
        <v>0</v>
      </c>
      <c r="K473">
        <v>0</v>
      </c>
      <c r="L473" t="s">
        <v>4</v>
      </c>
      <c r="M473">
        <v>63</v>
      </c>
      <c r="N473">
        <v>16</v>
      </c>
      <c r="O473">
        <v>0</v>
      </c>
      <c r="P473">
        <v>0</v>
      </c>
      <c r="Q473">
        <v>0</v>
      </c>
      <c r="R473" t="s">
        <v>4</v>
      </c>
      <c r="S473">
        <v>63</v>
      </c>
      <c r="T473">
        <v>15</v>
      </c>
      <c r="U473">
        <v>0</v>
      </c>
      <c r="V473">
        <v>0</v>
      </c>
      <c r="W473">
        <v>0</v>
      </c>
      <c r="X473" t="s">
        <v>4</v>
      </c>
      <c r="Y473">
        <v>63</v>
      </c>
      <c r="Z473">
        <v>16</v>
      </c>
      <c r="AA473">
        <v>0</v>
      </c>
      <c r="AB473">
        <v>0</v>
      </c>
      <c r="AC473">
        <v>0</v>
      </c>
      <c r="AD473" t="s">
        <v>4</v>
      </c>
      <c r="AE473">
        <v>63</v>
      </c>
      <c r="AF473">
        <v>9</v>
      </c>
      <c r="AG473">
        <v>0</v>
      </c>
      <c r="AH473">
        <v>0</v>
      </c>
      <c r="AI473">
        <v>0</v>
      </c>
      <c r="AJ473" t="s">
        <v>4</v>
      </c>
      <c r="AK473">
        <v>63</v>
      </c>
      <c r="AL473">
        <v>14</v>
      </c>
      <c r="AM473">
        <v>0</v>
      </c>
      <c r="AN473">
        <v>0</v>
      </c>
      <c r="AO473">
        <v>0</v>
      </c>
      <c r="AP473" t="s">
        <v>4</v>
      </c>
      <c r="AQ473">
        <v>63</v>
      </c>
      <c r="AR473">
        <v>7</v>
      </c>
      <c r="AS473">
        <v>0</v>
      </c>
      <c r="AT473">
        <v>0</v>
      </c>
      <c r="AU473">
        <v>0</v>
      </c>
      <c r="AV473" t="s">
        <v>4</v>
      </c>
      <c r="AW473">
        <v>63</v>
      </c>
      <c r="AX473">
        <v>14</v>
      </c>
      <c r="AY473">
        <v>0</v>
      </c>
      <c r="AZ473">
        <v>0</v>
      </c>
      <c r="BA473">
        <v>0</v>
      </c>
      <c r="BB473" t="s">
        <v>4</v>
      </c>
      <c r="BC473">
        <v>63</v>
      </c>
      <c r="BD473">
        <v>10</v>
      </c>
      <c r="BE473">
        <v>0</v>
      </c>
      <c r="BF473">
        <v>0</v>
      </c>
      <c r="BG473">
        <v>0</v>
      </c>
      <c r="BH473" t="s">
        <v>4</v>
      </c>
    </row>
    <row r="474" spans="1:60" x14ac:dyDescent="0.2">
      <c r="A474" s="3">
        <v>64</v>
      </c>
      <c r="B474" s="3">
        <v>4</v>
      </c>
      <c r="C474" s="3">
        <v>0</v>
      </c>
      <c r="D474" s="3">
        <v>0</v>
      </c>
      <c r="E474" s="3">
        <v>0</v>
      </c>
      <c r="F474" t="s">
        <v>4</v>
      </c>
      <c r="G474">
        <v>64</v>
      </c>
      <c r="H474">
        <v>9</v>
      </c>
      <c r="I474">
        <v>0</v>
      </c>
      <c r="J474">
        <v>0</v>
      </c>
      <c r="K474">
        <v>0</v>
      </c>
      <c r="L474" t="s">
        <v>4</v>
      </c>
      <c r="M474">
        <v>64</v>
      </c>
      <c r="N474">
        <v>6</v>
      </c>
      <c r="O474">
        <v>0</v>
      </c>
      <c r="P474">
        <v>0</v>
      </c>
      <c r="Q474">
        <v>0</v>
      </c>
      <c r="R474" t="s">
        <v>4</v>
      </c>
      <c r="S474">
        <v>64</v>
      </c>
      <c r="T474">
        <v>7</v>
      </c>
      <c r="U474">
        <v>0</v>
      </c>
      <c r="V474">
        <v>0</v>
      </c>
      <c r="W474">
        <v>0</v>
      </c>
      <c r="X474" t="s">
        <v>4</v>
      </c>
      <c r="Y474">
        <v>64</v>
      </c>
      <c r="Z474">
        <v>9</v>
      </c>
      <c r="AA474">
        <v>0</v>
      </c>
      <c r="AB474">
        <v>0</v>
      </c>
      <c r="AC474">
        <v>0</v>
      </c>
      <c r="AD474" t="s">
        <v>4</v>
      </c>
      <c r="AE474">
        <v>64</v>
      </c>
      <c r="AF474">
        <v>7</v>
      </c>
      <c r="AG474">
        <v>0</v>
      </c>
      <c r="AH474">
        <v>0</v>
      </c>
      <c r="AI474">
        <v>0</v>
      </c>
      <c r="AJ474" t="s">
        <v>4</v>
      </c>
      <c r="AK474">
        <v>64</v>
      </c>
      <c r="AL474">
        <v>7</v>
      </c>
      <c r="AM474">
        <v>0</v>
      </c>
      <c r="AN474">
        <v>0</v>
      </c>
      <c r="AO474">
        <v>0</v>
      </c>
      <c r="AP474" t="s">
        <v>4</v>
      </c>
      <c r="AQ474">
        <v>64</v>
      </c>
      <c r="AR474">
        <v>9</v>
      </c>
      <c r="AS474">
        <v>0</v>
      </c>
      <c r="AT474">
        <v>0</v>
      </c>
      <c r="AU474">
        <v>0</v>
      </c>
      <c r="AV474" t="s">
        <v>4</v>
      </c>
      <c r="AW474">
        <v>64</v>
      </c>
      <c r="AX474">
        <v>6</v>
      </c>
      <c r="AY474">
        <v>0</v>
      </c>
      <c r="AZ474">
        <v>0</v>
      </c>
      <c r="BA474">
        <v>0</v>
      </c>
      <c r="BB474" t="s">
        <v>4</v>
      </c>
      <c r="BC474">
        <v>64</v>
      </c>
      <c r="BD474">
        <v>12</v>
      </c>
      <c r="BE474">
        <v>0</v>
      </c>
      <c r="BF474">
        <v>0</v>
      </c>
      <c r="BG474">
        <v>0</v>
      </c>
      <c r="BH474" t="s">
        <v>4</v>
      </c>
    </row>
    <row r="475" spans="1:60" x14ac:dyDescent="0.2">
      <c r="A475" s="3">
        <v>65</v>
      </c>
      <c r="B475" s="3">
        <v>3</v>
      </c>
      <c r="C475" s="3">
        <v>0</v>
      </c>
      <c r="D475" s="3">
        <v>0</v>
      </c>
      <c r="E475" s="3">
        <v>0</v>
      </c>
      <c r="F475" t="s">
        <v>4</v>
      </c>
      <c r="G475">
        <v>65</v>
      </c>
      <c r="H475">
        <v>3</v>
      </c>
      <c r="I475">
        <v>0</v>
      </c>
      <c r="J475">
        <v>0</v>
      </c>
      <c r="K475">
        <v>0</v>
      </c>
      <c r="L475" t="s">
        <v>4</v>
      </c>
      <c r="M475">
        <v>65</v>
      </c>
      <c r="N475">
        <v>5</v>
      </c>
      <c r="O475">
        <v>0</v>
      </c>
      <c r="P475">
        <v>0</v>
      </c>
      <c r="Q475">
        <v>0</v>
      </c>
      <c r="R475" t="s">
        <v>4</v>
      </c>
      <c r="S475">
        <v>65</v>
      </c>
      <c r="T475">
        <v>3</v>
      </c>
      <c r="U475">
        <v>0</v>
      </c>
      <c r="V475">
        <v>0</v>
      </c>
      <c r="W475">
        <v>0</v>
      </c>
      <c r="X475" t="s">
        <v>4</v>
      </c>
      <c r="Y475">
        <v>65</v>
      </c>
      <c r="Z475">
        <v>5</v>
      </c>
      <c r="AA475">
        <v>0</v>
      </c>
      <c r="AB475">
        <v>0</v>
      </c>
      <c r="AC475">
        <v>0</v>
      </c>
      <c r="AD475" t="s">
        <v>4</v>
      </c>
      <c r="AE475">
        <v>65</v>
      </c>
      <c r="AF475">
        <v>7</v>
      </c>
      <c r="AG475">
        <v>0</v>
      </c>
      <c r="AH475">
        <v>0</v>
      </c>
      <c r="AI475">
        <v>0</v>
      </c>
      <c r="AJ475" t="s">
        <v>4</v>
      </c>
      <c r="AK475">
        <v>65</v>
      </c>
      <c r="AL475">
        <v>5</v>
      </c>
      <c r="AM475">
        <v>73.400000000000006</v>
      </c>
      <c r="AN475">
        <v>0</v>
      </c>
      <c r="AO475">
        <v>100</v>
      </c>
      <c r="AP475" t="s">
        <v>4</v>
      </c>
      <c r="AQ475">
        <v>65</v>
      </c>
      <c r="AR475">
        <v>3</v>
      </c>
      <c r="AS475">
        <v>0</v>
      </c>
      <c r="AT475">
        <v>0</v>
      </c>
      <c r="AU475">
        <v>0</v>
      </c>
      <c r="AV475" t="s">
        <v>4</v>
      </c>
      <c r="AW475">
        <v>65</v>
      </c>
      <c r="AX475">
        <v>5</v>
      </c>
      <c r="AY475">
        <v>0</v>
      </c>
      <c r="AZ475">
        <v>0</v>
      </c>
      <c r="BA475">
        <v>0</v>
      </c>
      <c r="BB475" t="s">
        <v>4</v>
      </c>
      <c r="BC475">
        <v>65</v>
      </c>
      <c r="BD475">
        <v>4</v>
      </c>
      <c r="BE475">
        <v>0</v>
      </c>
      <c r="BF475">
        <v>0</v>
      </c>
      <c r="BG475">
        <v>0</v>
      </c>
      <c r="BH475" t="s">
        <v>4</v>
      </c>
    </row>
    <row r="476" spans="1:60" x14ac:dyDescent="0.2">
      <c r="A476" s="3">
        <v>66</v>
      </c>
      <c r="B476" s="3">
        <v>3</v>
      </c>
      <c r="C476" s="3">
        <v>0</v>
      </c>
      <c r="D476" s="3">
        <v>0</v>
      </c>
      <c r="E476" s="3">
        <v>0</v>
      </c>
      <c r="F476" t="s">
        <v>4</v>
      </c>
      <c r="G476">
        <v>66</v>
      </c>
      <c r="H476">
        <v>5</v>
      </c>
      <c r="I476">
        <v>0</v>
      </c>
      <c r="J476">
        <v>0</v>
      </c>
      <c r="K476">
        <v>0</v>
      </c>
      <c r="L476" t="s">
        <v>4</v>
      </c>
      <c r="M476">
        <v>66</v>
      </c>
      <c r="N476">
        <v>5</v>
      </c>
      <c r="O476">
        <v>0</v>
      </c>
      <c r="P476">
        <v>0</v>
      </c>
      <c r="Q476">
        <v>0</v>
      </c>
      <c r="R476" t="s">
        <v>4</v>
      </c>
      <c r="S476">
        <v>66</v>
      </c>
      <c r="T476">
        <v>4</v>
      </c>
      <c r="U476">
        <v>0</v>
      </c>
      <c r="V476">
        <v>0</v>
      </c>
      <c r="W476">
        <v>0</v>
      </c>
      <c r="X476" t="s">
        <v>4</v>
      </c>
      <c r="Y476">
        <v>66</v>
      </c>
      <c r="Z476">
        <v>6</v>
      </c>
      <c r="AA476">
        <v>0</v>
      </c>
      <c r="AB476">
        <v>0</v>
      </c>
      <c r="AC476">
        <v>0</v>
      </c>
      <c r="AD476" t="s">
        <v>4</v>
      </c>
      <c r="AE476">
        <v>66</v>
      </c>
      <c r="AF476">
        <v>2</v>
      </c>
      <c r="AG476">
        <v>0</v>
      </c>
      <c r="AH476">
        <v>0</v>
      </c>
      <c r="AI476">
        <v>0</v>
      </c>
      <c r="AJ476" t="s">
        <v>4</v>
      </c>
      <c r="AK476">
        <v>66</v>
      </c>
      <c r="AL476">
        <v>4</v>
      </c>
      <c r="AM476">
        <v>0</v>
      </c>
      <c r="AN476">
        <v>0</v>
      </c>
      <c r="AO476">
        <v>50</v>
      </c>
      <c r="AP476" t="s">
        <v>4</v>
      </c>
      <c r="AQ476">
        <v>66</v>
      </c>
      <c r="AR476">
        <v>3</v>
      </c>
      <c r="AS476">
        <v>0</v>
      </c>
      <c r="AT476">
        <v>0</v>
      </c>
      <c r="AU476">
        <v>0</v>
      </c>
      <c r="AV476" t="s">
        <v>4</v>
      </c>
      <c r="AW476">
        <v>66</v>
      </c>
      <c r="AX476">
        <v>4</v>
      </c>
      <c r="AY476">
        <v>0</v>
      </c>
      <c r="AZ476">
        <v>0</v>
      </c>
      <c r="BA476">
        <v>0</v>
      </c>
      <c r="BB476" t="s">
        <v>4</v>
      </c>
      <c r="BC476">
        <v>66</v>
      </c>
      <c r="BD476">
        <v>4</v>
      </c>
      <c r="BE476">
        <v>0</v>
      </c>
      <c r="BF476">
        <v>0</v>
      </c>
      <c r="BG476">
        <v>0</v>
      </c>
      <c r="BH476" t="s">
        <v>4</v>
      </c>
    </row>
    <row r="477" spans="1:60" x14ac:dyDescent="0.2">
      <c r="A477" s="3">
        <v>67</v>
      </c>
      <c r="B477" s="3">
        <v>3</v>
      </c>
      <c r="C477" s="3">
        <v>0</v>
      </c>
      <c r="D477" s="3">
        <v>0</v>
      </c>
      <c r="E477" s="3">
        <v>0</v>
      </c>
      <c r="F477" t="s">
        <v>4</v>
      </c>
      <c r="G477">
        <v>67</v>
      </c>
      <c r="H477">
        <v>3</v>
      </c>
      <c r="I477">
        <v>0</v>
      </c>
      <c r="J477">
        <v>0</v>
      </c>
      <c r="K477">
        <v>0</v>
      </c>
      <c r="L477" t="s">
        <v>4</v>
      </c>
      <c r="M477">
        <v>67</v>
      </c>
      <c r="N477">
        <v>6</v>
      </c>
      <c r="O477">
        <v>0</v>
      </c>
      <c r="P477">
        <v>0</v>
      </c>
      <c r="Q477">
        <v>0</v>
      </c>
      <c r="R477" t="s">
        <v>4</v>
      </c>
      <c r="S477">
        <v>67</v>
      </c>
      <c r="T477">
        <v>4</v>
      </c>
      <c r="U477">
        <v>0</v>
      </c>
      <c r="V477">
        <v>0</v>
      </c>
      <c r="W477">
        <v>0</v>
      </c>
      <c r="X477" t="s">
        <v>4</v>
      </c>
      <c r="Y477">
        <v>67</v>
      </c>
      <c r="Z477">
        <v>7</v>
      </c>
      <c r="AA477">
        <v>0</v>
      </c>
      <c r="AB477">
        <v>0</v>
      </c>
      <c r="AC477">
        <v>0</v>
      </c>
      <c r="AD477" t="s">
        <v>4</v>
      </c>
      <c r="AE477">
        <v>67</v>
      </c>
      <c r="AF477">
        <v>6</v>
      </c>
      <c r="AG477">
        <v>0</v>
      </c>
      <c r="AH477">
        <v>0</v>
      </c>
      <c r="AI477">
        <v>0</v>
      </c>
      <c r="AJ477" t="s">
        <v>4</v>
      </c>
      <c r="AK477">
        <v>67</v>
      </c>
      <c r="AL477">
        <v>13</v>
      </c>
      <c r="AM477">
        <v>100</v>
      </c>
      <c r="AN477">
        <v>0</v>
      </c>
      <c r="AO477">
        <v>0</v>
      </c>
      <c r="AP477" t="s">
        <v>4</v>
      </c>
      <c r="AQ477">
        <v>67</v>
      </c>
      <c r="AR477">
        <v>8</v>
      </c>
      <c r="AS477">
        <v>0</v>
      </c>
      <c r="AT477">
        <v>0</v>
      </c>
      <c r="AU477">
        <v>0</v>
      </c>
      <c r="AV477" t="s">
        <v>4</v>
      </c>
      <c r="AW477">
        <v>67</v>
      </c>
      <c r="AX477">
        <v>3</v>
      </c>
      <c r="AY477">
        <v>0</v>
      </c>
      <c r="AZ477">
        <v>0</v>
      </c>
      <c r="BA477">
        <v>0</v>
      </c>
      <c r="BB477" t="s">
        <v>4</v>
      </c>
      <c r="BC477">
        <v>67</v>
      </c>
      <c r="BD477">
        <v>5</v>
      </c>
      <c r="BE477">
        <v>0</v>
      </c>
      <c r="BF477">
        <v>0</v>
      </c>
      <c r="BG477">
        <v>0</v>
      </c>
      <c r="BH477" t="s">
        <v>4</v>
      </c>
    </row>
    <row r="478" spans="1:60" x14ac:dyDescent="0.2">
      <c r="A478" s="3">
        <v>68</v>
      </c>
      <c r="B478" s="3">
        <v>3</v>
      </c>
      <c r="C478" s="3">
        <v>0</v>
      </c>
      <c r="D478" s="3">
        <v>0</v>
      </c>
      <c r="E478" s="3">
        <v>0</v>
      </c>
      <c r="F478" t="s">
        <v>4</v>
      </c>
      <c r="G478">
        <v>68</v>
      </c>
      <c r="H478">
        <v>3</v>
      </c>
      <c r="I478">
        <v>0</v>
      </c>
      <c r="J478">
        <v>0</v>
      </c>
      <c r="K478">
        <v>0</v>
      </c>
      <c r="L478" t="s">
        <v>4</v>
      </c>
      <c r="M478">
        <v>68</v>
      </c>
      <c r="N478">
        <v>6</v>
      </c>
      <c r="O478">
        <v>0</v>
      </c>
      <c r="P478">
        <v>0</v>
      </c>
      <c r="Q478">
        <v>0</v>
      </c>
      <c r="R478" t="s">
        <v>4</v>
      </c>
      <c r="S478">
        <v>68</v>
      </c>
      <c r="T478">
        <v>5</v>
      </c>
      <c r="U478">
        <v>0</v>
      </c>
      <c r="V478">
        <v>0</v>
      </c>
      <c r="W478">
        <v>0</v>
      </c>
      <c r="X478" t="s">
        <v>4</v>
      </c>
      <c r="Y478">
        <v>68</v>
      </c>
      <c r="Z478">
        <v>7</v>
      </c>
      <c r="AA478">
        <v>0</v>
      </c>
      <c r="AB478">
        <v>0</v>
      </c>
      <c r="AC478">
        <v>0</v>
      </c>
      <c r="AD478" t="s">
        <v>4</v>
      </c>
      <c r="AE478">
        <v>68</v>
      </c>
      <c r="AF478">
        <v>5</v>
      </c>
      <c r="AG478">
        <v>0</v>
      </c>
      <c r="AH478">
        <v>0</v>
      </c>
      <c r="AI478">
        <v>0</v>
      </c>
      <c r="AJ478" t="s">
        <v>4</v>
      </c>
      <c r="AK478">
        <v>68</v>
      </c>
      <c r="AL478">
        <v>4</v>
      </c>
      <c r="AM478">
        <v>0</v>
      </c>
      <c r="AN478">
        <v>0</v>
      </c>
      <c r="AO478">
        <v>0</v>
      </c>
      <c r="AP478" t="s">
        <v>4</v>
      </c>
      <c r="AQ478">
        <v>68</v>
      </c>
      <c r="AR478">
        <v>5</v>
      </c>
      <c r="AS478">
        <v>0</v>
      </c>
      <c r="AT478">
        <v>0</v>
      </c>
      <c r="AU478">
        <v>0</v>
      </c>
      <c r="AV478" t="s">
        <v>4</v>
      </c>
      <c r="AW478">
        <v>68</v>
      </c>
      <c r="AX478">
        <v>3</v>
      </c>
      <c r="AY478">
        <v>0</v>
      </c>
      <c r="AZ478">
        <v>0</v>
      </c>
      <c r="BA478">
        <v>0</v>
      </c>
      <c r="BB478" t="s">
        <v>4</v>
      </c>
      <c r="BC478">
        <v>68</v>
      </c>
      <c r="BD478">
        <v>11</v>
      </c>
      <c r="BE478">
        <v>0</v>
      </c>
      <c r="BF478">
        <v>0</v>
      </c>
      <c r="BG478">
        <v>0</v>
      </c>
      <c r="BH478" t="s">
        <v>4</v>
      </c>
    </row>
    <row r="479" spans="1:60" x14ac:dyDescent="0.2">
      <c r="A479" s="3">
        <v>69</v>
      </c>
      <c r="B479" s="3">
        <v>3</v>
      </c>
      <c r="C479" s="3">
        <v>0</v>
      </c>
      <c r="D479" s="3">
        <v>0</v>
      </c>
      <c r="E479" s="3">
        <v>0</v>
      </c>
      <c r="F479" t="s">
        <v>4</v>
      </c>
      <c r="G479">
        <v>69</v>
      </c>
      <c r="H479">
        <v>4</v>
      </c>
      <c r="I479">
        <v>0</v>
      </c>
      <c r="J479">
        <v>0</v>
      </c>
      <c r="K479">
        <v>0</v>
      </c>
      <c r="L479" t="s">
        <v>4</v>
      </c>
      <c r="M479">
        <v>69</v>
      </c>
      <c r="N479">
        <v>5</v>
      </c>
      <c r="O479">
        <v>0</v>
      </c>
      <c r="P479">
        <v>0</v>
      </c>
      <c r="Q479">
        <v>0</v>
      </c>
      <c r="R479" t="s">
        <v>4</v>
      </c>
      <c r="S479">
        <v>69</v>
      </c>
      <c r="T479">
        <v>5</v>
      </c>
      <c r="U479">
        <v>0</v>
      </c>
      <c r="V479">
        <v>0</v>
      </c>
      <c r="W479">
        <v>0</v>
      </c>
      <c r="X479" t="s">
        <v>4</v>
      </c>
      <c r="Y479">
        <v>69</v>
      </c>
      <c r="Z479">
        <v>8</v>
      </c>
      <c r="AA479">
        <v>0</v>
      </c>
      <c r="AB479">
        <v>0</v>
      </c>
      <c r="AC479">
        <v>0</v>
      </c>
      <c r="AD479" t="s">
        <v>4</v>
      </c>
      <c r="AE479">
        <v>69</v>
      </c>
      <c r="AF479">
        <v>3</v>
      </c>
      <c r="AG479">
        <v>0</v>
      </c>
      <c r="AH479">
        <v>0</v>
      </c>
      <c r="AI479">
        <v>0</v>
      </c>
      <c r="AJ479" t="s">
        <v>4</v>
      </c>
      <c r="AK479">
        <v>69</v>
      </c>
      <c r="AL479">
        <v>6</v>
      </c>
      <c r="AM479">
        <v>0</v>
      </c>
      <c r="AN479">
        <v>0</v>
      </c>
      <c r="AO479">
        <v>0</v>
      </c>
      <c r="AP479" t="s">
        <v>4</v>
      </c>
      <c r="AQ479">
        <v>69</v>
      </c>
      <c r="AR479">
        <v>5</v>
      </c>
      <c r="AS479">
        <v>0</v>
      </c>
      <c r="AT479">
        <v>0</v>
      </c>
      <c r="AU479">
        <v>0</v>
      </c>
      <c r="AV479" t="s">
        <v>4</v>
      </c>
      <c r="AW479">
        <v>69</v>
      </c>
      <c r="AX479">
        <v>3</v>
      </c>
      <c r="AY479">
        <v>0</v>
      </c>
      <c r="AZ479">
        <v>0</v>
      </c>
      <c r="BA479">
        <v>0</v>
      </c>
      <c r="BB479" t="s">
        <v>4</v>
      </c>
      <c r="BC479">
        <v>69</v>
      </c>
      <c r="BD479">
        <v>4</v>
      </c>
      <c r="BE479">
        <v>0</v>
      </c>
      <c r="BF479">
        <v>0</v>
      </c>
      <c r="BG479">
        <v>0</v>
      </c>
      <c r="BH479" t="s">
        <v>4</v>
      </c>
    </row>
    <row r="480" spans="1:60" x14ac:dyDescent="0.2">
      <c r="A480" s="3">
        <v>70</v>
      </c>
      <c r="B480" s="3">
        <v>3</v>
      </c>
      <c r="C480" s="3">
        <v>0</v>
      </c>
      <c r="D480" s="3">
        <v>0</v>
      </c>
      <c r="E480" s="3">
        <v>0</v>
      </c>
      <c r="F480" t="s">
        <v>4</v>
      </c>
      <c r="G480">
        <v>70</v>
      </c>
      <c r="H480">
        <v>5</v>
      </c>
      <c r="I480">
        <v>0</v>
      </c>
      <c r="J480">
        <v>0</v>
      </c>
      <c r="K480">
        <v>0</v>
      </c>
      <c r="L480" t="s">
        <v>4</v>
      </c>
      <c r="M480">
        <v>70</v>
      </c>
      <c r="N480">
        <v>9</v>
      </c>
      <c r="O480">
        <v>0</v>
      </c>
      <c r="P480">
        <v>0</v>
      </c>
      <c r="Q480">
        <v>0</v>
      </c>
      <c r="R480" t="s">
        <v>4</v>
      </c>
      <c r="S480">
        <v>70</v>
      </c>
      <c r="T480">
        <v>8</v>
      </c>
      <c r="U480">
        <v>0</v>
      </c>
      <c r="V480">
        <v>0</v>
      </c>
      <c r="W480">
        <v>0</v>
      </c>
      <c r="X480" t="s">
        <v>4</v>
      </c>
      <c r="Y480">
        <v>70</v>
      </c>
      <c r="Z480">
        <v>18</v>
      </c>
      <c r="AA480">
        <v>0</v>
      </c>
      <c r="AB480">
        <v>0</v>
      </c>
      <c r="AC480">
        <v>74.599999999999994</v>
      </c>
      <c r="AD480" t="s">
        <v>4</v>
      </c>
      <c r="AE480">
        <v>70</v>
      </c>
      <c r="AF480">
        <v>7</v>
      </c>
      <c r="AG480">
        <v>0</v>
      </c>
      <c r="AH480">
        <v>0</v>
      </c>
      <c r="AI480">
        <v>0</v>
      </c>
      <c r="AJ480" t="s">
        <v>4</v>
      </c>
      <c r="AK480">
        <v>70</v>
      </c>
      <c r="AL480">
        <v>10</v>
      </c>
      <c r="AM480">
        <v>0</v>
      </c>
      <c r="AN480">
        <v>0</v>
      </c>
      <c r="AO480">
        <v>0</v>
      </c>
      <c r="AP480" t="s">
        <v>4</v>
      </c>
      <c r="AQ480">
        <v>70</v>
      </c>
      <c r="AR480">
        <v>4</v>
      </c>
      <c r="AS480">
        <v>0</v>
      </c>
      <c r="AT480">
        <v>0</v>
      </c>
      <c r="AU480">
        <v>0</v>
      </c>
      <c r="AV480" t="s">
        <v>4</v>
      </c>
      <c r="AW480">
        <v>70</v>
      </c>
      <c r="AX480">
        <v>6</v>
      </c>
      <c r="AY480">
        <v>0</v>
      </c>
      <c r="AZ480">
        <v>0</v>
      </c>
      <c r="BA480">
        <v>0</v>
      </c>
      <c r="BB480" t="s">
        <v>4</v>
      </c>
      <c r="BC480">
        <v>70</v>
      </c>
      <c r="BD480">
        <v>7</v>
      </c>
      <c r="BE480">
        <v>0</v>
      </c>
      <c r="BF480">
        <v>0</v>
      </c>
      <c r="BG480">
        <v>0</v>
      </c>
      <c r="BH480" t="s">
        <v>4</v>
      </c>
    </row>
    <row r="481" spans="1:60" x14ac:dyDescent="0.2">
      <c r="A481" s="3">
        <v>71</v>
      </c>
      <c r="B481" s="3">
        <v>3</v>
      </c>
      <c r="C481" s="3">
        <v>0</v>
      </c>
      <c r="D481" s="3">
        <v>0</v>
      </c>
      <c r="E481" s="3">
        <v>0</v>
      </c>
      <c r="F481" t="s">
        <v>4</v>
      </c>
      <c r="G481">
        <v>71</v>
      </c>
      <c r="H481">
        <v>4</v>
      </c>
      <c r="I481">
        <v>0</v>
      </c>
      <c r="J481">
        <v>0</v>
      </c>
      <c r="K481">
        <v>0</v>
      </c>
      <c r="L481" t="s">
        <v>4</v>
      </c>
      <c r="M481">
        <v>71</v>
      </c>
      <c r="N481">
        <v>4</v>
      </c>
      <c r="O481">
        <v>0</v>
      </c>
      <c r="P481">
        <v>0</v>
      </c>
      <c r="Q481">
        <v>0</v>
      </c>
      <c r="R481" t="s">
        <v>4</v>
      </c>
      <c r="S481">
        <v>71</v>
      </c>
      <c r="T481">
        <v>4</v>
      </c>
      <c r="U481">
        <v>0</v>
      </c>
      <c r="V481">
        <v>0</v>
      </c>
      <c r="W481">
        <v>0</v>
      </c>
      <c r="X481" t="s">
        <v>4</v>
      </c>
      <c r="Y481">
        <v>71</v>
      </c>
      <c r="Z481">
        <v>9</v>
      </c>
      <c r="AA481">
        <v>100</v>
      </c>
      <c r="AB481">
        <v>0</v>
      </c>
      <c r="AC481">
        <v>50</v>
      </c>
      <c r="AD481" t="s">
        <v>4</v>
      </c>
      <c r="AE481">
        <v>71</v>
      </c>
      <c r="AF481">
        <v>4</v>
      </c>
      <c r="AG481">
        <v>0</v>
      </c>
      <c r="AH481">
        <v>0</v>
      </c>
      <c r="AI481">
        <v>0</v>
      </c>
      <c r="AJ481" t="s">
        <v>4</v>
      </c>
      <c r="AK481">
        <v>71</v>
      </c>
      <c r="AL481">
        <v>7</v>
      </c>
      <c r="AM481">
        <v>0</v>
      </c>
      <c r="AN481">
        <v>0</v>
      </c>
      <c r="AO481">
        <v>0</v>
      </c>
      <c r="AP481" t="s">
        <v>4</v>
      </c>
      <c r="AQ481">
        <v>71</v>
      </c>
      <c r="AR481">
        <v>3</v>
      </c>
      <c r="AS481">
        <v>0</v>
      </c>
      <c r="AT481">
        <v>0</v>
      </c>
      <c r="AU481">
        <v>0</v>
      </c>
      <c r="AV481" t="s">
        <v>4</v>
      </c>
      <c r="AW481">
        <v>71</v>
      </c>
      <c r="AX481">
        <v>7</v>
      </c>
      <c r="AY481">
        <v>0</v>
      </c>
      <c r="AZ481">
        <v>0</v>
      </c>
      <c r="BA481">
        <v>0</v>
      </c>
      <c r="BB481" t="s">
        <v>4</v>
      </c>
      <c r="BC481">
        <v>71</v>
      </c>
      <c r="BD481">
        <v>2</v>
      </c>
      <c r="BE481">
        <v>0</v>
      </c>
      <c r="BF481">
        <v>0</v>
      </c>
      <c r="BG481">
        <v>0</v>
      </c>
      <c r="BH481" t="s">
        <v>4</v>
      </c>
    </row>
    <row r="482" spans="1:60" x14ac:dyDescent="0.2">
      <c r="A482" s="3">
        <v>72</v>
      </c>
      <c r="B482" s="3">
        <v>2</v>
      </c>
      <c r="C482" s="3">
        <v>0</v>
      </c>
      <c r="D482" s="3">
        <v>0</v>
      </c>
      <c r="E482" s="3">
        <v>0</v>
      </c>
      <c r="F482" t="s">
        <v>4</v>
      </c>
      <c r="G482">
        <v>72</v>
      </c>
      <c r="H482">
        <v>4</v>
      </c>
      <c r="I482">
        <v>0</v>
      </c>
      <c r="J482">
        <v>0</v>
      </c>
      <c r="K482">
        <v>0</v>
      </c>
      <c r="L482" t="s">
        <v>4</v>
      </c>
      <c r="M482">
        <v>72</v>
      </c>
      <c r="N482">
        <v>4</v>
      </c>
      <c r="O482">
        <v>0</v>
      </c>
      <c r="P482">
        <v>0</v>
      </c>
      <c r="Q482">
        <v>0</v>
      </c>
      <c r="R482" t="s">
        <v>4</v>
      </c>
      <c r="S482">
        <v>72</v>
      </c>
      <c r="T482">
        <v>4</v>
      </c>
      <c r="U482">
        <v>0</v>
      </c>
      <c r="V482">
        <v>0</v>
      </c>
      <c r="W482">
        <v>0</v>
      </c>
      <c r="X482" t="s">
        <v>4</v>
      </c>
      <c r="Y482">
        <v>72</v>
      </c>
      <c r="Z482">
        <v>6</v>
      </c>
      <c r="AA482">
        <v>0</v>
      </c>
      <c r="AB482">
        <v>0</v>
      </c>
      <c r="AC482">
        <v>0</v>
      </c>
      <c r="AD482" t="s">
        <v>4</v>
      </c>
      <c r="AE482">
        <v>72</v>
      </c>
      <c r="AF482">
        <v>5</v>
      </c>
      <c r="AG482">
        <v>0</v>
      </c>
      <c r="AH482">
        <v>0</v>
      </c>
      <c r="AI482">
        <v>0</v>
      </c>
      <c r="AJ482" t="s">
        <v>4</v>
      </c>
      <c r="AK482">
        <v>72</v>
      </c>
      <c r="AL482">
        <v>3</v>
      </c>
      <c r="AM482">
        <v>0</v>
      </c>
      <c r="AN482">
        <v>0</v>
      </c>
      <c r="AO482">
        <v>0</v>
      </c>
      <c r="AP482" t="s">
        <v>4</v>
      </c>
      <c r="AQ482">
        <v>72</v>
      </c>
      <c r="AR482">
        <v>4</v>
      </c>
      <c r="AS482">
        <v>0</v>
      </c>
      <c r="AT482">
        <v>0</v>
      </c>
      <c r="AU482">
        <v>0</v>
      </c>
      <c r="AV482" t="s">
        <v>4</v>
      </c>
      <c r="AW482">
        <v>72</v>
      </c>
      <c r="AX482">
        <v>3</v>
      </c>
      <c r="AY482">
        <v>0</v>
      </c>
      <c r="AZ482">
        <v>0</v>
      </c>
      <c r="BA482">
        <v>0</v>
      </c>
      <c r="BB482" t="s">
        <v>4</v>
      </c>
      <c r="BC482">
        <v>72</v>
      </c>
      <c r="BD482">
        <v>5</v>
      </c>
      <c r="BE482">
        <v>0</v>
      </c>
      <c r="BF482">
        <v>0</v>
      </c>
      <c r="BG482">
        <v>0</v>
      </c>
      <c r="BH482" t="s">
        <v>4</v>
      </c>
    </row>
    <row r="483" spans="1:60" x14ac:dyDescent="0.2">
      <c r="A483" s="3">
        <v>73</v>
      </c>
      <c r="B483" s="3">
        <v>3</v>
      </c>
      <c r="C483" s="3">
        <v>0</v>
      </c>
      <c r="D483" s="3">
        <v>0</v>
      </c>
      <c r="E483" s="3">
        <v>0</v>
      </c>
      <c r="F483" t="s">
        <v>4</v>
      </c>
      <c r="G483">
        <v>73</v>
      </c>
      <c r="H483">
        <v>59</v>
      </c>
      <c r="I483">
        <v>0</v>
      </c>
      <c r="J483">
        <v>0</v>
      </c>
      <c r="K483">
        <v>0</v>
      </c>
      <c r="L483" t="s">
        <v>4</v>
      </c>
      <c r="M483">
        <v>73</v>
      </c>
      <c r="N483">
        <v>65</v>
      </c>
      <c r="O483">
        <v>0</v>
      </c>
      <c r="P483">
        <v>0</v>
      </c>
      <c r="Q483">
        <v>0</v>
      </c>
      <c r="R483" t="s">
        <v>4</v>
      </c>
      <c r="S483">
        <v>73</v>
      </c>
      <c r="T483">
        <v>7</v>
      </c>
      <c r="U483">
        <v>0</v>
      </c>
      <c r="V483">
        <v>0</v>
      </c>
      <c r="W483">
        <v>0</v>
      </c>
      <c r="X483" t="s">
        <v>4</v>
      </c>
      <c r="Y483">
        <v>73</v>
      </c>
      <c r="Z483">
        <v>15</v>
      </c>
      <c r="AA483">
        <v>0</v>
      </c>
      <c r="AB483">
        <v>0</v>
      </c>
      <c r="AC483">
        <v>0</v>
      </c>
      <c r="AD483" t="s">
        <v>4</v>
      </c>
      <c r="AE483">
        <v>73</v>
      </c>
      <c r="AF483">
        <v>9</v>
      </c>
      <c r="AG483">
        <v>0</v>
      </c>
      <c r="AH483">
        <v>0</v>
      </c>
      <c r="AI483">
        <v>0</v>
      </c>
      <c r="AJ483" t="s">
        <v>4</v>
      </c>
      <c r="AK483">
        <v>73</v>
      </c>
      <c r="AL483">
        <v>32</v>
      </c>
      <c r="AM483">
        <v>0</v>
      </c>
      <c r="AN483">
        <v>0</v>
      </c>
      <c r="AO483">
        <v>0</v>
      </c>
      <c r="AP483" t="s">
        <v>4</v>
      </c>
      <c r="AQ483">
        <v>73</v>
      </c>
      <c r="AR483">
        <v>32</v>
      </c>
      <c r="AS483">
        <v>0</v>
      </c>
      <c r="AT483">
        <v>0</v>
      </c>
      <c r="AU483">
        <v>0</v>
      </c>
      <c r="AV483" t="s">
        <v>4</v>
      </c>
      <c r="AW483">
        <v>73</v>
      </c>
      <c r="AX483">
        <v>9</v>
      </c>
      <c r="AY483">
        <v>0</v>
      </c>
      <c r="AZ483">
        <v>0</v>
      </c>
      <c r="BA483">
        <v>0</v>
      </c>
      <c r="BB483" t="s">
        <v>4</v>
      </c>
      <c r="BC483">
        <v>73</v>
      </c>
      <c r="BD483">
        <v>25</v>
      </c>
      <c r="BE483">
        <v>0</v>
      </c>
      <c r="BF483">
        <v>0</v>
      </c>
      <c r="BG483">
        <v>0</v>
      </c>
      <c r="BH483" t="s">
        <v>4</v>
      </c>
    </row>
    <row r="484" spans="1:60" x14ac:dyDescent="0.2">
      <c r="A484" s="3">
        <v>74</v>
      </c>
      <c r="B484" s="3">
        <v>4</v>
      </c>
      <c r="C484" s="3">
        <v>0</v>
      </c>
      <c r="D484" s="3">
        <v>0</v>
      </c>
      <c r="E484" s="3">
        <v>0</v>
      </c>
      <c r="F484" t="s">
        <v>4</v>
      </c>
      <c r="G484">
        <v>74</v>
      </c>
      <c r="H484">
        <v>6</v>
      </c>
      <c r="I484">
        <v>0</v>
      </c>
      <c r="J484">
        <v>0</v>
      </c>
      <c r="K484">
        <v>0</v>
      </c>
      <c r="L484" t="s">
        <v>4</v>
      </c>
      <c r="M484">
        <v>74</v>
      </c>
      <c r="N484">
        <v>6</v>
      </c>
      <c r="O484">
        <v>0</v>
      </c>
      <c r="P484">
        <v>0</v>
      </c>
      <c r="Q484">
        <v>0</v>
      </c>
      <c r="R484" t="s">
        <v>4</v>
      </c>
      <c r="S484">
        <v>74</v>
      </c>
      <c r="T484">
        <v>14</v>
      </c>
      <c r="U484">
        <v>0</v>
      </c>
      <c r="V484">
        <v>0</v>
      </c>
      <c r="W484">
        <v>0</v>
      </c>
      <c r="X484" t="s">
        <v>4</v>
      </c>
      <c r="Y484">
        <v>74</v>
      </c>
      <c r="Z484">
        <v>4</v>
      </c>
      <c r="AA484">
        <v>0</v>
      </c>
      <c r="AB484">
        <v>0</v>
      </c>
      <c r="AC484">
        <v>0</v>
      </c>
      <c r="AD484" t="s">
        <v>4</v>
      </c>
      <c r="AE484">
        <v>74</v>
      </c>
      <c r="AF484">
        <v>4</v>
      </c>
      <c r="AG484">
        <v>0</v>
      </c>
      <c r="AH484">
        <v>0</v>
      </c>
      <c r="AI484">
        <v>0</v>
      </c>
      <c r="AJ484" t="s">
        <v>4</v>
      </c>
      <c r="AK484">
        <v>74</v>
      </c>
      <c r="AL484">
        <v>7</v>
      </c>
      <c r="AM484">
        <v>0</v>
      </c>
      <c r="AN484">
        <v>0</v>
      </c>
      <c r="AO484">
        <v>0</v>
      </c>
      <c r="AP484" t="s">
        <v>4</v>
      </c>
      <c r="AQ484">
        <v>74</v>
      </c>
      <c r="AR484">
        <v>8</v>
      </c>
      <c r="AS484">
        <v>0</v>
      </c>
      <c r="AT484">
        <v>0</v>
      </c>
      <c r="AU484">
        <v>0</v>
      </c>
      <c r="AV484" t="s">
        <v>4</v>
      </c>
      <c r="AW484">
        <v>74</v>
      </c>
      <c r="AX484">
        <v>13</v>
      </c>
      <c r="AY484">
        <v>0</v>
      </c>
      <c r="AZ484">
        <v>0</v>
      </c>
      <c r="BA484">
        <v>0</v>
      </c>
      <c r="BB484" t="s">
        <v>4</v>
      </c>
      <c r="BC484">
        <v>74</v>
      </c>
      <c r="BD484">
        <v>8</v>
      </c>
      <c r="BE484">
        <v>76.599999999999994</v>
      </c>
      <c r="BF484">
        <v>100</v>
      </c>
      <c r="BG484">
        <v>100</v>
      </c>
      <c r="BH484" t="s">
        <v>4</v>
      </c>
    </row>
    <row r="485" spans="1:60" x14ac:dyDescent="0.2">
      <c r="A485" s="3">
        <v>75</v>
      </c>
      <c r="B485" s="3">
        <v>5</v>
      </c>
      <c r="C485" s="3">
        <v>0</v>
      </c>
      <c r="D485" s="3">
        <v>0</v>
      </c>
      <c r="E485" s="3">
        <v>0</v>
      </c>
      <c r="F485" t="s">
        <v>4</v>
      </c>
      <c r="G485">
        <v>75</v>
      </c>
      <c r="H485">
        <v>4</v>
      </c>
      <c r="I485">
        <v>0</v>
      </c>
      <c r="J485">
        <v>0</v>
      </c>
      <c r="K485">
        <v>0</v>
      </c>
      <c r="L485" t="s">
        <v>4</v>
      </c>
      <c r="M485">
        <v>75</v>
      </c>
      <c r="N485">
        <v>5</v>
      </c>
      <c r="O485">
        <v>0</v>
      </c>
      <c r="P485">
        <v>0</v>
      </c>
      <c r="Q485">
        <v>0</v>
      </c>
      <c r="R485" t="s">
        <v>4</v>
      </c>
      <c r="S485">
        <v>75</v>
      </c>
      <c r="T485">
        <v>8</v>
      </c>
      <c r="U485">
        <v>0</v>
      </c>
      <c r="V485">
        <v>0</v>
      </c>
      <c r="W485">
        <v>0</v>
      </c>
      <c r="X485" t="s">
        <v>4</v>
      </c>
      <c r="Y485">
        <v>75</v>
      </c>
      <c r="Z485">
        <v>5</v>
      </c>
      <c r="AA485">
        <v>0</v>
      </c>
      <c r="AB485">
        <v>0</v>
      </c>
      <c r="AC485">
        <v>0</v>
      </c>
      <c r="AD485" t="s">
        <v>4</v>
      </c>
      <c r="AE485">
        <v>75</v>
      </c>
      <c r="AF485">
        <v>27</v>
      </c>
      <c r="AG485">
        <v>0</v>
      </c>
      <c r="AH485">
        <v>0</v>
      </c>
      <c r="AI485">
        <v>72.2</v>
      </c>
      <c r="AJ485" t="s">
        <v>4</v>
      </c>
      <c r="AK485">
        <v>75</v>
      </c>
      <c r="AL485">
        <v>4</v>
      </c>
      <c r="AM485">
        <v>0</v>
      </c>
      <c r="AN485">
        <v>0</v>
      </c>
      <c r="AO485">
        <v>0</v>
      </c>
      <c r="AP485" t="s">
        <v>4</v>
      </c>
      <c r="AQ485">
        <v>75</v>
      </c>
      <c r="AR485">
        <v>8</v>
      </c>
      <c r="AS485">
        <v>0</v>
      </c>
      <c r="AT485">
        <v>0</v>
      </c>
      <c r="AU485">
        <v>0</v>
      </c>
      <c r="AV485" t="s">
        <v>4</v>
      </c>
      <c r="AW485">
        <v>75</v>
      </c>
      <c r="AX485">
        <v>7</v>
      </c>
      <c r="AY485">
        <v>0</v>
      </c>
      <c r="AZ485">
        <v>0</v>
      </c>
      <c r="BA485">
        <v>0</v>
      </c>
      <c r="BB485" t="s">
        <v>4</v>
      </c>
      <c r="BC485">
        <v>75</v>
      </c>
      <c r="BD485">
        <v>3</v>
      </c>
      <c r="BE485">
        <v>100</v>
      </c>
      <c r="BF485">
        <v>0</v>
      </c>
      <c r="BG485">
        <v>0</v>
      </c>
      <c r="BH485" t="s">
        <v>4</v>
      </c>
    </row>
    <row r="486" spans="1:60" x14ac:dyDescent="0.2">
      <c r="A486" s="3">
        <v>76</v>
      </c>
      <c r="B486" s="3">
        <v>4</v>
      </c>
      <c r="C486" s="3">
        <v>0</v>
      </c>
      <c r="D486" s="3">
        <v>0</v>
      </c>
      <c r="E486" s="3">
        <v>0</v>
      </c>
      <c r="F486" t="s">
        <v>4</v>
      </c>
      <c r="G486">
        <v>76</v>
      </c>
      <c r="H486">
        <v>6</v>
      </c>
      <c r="I486">
        <v>0</v>
      </c>
      <c r="J486">
        <v>0</v>
      </c>
      <c r="K486">
        <v>0</v>
      </c>
      <c r="L486" t="s">
        <v>4</v>
      </c>
      <c r="M486">
        <v>76</v>
      </c>
      <c r="N486">
        <v>6</v>
      </c>
      <c r="O486">
        <v>0</v>
      </c>
      <c r="P486">
        <v>0</v>
      </c>
      <c r="Q486">
        <v>0</v>
      </c>
      <c r="R486" t="s">
        <v>4</v>
      </c>
      <c r="S486">
        <v>76</v>
      </c>
      <c r="T486">
        <v>5</v>
      </c>
      <c r="U486">
        <v>0</v>
      </c>
      <c r="V486">
        <v>0</v>
      </c>
      <c r="W486">
        <v>0</v>
      </c>
      <c r="X486" t="s">
        <v>4</v>
      </c>
      <c r="Y486">
        <v>76</v>
      </c>
      <c r="Z486">
        <v>8</v>
      </c>
      <c r="AA486">
        <v>0</v>
      </c>
      <c r="AB486">
        <v>0</v>
      </c>
      <c r="AC486">
        <v>0</v>
      </c>
      <c r="AD486" t="s">
        <v>4</v>
      </c>
      <c r="AE486">
        <v>76</v>
      </c>
      <c r="AF486">
        <v>11</v>
      </c>
      <c r="AG486">
        <v>0</v>
      </c>
      <c r="AH486">
        <v>100</v>
      </c>
      <c r="AI486">
        <v>66.599999999999994</v>
      </c>
      <c r="AJ486" t="s">
        <v>4</v>
      </c>
      <c r="AK486">
        <v>76</v>
      </c>
      <c r="AL486">
        <v>5</v>
      </c>
      <c r="AM486">
        <v>0</v>
      </c>
      <c r="AN486">
        <v>0</v>
      </c>
      <c r="AO486">
        <v>0</v>
      </c>
      <c r="AP486" t="s">
        <v>4</v>
      </c>
      <c r="AQ486">
        <v>76</v>
      </c>
      <c r="AR486">
        <v>4</v>
      </c>
      <c r="AS486">
        <v>0</v>
      </c>
      <c r="AT486">
        <v>0</v>
      </c>
      <c r="AU486">
        <v>0</v>
      </c>
      <c r="AV486" t="s">
        <v>4</v>
      </c>
      <c r="AW486">
        <v>76</v>
      </c>
      <c r="AX486">
        <v>5</v>
      </c>
      <c r="AY486">
        <v>0</v>
      </c>
      <c r="AZ486">
        <v>0</v>
      </c>
      <c r="BA486">
        <v>0</v>
      </c>
      <c r="BB486" t="s">
        <v>4</v>
      </c>
      <c r="BC486">
        <v>76</v>
      </c>
      <c r="BD486">
        <v>3</v>
      </c>
      <c r="BE486">
        <v>0</v>
      </c>
      <c r="BF486">
        <v>100</v>
      </c>
      <c r="BG486">
        <v>50</v>
      </c>
      <c r="BH486" t="s">
        <v>4</v>
      </c>
    </row>
    <row r="487" spans="1:60" x14ac:dyDescent="0.2">
      <c r="A487" s="3">
        <v>77</v>
      </c>
      <c r="B487" s="3">
        <v>4</v>
      </c>
      <c r="C487" s="3">
        <v>0</v>
      </c>
      <c r="D487" s="3">
        <v>0</v>
      </c>
      <c r="E487" s="3">
        <v>0</v>
      </c>
      <c r="F487" t="s">
        <v>4</v>
      </c>
      <c r="G487">
        <v>77</v>
      </c>
      <c r="H487">
        <v>3</v>
      </c>
      <c r="I487">
        <v>0</v>
      </c>
      <c r="J487">
        <v>0</v>
      </c>
      <c r="K487">
        <v>0</v>
      </c>
      <c r="L487" t="s">
        <v>4</v>
      </c>
      <c r="M487">
        <v>77</v>
      </c>
      <c r="N487">
        <v>4</v>
      </c>
      <c r="O487">
        <v>0</v>
      </c>
      <c r="P487">
        <v>0</v>
      </c>
      <c r="Q487">
        <v>0</v>
      </c>
      <c r="R487" t="s">
        <v>4</v>
      </c>
      <c r="S487">
        <v>77</v>
      </c>
      <c r="T487">
        <v>4</v>
      </c>
      <c r="U487">
        <v>0</v>
      </c>
      <c r="V487">
        <v>0</v>
      </c>
      <c r="W487">
        <v>0</v>
      </c>
      <c r="X487" t="s">
        <v>4</v>
      </c>
      <c r="Y487">
        <v>77</v>
      </c>
      <c r="Z487">
        <v>6</v>
      </c>
      <c r="AA487">
        <v>0</v>
      </c>
      <c r="AB487">
        <v>0</v>
      </c>
      <c r="AC487">
        <v>0</v>
      </c>
      <c r="AD487" t="s">
        <v>4</v>
      </c>
      <c r="AE487">
        <v>77</v>
      </c>
      <c r="AF487">
        <v>7</v>
      </c>
      <c r="AG487">
        <v>0</v>
      </c>
      <c r="AH487">
        <v>0</v>
      </c>
      <c r="AI487">
        <v>0</v>
      </c>
      <c r="AJ487" t="s">
        <v>4</v>
      </c>
      <c r="AK487">
        <v>77</v>
      </c>
      <c r="AL487">
        <v>4</v>
      </c>
      <c r="AM487">
        <v>0</v>
      </c>
      <c r="AN487">
        <v>0</v>
      </c>
      <c r="AO487">
        <v>0</v>
      </c>
      <c r="AP487" t="s">
        <v>4</v>
      </c>
      <c r="AQ487">
        <v>77</v>
      </c>
      <c r="AR487">
        <v>5</v>
      </c>
      <c r="AS487">
        <v>0</v>
      </c>
      <c r="AT487">
        <v>0</v>
      </c>
      <c r="AU487">
        <v>0</v>
      </c>
      <c r="AV487" t="s">
        <v>4</v>
      </c>
      <c r="AW487">
        <v>77</v>
      </c>
      <c r="AX487">
        <v>5</v>
      </c>
      <c r="AY487">
        <v>0</v>
      </c>
      <c r="AZ487">
        <v>0</v>
      </c>
      <c r="BA487">
        <v>0</v>
      </c>
      <c r="BB487" t="s">
        <v>4</v>
      </c>
      <c r="BC487">
        <v>77</v>
      </c>
      <c r="BD487">
        <v>3</v>
      </c>
      <c r="BE487">
        <v>0</v>
      </c>
      <c r="BF487">
        <v>0</v>
      </c>
      <c r="BG487">
        <v>0</v>
      </c>
      <c r="BH487" t="s">
        <v>4</v>
      </c>
    </row>
    <row r="488" spans="1:60" x14ac:dyDescent="0.2">
      <c r="A488" s="3">
        <v>78</v>
      </c>
      <c r="B488" s="3">
        <v>5</v>
      </c>
      <c r="C488" s="3">
        <v>0</v>
      </c>
      <c r="D488" s="3">
        <v>0</v>
      </c>
      <c r="E488" s="3">
        <v>0</v>
      </c>
      <c r="F488" t="s">
        <v>4</v>
      </c>
      <c r="G488">
        <v>78</v>
      </c>
      <c r="H488">
        <v>8</v>
      </c>
      <c r="I488">
        <v>0</v>
      </c>
      <c r="J488">
        <v>0</v>
      </c>
      <c r="K488">
        <v>0</v>
      </c>
      <c r="L488" t="s">
        <v>4</v>
      </c>
      <c r="M488">
        <v>78</v>
      </c>
      <c r="N488">
        <v>5</v>
      </c>
      <c r="O488">
        <v>0</v>
      </c>
      <c r="P488">
        <v>0</v>
      </c>
      <c r="Q488">
        <v>0</v>
      </c>
      <c r="R488" t="s">
        <v>4</v>
      </c>
      <c r="S488">
        <v>78</v>
      </c>
      <c r="T488">
        <v>28</v>
      </c>
      <c r="U488">
        <v>0</v>
      </c>
      <c r="V488">
        <v>0</v>
      </c>
      <c r="W488">
        <v>71.2</v>
      </c>
      <c r="X488" t="s">
        <v>4</v>
      </c>
      <c r="Y488">
        <v>78</v>
      </c>
      <c r="Z488">
        <v>4</v>
      </c>
      <c r="AA488">
        <v>0</v>
      </c>
      <c r="AB488">
        <v>0</v>
      </c>
      <c r="AC488">
        <v>0</v>
      </c>
      <c r="AD488" t="s">
        <v>4</v>
      </c>
      <c r="AE488">
        <v>78</v>
      </c>
      <c r="AF488">
        <v>10</v>
      </c>
      <c r="AG488">
        <v>0</v>
      </c>
      <c r="AH488">
        <v>0</v>
      </c>
      <c r="AI488">
        <v>0</v>
      </c>
      <c r="AJ488" t="s">
        <v>4</v>
      </c>
      <c r="AK488">
        <v>78</v>
      </c>
      <c r="AL488">
        <v>10</v>
      </c>
      <c r="AM488">
        <v>0</v>
      </c>
      <c r="AN488">
        <v>0</v>
      </c>
      <c r="AO488">
        <v>0</v>
      </c>
      <c r="AP488" t="s">
        <v>4</v>
      </c>
      <c r="AQ488">
        <v>78</v>
      </c>
      <c r="AR488">
        <v>20</v>
      </c>
      <c r="AS488">
        <v>0</v>
      </c>
      <c r="AT488">
        <v>0</v>
      </c>
      <c r="AU488">
        <v>0</v>
      </c>
      <c r="AV488" t="s">
        <v>4</v>
      </c>
      <c r="AW488">
        <v>78</v>
      </c>
      <c r="AX488">
        <v>5</v>
      </c>
      <c r="AY488">
        <v>0</v>
      </c>
      <c r="AZ488">
        <v>0</v>
      </c>
      <c r="BA488">
        <v>0</v>
      </c>
      <c r="BB488" t="s">
        <v>4</v>
      </c>
      <c r="BC488">
        <v>78</v>
      </c>
      <c r="BD488">
        <v>4</v>
      </c>
      <c r="BE488">
        <v>0</v>
      </c>
      <c r="BF488">
        <v>0</v>
      </c>
      <c r="BG488">
        <v>0</v>
      </c>
      <c r="BH488" t="s">
        <v>4</v>
      </c>
    </row>
    <row r="489" spans="1:60" x14ac:dyDescent="0.2">
      <c r="A489" s="3">
        <v>79</v>
      </c>
      <c r="B489" s="3">
        <v>5</v>
      </c>
      <c r="C489" s="3">
        <v>0</v>
      </c>
      <c r="D489" s="3">
        <v>0</v>
      </c>
      <c r="E489" s="3">
        <v>0</v>
      </c>
      <c r="F489" t="s">
        <v>4</v>
      </c>
      <c r="G489">
        <v>79</v>
      </c>
      <c r="H489">
        <v>17</v>
      </c>
      <c r="I489">
        <v>0</v>
      </c>
      <c r="J489">
        <v>0</v>
      </c>
      <c r="K489">
        <v>0</v>
      </c>
      <c r="L489" t="s">
        <v>4</v>
      </c>
      <c r="M489">
        <v>79</v>
      </c>
      <c r="N489">
        <v>6</v>
      </c>
      <c r="O489">
        <v>0</v>
      </c>
      <c r="P489">
        <v>0</v>
      </c>
      <c r="Q489">
        <v>0</v>
      </c>
      <c r="R489" t="s">
        <v>4</v>
      </c>
      <c r="S489">
        <v>79</v>
      </c>
      <c r="T489">
        <v>10</v>
      </c>
      <c r="U489">
        <v>100</v>
      </c>
      <c r="V489">
        <v>0</v>
      </c>
      <c r="W489">
        <v>0</v>
      </c>
      <c r="X489" t="s">
        <v>4</v>
      </c>
      <c r="Y489">
        <v>79</v>
      </c>
      <c r="Z489">
        <v>5</v>
      </c>
      <c r="AA489">
        <v>0</v>
      </c>
      <c r="AB489">
        <v>0</v>
      </c>
      <c r="AC489">
        <v>0</v>
      </c>
      <c r="AD489" t="s">
        <v>4</v>
      </c>
      <c r="AE489">
        <v>79</v>
      </c>
      <c r="AF489">
        <v>6</v>
      </c>
      <c r="AG489">
        <v>0</v>
      </c>
      <c r="AH489">
        <v>0</v>
      </c>
      <c r="AI489">
        <v>0</v>
      </c>
      <c r="AJ489" t="s">
        <v>4</v>
      </c>
      <c r="AK489">
        <v>79</v>
      </c>
      <c r="AL489">
        <v>8</v>
      </c>
      <c r="AM489">
        <v>0</v>
      </c>
      <c r="AN489">
        <v>0</v>
      </c>
      <c r="AO489">
        <v>0</v>
      </c>
      <c r="AP489" t="s">
        <v>4</v>
      </c>
      <c r="AQ489">
        <v>79</v>
      </c>
      <c r="AR489">
        <v>9</v>
      </c>
      <c r="AS489">
        <v>0</v>
      </c>
      <c r="AT489">
        <v>0</v>
      </c>
      <c r="AU489">
        <v>0</v>
      </c>
      <c r="AV489" t="s">
        <v>4</v>
      </c>
      <c r="AW489">
        <v>79</v>
      </c>
      <c r="AX489">
        <v>16</v>
      </c>
      <c r="AY489">
        <v>0</v>
      </c>
      <c r="AZ489">
        <v>0</v>
      </c>
      <c r="BA489">
        <v>0</v>
      </c>
      <c r="BB489" t="s">
        <v>4</v>
      </c>
      <c r="BC489">
        <v>79</v>
      </c>
      <c r="BD489">
        <v>18</v>
      </c>
      <c r="BE489">
        <v>0</v>
      </c>
      <c r="BF489">
        <v>0</v>
      </c>
      <c r="BG489">
        <v>0</v>
      </c>
      <c r="BH489" t="s">
        <v>4</v>
      </c>
    </row>
    <row r="490" spans="1:60" x14ac:dyDescent="0.2">
      <c r="A490" s="3">
        <v>80</v>
      </c>
      <c r="B490" s="3">
        <v>4</v>
      </c>
      <c r="C490" s="3">
        <v>0</v>
      </c>
      <c r="D490" s="3">
        <v>0</v>
      </c>
      <c r="E490" s="3">
        <v>0</v>
      </c>
      <c r="F490" t="s">
        <v>4</v>
      </c>
      <c r="G490">
        <v>80</v>
      </c>
      <c r="H490">
        <v>3</v>
      </c>
      <c r="I490">
        <v>0</v>
      </c>
      <c r="J490">
        <v>0</v>
      </c>
      <c r="K490">
        <v>0</v>
      </c>
      <c r="L490" t="s">
        <v>4</v>
      </c>
      <c r="M490">
        <v>80</v>
      </c>
      <c r="N490">
        <v>6</v>
      </c>
      <c r="O490">
        <v>0</v>
      </c>
      <c r="P490">
        <v>0</v>
      </c>
      <c r="Q490">
        <v>0</v>
      </c>
      <c r="R490" t="s">
        <v>4</v>
      </c>
      <c r="S490">
        <v>80</v>
      </c>
      <c r="T490">
        <v>5</v>
      </c>
      <c r="U490">
        <v>0</v>
      </c>
      <c r="V490">
        <v>0</v>
      </c>
      <c r="W490">
        <v>0</v>
      </c>
      <c r="X490" t="s">
        <v>4</v>
      </c>
      <c r="Y490">
        <v>80</v>
      </c>
      <c r="Z490">
        <v>4</v>
      </c>
      <c r="AA490">
        <v>0</v>
      </c>
      <c r="AB490">
        <v>0</v>
      </c>
      <c r="AC490">
        <v>0</v>
      </c>
      <c r="AD490" t="s">
        <v>4</v>
      </c>
      <c r="AE490">
        <v>80</v>
      </c>
      <c r="AF490">
        <v>5</v>
      </c>
      <c r="AG490">
        <v>0</v>
      </c>
      <c r="AH490">
        <v>0</v>
      </c>
      <c r="AI490">
        <v>0</v>
      </c>
      <c r="AJ490" t="s">
        <v>4</v>
      </c>
      <c r="AK490">
        <v>80</v>
      </c>
      <c r="AL490">
        <v>6</v>
      </c>
      <c r="AM490">
        <v>0</v>
      </c>
      <c r="AN490">
        <v>0</v>
      </c>
      <c r="AO490">
        <v>0</v>
      </c>
      <c r="AP490" t="s">
        <v>4</v>
      </c>
      <c r="AQ490">
        <v>80</v>
      </c>
      <c r="AR490">
        <v>4</v>
      </c>
      <c r="AS490">
        <v>0</v>
      </c>
      <c r="AT490">
        <v>0</v>
      </c>
      <c r="AU490">
        <v>0</v>
      </c>
      <c r="AV490" t="s">
        <v>4</v>
      </c>
      <c r="AW490">
        <v>80</v>
      </c>
      <c r="AX490">
        <v>5</v>
      </c>
      <c r="AY490">
        <v>0</v>
      </c>
      <c r="AZ490">
        <v>0</v>
      </c>
      <c r="BA490">
        <v>0</v>
      </c>
      <c r="BB490" t="s">
        <v>4</v>
      </c>
      <c r="BC490">
        <v>80</v>
      </c>
      <c r="BD490">
        <v>4</v>
      </c>
      <c r="BE490">
        <v>0</v>
      </c>
      <c r="BF490">
        <v>0</v>
      </c>
      <c r="BG490">
        <v>0</v>
      </c>
      <c r="BH490" t="s">
        <v>4</v>
      </c>
    </row>
    <row r="491" spans="1:60" x14ac:dyDescent="0.2">
      <c r="A491" s="3">
        <v>81</v>
      </c>
      <c r="B491" s="3">
        <v>4</v>
      </c>
      <c r="C491" s="3">
        <v>0</v>
      </c>
      <c r="D491" s="3">
        <v>0</v>
      </c>
      <c r="E491" s="3">
        <v>0</v>
      </c>
      <c r="F491" t="s">
        <v>4</v>
      </c>
      <c r="G491">
        <v>81</v>
      </c>
      <c r="H491">
        <v>4</v>
      </c>
      <c r="I491">
        <v>0</v>
      </c>
      <c r="J491">
        <v>0</v>
      </c>
      <c r="K491">
        <v>0</v>
      </c>
      <c r="L491" t="s">
        <v>4</v>
      </c>
      <c r="M491">
        <v>81</v>
      </c>
      <c r="N491">
        <v>4</v>
      </c>
      <c r="O491">
        <v>0</v>
      </c>
      <c r="P491">
        <v>0</v>
      </c>
      <c r="Q491">
        <v>0</v>
      </c>
      <c r="R491" t="s">
        <v>4</v>
      </c>
      <c r="S491">
        <v>81</v>
      </c>
      <c r="T491">
        <v>4</v>
      </c>
      <c r="U491">
        <v>0</v>
      </c>
      <c r="V491">
        <v>0</v>
      </c>
      <c r="W491">
        <v>0</v>
      </c>
      <c r="X491" t="s">
        <v>4</v>
      </c>
      <c r="Y491">
        <v>81</v>
      </c>
      <c r="Z491">
        <v>4</v>
      </c>
      <c r="AA491">
        <v>0</v>
      </c>
      <c r="AB491">
        <v>0</v>
      </c>
      <c r="AC491">
        <v>0</v>
      </c>
      <c r="AD491" t="s">
        <v>4</v>
      </c>
      <c r="AE491">
        <v>81</v>
      </c>
      <c r="AF491">
        <v>5</v>
      </c>
      <c r="AG491">
        <v>0</v>
      </c>
      <c r="AH491">
        <v>0</v>
      </c>
      <c r="AI491">
        <v>0</v>
      </c>
      <c r="AJ491" t="s">
        <v>4</v>
      </c>
      <c r="AK491">
        <v>81</v>
      </c>
      <c r="AL491">
        <v>20</v>
      </c>
      <c r="AM491">
        <v>0</v>
      </c>
      <c r="AN491">
        <v>0</v>
      </c>
      <c r="AO491">
        <v>0</v>
      </c>
      <c r="AP491" t="s">
        <v>4</v>
      </c>
      <c r="AQ491">
        <v>81</v>
      </c>
      <c r="AR491">
        <v>4</v>
      </c>
      <c r="AS491">
        <v>0</v>
      </c>
      <c r="AT491">
        <v>0</v>
      </c>
      <c r="AU491">
        <v>0</v>
      </c>
      <c r="AV491" t="s">
        <v>4</v>
      </c>
      <c r="AW491">
        <v>81</v>
      </c>
      <c r="AX491">
        <v>5</v>
      </c>
      <c r="AY491">
        <v>0</v>
      </c>
      <c r="AZ491">
        <v>0</v>
      </c>
      <c r="BA491">
        <v>0</v>
      </c>
      <c r="BB491" t="s">
        <v>4</v>
      </c>
      <c r="BC491">
        <v>81</v>
      </c>
      <c r="BD491">
        <v>3</v>
      </c>
      <c r="BE491">
        <v>0</v>
      </c>
      <c r="BF491">
        <v>0</v>
      </c>
      <c r="BG491">
        <v>0</v>
      </c>
      <c r="BH491" t="s">
        <v>4</v>
      </c>
    </row>
    <row r="492" spans="1:60" x14ac:dyDescent="0.2">
      <c r="A492" s="3">
        <v>82</v>
      </c>
      <c r="B492" s="3">
        <v>4</v>
      </c>
      <c r="C492" s="3">
        <v>0</v>
      </c>
      <c r="D492" s="3">
        <v>0</v>
      </c>
      <c r="E492" s="3">
        <v>0</v>
      </c>
      <c r="F492" t="s">
        <v>4</v>
      </c>
      <c r="G492">
        <v>82</v>
      </c>
      <c r="H492">
        <v>15</v>
      </c>
      <c r="I492">
        <v>0</v>
      </c>
      <c r="J492">
        <v>0</v>
      </c>
      <c r="K492">
        <v>0</v>
      </c>
      <c r="L492" t="s">
        <v>4</v>
      </c>
      <c r="M492">
        <v>82</v>
      </c>
      <c r="N492">
        <v>4</v>
      </c>
      <c r="O492">
        <v>0</v>
      </c>
      <c r="P492">
        <v>0</v>
      </c>
      <c r="Q492">
        <v>0</v>
      </c>
      <c r="R492" t="s">
        <v>4</v>
      </c>
      <c r="S492">
        <v>82</v>
      </c>
      <c r="T492">
        <v>3</v>
      </c>
      <c r="U492">
        <v>0</v>
      </c>
      <c r="V492">
        <v>0</v>
      </c>
      <c r="W492">
        <v>0</v>
      </c>
      <c r="X492" t="s">
        <v>4</v>
      </c>
      <c r="Y492">
        <v>82</v>
      </c>
      <c r="Z492">
        <v>5</v>
      </c>
      <c r="AA492">
        <v>0</v>
      </c>
      <c r="AB492">
        <v>0</v>
      </c>
      <c r="AC492">
        <v>0</v>
      </c>
      <c r="AD492" t="s">
        <v>4</v>
      </c>
      <c r="AE492">
        <v>82</v>
      </c>
      <c r="AF492">
        <v>4</v>
      </c>
      <c r="AG492">
        <v>0</v>
      </c>
      <c r="AH492">
        <v>0</v>
      </c>
      <c r="AI492">
        <v>0</v>
      </c>
      <c r="AJ492" t="s">
        <v>4</v>
      </c>
      <c r="AK492">
        <v>82</v>
      </c>
      <c r="AL492">
        <v>4</v>
      </c>
      <c r="AM492">
        <v>0</v>
      </c>
      <c r="AN492">
        <v>0</v>
      </c>
      <c r="AO492">
        <v>0</v>
      </c>
      <c r="AP492" t="s">
        <v>4</v>
      </c>
      <c r="AQ492">
        <v>82</v>
      </c>
      <c r="AR492">
        <v>5</v>
      </c>
      <c r="AS492">
        <v>0</v>
      </c>
      <c r="AT492">
        <v>0</v>
      </c>
      <c r="AU492">
        <v>73.5</v>
      </c>
      <c r="AV492" t="s">
        <v>4</v>
      </c>
      <c r="AW492">
        <v>82</v>
      </c>
      <c r="AX492">
        <v>5</v>
      </c>
      <c r="AY492">
        <v>0</v>
      </c>
      <c r="AZ492">
        <v>0</v>
      </c>
      <c r="BA492">
        <v>0</v>
      </c>
      <c r="BB492" t="s">
        <v>4</v>
      </c>
      <c r="BC492">
        <v>82</v>
      </c>
      <c r="BD492">
        <v>4</v>
      </c>
      <c r="BE492">
        <v>0</v>
      </c>
      <c r="BF492">
        <v>0</v>
      </c>
      <c r="BG492">
        <v>0</v>
      </c>
      <c r="BH492" t="s">
        <v>4</v>
      </c>
    </row>
    <row r="493" spans="1:60" x14ac:dyDescent="0.2">
      <c r="A493" s="3">
        <v>83</v>
      </c>
      <c r="B493" s="3">
        <v>4</v>
      </c>
      <c r="C493" s="3">
        <v>0</v>
      </c>
      <c r="D493" s="3">
        <v>0</v>
      </c>
      <c r="E493" s="3">
        <v>0</v>
      </c>
      <c r="F493" t="s">
        <v>4</v>
      </c>
      <c r="G493">
        <v>83</v>
      </c>
      <c r="H493">
        <v>48</v>
      </c>
      <c r="I493">
        <v>0</v>
      </c>
      <c r="J493">
        <v>0</v>
      </c>
      <c r="K493">
        <v>0</v>
      </c>
      <c r="L493" t="s">
        <v>4</v>
      </c>
      <c r="M493">
        <v>83</v>
      </c>
      <c r="N493">
        <v>5</v>
      </c>
      <c r="O493">
        <v>0</v>
      </c>
      <c r="P493">
        <v>0</v>
      </c>
      <c r="Q493">
        <v>0</v>
      </c>
      <c r="R493" t="s">
        <v>4</v>
      </c>
      <c r="S493">
        <v>83</v>
      </c>
      <c r="T493">
        <v>33</v>
      </c>
      <c r="U493">
        <v>0</v>
      </c>
      <c r="V493">
        <v>0</v>
      </c>
      <c r="W493">
        <v>0</v>
      </c>
      <c r="X493" t="s">
        <v>4</v>
      </c>
      <c r="Y493">
        <v>83</v>
      </c>
      <c r="Z493">
        <v>32</v>
      </c>
      <c r="AA493">
        <v>0</v>
      </c>
      <c r="AB493">
        <v>0</v>
      </c>
      <c r="AC493">
        <v>0</v>
      </c>
      <c r="AD493" t="s">
        <v>4</v>
      </c>
      <c r="AE493">
        <v>83</v>
      </c>
      <c r="AF493">
        <v>4</v>
      </c>
      <c r="AG493">
        <v>0</v>
      </c>
      <c r="AH493">
        <v>0</v>
      </c>
      <c r="AI493">
        <v>0</v>
      </c>
      <c r="AJ493" t="s">
        <v>4</v>
      </c>
      <c r="AK493">
        <v>83</v>
      </c>
      <c r="AL493">
        <v>13</v>
      </c>
      <c r="AM493">
        <v>0</v>
      </c>
      <c r="AN493">
        <v>0</v>
      </c>
      <c r="AO493">
        <v>0</v>
      </c>
      <c r="AP493" t="s">
        <v>4</v>
      </c>
      <c r="AQ493">
        <v>83</v>
      </c>
      <c r="AR493">
        <v>38</v>
      </c>
      <c r="AS493">
        <v>0</v>
      </c>
      <c r="AT493">
        <v>100</v>
      </c>
      <c r="AU493">
        <v>75</v>
      </c>
      <c r="AV493" t="s">
        <v>4</v>
      </c>
      <c r="AW493">
        <v>83</v>
      </c>
      <c r="AX493">
        <v>7</v>
      </c>
      <c r="AY493">
        <v>0</v>
      </c>
      <c r="AZ493">
        <v>0</v>
      </c>
      <c r="BA493">
        <v>0</v>
      </c>
      <c r="BB493" t="s">
        <v>4</v>
      </c>
      <c r="BC493">
        <v>83</v>
      </c>
      <c r="BD493">
        <v>27</v>
      </c>
      <c r="BE493">
        <v>0</v>
      </c>
      <c r="BF493">
        <v>0</v>
      </c>
      <c r="BG493">
        <v>0</v>
      </c>
      <c r="BH493" t="s">
        <v>4</v>
      </c>
    </row>
    <row r="494" spans="1:60" x14ac:dyDescent="0.2">
      <c r="A494" s="3">
        <v>84</v>
      </c>
      <c r="B494" s="3">
        <v>2</v>
      </c>
      <c r="C494" s="3">
        <v>0</v>
      </c>
      <c r="D494" s="3">
        <v>0</v>
      </c>
      <c r="E494" s="3">
        <v>0</v>
      </c>
      <c r="F494" t="s">
        <v>4</v>
      </c>
      <c r="G494">
        <v>84</v>
      </c>
      <c r="H494">
        <v>48</v>
      </c>
      <c r="I494">
        <v>0</v>
      </c>
      <c r="J494">
        <v>0</v>
      </c>
      <c r="K494">
        <v>0</v>
      </c>
      <c r="L494" t="s">
        <v>4</v>
      </c>
      <c r="M494">
        <v>84</v>
      </c>
      <c r="N494">
        <v>9</v>
      </c>
      <c r="O494">
        <v>0</v>
      </c>
      <c r="P494">
        <v>0</v>
      </c>
      <c r="Q494">
        <v>0</v>
      </c>
      <c r="R494" t="s">
        <v>4</v>
      </c>
      <c r="S494">
        <v>84</v>
      </c>
      <c r="T494">
        <v>7</v>
      </c>
      <c r="U494">
        <v>0</v>
      </c>
      <c r="V494">
        <v>0</v>
      </c>
      <c r="W494">
        <v>0</v>
      </c>
      <c r="X494" t="s">
        <v>4</v>
      </c>
      <c r="Y494">
        <v>84</v>
      </c>
      <c r="Z494">
        <v>8</v>
      </c>
      <c r="AA494">
        <v>0</v>
      </c>
      <c r="AB494">
        <v>0</v>
      </c>
      <c r="AC494">
        <v>0</v>
      </c>
      <c r="AD494" t="s">
        <v>4</v>
      </c>
      <c r="AE494">
        <v>84</v>
      </c>
      <c r="AF494">
        <v>7</v>
      </c>
      <c r="AG494">
        <v>0</v>
      </c>
      <c r="AH494">
        <v>0</v>
      </c>
      <c r="AI494">
        <v>0</v>
      </c>
      <c r="AJ494" t="s">
        <v>4</v>
      </c>
      <c r="AK494">
        <v>84</v>
      </c>
      <c r="AL494">
        <v>66</v>
      </c>
      <c r="AM494">
        <v>0</v>
      </c>
      <c r="AN494">
        <v>0</v>
      </c>
      <c r="AO494">
        <v>0</v>
      </c>
      <c r="AP494" t="s">
        <v>4</v>
      </c>
      <c r="AQ494">
        <v>84</v>
      </c>
      <c r="AR494">
        <v>15</v>
      </c>
      <c r="AS494">
        <v>100</v>
      </c>
      <c r="AT494">
        <v>100</v>
      </c>
      <c r="AU494">
        <v>83.3</v>
      </c>
      <c r="AV494" t="s">
        <v>4</v>
      </c>
      <c r="AW494">
        <v>84</v>
      </c>
      <c r="AX494">
        <v>4</v>
      </c>
      <c r="AY494">
        <v>0</v>
      </c>
      <c r="AZ494">
        <v>0</v>
      </c>
      <c r="BA494">
        <v>0</v>
      </c>
      <c r="BB494" t="s">
        <v>4</v>
      </c>
      <c r="BC494">
        <v>84</v>
      </c>
      <c r="BD494">
        <v>5</v>
      </c>
      <c r="BE494">
        <v>0</v>
      </c>
      <c r="BF494">
        <v>0</v>
      </c>
      <c r="BG494">
        <v>0</v>
      </c>
      <c r="BH494" t="s">
        <v>4</v>
      </c>
    </row>
    <row r="495" spans="1:60" x14ac:dyDescent="0.2">
      <c r="A495" s="3">
        <v>85</v>
      </c>
      <c r="B495" s="3">
        <v>4</v>
      </c>
      <c r="C495" s="3">
        <v>0</v>
      </c>
      <c r="D495" s="3">
        <v>0</v>
      </c>
      <c r="E495" s="3">
        <v>0</v>
      </c>
      <c r="F495" t="s">
        <v>4</v>
      </c>
      <c r="G495">
        <v>85</v>
      </c>
      <c r="H495">
        <v>16</v>
      </c>
      <c r="I495">
        <v>73.900000000000006</v>
      </c>
      <c r="J495">
        <v>100</v>
      </c>
      <c r="K495">
        <v>75</v>
      </c>
      <c r="L495" t="s">
        <v>4</v>
      </c>
      <c r="M495">
        <v>85</v>
      </c>
      <c r="N495">
        <v>20</v>
      </c>
      <c r="O495">
        <v>0</v>
      </c>
      <c r="P495">
        <v>0</v>
      </c>
      <c r="Q495">
        <v>0</v>
      </c>
      <c r="R495" t="s">
        <v>4</v>
      </c>
      <c r="S495">
        <v>85</v>
      </c>
      <c r="T495">
        <v>15</v>
      </c>
      <c r="U495">
        <v>0</v>
      </c>
      <c r="V495">
        <v>0</v>
      </c>
      <c r="W495">
        <v>0</v>
      </c>
      <c r="X495" t="s">
        <v>4</v>
      </c>
      <c r="Y495">
        <v>85</v>
      </c>
      <c r="Z495">
        <v>7</v>
      </c>
      <c r="AA495">
        <v>0</v>
      </c>
      <c r="AB495">
        <v>0</v>
      </c>
      <c r="AC495">
        <v>0</v>
      </c>
      <c r="AD495" t="s">
        <v>4</v>
      </c>
      <c r="AE495">
        <v>85</v>
      </c>
      <c r="AF495">
        <v>22</v>
      </c>
      <c r="AG495">
        <v>0</v>
      </c>
      <c r="AH495">
        <v>0</v>
      </c>
      <c r="AI495">
        <v>0</v>
      </c>
      <c r="AJ495" t="s">
        <v>4</v>
      </c>
      <c r="AK495">
        <v>85</v>
      </c>
      <c r="AL495">
        <v>20</v>
      </c>
      <c r="AM495">
        <v>0</v>
      </c>
      <c r="AN495">
        <v>0</v>
      </c>
      <c r="AO495">
        <v>0</v>
      </c>
      <c r="AP495" t="s">
        <v>4</v>
      </c>
      <c r="AQ495">
        <v>85</v>
      </c>
      <c r="AR495">
        <v>11</v>
      </c>
      <c r="AS495">
        <v>100</v>
      </c>
      <c r="AT495">
        <v>0</v>
      </c>
      <c r="AU495">
        <v>0</v>
      </c>
      <c r="AV495" t="s">
        <v>4</v>
      </c>
      <c r="AW495">
        <v>85</v>
      </c>
      <c r="AX495">
        <v>6</v>
      </c>
      <c r="AY495">
        <v>0</v>
      </c>
      <c r="AZ495">
        <v>0</v>
      </c>
      <c r="BA495">
        <v>0</v>
      </c>
      <c r="BB495" t="s">
        <v>4</v>
      </c>
      <c r="BC495">
        <v>85</v>
      </c>
      <c r="BD495">
        <v>19</v>
      </c>
      <c r="BE495">
        <v>0</v>
      </c>
      <c r="BF495">
        <v>0</v>
      </c>
      <c r="BG495">
        <v>0</v>
      </c>
      <c r="BH495" t="s">
        <v>4</v>
      </c>
    </row>
    <row r="496" spans="1:60" x14ac:dyDescent="0.2">
      <c r="A496" s="3">
        <v>86</v>
      </c>
      <c r="B496" s="3">
        <v>6</v>
      </c>
      <c r="C496" s="3">
        <v>0</v>
      </c>
      <c r="D496" s="3">
        <v>0</v>
      </c>
      <c r="E496" s="3">
        <v>0</v>
      </c>
      <c r="F496" t="s">
        <v>4</v>
      </c>
      <c r="G496">
        <v>86</v>
      </c>
      <c r="H496">
        <v>4</v>
      </c>
      <c r="I496">
        <v>100</v>
      </c>
      <c r="J496">
        <v>0</v>
      </c>
      <c r="K496">
        <v>0</v>
      </c>
      <c r="L496" t="s">
        <v>4</v>
      </c>
      <c r="M496">
        <v>86</v>
      </c>
      <c r="N496">
        <v>9</v>
      </c>
      <c r="O496">
        <v>0</v>
      </c>
      <c r="P496">
        <v>0</v>
      </c>
      <c r="Q496">
        <v>0</v>
      </c>
      <c r="R496" t="s">
        <v>4</v>
      </c>
      <c r="S496">
        <v>86</v>
      </c>
      <c r="T496">
        <v>3</v>
      </c>
      <c r="U496">
        <v>0</v>
      </c>
      <c r="V496">
        <v>0</v>
      </c>
      <c r="W496">
        <v>0</v>
      </c>
      <c r="X496" t="s">
        <v>4</v>
      </c>
      <c r="Y496">
        <v>86</v>
      </c>
      <c r="Z496">
        <v>9</v>
      </c>
      <c r="AA496">
        <v>0</v>
      </c>
      <c r="AB496">
        <v>0</v>
      </c>
      <c r="AC496">
        <v>0</v>
      </c>
      <c r="AD496" t="s">
        <v>4</v>
      </c>
      <c r="AE496">
        <v>86</v>
      </c>
      <c r="AF496">
        <v>6</v>
      </c>
      <c r="AG496">
        <v>0</v>
      </c>
      <c r="AH496">
        <v>0</v>
      </c>
      <c r="AI496">
        <v>0</v>
      </c>
      <c r="AJ496" t="s">
        <v>4</v>
      </c>
      <c r="AK496">
        <v>86</v>
      </c>
      <c r="AL496">
        <v>6</v>
      </c>
      <c r="AM496">
        <v>0</v>
      </c>
      <c r="AN496">
        <v>0</v>
      </c>
      <c r="AO496">
        <v>0</v>
      </c>
      <c r="AP496" t="s">
        <v>4</v>
      </c>
      <c r="AQ496">
        <v>86</v>
      </c>
      <c r="AR496">
        <v>5</v>
      </c>
      <c r="AS496">
        <v>0</v>
      </c>
      <c r="AT496">
        <v>0</v>
      </c>
      <c r="AU496">
        <v>0</v>
      </c>
      <c r="AV496" t="s">
        <v>4</v>
      </c>
      <c r="AW496">
        <v>86</v>
      </c>
      <c r="AX496">
        <v>14</v>
      </c>
      <c r="AY496">
        <v>0</v>
      </c>
      <c r="AZ496">
        <v>0</v>
      </c>
      <c r="BA496">
        <v>0</v>
      </c>
      <c r="BB496" t="s">
        <v>4</v>
      </c>
      <c r="BC496">
        <v>86</v>
      </c>
      <c r="BD496">
        <v>3</v>
      </c>
      <c r="BE496">
        <v>0</v>
      </c>
      <c r="BF496">
        <v>0</v>
      </c>
      <c r="BG496">
        <v>0</v>
      </c>
      <c r="BH496" t="s">
        <v>4</v>
      </c>
    </row>
    <row r="497" spans="1:60" x14ac:dyDescent="0.2">
      <c r="A497" s="3">
        <v>87</v>
      </c>
      <c r="B497" s="3">
        <v>6</v>
      </c>
      <c r="C497" s="3">
        <v>0</v>
      </c>
      <c r="D497" s="3">
        <v>0</v>
      </c>
      <c r="E497" s="3">
        <v>0</v>
      </c>
      <c r="F497" t="s">
        <v>4</v>
      </c>
      <c r="G497">
        <v>87</v>
      </c>
      <c r="H497">
        <v>3</v>
      </c>
      <c r="I497">
        <v>0</v>
      </c>
      <c r="J497">
        <v>0</v>
      </c>
      <c r="K497">
        <v>0</v>
      </c>
      <c r="L497" t="s">
        <v>4</v>
      </c>
      <c r="M497">
        <v>87</v>
      </c>
      <c r="N497">
        <v>4</v>
      </c>
      <c r="O497">
        <v>0</v>
      </c>
      <c r="P497">
        <v>0</v>
      </c>
      <c r="Q497">
        <v>0</v>
      </c>
      <c r="R497" t="s">
        <v>4</v>
      </c>
      <c r="S497">
        <v>87</v>
      </c>
      <c r="T497">
        <v>3</v>
      </c>
      <c r="U497">
        <v>0</v>
      </c>
      <c r="V497">
        <v>0</v>
      </c>
      <c r="W497">
        <v>0</v>
      </c>
      <c r="X497" t="s">
        <v>4</v>
      </c>
      <c r="Y497">
        <v>87</v>
      </c>
      <c r="Z497">
        <v>3</v>
      </c>
      <c r="AA497">
        <v>0</v>
      </c>
      <c r="AB497">
        <v>0</v>
      </c>
      <c r="AC497">
        <v>0</v>
      </c>
      <c r="AD497" t="s">
        <v>4</v>
      </c>
      <c r="AE497">
        <v>87</v>
      </c>
      <c r="AF497">
        <v>10</v>
      </c>
      <c r="AG497">
        <v>0</v>
      </c>
      <c r="AH497">
        <v>0</v>
      </c>
      <c r="AI497">
        <v>0</v>
      </c>
      <c r="AJ497" t="s">
        <v>4</v>
      </c>
      <c r="AK497">
        <v>87</v>
      </c>
      <c r="AL497">
        <v>5</v>
      </c>
      <c r="AM497">
        <v>0</v>
      </c>
      <c r="AN497">
        <v>0</v>
      </c>
      <c r="AO497">
        <v>0</v>
      </c>
      <c r="AP497" t="s">
        <v>4</v>
      </c>
      <c r="AQ497">
        <v>87</v>
      </c>
      <c r="AR497">
        <v>4</v>
      </c>
      <c r="AS497">
        <v>0</v>
      </c>
      <c r="AT497">
        <v>0</v>
      </c>
      <c r="AU497">
        <v>0</v>
      </c>
      <c r="AV497" t="s">
        <v>4</v>
      </c>
      <c r="AW497">
        <v>87</v>
      </c>
      <c r="AX497">
        <v>12</v>
      </c>
      <c r="AY497">
        <v>0</v>
      </c>
      <c r="AZ497">
        <v>0</v>
      </c>
      <c r="BA497">
        <v>0</v>
      </c>
      <c r="BB497" t="s">
        <v>4</v>
      </c>
      <c r="BC497">
        <v>87</v>
      </c>
      <c r="BD497">
        <v>5</v>
      </c>
      <c r="BE497">
        <v>0</v>
      </c>
      <c r="BF497">
        <v>0</v>
      </c>
      <c r="BG497">
        <v>0</v>
      </c>
      <c r="BH497" t="s">
        <v>4</v>
      </c>
    </row>
    <row r="498" spans="1:60" x14ac:dyDescent="0.2">
      <c r="A498" s="3">
        <v>88</v>
      </c>
      <c r="B498" s="3">
        <v>6</v>
      </c>
      <c r="C498" s="3">
        <v>0</v>
      </c>
      <c r="D498" s="3">
        <v>0</v>
      </c>
      <c r="E498" s="3">
        <v>0</v>
      </c>
      <c r="F498" t="s">
        <v>4</v>
      </c>
      <c r="G498">
        <v>88</v>
      </c>
      <c r="H498">
        <v>4</v>
      </c>
      <c r="I498">
        <v>0</v>
      </c>
      <c r="J498">
        <v>0</v>
      </c>
      <c r="K498">
        <v>0</v>
      </c>
      <c r="L498" t="s">
        <v>4</v>
      </c>
      <c r="M498">
        <v>88</v>
      </c>
      <c r="N498">
        <v>6</v>
      </c>
      <c r="O498">
        <v>0</v>
      </c>
      <c r="P498">
        <v>0</v>
      </c>
      <c r="Q498">
        <v>0</v>
      </c>
      <c r="R498" t="s">
        <v>4</v>
      </c>
      <c r="S498">
        <v>88</v>
      </c>
      <c r="T498">
        <v>4</v>
      </c>
      <c r="U498">
        <v>0</v>
      </c>
      <c r="V498">
        <v>0</v>
      </c>
      <c r="W498">
        <v>0</v>
      </c>
      <c r="X498" t="s">
        <v>4</v>
      </c>
      <c r="Y498">
        <v>88</v>
      </c>
      <c r="Z498">
        <v>5</v>
      </c>
      <c r="AA498">
        <v>0</v>
      </c>
      <c r="AB498">
        <v>0</v>
      </c>
      <c r="AC498">
        <v>0</v>
      </c>
      <c r="AD498" t="s">
        <v>4</v>
      </c>
      <c r="AE498">
        <v>88</v>
      </c>
      <c r="AF498">
        <v>4</v>
      </c>
      <c r="AG498">
        <v>0</v>
      </c>
      <c r="AH498">
        <v>0</v>
      </c>
      <c r="AI498">
        <v>0</v>
      </c>
      <c r="AJ498" t="s">
        <v>4</v>
      </c>
      <c r="AK498">
        <v>88</v>
      </c>
      <c r="AL498">
        <v>5</v>
      </c>
      <c r="AM498">
        <v>0</v>
      </c>
      <c r="AN498">
        <v>0</v>
      </c>
      <c r="AO498">
        <v>0</v>
      </c>
      <c r="AP498" t="s">
        <v>4</v>
      </c>
      <c r="AQ498">
        <v>88</v>
      </c>
      <c r="AR498">
        <v>4</v>
      </c>
      <c r="AS498">
        <v>0</v>
      </c>
      <c r="AT498">
        <v>0</v>
      </c>
      <c r="AU498">
        <v>0</v>
      </c>
      <c r="AV498" t="s">
        <v>4</v>
      </c>
      <c r="AW498">
        <v>88</v>
      </c>
      <c r="AX498">
        <v>9</v>
      </c>
      <c r="AY498">
        <v>0</v>
      </c>
      <c r="AZ498">
        <v>0</v>
      </c>
      <c r="BA498">
        <v>0</v>
      </c>
      <c r="BB498" t="s">
        <v>4</v>
      </c>
      <c r="BC498">
        <v>88</v>
      </c>
      <c r="BD498">
        <v>4</v>
      </c>
      <c r="BE498">
        <v>0</v>
      </c>
      <c r="BF498">
        <v>0</v>
      </c>
      <c r="BG498">
        <v>0</v>
      </c>
      <c r="BH498" t="s">
        <v>4</v>
      </c>
    </row>
    <row r="499" spans="1:60" x14ac:dyDescent="0.2">
      <c r="A499" s="3">
        <v>89</v>
      </c>
      <c r="B499" s="3">
        <v>7</v>
      </c>
      <c r="C499" s="3">
        <v>0</v>
      </c>
      <c r="D499" s="3">
        <v>0</v>
      </c>
      <c r="E499" s="3">
        <v>0</v>
      </c>
      <c r="F499" t="s">
        <v>4</v>
      </c>
      <c r="G499">
        <v>89</v>
      </c>
      <c r="H499">
        <v>8</v>
      </c>
      <c r="I499">
        <v>0</v>
      </c>
      <c r="J499">
        <v>0</v>
      </c>
      <c r="K499">
        <v>0</v>
      </c>
      <c r="L499" t="s">
        <v>4</v>
      </c>
      <c r="M499">
        <v>89</v>
      </c>
      <c r="N499">
        <v>7</v>
      </c>
      <c r="O499">
        <v>0</v>
      </c>
      <c r="P499">
        <v>0</v>
      </c>
      <c r="Q499">
        <v>0</v>
      </c>
      <c r="R499" t="s">
        <v>4</v>
      </c>
      <c r="S499">
        <v>89</v>
      </c>
      <c r="T499">
        <v>14</v>
      </c>
      <c r="U499">
        <v>0</v>
      </c>
      <c r="V499">
        <v>0</v>
      </c>
      <c r="W499">
        <v>0</v>
      </c>
      <c r="X499" t="s">
        <v>4</v>
      </c>
      <c r="Y499">
        <v>89</v>
      </c>
      <c r="Z499">
        <v>18</v>
      </c>
      <c r="AA499">
        <v>0</v>
      </c>
      <c r="AB499">
        <v>0</v>
      </c>
      <c r="AC499">
        <v>0</v>
      </c>
      <c r="AD499" t="s">
        <v>4</v>
      </c>
      <c r="AE499">
        <v>89</v>
      </c>
      <c r="AF499">
        <v>7</v>
      </c>
      <c r="AG499">
        <v>0</v>
      </c>
      <c r="AH499">
        <v>0</v>
      </c>
      <c r="AI499">
        <v>0</v>
      </c>
      <c r="AJ499" t="s">
        <v>4</v>
      </c>
      <c r="AK499">
        <v>89</v>
      </c>
      <c r="AL499">
        <v>9</v>
      </c>
      <c r="AM499">
        <v>0</v>
      </c>
      <c r="AN499">
        <v>0</v>
      </c>
      <c r="AO499">
        <v>0</v>
      </c>
      <c r="AP499" t="s">
        <v>4</v>
      </c>
      <c r="AQ499">
        <v>89</v>
      </c>
      <c r="AR499">
        <v>4</v>
      </c>
      <c r="AS499">
        <v>0</v>
      </c>
      <c r="AT499">
        <v>0</v>
      </c>
      <c r="AU499">
        <v>0</v>
      </c>
      <c r="AV499" t="s">
        <v>4</v>
      </c>
      <c r="AW499">
        <v>89</v>
      </c>
      <c r="AX499">
        <v>12</v>
      </c>
      <c r="AY499">
        <v>0</v>
      </c>
      <c r="AZ499">
        <v>0</v>
      </c>
      <c r="BA499">
        <v>0</v>
      </c>
      <c r="BB499" t="s">
        <v>4</v>
      </c>
      <c r="BC499">
        <v>89</v>
      </c>
      <c r="BD499">
        <v>10</v>
      </c>
      <c r="BE499">
        <v>0</v>
      </c>
      <c r="BF499">
        <v>0</v>
      </c>
      <c r="BG499">
        <v>0</v>
      </c>
      <c r="BH499" t="s">
        <v>4</v>
      </c>
    </row>
    <row r="500" spans="1:60" x14ac:dyDescent="0.2">
      <c r="A500" s="3">
        <v>90</v>
      </c>
      <c r="B500" s="3">
        <v>12</v>
      </c>
      <c r="C500" s="3">
        <v>0</v>
      </c>
      <c r="D500" s="3">
        <v>0</v>
      </c>
      <c r="E500" s="3">
        <v>0</v>
      </c>
      <c r="F500" t="s">
        <v>4</v>
      </c>
      <c r="G500">
        <v>90</v>
      </c>
      <c r="H500">
        <v>7</v>
      </c>
      <c r="I500">
        <v>0</v>
      </c>
      <c r="J500">
        <v>0</v>
      </c>
      <c r="K500">
        <v>0</v>
      </c>
      <c r="L500" t="s">
        <v>4</v>
      </c>
      <c r="M500">
        <v>90</v>
      </c>
      <c r="N500">
        <v>13</v>
      </c>
      <c r="O500">
        <v>0</v>
      </c>
      <c r="P500">
        <v>0</v>
      </c>
      <c r="Q500">
        <v>0</v>
      </c>
      <c r="R500" t="s">
        <v>4</v>
      </c>
      <c r="S500">
        <v>90</v>
      </c>
      <c r="T500">
        <v>13</v>
      </c>
      <c r="U500">
        <v>0</v>
      </c>
      <c r="V500">
        <v>0</v>
      </c>
      <c r="W500">
        <v>0</v>
      </c>
      <c r="X500" t="s">
        <v>4</v>
      </c>
      <c r="Y500">
        <v>90</v>
      </c>
      <c r="Z500">
        <v>5</v>
      </c>
      <c r="AA500">
        <v>0</v>
      </c>
      <c r="AB500">
        <v>0</v>
      </c>
      <c r="AC500">
        <v>0</v>
      </c>
      <c r="AD500" t="s">
        <v>4</v>
      </c>
      <c r="AE500">
        <v>90</v>
      </c>
      <c r="AF500">
        <v>5</v>
      </c>
      <c r="AG500">
        <v>0</v>
      </c>
      <c r="AH500">
        <v>0</v>
      </c>
      <c r="AI500">
        <v>0</v>
      </c>
      <c r="AJ500" t="s">
        <v>4</v>
      </c>
      <c r="AK500">
        <v>90</v>
      </c>
      <c r="AL500">
        <v>6</v>
      </c>
      <c r="AM500">
        <v>0</v>
      </c>
      <c r="AN500">
        <v>0</v>
      </c>
      <c r="AO500">
        <v>0</v>
      </c>
      <c r="AP500" t="s">
        <v>4</v>
      </c>
      <c r="AQ500">
        <v>90</v>
      </c>
      <c r="AR500">
        <v>6</v>
      </c>
      <c r="AS500">
        <v>0</v>
      </c>
      <c r="AT500">
        <v>0</v>
      </c>
      <c r="AU500">
        <v>0</v>
      </c>
      <c r="AV500" t="s">
        <v>4</v>
      </c>
      <c r="AW500">
        <v>90</v>
      </c>
      <c r="AX500">
        <v>29</v>
      </c>
      <c r="AY500">
        <v>0</v>
      </c>
      <c r="AZ500">
        <v>0</v>
      </c>
      <c r="BA500">
        <v>72.900000000000006</v>
      </c>
      <c r="BB500" t="s">
        <v>4</v>
      </c>
      <c r="BC500">
        <v>90</v>
      </c>
      <c r="BD500">
        <v>15</v>
      </c>
      <c r="BE500">
        <v>0</v>
      </c>
      <c r="BF500">
        <v>0</v>
      </c>
      <c r="BG500">
        <v>0</v>
      </c>
      <c r="BH500" t="s">
        <v>4</v>
      </c>
    </row>
    <row r="501" spans="1:60" x14ac:dyDescent="0.2">
      <c r="A501" s="3">
        <v>91</v>
      </c>
      <c r="B501" s="3">
        <v>22</v>
      </c>
      <c r="C501" s="3">
        <v>0</v>
      </c>
      <c r="D501" s="3">
        <v>0</v>
      </c>
      <c r="E501" s="3">
        <v>0</v>
      </c>
      <c r="F501" t="s">
        <v>4</v>
      </c>
      <c r="G501">
        <v>91</v>
      </c>
      <c r="H501">
        <v>6</v>
      </c>
      <c r="I501">
        <v>0</v>
      </c>
      <c r="J501">
        <v>0</v>
      </c>
      <c r="K501">
        <v>0</v>
      </c>
      <c r="L501" t="s">
        <v>4</v>
      </c>
      <c r="M501">
        <v>91</v>
      </c>
      <c r="N501">
        <v>7</v>
      </c>
      <c r="O501">
        <v>0</v>
      </c>
      <c r="P501">
        <v>0</v>
      </c>
      <c r="Q501">
        <v>0</v>
      </c>
      <c r="R501" t="s">
        <v>4</v>
      </c>
      <c r="S501">
        <v>91</v>
      </c>
      <c r="T501">
        <v>16</v>
      </c>
      <c r="U501">
        <v>0</v>
      </c>
      <c r="V501">
        <v>0</v>
      </c>
      <c r="W501">
        <v>0</v>
      </c>
      <c r="X501" t="s">
        <v>4</v>
      </c>
      <c r="Y501">
        <v>91</v>
      </c>
      <c r="Z501">
        <v>6</v>
      </c>
      <c r="AA501">
        <v>0</v>
      </c>
      <c r="AB501">
        <v>0</v>
      </c>
      <c r="AC501">
        <v>0</v>
      </c>
      <c r="AD501" t="s">
        <v>4</v>
      </c>
      <c r="AE501">
        <v>91</v>
      </c>
      <c r="AF501">
        <v>5</v>
      </c>
      <c r="AG501">
        <v>0</v>
      </c>
      <c r="AH501">
        <v>0</v>
      </c>
      <c r="AI501">
        <v>0</v>
      </c>
      <c r="AJ501" t="s">
        <v>4</v>
      </c>
      <c r="AK501">
        <v>91</v>
      </c>
      <c r="AL501">
        <v>7</v>
      </c>
      <c r="AM501">
        <v>0</v>
      </c>
      <c r="AN501">
        <v>0</v>
      </c>
      <c r="AO501">
        <v>0</v>
      </c>
      <c r="AP501" t="s">
        <v>4</v>
      </c>
      <c r="AQ501">
        <v>91</v>
      </c>
      <c r="AR501">
        <v>3</v>
      </c>
      <c r="AS501">
        <v>0</v>
      </c>
      <c r="AT501">
        <v>0</v>
      </c>
      <c r="AU501">
        <v>0</v>
      </c>
      <c r="AV501" t="s">
        <v>4</v>
      </c>
      <c r="AW501">
        <v>91</v>
      </c>
      <c r="AX501">
        <v>4</v>
      </c>
      <c r="AY501">
        <v>100</v>
      </c>
      <c r="AZ501">
        <v>0</v>
      </c>
      <c r="BA501">
        <v>100</v>
      </c>
      <c r="BB501" t="s">
        <v>4</v>
      </c>
      <c r="BC501">
        <v>91</v>
      </c>
      <c r="BD501">
        <v>6</v>
      </c>
      <c r="BE501">
        <v>0</v>
      </c>
      <c r="BF501">
        <v>0</v>
      </c>
      <c r="BG501">
        <v>0</v>
      </c>
      <c r="BH501" t="s">
        <v>4</v>
      </c>
    </row>
    <row r="502" spans="1:60" x14ac:dyDescent="0.2">
      <c r="A502" s="3">
        <v>92</v>
      </c>
      <c r="B502" s="3">
        <v>29</v>
      </c>
      <c r="C502" s="3">
        <v>0</v>
      </c>
      <c r="D502" s="3">
        <v>0</v>
      </c>
      <c r="E502" s="3">
        <v>0</v>
      </c>
      <c r="F502" t="s">
        <v>4</v>
      </c>
      <c r="G502">
        <v>92</v>
      </c>
      <c r="H502">
        <v>8</v>
      </c>
      <c r="I502">
        <v>0</v>
      </c>
      <c r="J502">
        <v>0</v>
      </c>
      <c r="K502">
        <v>0</v>
      </c>
      <c r="L502" t="s">
        <v>4</v>
      </c>
      <c r="M502">
        <v>92</v>
      </c>
      <c r="N502">
        <v>6</v>
      </c>
      <c r="O502">
        <v>0</v>
      </c>
      <c r="P502">
        <v>0</v>
      </c>
      <c r="Q502">
        <v>0</v>
      </c>
      <c r="R502" t="s">
        <v>4</v>
      </c>
      <c r="S502">
        <v>92</v>
      </c>
      <c r="T502">
        <v>5</v>
      </c>
      <c r="U502">
        <v>0</v>
      </c>
      <c r="V502">
        <v>0</v>
      </c>
      <c r="W502">
        <v>0</v>
      </c>
      <c r="X502" t="s">
        <v>4</v>
      </c>
      <c r="Y502">
        <v>92</v>
      </c>
      <c r="Z502">
        <v>19</v>
      </c>
      <c r="AA502">
        <v>0</v>
      </c>
      <c r="AB502">
        <v>0</v>
      </c>
      <c r="AC502">
        <v>0</v>
      </c>
      <c r="AD502" t="s">
        <v>4</v>
      </c>
      <c r="AE502">
        <v>92</v>
      </c>
      <c r="AF502">
        <v>8</v>
      </c>
      <c r="AG502">
        <v>0</v>
      </c>
      <c r="AH502">
        <v>0</v>
      </c>
      <c r="AI502">
        <v>0</v>
      </c>
      <c r="AJ502" t="s">
        <v>4</v>
      </c>
      <c r="AK502">
        <v>92</v>
      </c>
      <c r="AL502">
        <v>7</v>
      </c>
      <c r="AM502">
        <v>0</v>
      </c>
      <c r="AN502">
        <v>0</v>
      </c>
      <c r="AO502">
        <v>0</v>
      </c>
      <c r="AP502" t="s">
        <v>4</v>
      </c>
      <c r="AQ502">
        <v>92</v>
      </c>
      <c r="AR502">
        <v>4</v>
      </c>
      <c r="AS502">
        <v>0</v>
      </c>
      <c r="AT502">
        <v>0</v>
      </c>
      <c r="AU502">
        <v>0</v>
      </c>
      <c r="AV502" t="s">
        <v>4</v>
      </c>
      <c r="AW502">
        <v>92</v>
      </c>
      <c r="AX502">
        <v>9</v>
      </c>
      <c r="AY502">
        <v>0</v>
      </c>
      <c r="AZ502">
        <v>75</v>
      </c>
      <c r="BA502">
        <v>40</v>
      </c>
      <c r="BB502" t="s">
        <v>4</v>
      </c>
      <c r="BC502">
        <v>92</v>
      </c>
      <c r="BD502">
        <v>7</v>
      </c>
      <c r="BE502">
        <v>0</v>
      </c>
      <c r="BF502">
        <v>0</v>
      </c>
      <c r="BG502">
        <v>0</v>
      </c>
      <c r="BH502" t="s">
        <v>4</v>
      </c>
    </row>
    <row r="503" spans="1:60" x14ac:dyDescent="0.2">
      <c r="A503" s="3">
        <v>93</v>
      </c>
      <c r="B503" s="3">
        <v>7</v>
      </c>
      <c r="C503" s="3">
        <v>0</v>
      </c>
      <c r="D503" s="3">
        <v>0</v>
      </c>
      <c r="E503" s="3">
        <v>0</v>
      </c>
      <c r="F503" t="s">
        <v>4</v>
      </c>
      <c r="G503">
        <v>93</v>
      </c>
      <c r="H503">
        <v>11</v>
      </c>
      <c r="I503">
        <v>0</v>
      </c>
      <c r="J503">
        <v>0</v>
      </c>
      <c r="K503">
        <v>0</v>
      </c>
      <c r="L503" t="s">
        <v>4</v>
      </c>
      <c r="M503">
        <v>93</v>
      </c>
      <c r="N503">
        <v>5</v>
      </c>
      <c r="O503">
        <v>0</v>
      </c>
      <c r="P503">
        <v>0</v>
      </c>
      <c r="Q503">
        <v>0</v>
      </c>
      <c r="R503" t="s">
        <v>4</v>
      </c>
      <c r="S503">
        <v>93</v>
      </c>
      <c r="T503">
        <v>6</v>
      </c>
      <c r="U503">
        <v>0</v>
      </c>
      <c r="V503">
        <v>0</v>
      </c>
      <c r="W503">
        <v>0</v>
      </c>
      <c r="X503" t="s">
        <v>4</v>
      </c>
      <c r="Y503">
        <v>93</v>
      </c>
      <c r="Z503">
        <v>5</v>
      </c>
      <c r="AA503">
        <v>0</v>
      </c>
      <c r="AB503">
        <v>0</v>
      </c>
      <c r="AC503">
        <v>0</v>
      </c>
      <c r="AD503" t="s">
        <v>4</v>
      </c>
      <c r="AE503">
        <v>93</v>
      </c>
      <c r="AF503">
        <v>7</v>
      </c>
      <c r="AG503">
        <v>0</v>
      </c>
      <c r="AH503">
        <v>0</v>
      </c>
      <c r="AI503">
        <v>0</v>
      </c>
      <c r="AJ503" t="s">
        <v>4</v>
      </c>
      <c r="AK503">
        <v>93</v>
      </c>
      <c r="AL503">
        <v>4</v>
      </c>
      <c r="AM503">
        <v>0</v>
      </c>
      <c r="AN503">
        <v>0</v>
      </c>
      <c r="AO503">
        <v>0</v>
      </c>
      <c r="AP503" t="s">
        <v>4</v>
      </c>
      <c r="AQ503">
        <v>93</v>
      </c>
      <c r="AR503">
        <v>4</v>
      </c>
      <c r="AS503">
        <v>0</v>
      </c>
      <c r="AT503">
        <v>0</v>
      </c>
      <c r="AU503">
        <v>0</v>
      </c>
      <c r="AV503" t="s">
        <v>4</v>
      </c>
      <c r="AW503">
        <v>93</v>
      </c>
      <c r="AX503">
        <v>35</v>
      </c>
      <c r="AY503">
        <v>100</v>
      </c>
      <c r="AZ503">
        <v>63.6</v>
      </c>
      <c r="BA503">
        <v>80</v>
      </c>
      <c r="BB503" t="s">
        <v>4</v>
      </c>
      <c r="BC503">
        <v>93</v>
      </c>
      <c r="BD503">
        <v>8</v>
      </c>
      <c r="BE503">
        <v>0</v>
      </c>
      <c r="BF503">
        <v>0</v>
      </c>
      <c r="BG503">
        <v>0</v>
      </c>
      <c r="BH503" t="s">
        <v>4</v>
      </c>
    </row>
    <row r="504" spans="1:60" x14ac:dyDescent="0.2">
      <c r="A504" s="3">
        <v>94</v>
      </c>
      <c r="B504" s="3">
        <v>5</v>
      </c>
      <c r="C504" s="3">
        <v>0</v>
      </c>
      <c r="D504" s="3">
        <v>0</v>
      </c>
      <c r="E504" s="3">
        <v>0</v>
      </c>
      <c r="F504" t="s">
        <v>4</v>
      </c>
      <c r="G504">
        <v>94</v>
      </c>
      <c r="H504">
        <v>4</v>
      </c>
      <c r="I504">
        <v>0</v>
      </c>
      <c r="J504">
        <v>0</v>
      </c>
      <c r="K504">
        <v>0</v>
      </c>
      <c r="L504" t="s">
        <v>4</v>
      </c>
      <c r="M504">
        <v>94</v>
      </c>
      <c r="N504">
        <v>5</v>
      </c>
      <c r="O504">
        <v>0</v>
      </c>
      <c r="P504">
        <v>0</v>
      </c>
      <c r="Q504">
        <v>0</v>
      </c>
      <c r="R504" t="s">
        <v>4</v>
      </c>
      <c r="S504">
        <v>94</v>
      </c>
      <c r="T504">
        <v>9</v>
      </c>
      <c r="U504">
        <v>0</v>
      </c>
      <c r="V504">
        <v>0</v>
      </c>
      <c r="W504">
        <v>0</v>
      </c>
      <c r="X504" t="s">
        <v>4</v>
      </c>
      <c r="Y504">
        <v>94</v>
      </c>
      <c r="Z504">
        <v>5</v>
      </c>
      <c r="AA504">
        <v>0</v>
      </c>
      <c r="AB504">
        <v>0</v>
      </c>
      <c r="AC504">
        <v>0</v>
      </c>
      <c r="AD504" t="s">
        <v>4</v>
      </c>
      <c r="AE504">
        <v>94</v>
      </c>
      <c r="AF504">
        <v>6</v>
      </c>
      <c r="AG504">
        <v>0</v>
      </c>
      <c r="AH504">
        <v>0</v>
      </c>
      <c r="AI504">
        <v>0</v>
      </c>
      <c r="AJ504" t="s">
        <v>4</v>
      </c>
      <c r="AK504">
        <v>94</v>
      </c>
      <c r="AL504">
        <v>4</v>
      </c>
      <c r="AM504">
        <v>0</v>
      </c>
      <c r="AN504">
        <v>0</v>
      </c>
      <c r="AO504">
        <v>0</v>
      </c>
      <c r="AP504" t="s">
        <v>4</v>
      </c>
      <c r="AQ504">
        <v>94</v>
      </c>
      <c r="AR504">
        <v>3</v>
      </c>
      <c r="AS504">
        <v>0</v>
      </c>
      <c r="AT504">
        <v>0</v>
      </c>
      <c r="AU504">
        <v>0</v>
      </c>
      <c r="AV504" t="s">
        <v>4</v>
      </c>
      <c r="AW504">
        <v>94</v>
      </c>
      <c r="AX504">
        <v>4</v>
      </c>
      <c r="AY504">
        <v>0</v>
      </c>
      <c r="AZ504">
        <v>0</v>
      </c>
      <c r="BA504">
        <v>0</v>
      </c>
      <c r="BB504" t="s">
        <v>4</v>
      </c>
      <c r="BC504">
        <v>94</v>
      </c>
      <c r="BD504">
        <v>6</v>
      </c>
      <c r="BE504">
        <v>0</v>
      </c>
      <c r="BF504">
        <v>0</v>
      </c>
      <c r="BG504">
        <v>0</v>
      </c>
      <c r="BH504" t="s">
        <v>4</v>
      </c>
    </row>
    <row r="505" spans="1:60" x14ac:dyDescent="0.2">
      <c r="A505" s="3">
        <v>95</v>
      </c>
      <c r="B505" s="3">
        <v>48</v>
      </c>
      <c r="C505" s="3">
        <v>0</v>
      </c>
      <c r="D505" s="3">
        <v>0</v>
      </c>
      <c r="E505" s="3">
        <v>0</v>
      </c>
      <c r="F505" t="s">
        <v>4</v>
      </c>
      <c r="G505">
        <v>95</v>
      </c>
      <c r="H505">
        <v>6</v>
      </c>
      <c r="I505">
        <v>0</v>
      </c>
      <c r="J505">
        <v>0</v>
      </c>
      <c r="K505">
        <v>0</v>
      </c>
      <c r="L505" t="s">
        <v>4</v>
      </c>
      <c r="M505">
        <v>95</v>
      </c>
      <c r="N505">
        <v>7</v>
      </c>
      <c r="O505">
        <v>0</v>
      </c>
      <c r="P505">
        <v>0</v>
      </c>
      <c r="Q505">
        <v>0</v>
      </c>
      <c r="R505" t="s">
        <v>4</v>
      </c>
      <c r="S505">
        <v>95</v>
      </c>
      <c r="T505">
        <v>8</v>
      </c>
      <c r="U505">
        <v>0</v>
      </c>
      <c r="V505">
        <v>0</v>
      </c>
      <c r="W505">
        <v>0</v>
      </c>
      <c r="X505" t="s">
        <v>4</v>
      </c>
      <c r="Y505">
        <v>95</v>
      </c>
      <c r="Z505">
        <v>7</v>
      </c>
      <c r="AA505">
        <v>0</v>
      </c>
      <c r="AB505">
        <v>0</v>
      </c>
      <c r="AC505">
        <v>0</v>
      </c>
      <c r="AD505" t="s">
        <v>4</v>
      </c>
      <c r="AE505">
        <v>95</v>
      </c>
      <c r="AF505">
        <v>5</v>
      </c>
      <c r="AG505">
        <v>0</v>
      </c>
      <c r="AH505">
        <v>0</v>
      </c>
      <c r="AI505">
        <v>0</v>
      </c>
      <c r="AJ505" t="s">
        <v>4</v>
      </c>
      <c r="AK505">
        <v>95</v>
      </c>
      <c r="AL505">
        <v>6</v>
      </c>
      <c r="AM505">
        <v>0</v>
      </c>
      <c r="AN505">
        <v>0</v>
      </c>
      <c r="AO505">
        <v>0</v>
      </c>
      <c r="AP505" t="s">
        <v>4</v>
      </c>
      <c r="AQ505">
        <v>95</v>
      </c>
      <c r="AR505">
        <v>6</v>
      </c>
      <c r="AS505">
        <v>0</v>
      </c>
      <c r="AT505">
        <v>0</v>
      </c>
      <c r="AU505">
        <v>0</v>
      </c>
      <c r="AV505" t="s">
        <v>4</v>
      </c>
      <c r="AW505">
        <v>95</v>
      </c>
      <c r="AX505">
        <v>3</v>
      </c>
      <c r="AY505">
        <v>0</v>
      </c>
      <c r="AZ505">
        <v>0</v>
      </c>
      <c r="BA505">
        <v>0</v>
      </c>
      <c r="BB505" t="s">
        <v>4</v>
      </c>
      <c r="BC505">
        <v>95</v>
      </c>
      <c r="BD505">
        <v>11</v>
      </c>
      <c r="BE505">
        <v>0</v>
      </c>
      <c r="BF505">
        <v>0</v>
      </c>
      <c r="BG505">
        <v>0</v>
      </c>
      <c r="BH505" t="s">
        <v>4</v>
      </c>
    </row>
    <row r="506" spans="1:60" x14ac:dyDescent="0.2">
      <c r="A506" s="3">
        <v>96</v>
      </c>
      <c r="B506" s="3">
        <v>17</v>
      </c>
      <c r="C506" s="3">
        <v>0</v>
      </c>
      <c r="D506" s="3">
        <v>0</v>
      </c>
      <c r="E506" s="3">
        <v>65.3</v>
      </c>
      <c r="F506" t="s">
        <v>4</v>
      </c>
      <c r="G506">
        <v>96</v>
      </c>
      <c r="H506">
        <v>7</v>
      </c>
      <c r="I506">
        <v>0</v>
      </c>
      <c r="J506">
        <v>0</v>
      </c>
      <c r="K506">
        <v>0</v>
      </c>
      <c r="L506" t="s">
        <v>4</v>
      </c>
      <c r="M506">
        <v>96</v>
      </c>
      <c r="N506">
        <v>4</v>
      </c>
      <c r="O506">
        <v>0</v>
      </c>
      <c r="P506">
        <v>0</v>
      </c>
      <c r="Q506">
        <v>0</v>
      </c>
      <c r="R506" t="s">
        <v>4</v>
      </c>
      <c r="S506">
        <v>96</v>
      </c>
      <c r="T506">
        <v>4</v>
      </c>
      <c r="U506">
        <v>0</v>
      </c>
      <c r="V506">
        <v>0</v>
      </c>
      <c r="W506">
        <v>0</v>
      </c>
      <c r="X506" t="s">
        <v>4</v>
      </c>
      <c r="Y506">
        <v>96</v>
      </c>
      <c r="Z506">
        <v>6</v>
      </c>
      <c r="AA506">
        <v>0</v>
      </c>
      <c r="AB506">
        <v>0</v>
      </c>
      <c r="AC506">
        <v>0</v>
      </c>
      <c r="AD506" t="s">
        <v>4</v>
      </c>
      <c r="AE506">
        <v>96</v>
      </c>
      <c r="AF506">
        <v>4</v>
      </c>
      <c r="AG506">
        <v>0</v>
      </c>
      <c r="AH506">
        <v>0</v>
      </c>
      <c r="AI506">
        <v>0</v>
      </c>
      <c r="AJ506" t="s">
        <v>4</v>
      </c>
      <c r="AK506">
        <v>96</v>
      </c>
      <c r="AL506">
        <v>4</v>
      </c>
      <c r="AM506">
        <v>0</v>
      </c>
      <c r="AN506">
        <v>0</v>
      </c>
      <c r="AO506">
        <v>0</v>
      </c>
      <c r="AP506" t="s">
        <v>4</v>
      </c>
      <c r="AQ506">
        <v>96</v>
      </c>
      <c r="AR506">
        <v>4</v>
      </c>
      <c r="AS506">
        <v>0</v>
      </c>
      <c r="AT506">
        <v>0</v>
      </c>
      <c r="AU506">
        <v>0</v>
      </c>
      <c r="AV506" t="s">
        <v>4</v>
      </c>
      <c r="AW506">
        <v>96</v>
      </c>
      <c r="AX506">
        <v>4</v>
      </c>
      <c r="AY506">
        <v>0</v>
      </c>
      <c r="AZ506">
        <v>0</v>
      </c>
      <c r="BA506">
        <v>0</v>
      </c>
      <c r="BB506" t="s">
        <v>4</v>
      </c>
      <c r="BC506">
        <v>96</v>
      </c>
      <c r="BD506">
        <v>5</v>
      </c>
      <c r="BE506">
        <v>0</v>
      </c>
      <c r="BF506">
        <v>0</v>
      </c>
      <c r="BG506">
        <v>0</v>
      </c>
      <c r="BH506" t="s">
        <v>4</v>
      </c>
    </row>
    <row r="507" spans="1:60" x14ac:dyDescent="0.2">
      <c r="A507" s="3">
        <v>97</v>
      </c>
      <c r="B507" s="3">
        <v>12</v>
      </c>
      <c r="C507" s="3">
        <v>100</v>
      </c>
      <c r="D507" s="3">
        <v>50</v>
      </c>
      <c r="E507" s="3">
        <v>80</v>
      </c>
      <c r="F507" t="s">
        <v>4</v>
      </c>
      <c r="G507">
        <v>97</v>
      </c>
      <c r="H507">
        <v>5</v>
      </c>
      <c r="I507">
        <v>0</v>
      </c>
      <c r="J507">
        <v>0</v>
      </c>
      <c r="K507">
        <v>0</v>
      </c>
      <c r="L507" t="s">
        <v>4</v>
      </c>
      <c r="M507">
        <v>97</v>
      </c>
      <c r="N507">
        <v>7</v>
      </c>
      <c r="O507">
        <v>0</v>
      </c>
      <c r="P507">
        <v>0</v>
      </c>
      <c r="Q507">
        <v>0</v>
      </c>
      <c r="R507" t="s">
        <v>4</v>
      </c>
      <c r="S507">
        <v>97</v>
      </c>
      <c r="T507">
        <v>8</v>
      </c>
      <c r="U507">
        <v>0</v>
      </c>
      <c r="V507">
        <v>0</v>
      </c>
      <c r="W507">
        <v>0</v>
      </c>
      <c r="X507" t="s">
        <v>4</v>
      </c>
      <c r="Y507">
        <v>97</v>
      </c>
      <c r="Z507">
        <v>9</v>
      </c>
      <c r="AA507">
        <v>0</v>
      </c>
      <c r="AB507">
        <v>0</v>
      </c>
      <c r="AC507">
        <v>0</v>
      </c>
      <c r="AD507" t="s">
        <v>4</v>
      </c>
      <c r="AE507">
        <v>97</v>
      </c>
      <c r="AF507">
        <v>6</v>
      </c>
      <c r="AG507">
        <v>0</v>
      </c>
      <c r="AH507">
        <v>0</v>
      </c>
      <c r="AI507">
        <v>0</v>
      </c>
      <c r="AJ507" t="s">
        <v>4</v>
      </c>
      <c r="AK507">
        <v>97</v>
      </c>
      <c r="AL507">
        <v>6</v>
      </c>
      <c r="AM507">
        <v>0</v>
      </c>
      <c r="AN507">
        <v>0</v>
      </c>
      <c r="AO507">
        <v>0</v>
      </c>
      <c r="AP507" t="s">
        <v>4</v>
      </c>
      <c r="AQ507">
        <v>97</v>
      </c>
      <c r="AR507">
        <v>5</v>
      </c>
      <c r="AS507">
        <v>0</v>
      </c>
      <c r="AT507">
        <v>0</v>
      </c>
      <c r="AU507">
        <v>0</v>
      </c>
      <c r="AV507" t="s">
        <v>4</v>
      </c>
      <c r="AW507">
        <v>97</v>
      </c>
      <c r="AX507">
        <v>7</v>
      </c>
      <c r="AY507">
        <v>0</v>
      </c>
      <c r="AZ507">
        <v>0</v>
      </c>
      <c r="BA507">
        <v>0</v>
      </c>
      <c r="BB507" t="s">
        <v>4</v>
      </c>
      <c r="BC507">
        <v>97</v>
      </c>
      <c r="BD507">
        <v>5</v>
      </c>
      <c r="BE507">
        <v>0</v>
      </c>
      <c r="BF507">
        <v>0</v>
      </c>
      <c r="BG507">
        <v>0</v>
      </c>
      <c r="BH507" t="s">
        <v>4</v>
      </c>
    </row>
    <row r="508" spans="1:60" x14ac:dyDescent="0.2">
      <c r="A508" s="3">
        <v>98</v>
      </c>
      <c r="B508" s="3">
        <v>11</v>
      </c>
      <c r="C508" s="3">
        <v>50</v>
      </c>
      <c r="D508" s="3">
        <v>0</v>
      </c>
      <c r="E508" s="3">
        <v>80</v>
      </c>
      <c r="F508" t="s">
        <v>4</v>
      </c>
      <c r="G508">
        <v>98</v>
      </c>
      <c r="H508">
        <v>4</v>
      </c>
      <c r="I508">
        <v>0</v>
      </c>
      <c r="J508">
        <v>0</v>
      </c>
      <c r="K508">
        <v>0</v>
      </c>
      <c r="L508" t="s">
        <v>4</v>
      </c>
      <c r="M508">
        <v>98</v>
      </c>
      <c r="N508">
        <v>6</v>
      </c>
      <c r="O508">
        <v>0</v>
      </c>
      <c r="P508">
        <v>0</v>
      </c>
      <c r="Q508">
        <v>0</v>
      </c>
      <c r="R508" t="s">
        <v>4</v>
      </c>
      <c r="S508">
        <v>98</v>
      </c>
      <c r="T508">
        <v>5</v>
      </c>
      <c r="U508">
        <v>0</v>
      </c>
      <c r="V508">
        <v>0</v>
      </c>
      <c r="W508">
        <v>0</v>
      </c>
      <c r="X508" t="s">
        <v>4</v>
      </c>
      <c r="Y508">
        <v>98</v>
      </c>
      <c r="Z508">
        <v>4</v>
      </c>
      <c r="AA508">
        <v>0</v>
      </c>
      <c r="AB508">
        <v>0</v>
      </c>
      <c r="AC508">
        <v>0</v>
      </c>
      <c r="AD508" t="s">
        <v>4</v>
      </c>
      <c r="AE508">
        <v>98</v>
      </c>
      <c r="AF508">
        <v>5</v>
      </c>
      <c r="AG508">
        <v>0</v>
      </c>
      <c r="AH508">
        <v>0</v>
      </c>
      <c r="AI508">
        <v>0</v>
      </c>
      <c r="AJ508" t="s">
        <v>4</v>
      </c>
      <c r="AK508">
        <v>98</v>
      </c>
      <c r="AL508">
        <v>7</v>
      </c>
      <c r="AM508">
        <v>0</v>
      </c>
      <c r="AN508">
        <v>0</v>
      </c>
      <c r="AO508">
        <v>0</v>
      </c>
      <c r="AP508" t="s">
        <v>4</v>
      </c>
      <c r="AQ508">
        <v>98</v>
      </c>
      <c r="AR508">
        <v>3</v>
      </c>
      <c r="AS508">
        <v>0</v>
      </c>
      <c r="AT508">
        <v>0</v>
      </c>
      <c r="AU508">
        <v>0</v>
      </c>
      <c r="AV508" t="s">
        <v>4</v>
      </c>
      <c r="AW508">
        <v>98</v>
      </c>
      <c r="AX508">
        <v>4</v>
      </c>
      <c r="AY508">
        <v>0</v>
      </c>
      <c r="AZ508">
        <v>0</v>
      </c>
      <c r="BA508">
        <v>0</v>
      </c>
      <c r="BB508" t="s">
        <v>4</v>
      </c>
      <c r="BC508">
        <v>98</v>
      </c>
      <c r="BD508">
        <v>3</v>
      </c>
      <c r="BE508">
        <v>0</v>
      </c>
      <c r="BF508">
        <v>0</v>
      </c>
      <c r="BG508">
        <v>0</v>
      </c>
      <c r="BH508" t="s">
        <v>4</v>
      </c>
    </row>
    <row r="509" spans="1:60" x14ac:dyDescent="0.2">
      <c r="A509" s="3">
        <v>99</v>
      </c>
      <c r="B509" s="3">
        <v>11</v>
      </c>
      <c r="C509" s="3">
        <v>0</v>
      </c>
      <c r="D509" s="3">
        <v>0</v>
      </c>
      <c r="E509" s="3">
        <v>75</v>
      </c>
      <c r="F509" t="s">
        <v>4</v>
      </c>
      <c r="G509">
        <v>99</v>
      </c>
      <c r="H509">
        <v>3</v>
      </c>
      <c r="I509">
        <v>0</v>
      </c>
      <c r="J509">
        <v>0</v>
      </c>
      <c r="K509">
        <v>0</v>
      </c>
      <c r="L509" t="s">
        <v>4</v>
      </c>
      <c r="M509">
        <v>99</v>
      </c>
      <c r="N509">
        <v>7</v>
      </c>
      <c r="O509">
        <v>0</v>
      </c>
      <c r="P509">
        <v>0</v>
      </c>
      <c r="Q509">
        <v>0</v>
      </c>
      <c r="R509" t="s">
        <v>4</v>
      </c>
      <c r="S509">
        <v>99</v>
      </c>
      <c r="T509">
        <v>7</v>
      </c>
      <c r="U509">
        <v>0</v>
      </c>
      <c r="V509">
        <v>0</v>
      </c>
      <c r="W509">
        <v>0</v>
      </c>
      <c r="X509" t="s">
        <v>4</v>
      </c>
      <c r="Y509">
        <v>99</v>
      </c>
      <c r="Z509">
        <v>4</v>
      </c>
      <c r="AA509">
        <v>0</v>
      </c>
      <c r="AB509">
        <v>0</v>
      </c>
      <c r="AC509">
        <v>0</v>
      </c>
      <c r="AD509" t="s">
        <v>4</v>
      </c>
      <c r="AE509">
        <v>99</v>
      </c>
      <c r="AF509">
        <v>3</v>
      </c>
      <c r="AG509">
        <v>0</v>
      </c>
      <c r="AH509">
        <v>0</v>
      </c>
      <c r="AI509">
        <v>0</v>
      </c>
      <c r="AJ509" t="s">
        <v>4</v>
      </c>
      <c r="AK509">
        <v>99</v>
      </c>
      <c r="AL509">
        <v>6</v>
      </c>
      <c r="AM509">
        <v>0</v>
      </c>
      <c r="AN509">
        <v>0</v>
      </c>
      <c r="AO509">
        <v>0</v>
      </c>
      <c r="AP509" t="s">
        <v>4</v>
      </c>
      <c r="AQ509">
        <v>99</v>
      </c>
      <c r="AR509">
        <v>5</v>
      </c>
      <c r="AS509">
        <v>0</v>
      </c>
      <c r="AT509">
        <v>0</v>
      </c>
      <c r="AU509">
        <v>0</v>
      </c>
      <c r="AV509" t="s">
        <v>4</v>
      </c>
      <c r="AW509">
        <v>99</v>
      </c>
      <c r="AX509">
        <v>3</v>
      </c>
      <c r="AY509">
        <v>0</v>
      </c>
      <c r="AZ509">
        <v>0</v>
      </c>
      <c r="BA509">
        <v>0</v>
      </c>
      <c r="BB509" t="s">
        <v>4</v>
      </c>
      <c r="BC509">
        <v>99</v>
      </c>
      <c r="BD509">
        <v>3</v>
      </c>
      <c r="BE509">
        <v>0</v>
      </c>
      <c r="BF509">
        <v>0</v>
      </c>
      <c r="BG509">
        <v>0</v>
      </c>
      <c r="BH509" t="s">
        <v>4</v>
      </c>
    </row>
    <row r="510" spans="1:60" x14ac:dyDescent="0.2">
      <c r="A510" s="3">
        <v>100</v>
      </c>
      <c r="B510" s="3">
        <v>8</v>
      </c>
      <c r="C510" s="3">
        <v>0</v>
      </c>
      <c r="D510" s="3">
        <v>0</v>
      </c>
      <c r="E510" s="3">
        <v>0</v>
      </c>
      <c r="F510" t="s">
        <v>4</v>
      </c>
      <c r="G510">
        <v>100</v>
      </c>
      <c r="H510">
        <v>5</v>
      </c>
      <c r="I510">
        <v>0</v>
      </c>
      <c r="J510">
        <v>0</v>
      </c>
      <c r="K510">
        <v>0</v>
      </c>
      <c r="L510" t="s">
        <v>4</v>
      </c>
      <c r="M510">
        <v>100</v>
      </c>
      <c r="N510">
        <v>4</v>
      </c>
      <c r="O510">
        <v>0</v>
      </c>
      <c r="P510">
        <v>0</v>
      </c>
      <c r="Q510">
        <v>0</v>
      </c>
      <c r="R510" t="s">
        <v>4</v>
      </c>
      <c r="S510">
        <v>100</v>
      </c>
      <c r="T510">
        <v>8</v>
      </c>
      <c r="U510">
        <v>0</v>
      </c>
      <c r="V510">
        <v>0</v>
      </c>
      <c r="W510">
        <v>0</v>
      </c>
      <c r="X510" t="s">
        <v>4</v>
      </c>
      <c r="Y510">
        <v>100</v>
      </c>
      <c r="Z510">
        <v>5</v>
      </c>
      <c r="AA510">
        <v>0</v>
      </c>
      <c r="AB510">
        <v>0</v>
      </c>
      <c r="AC510">
        <v>0</v>
      </c>
      <c r="AD510" t="s">
        <v>4</v>
      </c>
      <c r="AE510">
        <v>100</v>
      </c>
      <c r="AF510">
        <v>3</v>
      </c>
      <c r="AG510">
        <v>0</v>
      </c>
      <c r="AH510">
        <v>0</v>
      </c>
      <c r="AI510">
        <v>0</v>
      </c>
      <c r="AJ510" t="s">
        <v>4</v>
      </c>
      <c r="AK510">
        <v>100</v>
      </c>
      <c r="AL510">
        <v>8</v>
      </c>
      <c r="AM510">
        <v>0</v>
      </c>
      <c r="AN510">
        <v>0</v>
      </c>
      <c r="AO510">
        <v>0</v>
      </c>
      <c r="AP510" t="s">
        <v>4</v>
      </c>
      <c r="AQ510">
        <v>100</v>
      </c>
      <c r="AR510">
        <v>3</v>
      </c>
      <c r="AS510">
        <v>0</v>
      </c>
      <c r="AT510">
        <v>0</v>
      </c>
      <c r="AU510">
        <v>0</v>
      </c>
      <c r="AV510" t="s">
        <v>4</v>
      </c>
      <c r="AW510">
        <v>100</v>
      </c>
      <c r="AX510">
        <v>3</v>
      </c>
      <c r="AY510">
        <v>0</v>
      </c>
      <c r="AZ510">
        <v>0</v>
      </c>
      <c r="BA510">
        <v>0</v>
      </c>
      <c r="BB510" t="s">
        <v>4</v>
      </c>
      <c r="BC510">
        <v>100</v>
      </c>
      <c r="BD510">
        <v>3</v>
      </c>
      <c r="BE510">
        <v>0</v>
      </c>
      <c r="BF510">
        <v>0</v>
      </c>
      <c r="BG510">
        <v>0</v>
      </c>
      <c r="BH510" t="s">
        <v>4</v>
      </c>
    </row>
    <row r="511" spans="1:60" x14ac:dyDescent="0.2">
      <c r="A511" s="3">
        <v>101</v>
      </c>
      <c r="B511" s="3">
        <v>6</v>
      </c>
      <c r="C511" s="3">
        <v>0</v>
      </c>
      <c r="D511" s="3">
        <v>0</v>
      </c>
      <c r="E511" s="3">
        <v>0</v>
      </c>
      <c r="F511" t="s">
        <v>4</v>
      </c>
      <c r="G511">
        <v>101</v>
      </c>
      <c r="H511">
        <v>7</v>
      </c>
      <c r="I511">
        <v>0</v>
      </c>
      <c r="J511">
        <v>0</v>
      </c>
      <c r="K511">
        <v>0</v>
      </c>
      <c r="L511" t="s">
        <v>4</v>
      </c>
      <c r="M511">
        <v>101</v>
      </c>
      <c r="N511">
        <v>5</v>
      </c>
      <c r="O511">
        <v>0</v>
      </c>
      <c r="P511">
        <v>0</v>
      </c>
      <c r="Q511">
        <v>0</v>
      </c>
      <c r="R511" t="s">
        <v>4</v>
      </c>
      <c r="S511">
        <v>101</v>
      </c>
      <c r="T511">
        <v>4</v>
      </c>
      <c r="U511">
        <v>0</v>
      </c>
      <c r="V511">
        <v>0</v>
      </c>
      <c r="W511">
        <v>0</v>
      </c>
      <c r="X511" t="s">
        <v>4</v>
      </c>
      <c r="Y511">
        <v>101</v>
      </c>
      <c r="Z511">
        <v>5</v>
      </c>
      <c r="AA511">
        <v>0</v>
      </c>
      <c r="AB511">
        <v>0</v>
      </c>
      <c r="AC511">
        <v>0</v>
      </c>
      <c r="AD511" t="s">
        <v>4</v>
      </c>
      <c r="AE511">
        <v>101</v>
      </c>
      <c r="AF511">
        <v>4</v>
      </c>
      <c r="AG511">
        <v>0</v>
      </c>
      <c r="AH511">
        <v>0</v>
      </c>
      <c r="AI511">
        <v>0</v>
      </c>
      <c r="AJ511" t="s">
        <v>4</v>
      </c>
      <c r="AK511">
        <v>101</v>
      </c>
      <c r="AL511">
        <v>6</v>
      </c>
      <c r="AM511">
        <v>0</v>
      </c>
      <c r="AN511">
        <v>0</v>
      </c>
      <c r="AO511">
        <v>0</v>
      </c>
      <c r="AP511" t="s">
        <v>4</v>
      </c>
      <c r="AQ511">
        <v>101</v>
      </c>
      <c r="AR511">
        <v>4</v>
      </c>
      <c r="AS511">
        <v>0</v>
      </c>
      <c r="AT511">
        <v>0</v>
      </c>
      <c r="AU511">
        <v>0</v>
      </c>
      <c r="AV511" t="s">
        <v>4</v>
      </c>
      <c r="AW511">
        <v>101</v>
      </c>
      <c r="AX511">
        <v>5</v>
      </c>
      <c r="AY511">
        <v>0</v>
      </c>
      <c r="AZ511">
        <v>0</v>
      </c>
      <c r="BA511">
        <v>0</v>
      </c>
      <c r="BB511" t="s">
        <v>4</v>
      </c>
      <c r="BC511">
        <v>101</v>
      </c>
      <c r="BD511">
        <v>4</v>
      </c>
      <c r="BE511">
        <v>0</v>
      </c>
      <c r="BF511">
        <v>0</v>
      </c>
      <c r="BG511">
        <v>0</v>
      </c>
      <c r="BH511" t="s">
        <v>4</v>
      </c>
    </row>
    <row r="512" spans="1:60" x14ac:dyDescent="0.2">
      <c r="A512" s="3">
        <v>102</v>
      </c>
      <c r="B512" s="3">
        <v>6</v>
      </c>
      <c r="C512" s="3">
        <v>0</v>
      </c>
      <c r="D512" s="3">
        <v>0</v>
      </c>
      <c r="E512" s="3">
        <v>0</v>
      </c>
      <c r="F512" t="s">
        <v>4</v>
      </c>
      <c r="G512">
        <v>102</v>
      </c>
      <c r="H512">
        <v>4</v>
      </c>
      <c r="I512">
        <v>0</v>
      </c>
      <c r="J512">
        <v>0</v>
      </c>
      <c r="K512">
        <v>0</v>
      </c>
      <c r="L512" t="s">
        <v>4</v>
      </c>
      <c r="M512">
        <v>102</v>
      </c>
      <c r="N512">
        <v>4</v>
      </c>
      <c r="O512">
        <v>0</v>
      </c>
      <c r="P512">
        <v>0</v>
      </c>
      <c r="Q512">
        <v>0</v>
      </c>
      <c r="R512" t="s">
        <v>4</v>
      </c>
      <c r="S512">
        <v>102</v>
      </c>
      <c r="T512">
        <v>6</v>
      </c>
      <c r="U512">
        <v>0</v>
      </c>
      <c r="V512">
        <v>0</v>
      </c>
      <c r="W512">
        <v>0</v>
      </c>
      <c r="X512" t="s">
        <v>4</v>
      </c>
      <c r="Y512">
        <v>102</v>
      </c>
      <c r="Z512">
        <v>4</v>
      </c>
      <c r="AA512">
        <v>0</v>
      </c>
      <c r="AB512">
        <v>0</v>
      </c>
      <c r="AC512">
        <v>0</v>
      </c>
      <c r="AD512" t="s">
        <v>4</v>
      </c>
      <c r="AE512">
        <v>102</v>
      </c>
      <c r="AF512">
        <v>5</v>
      </c>
      <c r="AG512">
        <v>0</v>
      </c>
      <c r="AH512">
        <v>0</v>
      </c>
      <c r="AI512">
        <v>0</v>
      </c>
      <c r="AJ512" t="s">
        <v>4</v>
      </c>
      <c r="AK512">
        <v>102</v>
      </c>
      <c r="AL512">
        <v>3</v>
      </c>
      <c r="AM512">
        <v>0</v>
      </c>
      <c r="AN512">
        <v>0</v>
      </c>
      <c r="AO512">
        <v>0</v>
      </c>
      <c r="AP512" t="s">
        <v>4</v>
      </c>
      <c r="AQ512">
        <v>102</v>
      </c>
      <c r="AR512">
        <v>5</v>
      </c>
      <c r="AS512">
        <v>0</v>
      </c>
      <c r="AT512">
        <v>0</v>
      </c>
      <c r="AU512">
        <v>0</v>
      </c>
      <c r="AV512" t="s">
        <v>4</v>
      </c>
      <c r="AW512">
        <v>102</v>
      </c>
      <c r="AX512">
        <v>4</v>
      </c>
      <c r="AY512">
        <v>0</v>
      </c>
      <c r="AZ512">
        <v>0</v>
      </c>
      <c r="BA512">
        <v>0</v>
      </c>
      <c r="BB512" t="s">
        <v>4</v>
      </c>
      <c r="BC512">
        <v>102</v>
      </c>
      <c r="BD512">
        <v>4</v>
      </c>
      <c r="BE512">
        <v>0</v>
      </c>
      <c r="BF512">
        <v>0</v>
      </c>
      <c r="BG512">
        <v>0</v>
      </c>
      <c r="BH512" t="s">
        <v>4</v>
      </c>
    </row>
    <row r="513" spans="1:60" x14ac:dyDescent="0.2">
      <c r="A513" s="3">
        <v>103</v>
      </c>
      <c r="B513" s="3">
        <v>7</v>
      </c>
      <c r="C513" s="3">
        <v>0</v>
      </c>
      <c r="D513" s="3">
        <v>0</v>
      </c>
      <c r="E513" s="3">
        <v>0</v>
      </c>
      <c r="F513" t="s">
        <v>4</v>
      </c>
      <c r="G513">
        <v>103</v>
      </c>
      <c r="H513">
        <v>4</v>
      </c>
      <c r="I513">
        <v>0</v>
      </c>
      <c r="J513">
        <v>0</v>
      </c>
      <c r="K513">
        <v>0</v>
      </c>
      <c r="L513" t="s">
        <v>4</v>
      </c>
      <c r="M513">
        <v>103</v>
      </c>
      <c r="N513">
        <v>4</v>
      </c>
      <c r="O513">
        <v>0</v>
      </c>
      <c r="P513">
        <v>0</v>
      </c>
      <c r="Q513">
        <v>0</v>
      </c>
      <c r="R513" t="s">
        <v>4</v>
      </c>
      <c r="S513">
        <v>103</v>
      </c>
      <c r="T513">
        <v>6</v>
      </c>
      <c r="U513">
        <v>0</v>
      </c>
      <c r="V513">
        <v>0</v>
      </c>
      <c r="W513">
        <v>0</v>
      </c>
      <c r="X513" t="s">
        <v>4</v>
      </c>
      <c r="Y513">
        <v>103</v>
      </c>
      <c r="Z513">
        <v>4</v>
      </c>
      <c r="AA513">
        <v>0</v>
      </c>
      <c r="AB513">
        <v>0</v>
      </c>
      <c r="AC513">
        <v>0</v>
      </c>
      <c r="AD513" t="s">
        <v>4</v>
      </c>
      <c r="AE513">
        <v>103</v>
      </c>
      <c r="AF513">
        <v>4</v>
      </c>
      <c r="AG513">
        <v>0</v>
      </c>
      <c r="AH513">
        <v>0</v>
      </c>
      <c r="AI513">
        <v>0</v>
      </c>
      <c r="AJ513" t="s">
        <v>4</v>
      </c>
      <c r="AK513">
        <v>103</v>
      </c>
      <c r="AL513">
        <v>4</v>
      </c>
      <c r="AM513">
        <v>0</v>
      </c>
      <c r="AN513">
        <v>0</v>
      </c>
      <c r="AO513">
        <v>0</v>
      </c>
      <c r="AP513" t="s">
        <v>4</v>
      </c>
      <c r="AQ513">
        <v>103</v>
      </c>
      <c r="AR513">
        <v>6</v>
      </c>
      <c r="AS513">
        <v>0</v>
      </c>
      <c r="AT513">
        <v>0</v>
      </c>
      <c r="AU513">
        <v>0</v>
      </c>
      <c r="AV513" t="s">
        <v>4</v>
      </c>
      <c r="AW513">
        <v>103</v>
      </c>
      <c r="AX513">
        <v>8</v>
      </c>
      <c r="AY513">
        <v>0</v>
      </c>
      <c r="AZ513">
        <v>0</v>
      </c>
      <c r="BA513">
        <v>0</v>
      </c>
      <c r="BB513" t="s">
        <v>4</v>
      </c>
      <c r="BC513">
        <v>103</v>
      </c>
      <c r="BD513">
        <v>3</v>
      </c>
      <c r="BE513">
        <v>0</v>
      </c>
      <c r="BF513">
        <v>0</v>
      </c>
      <c r="BG513">
        <v>0</v>
      </c>
      <c r="BH513" t="s">
        <v>4</v>
      </c>
    </row>
    <row r="514" spans="1:60" x14ac:dyDescent="0.2">
      <c r="A514" s="3">
        <v>104</v>
      </c>
      <c r="B514" s="3">
        <v>6</v>
      </c>
      <c r="C514" s="3">
        <v>0</v>
      </c>
      <c r="D514" s="3">
        <v>0</v>
      </c>
      <c r="E514" s="3">
        <v>0</v>
      </c>
      <c r="F514" t="s">
        <v>4</v>
      </c>
      <c r="G514">
        <v>104</v>
      </c>
      <c r="H514">
        <v>4</v>
      </c>
      <c r="I514">
        <v>0</v>
      </c>
      <c r="J514">
        <v>0</v>
      </c>
      <c r="K514">
        <v>0</v>
      </c>
      <c r="L514" t="s">
        <v>4</v>
      </c>
      <c r="M514">
        <v>104</v>
      </c>
      <c r="N514">
        <v>17</v>
      </c>
      <c r="O514">
        <v>0</v>
      </c>
      <c r="P514">
        <v>0</v>
      </c>
      <c r="Q514">
        <v>0</v>
      </c>
      <c r="R514" t="s">
        <v>4</v>
      </c>
      <c r="S514">
        <v>104</v>
      </c>
      <c r="T514">
        <v>4</v>
      </c>
      <c r="U514">
        <v>0</v>
      </c>
      <c r="V514">
        <v>0</v>
      </c>
      <c r="W514">
        <v>0</v>
      </c>
      <c r="X514" t="s">
        <v>4</v>
      </c>
      <c r="Y514">
        <v>104</v>
      </c>
      <c r="Z514">
        <v>4</v>
      </c>
      <c r="AA514">
        <v>0</v>
      </c>
      <c r="AB514">
        <v>0</v>
      </c>
      <c r="AC514">
        <v>0</v>
      </c>
      <c r="AD514" t="s">
        <v>4</v>
      </c>
      <c r="AE514">
        <v>104</v>
      </c>
      <c r="AF514">
        <v>7</v>
      </c>
      <c r="AG514">
        <v>0</v>
      </c>
      <c r="AH514">
        <v>0</v>
      </c>
      <c r="AI514">
        <v>0</v>
      </c>
      <c r="AJ514" t="s">
        <v>4</v>
      </c>
      <c r="AK514">
        <v>104</v>
      </c>
      <c r="AL514">
        <v>9</v>
      </c>
      <c r="AM514">
        <v>0</v>
      </c>
      <c r="AN514">
        <v>0</v>
      </c>
      <c r="AO514">
        <v>0</v>
      </c>
      <c r="AP514" t="s">
        <v>4</v>
      </c>
      <c r="AQ514">
        <v>104</v>
      </c>
      <c r="AR514">
        <v>17</v>
      </c>
      <c r="AS514">
        <v>0</v>
      </c>
      <c r="AT514">
        <v>0</v>
      </c>
      <c r="AU514">
        <v>0</v>
      </c>
      <c r="AV514" t="s">
        <v>4</v>
      </c>
      <c r="AW514">
        <v>104</v>
      </c>
      <c r="AX514">
        <v>7</v>
      </c>
      <c r="AY514">
        <v>0</v>
      </c>
      <c r="AZ514">
        <v>0</v>
      </c>
      <c r="BA514">
        <v>0</v>
      </c>
      <c r="BB514" t="s">
        <v>4</v>
      </c>
      <c r="BC514">
        <v>104</v>
      </c>
      <c r="BD514">
        <v>4</v>
      </c>
      <c r="BE514">
        <v>0</v>
      </c>
      <c r="BF514">
        <v>0</v>
      </c>
      <c r="BG514">
        <v>0</v>
      </c>
      <c r="BH514" t="s">
        <v>4</v>
      </c>
    </row>
    <row r="515" spans="1:60" x14ac:dyDescent="0.2">
      <c r="A515" s="3">
        <v>105</v>
      </c>
      <c r="B515" s="3">
        <v>6</v>
      </c>
      <c r="C515" s="3">
        <v>0</v>
      </c>
      <c r="D515" s="3">
        <v>0</v>
      </c>
      <c r="E515" s="3">
        <v>0</v>
      </c>
      <c r="F515" t="s">
        <v>4</v>
      </c>
      <c r="G515">
        <v>105</v>
      </c>
      <c r="H515">
        <v>4</v>
      </c>
      <c r="I515">
        <v>0</v>
      </c>
      <c r="J515">
        <v>0</v>
      </c>
      <c r="K515">
        <v>0</v>
      </c>
      <c r="L515" t="s">
        <v>4</v>
      </c>
      <c r="M515">
        <v>105</v>
      </c>
      <c r="N515">
        <v>7</v>
      </c>
      <c r="O515">
        <v>0</v>
      </c>
      <c r="P515">
        <v>0</v>
      </c>
      <c r="Q515">
        <v>0</v>
      </c>
      <c r="R515" t="s">
        <v>4</v>
      </c>
      <c r="S515">
        <v>105</v>
      </c>
      <c r="T515">
        <v>6</v>
      </c>
      <c r="U515">
        <v>0</v>
      </c>
      <c r="V515">
        <v>0</v>
      </c>
      <c r="W515">
        <v>0</v>
      </c>
      <c r="X515" t="s">
        <v>4</v>
      </c>
      <c r="Y515">
        <v>105</v>
      </c>
      <c r="Z515">
        <v>3</v>
      </c>
      <c r="AA515">
        <v>0</v>
      </c>
      <c r="AB515">
        <v>0</v>
      </c>
      <c r="AC515">
        <v>0</v>
      </c>
      <c r="AD515" t="s">
        <v>4</v>
      </c>
      <c r="AE515">
        <v>105</v>
      </c>
      <c r="AF515">
        <v>5</v>
      </c>
      <c r="AG515">
        <v>0</v>
      </c>
      <c r="AH515">
        <v>0</v>
      </c>
      <c r="AI515">
        <v>0</v>
      </c>
      <c r="AJ515" t="s">
        <v>4</v>
      </c>
      <c r="AK515">
        <v>105</v>
      </c>
      <c r="AL515">
        <v>3</v>
      </c>
      <c r="AM515">
        <v>0</v>
      </c>
      <c r="AN515">
        <v>0</v>
      </c>
      <c r="AO515">
        <v>0</v>
      </c>
      <c r="AP515" t="s">
        <v>4</v>
      </c>
      <c r="AQ515">
        <v>105</v>
      </c>
      <c r="AR515">
        <v>4</v>
      </c>
      <c r="AS515">
        <v>0</v>
      </c>
      <c r="AT515">
        <v>0</v>
      </c>
      <c r="AU515">
        <v>0</v>
      </c>
      <c r="AV515" t="s">
        <v>4</v>
      </c>
      <c r="AW515">
        <v>105</v>
      </c>
      <c r="AX515">
        <v>4</v>
      </c>
      <c r="AY515">
        <v>0</v>
      </c>
      <c r="AZ515">
        <v>0</v>
      </c>
      <c r="BA515">
        <v>0</v>
      </c>
      <c r="BB515" t="s">
        <v>4</v>
      </c>
      <c r="BC515">
        <v>105</v>
      </c>
      <c r="BD515">
        <v>3</v>
      </c>
      <c r="BE515">
        <v>0</v>
      </c>
      <c r="BF515">
        <v>0</v>
      </c>
      <c r="BG515">
        <v>0</v>
      </c>
      <c r="BH515" t="s">
        <v>4</v>
      </c>
    </row>
    <row r="516" spans="1:60" x14ac:dyDescent="0.2">
      <c r="A516" s="3">
        <v>106</v>
      </c>
      <c r="B516" s="3">
        <v>13</v>
      </c>
      <c r="C516" s="3">
        <v>0</v>
      </c>
      <c r="D516" s="3">
        <v>0</v>
      </c>
      <c r="E516" s="3">
        <v>0</v>
      </c>
      <c r="F516" t="s">
        <v>4</v>
      </c>
      <c r="G516">
        <v>106</v>
      </c>
      <c r="H516">
        <v>14</v>
      </c>
      <c r="I516">
        <v>0</v>
      </c>
      <c r="J516">
        <v>0</v>
      </c>
      <c r="K516">
        <v>0</v>
      </c>
      <c r="L516" t="s">
        <v>4</v>
      </c>
      <c r="M516">
        <v>106</v>
      </c>
      <c r="N516">
        <v>12</v>
      </c>
      <c r="O516">
        <v>0</v>
      </c>
      <c r="P516">
        <v>0</v>
      </c>
      <c r="Q516">
        <v>0</v>
      </c>
      <c r="R516" t="s">
        <v>4</v>
      </c>
      <c r="S516">
        <v>106</v>
      </c>
      <c r="T516">
        <v>6</v>
      </c>
      <c r="U516">
        <v>0</v>
      </c>
      <c r="V516">
        <v>0</v>
      </c>
      <c r="W516">
        <v>0</v>
      </c>
      <c r="X516" t="s">
        <v>4</v>
      </c>
      <c r="Y516">
        <v>106</v>
      </c>
      <c r="Z516">
        <v>7</v>
      </c>
      <c r="AA516">
        <v>0</v>
      </c>
      <c r="AB516">
        <v>0</v>
      </c>
      <c r="AC516">
        <v>0</v>
      </c>
      <c r="AD516" t="s">
        <v>4</v>
      </c>
      <c r="AE516">
        <v>106</v>
      </c>
      <c r="AF516">
        <v>5</v>
      </c>
      <c r="AG516">
        <v>0</v>
      </c>
      <c r="AH516">
        <v>0</v>
      </c>
      <c r="AI516">
        <v>0</v>
      </c>
      <c r="AJ516" t="s">
        <v>4</v>
      </c>
      <c r="AK516">
        <v>106</v>
      </c>
      <c r="AL516">
        <v>8</v>
      </c>
      <c r="AM516">
        <v>0</v>
      </c>
      <c r="AN516">
        <v>0</v>
      </c>
      <c r="AO516">
        <v>0</v>
      </c>
      <c r="AP516" t="s">
        <v>4</v>
      </c>
      <c r="AQ516">
        <v>106</v>
      </c>
      <c r="AR516">
        <v>8</v>
      </c>
      <c r="AS516">
        <v>0</v>
      </c>
      <c r="AT516">
        <v>0</v>
      </c>
      <c r="AU516">
        <v>0</v>
      </c>
      <c r="AV516" t="s">
        <v>4</v>
      </c>
      <c r="AW516">
        <v>106</v>
      </c>
      <c r="AX516">
        <v>7</v>
      </c>
      <c r="AY516">
        <v>0</v>
      </c>
      <c r="AZ516">
        <v>0</v>
      </c>
      <c r="BA516">
        <v>0</v>
      </c>
      <c r="BB516" t="s">
        <v>4</v>
      </c>
      <c r="BC516">
        <v>106</v>
      </c>
      <c r="BD516">
        <v>3</v>
      </c>
      <c r="BE516">
        <v>0</v>
      </c>
      <c r="BF516">
        <v>0</v>
      </c>
      <c r="BG516">
        <v>0</v>
      </c>
      <c r="BH516" t="s">
        <v>4</v>
      </c>
    </row>
    <row r="517" spans="1:60" x14ac:dyDescent="0.2">
      <c r="A517" s="3">
        <v>107</v>
      </c>
      <c r="B517" s="3">
        <v>9</v>
      </c>
      <c r="C517" s="3">
        <v>0</v>
      </c>
      <c r="D517" s="3">
        <v>0</v>
      </c>
      <c r="E517" s="3">
        <v>0</v>
      </c>
      <c r="F517" t="s">
        <v>4</v>
      </c>
      <c r="G517">
        <v>107</v>
      </c>
      <c r="H517">
        <v>3</v>
      </c>
      <c r="I517">
        <v>0</v>
      </c>
      <c r="J517">
        <v>0</v>
      </c>
      <c r="K517">
        <v>0</v>
      </c>
      <c r="L517" t="s">
        <v>4</v>
      </c>
      <c r="M517">
        <v>107</v>
      </c>
      <c r="N517">
        <v>3</v>
      </c>
      <c r="O517">
        <v>0</v>
      </c>
      <c r="P517">
        <v>0</v>
      </c>
      <c r="Q517">
        <v>0</v>
      </c>
      <c r="R517" t="s">
        <v>4</v>
      </c>
      <c r="S517">
        <v>107</v>
      </c>
      <c r="T517">
        <v>8</v>
      </c>
      <c r="U517">
        <v>0</v>
      </c>
      <c r="V517">
        <v>0</v>
      </c>
      <c r="W517">
        <v>0</v>
      </c>
      <c r="X517" t="s">
        <v>4</v>
      </c>
      <c r="Y517">
        <v>107</v>
      </c>
      <c r="Z517">
        <v>3</v>
      </c>
      <c r="AA517">
        <v>0</v>
      </c>
      <c r="AB517">
        <v>0</v>
      </c>
      <c r="AC517">
        <v>0</v>
      </c>
      <c r="AD517" t="s">
        <v>4</v>
      </c>
      <c r="AE517">
        <v>107</v>
      </c>
      <c r="AF517">
        <v>12</v>
      </c>
      <c r="AG517">
        <v>0</v>
      </c>
      <c r="AH517">
        <v>0</v>
      </c>
      <c r="AI517">
        <v>0</v>
      </c>
      <c r="AJ517" t="s">
        <v>4</v>
      </c>
      <c r="AK517">
        <v>107</v>
      </c>
      <c r="AL517">
        <v>16</v>
      </c>
      <c r="AM517">
        <v>0</v>
      </c>
      <c r="AN517">
        <v>0</v>
      </c>
      <c r="AO517">
        <v>0</v>
      </c>
      <c r="AP517" t="s">
        <v>4</v>
      </c>
      <c r="AQ517">
        <v>107</v>
      </c>
      <c r="AR517">
        <v>4</v>
      </c>
      <c r="AS517">
        <v>0</v>
      </c>
      <c r="AT517">
        <v>0</v>
      </c>
      <c r="AU517">
        <v>0</v>
      </c>
      <c r="AV517" t="s">
        <v>4</v>
      </c>
      <c r="AW517">
        <v>107</v>
      </c>
      <c r="AX517">
        <v>4</v>
      </c>
      <c r="AY517">
        <v>0</v>
      </c>
      <c r="AZ517">
        <v>0</v>
      </c>
      <c r="BA517">
        <v>0</v>
      </c>
      <c r="BB517" t="s">
        <v>4</v>
      </c>
      <c r="BC517">
        <v>107</v>
      </c>
      <c r="BD517">
        <v>4</v>
      </c>
      <c r="BE517">
        <v>0</v>
      </c>
      <c r="BF517">
        <v>0</v>
      </c>
      <c r="BG517">
        <v>0</v>
      </c>
      <c r="BH517" t="s">
        <v>4</v>
      </c>
    </row>
    <row r="518" spans="1:60" x14ac:dyDescent="0.2">
      <c r="A518" s="3">
        <v>108</v>
      </c>
      <c r="B518" s="3">
        <v>5</v>
      </c>
      <c r="C518" s="3">
        <v>0</v>
      </c>
      <c r="D518" s="3">
        <v>0</v>
      </c>
      <c r="E518" s="3">
        <v>0</v>
      </c>
      <c r="F518" t="s">
        <v>4</v>
      </c>
      <c r="G518">
        <v>108</v>
      </c>
      <c r="H518">
        <v>4</v>
      </c>
      <c r="I518">
        <v>0</v>
      </c>
      <c r="J518">
        <v>0</v>
      </c>
      <c r="K518">
        <v>0</v>
      </c>
      <c r="L518" t="s">
        <v>4</v>
      </c>
      <c r="M518">
        <v>108</v>
      </c>
      <c r="N518">
        <v>4</v>
      </c>
      <c r="O518">
        <v>0</v>
      </c>
      <c r="P518">
        <v>0</v>
      </c>
      <c r="Q518">
        <v>0</v>
      </c>
      <c r="R518" t="s">
        <v>4</v>
      </c>
      <c r="S518">
        <v>108</v>
      </c>
      <c r="T518">
        <v>21</v>
      </c>
      <c r="U518">
        <v>0</v>
      </c>
      <c r="V518">
        <v>0</v>
      </c>
      <c r="W518">
        <v>0</v>
      </c>
      <c r="X518" t="s">
        <v>4</v>
      </c>
      <c r="Y518">
        <v>108</v>
      </c>
      <c r="Z518">
        <v>17</v>
      </c>
      <c r="AA518">
        <v>0</v>
      </c>
      <c r="AB518">
        <v>0</v>
      </c>
      <c r="AC518">
        <v>0</v>
      </c>
      <c r="AD518" t="s">
        <v>4</v>
      </c>
      <c r="AE518">
        <v>108</v>
      </c>
      <c r="AF518">
        <v>3</v>
      </c>
      <c r="AG518">
        <v>0</v>
      </c>
      <c r="AH518">
        <v>0</v>
      </c>
      <c r="AI518">
        <v>0</v>
      </c>
      <c r="AJ518" t="s">
        <v>4</v>
      </c>
      <c r="AK518">
        <v>108</v>
      </c>
      <c r="AL518">
        <v>6</v>
      </c>
      <c r="AM518">
        <v>0</v>
      </c>
      <c r="AN518">
        <v>0</v>
      </c>
      <c r="AO518">
        <v>0</v>
      </c>
      <c r="AP518" t="s">
        <v>4</v>
      </c>
      <c r="AQ518">
        <v>108</v>
      </c>
      <c r="AR518">
        <v>4</v>
      </c>
      <c r="AS518">
        <v>0</v>
      </c>
      <c r="AT518">
        <v>0</v>
      </c>
      <c r="AU518">
        <v>0</v>
      </c>
      <c r="AV518" t="s">
        <v>4</v>
      </c>
      <c r="AW518">
        <v>108</v>
      </c>
      <c r="AX518">
        <v>4</v>
      </c>
      <c r="AY518">
        <v>0</v>
      </c>
      <c r="AZ518">
        <v>0</v>
      </c>
      <c r="BA518">
        <v>0</v>
      </c>
      <c r="BB518" t="s">
        <v>4</v>
      </c>
      <c r="BC518">
        <v>108</v>
      </c>
      <c r="BD518">
        <v>4</v>
      </c>
      <c r="BE518">
        <v>0</v>
      </c>
      <c r="BF518">
        <v>0</v>
      </c>
      <c r="BG518">
        <v>0</v>
      </c>
      <c r="BH518" t="s">
        <v>4</v>
      </c>
    </row>
    <row r="519" spans="1:60" x14ac:dyDescent="0.2">
      <c r="A519" s="3">
        <v>109</v>
      </c>
      <c r="B519" s="3">
        <v>5</v>
      </c>
      <c r="C519" s="3">
        <v>0</v>
      </c>
      <c r="D519" s="3">
        <v>0</v>
      </c>
      <c r="E519" s="3">
        <v>0</v>
      </c>
      <c r="F519" t="s">
        <v>4</v>
      </c>
      <c r="G519">
        <v>109</v>
      </c>
      <c r="H519">
        <v>3</v>
      </c>
      <c r="I519">
        <v>0</v>
      </c>
      <c r="J519">
        <v>0</v>
      </c>
      <c r="K519">
        <v>0</v>
      </c>
      <c r="L519" t="s">
        <v>4</v>
      </c>
      <c r="M519">
        <v>109</v>
      </c>
      <c r="N519">
        <v>4</v>
      </c>
      <c r="O519">
        <v>0</v>
      </c>
      <c r="P519">
        <v>0</v>
      </c>
      <c r="Q519">
        <v>0</v>
      </c>
      <c r="R519" t="s">
        <v>4</v>
      </c>
      <c r="S519">
        <v>109</v>
      </c>
      <c r="T519">
        <v>5</v>
      </c>
      <c r="U519">
        <v>0</v>
      </c>
      <c r="V519">
        <v>0</v>
      </c>
      <c r="W519">
        <v>0</v>
      </c>
      <c r="X519" t="s">
        <v>4</v>
      </c>
      <c r="Y519">
        <v>109</v>
      </c>
      <c r="Z519">
        <v>3</v>
      </c>
      <c r="AA519">
        <v>0</v>
      </c>
      <c r="AB519">
        <v>0</v>
      </c>
      <c r="AC519">
        <v>0</v>
      </c>
      <c r="AD519" t="s">
        <v>4</v>
      </c>
      <c r="AE519">
        <v>109</v>
      </c>
      <c r="AF519">
        <v>10</v>
      </c>
      <c r="AG519">
        <v>0</v>
      </c>
      <c r="AH519">
        <v>0</v>
      </c>
      <c r="AI519">
        <v>0</v>
      </c>
      <c r="AJ519" t="s">
        <v>4</v>
      </c>
      <c r="AK519">
        <v>109</v>
      </c>
      <c r="AL519">
        <v>4</v>
      </c>
      <c r="AM519">
        <v>0</v>
      </c>
      <c r="AN519">
        <v>0</v>
      </c>
      <c r="AO519">
        <v>0</v>
      </c>
      <c r="AP519" t="s">
        <v>4</v>
      </c>
      <c r="AQ519">
        <v>109</v>
      </c>
      <c r="AR519">
        <v>3</v>
      </c>
      <c r="AS519">
        <v>0</v>
      </c>
      <c r="AT519">
        <v>0</v>
      </c>
      <c r="AU519">
        <v>0</v>
      </c>
      <c r="AV519" t="s">
        <v>4</v>
      </c>
      <c r="AW519">
        <v>109</v>
      </c>
      <c r="AX519">
        <v>7</v>
      </c>
      <c r="AY519">
        <v>0</v>
      </c>
      <c r="AZ519">
        <v>0</v>
      </c>
      <c r="BA519">
        <v>0</v>
      </c>
      <c r="BB519" t="s">
        <v>4</v>
      </c>
      <c r="BC519">
        <v>109</v>
      </c>
      <c r="BD519">
        <v>3</v>
      </c>
      <c r="BE519">
        <v>0</v>
      </c>
      <c r="BF519">
        <v>0</v>
      </c>
      <c r="BG519">
        <v>0</v>
      </c>
      <c r="BH519" t="s">
        <v>4</v>
      </c>
    </row>
    <row r="520" spans="1:60" x14ac:dyDescent="0.2">
      <c r="A520" s="3">
        <v>110</v>
      </c>
      <c r="B520" s="3">
        <v>4</v>
      </c>
      <c r="C520" s="3">
        <v>0</v>
      </c>
      <c r="D520" s="3">
        <v>0</v>
      </c>
      <c r="E520" s="3">
        <v>0</v>
      </c>
      <c r="F520" t="s">
        <v>4</v>
      </c>
      <c r="G520">
        <v>110</v>
      </c>
      <c r="H520">
        <v>7</v>
      </c>
      <c r="I520">
        <v>0</v>
      </c>
      <c r="J520">
        <v>0</v>
      </c>
      <c r="K520">
        <v>0</v>
      </c>
      <c r="L520" t="s">
        <v>4</v>
      </c>
      <c r="M520">
        <v>110</v>
      </c>
      <c r="N520">
        <v>5</v>
      </c>
      <c r="O520">
        <v>0</v>
      </c>
      <c r="P520">
        <v>0</v>
      </c>
      <c r="Q520">
        <v>0</v>
      </c>
      <c r="R520" t="s">
        <v>4</v>
      </c>
      <c r="S520">
        <v>110</v>
      </c>
      <c r="T520">
        <v>7</v>
      </c>
      <c r="U520">
        <v>0</v>
      </c>
      <c r="V520">
        <v>0</v>
      </c>
      <c r="W520">
        <v>0</v>
      </c>
      <c r="X520" t="s">
        <v>4</v>
      </c>
      <c r="Y520">
        <v>110</v>
      </c>
      <c r="Z520">
        <v>3</v>
      </c>
      <c r="AA520">
        <v>0</v>
      </c>
      <c r="AB520">
        <v>0</v>
      </c>
      <c r="AC520">
        <v>0</v>
      </c>
      <c r="AD520" t="s">
        <v>4</v>
      </c>
      <c r="AE520">
        <v>110</v>
      </c>
      <c r="AF520">
        <v>5</v>
      </c>
      <c r="AG520">
        <v>0</v>
      </c>
      <c r="AH520">
        <v>0</v>
      </c>
      <c r="AI520">
        <v>0</v>
      </c>
      <c r="AJ520" t="s">
        <v>4</v>
      </c>
      <c r="AK520">
        <v>110</v>
      </c>
      <c r="AL520">
        <v>5</v>
      </c>
      <c r="AM520">
        <v>0</v>
      </c>
      <c r="AN520">
        <v>0</v>
      </c>
      <c r="AO520">
        <v>0</v>
      </c>
      <c r="AP520" t="s">
        <v>4</v>
      </c>
      <c r="AQ520">
        <v>110</v>
      </c>
      <c r="AR520">
        <v>9</v>
      </c>
      <c r="AS520">
        <v>0</v>
      </c>
      <c r="AT520">
        <v>0</v>
      </c>
      <c r="AU520">
        <v>0</v>
      </c>
      <c r="AV520" t="s">
        <v>4</v>
      </c>
      <c r="AW520">
        <v>110</v>
      </c>
      <c r="AX520">
        <v>3</v>
      </c>
      <c r="AY520">
        <v>0</v>
      </c>
      <c r="AZ520">
        <v>0</v>
      </c>
      <c r="BA520">
        <v>0</v>
      </c>
      <c r="BB520" t="s">
        <v>4</v>
      </c>
      <c r="BC520">
        <v>110</v>
      </c>
      <c r="BD520">
        <v>3</v>
      </c>
      <c r="BE520">
        <v>0</v>
      </c>
      <c r="BF520">
        <v>0</v>
      </c>
      <c r="BG520">
        <v>0</v>
      </c>
      <c r="BH520" t="s">
        <v>4</v>
      </c>
    </row>
    <row r="521" spans="1:60" x14ac:dyDescent="0.2">
      <c r="A521" s="3">
        <v>111</v>
      </c>
      <c r="B521" s="3">
        <v>4</v>
      </c>
      <c r="C521" s="3">
        <v>0</v>
      </c>
      <c r="D521" s="3">
        <v>0</v>
      </c>
      <c r="E521" s="3">
        <v>0</v>
      </c>
      <c r="F521" t="s">
        <v>4</v>
      </c>
      <c r="G521">
        <v>111</v>
      </c>
      <c r="H521">
        <v>4</v>
      </c>
      <c r="I521">
        <v>0</v>
      </c>
      <c r="J521">
        <v>0</v>
      </c>
      <c r="K521">
        <v>0</v>
      </c>
      <c r="L521" t="s">
        <v>4</v>
      </c>
      <c r="M521">
        <v>111</v>
      </c>
      <c r="N521">
        <v>7</v>
      </c>
      <c r="O521">
        <v>0</v>
      </c>
      <c r="P521">
        <v>0</v>
      </c>
      <c r="Q521">
        <v>0</v>
      </c>
      <c r="R521" t="s">
        <v>4</v>
      </c>
      <c r="S521">
        <v>111</v>
      </c>
      <c r="T521">
        <v>4</v>
      </c>
      <c r="U521">
        <v>0</v>
      </c>
      <c r="V521">
        <v>0</v>
      </c>
      <c r="W521">
        <v>0</v>
      </c>
      <c r="X521" t="s">
        <v>4</v>
      </c>
      <c r="Y521">
        <v>111</v>
      </c>
      <c r="Z521">
        <v>3</v>
      </c>
      <c r="AA521">
        <v>0</v>
      </c>
      <c r="AB521">
        <v>0</v>
      </c>
      <c r="AC521">
        <v>0</v>
      </c>
      <c r="AD521" t="s">
        <v>4</v>
      </c>
      <c r="AE521">
        <v>111</v>
      </c>
      <c r="AF521">
        <v>5</v>
      </c>
      <c r="AG521">
        <v>0</v>
      </c>
      <c r="AH521">
        <v>0</v>
      </c>
      <c r="AI521">
        <v>0</v>
      </c>
      <c r="AJ521" t="s">
        <v>4</v>
      </c>
      <c r="AK521">
        <v>111</v>
      </c>
      <c r="AL521">
        <v>4</v>
      </c>
      <c r="AM521">
        <v>0</v>
      </c>
      <c r="AN521">
        <v>0</v>
      </c>
      <c r="AO521">
        <v>0</v>
      </c>
      <c r="AP521" t="s">
        <v>4</v>
      </c>
      <c r="AQ521">
        <v>111</v>
      </c>
      <c r="AR521">
        <v>4</v>
      </c>
      <c r="AS521">
        <v>0</v>
      </c>
      <c r="AT521">
        <v>0</v>
      </c>
      <c r="AU521">
        <v>0</v>
      </c>
      <c r="AV521" t="s">
        <v>4</v>
      </c>
      <c r="AW521">
        <v>111</v>
      </c>
      <c r="AX521">
        <v>5</v>
      </c>
      <c r="AY521">
        <v>0</v>
      </c>
      <c r="AZ521">
        <v>0</v>
      </c>
      <c r="BA521">
        <v>0</v>
      </c>
      <c r="BB521" t="s">
        <v>4</v>
      </c>
      <c r="BC521">
        <v>111</v>
      </c>
      <c r="BD521">
        <v>3</v>
      </c>
      <c r="BE521">
        <v>0</v>
      </c>
      <c r="BF521">
        <v>0</v>
      </c>
      <c r="BG521">
        <v>0</v>
      </c>
      <c r="BH521" t="s">
        <v>4</v>
      </c>
    </row>
    <row r="522" spans="1:60" x14ac:dyDescent="0.2">
      <c r="A522" s="3">
        <v>112</v>
      </c>
      <c r="B522" s="3">
        <v>10</v>
      </c>
      <c r="C522" s="3">
        <v>0</v>
      </c>
      <c r="D522" s="3">
        <v>0</v>
      </c>
      <c r="E522" s="3">
        <v>0</v>
      </c>
      <c r="F522" t="s">
        <v>4</v>
      </c>
      <c r="G522">
        <v>112</v>
      </c>
      <c r="H522">
        <v>4</v>
      </c>
      <c r="I522">
        <v>0</v>
      </c>
      <c r="J522">
        <v>0</v>
      </c>
      <c r="K522">
        <v>0</v>
      </c>
      <c r="L522" t="s">
        <v>4</v>
      </c>
      <c r="M522">
        <v>112</v>
      </c>
      <c r="N522">
        <v>9</v>
      </c>
      <c r="O522">
        <v>0</v>
      </c>
      <c r="P522">
        <v>0</v>
      </c>
      <c r="Q522">
        <v>0</v>
      </c>
      <c r="R522" t="s">
        <v>4</v>
      </c>
      <c r="S522">
        <v>112</v>
      </c>
      <c r="T522">
        <v>4</v>
      </c>
      <c r="U522">
        <v>0</v>
      </c>
      <c r="V522">
        <v>0</v>
      </c>
      <c r="W522">
        <v>0</v>
      </c>
      <c r="X522" t="s">
        <v>4</v>
      </c>
      <c r="Y522">
        <v>112</v>
      </c>
      <c r="Z522">
        <v>4</v>
      </c>
      <c r="AA522">
        <v>0</v>
      </c>
      <c r="AB522">
        <v>0</v>
      </c>
      <c r="AC522">
        <v>0</v>
      </c>
      <c r="AD522" t="s">
        <v>4</v>
      </c>
      <c r="AE522">
        <v>112</v>
      </c>
      <c r="AF522">
        <v>8</v>
      </c>
      <c r="AG522">
        <v>0</v>
      </c>
      <c r="AH522">
        <v>0</v>
      </c>
      <c r="AI522">
        <v>0</v>
      </c>
      <c r="AJ522" t="s">
        <v>4</v>
      </c>
      <c r="AK522">
        <v>112</v>
      </c>
      <c r="AL522">
        <v>4</v>
      </c>
      <c r="AM522">
        <v>0</v>
      </c>
      <c r="AN522">
        <v>0</v>
      </c>
      <c r="AO522">
        <v>0</v>
      </c>
      <c r="AP522" t="s">
        <v>4</v>
      </c>
      <c r="AQ522">
        <v>112</v>
      </c>
      <c r="AR522">
        <v>6</v>
      </c>
      <c r="AS522">
        <v>0</v>
      </c>
      <c r="AT522">
        <v>0</v>
      </c>
      <c r="AU522">
        <v>0</v>
      </c>
      <c r="AV522" t="s">
        <v>4</v>
      </c>
      <c r="AW522">
        <v>112</v>
      </c>
      <c r="AX522">
        <v>4</v>
      </c>
      <c r="AY522">
        <v>0</v>
      </c>
      <c r="AZ522">
        <v>0</v>
      </c>
      <c r="BA522">
        <v>0</v>
      </c>
      <c r="BB522" t="s">
        <v>4</v>
      </c>
      <c r="BC522">
        <v>112</v>
      </c>
      <c r="BD522">
        <v>6</v>
      </c>
      <c r="BE522">
        <v>0</v>
      </c>
      <c r="BF522">
        <v>0</v>
      </c>
      <c r="BG522">
        <v>0</v>
      </c>
      <c r="BH522" t="s">
        <v>4</v>
      </c>
    </row>
    <row r="523" spans="1:60" x14ac:dyDescent="0.2">
      <c r="A523" s="3">
        <v>113</v>
      </c>
      <c r="B523" s="3">
        <v>8</v>
      </c>
      <c r="C523" s="3">
        <v>0</v>
      </c>
      <c r="D523" s="3">
        <v>0</v>
      </c>
      <c r="E523" s="3">
        <v>0</v>
      </c>
      <c r="F523" t="s">
        <v>4</v>
      </c>
      <c r="G523">
        <v>113</v>
      </c>
      <c r="H523">
        <v>7</v>
      </c>
      <c r="I523">
        <v>0</v>
      </c>
      <c r="J523">
        <v>0</v>
      </c>
      <c r="K523">
        <v>0</v>
      </c>
      <c r="L523" t="s">
        <v>4</v>
      </c>
      <c r="M523">
        <v>113</v>
      </c>
      <c r="N523">
        <v>6</v>
      </c>
      <c r="O523">
        <v>0</v>
      </c>
      <c r="P523">
        <v>0</v>
      </c>
      <c r="Q523">
        <v>0</v>
      </c>
      <c r="R523" t="s">
        <v>4</v>
      </c>
      <c r="S523">
        <v>113</v>
      </c>
      <c r="T523">
        <v>4</v>
      </c>
      <c r="U523">
        <v>0</v>
      </c>
      <c r="V523">
        <v>0</v>
      </c>
      <c r="W523">
        <v>0</v>
      </c>
      <c r="X523" t="s">
        <v>4</v>
      </c>
      <c r="Y523">
        <v>113</v>
      </c>
      <c r="Z523">
        <v>5</v>
      </c>
      <c r="AA523">
        <v>0</v>
      </c>
      <c r="AB523">
        <v>0</v>
      </c>
      <c r="AC523">
        <v>0</v>
      </c>
      <c r="AD523" t="s">
        <v>4</v>
      </c>
      <c r="AE523">
        <v>113</v>
      </c>
      <c r="AF523">
        <v>8</v>
      </c>
      <c r="AG523">
        <v>0</v>
      </c>
      <c r="AH523">
        <v>0</v>
      </c>
      <c r="AI523">
        <v>0</v>
      </c>
      <c r="AJ523" t="s">
        <v>4</v>
      </c>
      <c r="AK523">
        <v>113</v>
      </c>
      <c r="AL523">
        <v>6</v>
      </c>
      <c r="AM523">
        <v>0</v>
      </c>
      <c r="AN523">
        <v>0</v>
      </c>
      <c r="AO523">
        <v>0</v>
      </c>
      <c r="AP523" t="s">
        <v>4</v>
      </c>
      <c r="AQ523">
        <v>113</v>
      </c>
      <c r="AR523">
        <v>6</v>
      </c>
      <c r="AS523">
        <v>0</v>
      </c>
      <c r="AT523">
        <v>0</v>
      </c>
      <c r="AU523">
        <v>0</v>
      </c>
      <c r="AV523" t="s">
        <v>4</v>
      </c>
      <c r="AW523">
        <v>113</v>
      </c>
      <c r="AX523">
        <v>5</v>
      </c>
      <c r="AY523">
        <v>0</v>
      </c>
      <c r="AZ523">
        <v>0</v>
      </c>
      <c r="BA523">
        <v>0</v>
      </c>
      <c r="BB523" t="s">
        <v>4</v>
      </c>
      <c r="BC523">
        <v>113</v>
      </c>
      <c r="BD523">
        <v>5</v>
      </c>
      <c r="BE523">
        <v>0</v>
      </c>
      <c r="BF523">
        <v>0</v>
      </c>
      <c r="BG523">
        <v>0</v>
      </c>
      <c r="BH523" t="s">
        <v>4</v>
      </c>
    </row>
    <row r="524" spans="1:60" x14ac:dyDescent="0.2">
      <c r="A524" s="3">
        <v>114</v>
      </c>
      <c r="B524" s="3">
        <v>3</v>
      </c>
      <c r="C524" s="3">
        <v>0</v>
      </c>
      <c r="D524" s="3">
        <v>0</v>
      </c>
      <c r="E524" s="3">
        <v>0</v>
      </c>
      <c r="F524" t="s">
        <v>4</v>
      </c>
      <c r="G524">
        <v>114</v>
      </c>
      <c r="H524">
        <v>4</v>
      </c>
      <c r="I524">
        <v>0</v>
      </c>
      <c r="J524">
        <v>0</v>
      </c>
      <c r="K524">
        <v>0</v>
      </c>
      <c r="L524" t="s">
        <v>4</v>
      </c>
      <c r="M524">
        <v>114</v>
      </c>
      <c r="N524">
        <v>4</v>
      </c>
      <c r="O524">
        <v>0</v>
      </c>
      <c r="P524">
        <v>0</v>
      </c>
      <c r="Q524">
        <v>0</v>
      </c>
      <c r="R524" t="s">
        <v>4</v>
      </c>
      <c r="S524">
        <v>114</v>
      </c>
      <c r="T524">
        <v>4</v>
      </c>
      <c r="U524">
        <v>0</v>
      </c>
      <c r="V524">
        <v>0</v>
      </c>
      <c r="W524">
        <v>0</v>
      </c>
      <c r="X524" t="s">
        <v>4</v>
      </c>
      <c r="Y524">
        <v>114</v>
      </c>
      <c r="Z524">
        <v>4</v>
      </c>
      <c r="AA524">
        <v>0</v>
      </c>
      <c r="AB524">
        <v>0</v>
      </c>
      <c r="AC524">
        <v>0</v>
      </c>
      <c r="AD524" t="s">
        <v>4</v>
      </c>
      <c r="AE524">
        <v>114</v>
      </c>
      <c r="AF524">
        <v>7</v>
      </c>
      <c r="AG524">
        <v>0</v>
      </c>
      <c r="AH524">
        <v>0</v>
      </c>
      <c r="AI524">
        <v>0</v>
      </c>
      <c r="AJ524" t="s">
        <v>4</v>
      </c>
      <c r="AK524">
        <v>114</v>
      </c>
      <c r="AL524">
        <v>3</v>
      </c>
      <c r="AM524">
        <v>0</v>
      </c>
      <c r="AN524">
        <v>0</v>
      </c>
      <c r="AO524">
        <v>0</v>
      </c>
      <c r="AP524" t="s">
        <v>4</v>
      </c>
      <c r="AQ524">
        <v>114</v>
      </c>
      <c r="AR524">
        <v>3</v>
      </c>
      <c r="AS524">
        <v>0</v>
      </c>
      <c r="AT524">
        <v>0</v>
      </c>
      <c r="AU524">
        <v>0</v>
      </c>
      <c r="AV524" t="s">
        <v>4</v>
      </c>
      <c r="AW524">
        <v>114</v>
      </c>
      <c r="AX524">
        <v>6</v>
      </c>
      <c r="AY524">
        <v>0</v>
      </c>
      <c r="AZ524">
        <v>0</v>
      </c>
      <c r="BA524">
        <v>0</v>
      </c>
      <c r="BB524" t="s">
        <v>4</v>
      </c>
      <c r="BC524">
        <v>114</v>
      </c>
      <c r="BD524">
        <v>4</v>
      </c>
      <c r="BE524">
        <v>0</v>
      </c>
      <c r="BF524">
        <v>0</v>
      </c>
      <c r="BG524">
        <v>0</v>
      </c>
      <c r="BH524" t="s">
        <v>4</v>
      </c>
    </row>
    <row r="525" spans="1:60" x14ac:dyDescent="0.2">
      <c r="A525" s="3">
        <v>115</v>
      </c>
      <c r="B525" s="3">
        <v>6</v>
      </c>
      <c r="C525" s="3">
        <v>0</v>
      </c>
      <c r="D525" s="3">
        <v>0</v>
      </c>
      <c r="E525" s="3">
        <v>0</v>
      </c>
      <c r="F525" t="s">
        <v>4</v>
      </c>
      <c r="G525">
        <v>115</v>
      </c>
      <c r="H525">
        <v>4</v>
      </c>
      <c r="I525">
        <v>0</v>
      </c>
      <c r="J525">
        <v>0</v>
      </c>
      <c r="K525">
        <v>0</v>
      </c>
      <c r="L525" t="s">
        <v>4</v>
      </c>
      <c r="M525">
        <v>115</v>
      </c>
      <c r="N525">
        <v>3</v>
      </c>
      <c r="O525">
        <v>0</v>
      </c>
      <c r="P525">
        <v>0</v>
      </c>
      <c r="Q525">
        <v>0</v>
      </c>
      <c r="R525" t="s">
        <v>4</v>
      </c>
      <c r="S525">
        <v>115</v>
      </c>
      <c r="T525">
        <v>3</v>
      </c>
      <c r="U525">
        <v>0</v>
      </c>
      <c r="V525">
        <v>0</v>
      </c>
      <c r="W525">
        <v>0</v>
      </c>
      <c r="X525" t="s">
        <v>4</v>
      </c>
      <c r="Y525">
        <v>115</v>
      </c>
      <c r="Z525">
        <v>3</v>
      </c>
      <c r="AA525">
        <v>0</v>
      </c>
      <c r="AB525">
        <v>0</v>
      </c>
      <c r="AC525">
        <v>0</v>
      </c>
      <c r="AD525" t="s">
        <v>4</v>
      </c>
      <c r="AE525">
        <v>115</v>
      </c>
      <c r="AF525">
        <v>3</v>
      </c>
      <c r="AG525">
        <v>0</v>
      </c>
      <c r="AH525">
        <v>0</v>
      </c>
      <c r="AI525">
        <v>0</v>
      </c>
      <c r="AJ525" t="s">
        <v>4</v>
      </c>
      <c r="AK525">
        <v>115</v>
      </c>
      <c r="AL525">
        <v>3</v>
      </c>
      <c r="AM525">
        <v>0</v>
      </c>
      <c r="AN525">
        <v>0</v>
      </c>
      <c r="AO525">
        <v>0</v>
      </c>
      <c r="AP525" t="s">
        <v>4</v>
      </c>
      <c r="AQ525">
        <v>115</v>
      </c>
      <c r="AR525">
        <v>3</v>
      </c>
      <c r="AS525">
        <v>0</v>
      </c>
      <c r="AT525">
        <v>0</v>
      </c>
      <c r="AU525">
        <v>0</v>
      </c>
      <c r="AV525" t="s">
        <v>4</v>
      </c>
      <c r="AW525">
        <v>115</v>
      </c>
      <c r="AX525">
        <v>7</v>
      </c>
      <c r="AY525">
        <v>0</v>
      </c>
      <c r="AZ525">
        <v>0</v>
      </c>
      <c r="BA525">
        <v>0</v>
      </c>
      <c r="BB525" t="s">
        <v>4</v>
      </c>
      <c r="BC525">
        <v>115</v>
      </c>
      <c r="BD525">
        <v>3</v>
      </c>
      <c r="BE525">
        <v>0</v>
      </c>
      <c r="BF525">
        <v>0</v>
      </c>
      <c r="BG525">
        <v>0</v>
      </c>
      <c r="BH525" t="s">
        <v>4</v>
      </c>
    </row>
    <row r="526" spans="1:60" x14ac:dyDescent="0.2">
      <c r="A526" s="3">
        <v>116</v>
      </c>
      <c r="B526" s="3">
        <v>4</v>
      </c>
      <c r="C526" s="3">
        <v>0</v>
      </c>
      <c r="D526" s="3">
        <v>0</v>
      </c>
      <c r="E526" s="3">
        <v>0</v>
      </c>
      <c r="F526" t="s">
        <v>4</v>
      </c>
      <c r="G526">
        <v>116</v>
      </c>
      <c r="H526">
        <v>9</v>
      </c>
      <c r="I526">
        <v>0</v>
      </c>
      <c r="J526">
        <v>0</v>
      </c>
      <c r="K526">
        <v>0</v>
      </c>
      <c r="L526" t="s">
        <v>4</v>
      </c>
      <c r="M526">
        <v>116</v>
      </c>
      <c r="N526">
        <v>6</v>
      </c>
      <c r="O526">
        <v>0</v>
      </c>
      <c r="P526">
        <v>0</v>
      </c>
      <c r="Q526">
        <v>0</v>
      </c>
      <c r="R526" t="s">
        <v>4</v>
      </c>
      <c r="S526">
        <v>116</v>
      </c>
      <c r="T526">
        <v>5</v>
      </c>
      <c r="U526">
        <v>0</v>
      </c>
      <c r="V526">
        <v>0</v>
      </c>
      <c r="W526">
        <v>0</v>
      </c>
      <c r="X526" t="s">
        <v>4</v>
      </c>
      <c r="Y526">
        <v>116</v>
      </c>
      <c r="Z526">
        <v>4</v>
      </c>
      <c r="AA526">
        <v>0</v>
      </c>
      <c r="AB526">
        <v>0</v>
      </c>
      <c r="AC526">
        <v>0</v>
      </c>
      <c r="AD526" t="s">
        <v>4</v>
      </c>
      <c r="AE526">
        <v>116</v>
      </c>
      <c r="AF526">
        <v>6</v>
      </c>
      <c r="AG526">
        <v>0</v>
      </c>
      <c r="AH526">
        <v>0</v>
      </c>
      <c r="AI526">
        <v>0</v>
      </c>
      <c r="AJ526" t="s">
        <v>4</v>
      </c>
      <c r="AK526">
        <v>116</v>
      </c>
      <c r="AL526">
        <v>10</v>
      </c>
      <c r="AM526">
        <v>0</v>
      </c>
      <c r="AN526">
        <v>0</v>
      </c>
      <c r="AO526">
        <v>0</v>
      </c>
      <c r="AP526" t="s">
        <v>4</v>
      </c>
      <c r="AQ526">
        <v>116</v>
      </c>
      <c r="AR526">
        <v>7</v>
      </c>
      <c r="AS526">
        <v>0</v>
      </c>
      <c r="AT526">
        <v>0</v>
      </c>
      <c r="AU526">
        <v>0</v>
      </c>
      <c r="AV526" t="s">
        <v>4</v>
      </c>
      <c r="AW526">
        <v>116</v>
      </c>
      <c r="AX526">
        <v>6</v>
      </c>
      <c r="AY526">
        <v>0</v>
      </c>
      <c r="AZ526">
        <v>0</v>
      </c>
      <c r="BA526">
        <v>0</v>
      </c>
      <c r="BB526" t="s">
        <v>4</v>
      </c>
      <c r="BC526">
        <v>116</v>
      </c>
      <c r="BD526">
        <v>5</v>
      </c>
      <c r="BE526">
        <v>0</v>
      </c>
      <c r="BF526">
        <v>0</v>
      </c>
      <c r="BG526">
        <v>0</v>
      </c>
      <c r="BH526" t="s">
        <v>4</v>
      </c>
    </row>
    <row r="527" spans="1:60" x14ac:dyDescent="0.2">
      <c r="A527" s="3">
        <v>117</v>
      </c>
      <c r="B527" s="3">
        <v>4</v>
      </c>
      <c r="C527" s="3">
        <v>0</v>
      </c>
      <c r="D527" s="3">
        <v>0</v>
      </c>
      <c r="E527" s="3">
        <v>0</v>
      </c>
      <c r="F527" t="s">
        <v>4</v>
      </c>
      <c r="G527">
        <v>117</v>
      </c>
      <c r="H527">
        <v>5</v>
      </c>
      <c r="I527">
        <v>0</v>
      </c>
      <c r="J527">
        <v>0</v>
      </c>
      <c r="K527">
        <v>0</v>
      </c>
      <c r="L527" t="s">
        <v>4</v>
      </c>
      <c r="M527">
        <v>117</v>
      </c>
      <c r="N527">
        <v>5</v>
      </c>
      <c r="O527">
        <v>0</v>
      </c>
      <c r="P527">
        <v>0</v>
      </c>
      <c r="Q527">
        <v>0</v>
      </c>
      <c r="R527" t="s">
        <v>4</v>
      </c>
      <c r="S527">
        <v>117</v>
      </c>
      <c r="T527">
        <v>5</v>
      </c>
      <c r="U527">
        <v>0</v>
      </c>
      <c r="V527">
        <v>0</v>
      </c>
      <c r="W527">
        <v>0</v>
      </c>
      <c r="X527" t="s">
        <v>4</v>
      </c>
      <c r="Y527">
        <v>117</v>
      </c>
      <c r="Z527">
        <v>4</v>
      </c>
      <c r="AA527">
        <v>0</v>
      </c>
      <c r="AB527">
        <v>0</v>
      </c>
      <c r="AC527">
        <v>0</v>
      </c>
      <c r="AD527" t="s">
        <v>4</v>
      </c>
      <c r="AE527">
        <v>117</v>
      </c>
      <c r="AF527">
        <v>4</v>
      </c>
      <c r="AG527">
        <v>0</v>
      </c>
      <c r="AH527">
        <v>0</v>
      </c>
      <c r="AI527">
        <v>0</v>
      </c>
      <c r="AJ527" t="s">
        <v>4</v>
      </c>
      <c r="AK527">
        <v>117</v>
      </c>
      <c r="AL527">
        <v>5</v>
      </c>
      <c r="AM527">
        <v>0</v>
      </c>
      <c r="AN527">
        <v>0</v>
      </c>
      <c r="AO527">
        <v>0</v>
      </c>
      <c r="AP527" t="s">
        <v>4</v>
      </c>
      <c r="AQ527">
        <v>117</v>
      </c>
      <c r="AR527">
        <v>5</v>
      </c>
      <c r="AS527">
        <v>0</v>
      </c>
      <c r="AT527">
        <v>0</v>
      </c>
      <c r="AU527">
        <v>0</v>
      </c>
      <c r="AV527" t="s">
        <v>4</v>
      </c>
      <c r="AW527">
        <v>117</v>
      </c>
      <c r="AX527">
        <v>6</v>
      </c>
      <c r="AY527">
        <v>0</v>
      </c>
      <c r="AZ527">
        <v>0</v>
      </c>
      <c r="BA527">
        <v>0</v>
      </c>
      <c r="BB527" t="s">
        <v>4</v>
      </c>
      <c r="BC527">
        <v>117</v>
      </c>
      <c r="BD527">
        <v>6</v>
      </c>
      <c r="BE527">
        <v>0</v>
      </c>
      <c r="BF527">
        <v>0</v>
      </c>
      <c r="BG527">
        <v>0</v>
      </c>
      <c r="BH527" t="s">
        <v>4</v>
      </c>
    </row>
    <row r="528" spans="1:60" x14ac:dyDescent="0.2">
      <c r="A528" s="3">
        <v>118</v>
      </c>
      <c r="B528" s="3">
        <v>3</v>
      </c>
      <c r="C528" s="3">
        <v>0</v>
      </c>
      <c r="D528" s="3">
        <v>0</v>
      </c>
      <c r="E528" s="3">
        <v>0</v>
      </c>
      <c r="F528" t="s">
        <v>4</v>
      </c>
      <c r="G528">
        <v>118</v>
      </c>
      <c r="H528">
        <v>7</v>
      </c>
      <c r="I528">
        <v>0</v>
      </c>
      <c r="J528">
        <v>0</v>
      </c>
      <c r="K528">
        <v>0</v>
      </c>
      <c r="L528" t="s">
        <v>4</v>
      </c>
      <c r="M528">
        <v>118</v>
      </c>
      <c r="N528">
        <v>4</v>
      </c>
      <c r="O528">
        <v>0</v>
      </c>
      <c r="P528">
        <v>0</v>
      </c>
      <c r="Q528">
        <v>0</v>
      </c>
      <c r="R528" t="s">
        <v>4</v>
      </c>
      <c r="S528">
        <v>118</v>
      </c>
      <c r="T528">
        <v>4</v>
      </c>
      <c r="U528">
        <v>0</v>
      </c>
      <c r="V528">
        <v>0</v>
      </c>
      <c r="W528">
        <v>0</v>
      </c>
      <c r="X528" t="s">
        <v>4</v>
      </c>
      <c r="Y528">
        <v>118</v>
      </c>
      <c r="Z528">
        <v>3</v>
      </c>
      <c r="AA528">
        <v>0</v>
      </c>
      <c r="AB528">
        <v>0</v>
      </c>
      <c r="AC528">
        <v>0</v>
      </c>
      <c r="AD528" t="s">
        <v>4</v>
      </c>
      <c r="AE528">
        <v>118</v>
      </c>
      <c r="AF528">
        <v>3</v>
      </c>
      <c r="AG528">
        <v>0</v>
      </c>
      <c r="AH528">
        <v>0</v>
      </c>
      <c r="AI528">
        <v>0</v>
      </c>
      <c r="AJ528" t="s">
        <v>4</v>
      </c>
      <c r="AK528">
        <v>118</v>
      </c>
      <c r="AL528">
        <v>3</v>
      </c>
      <c r="AM528">
        <v>0</v>
      </c>
      <c r="AN528">
        <v>0</v>
      </c>
      <c r="AO528">
        <v>0</v>
      </c>
      <c r="AP528" t="s">
        <v>4</v>
      </c>
      <c r="AQ528">
        <v>118</v>
      </c>
      <c r="AR528">
        <v>3</v>
      </c>
      <c r="AS528">
        <v>0</v>
      </c>
      <c r="AT528">
        <v>0</v>
      </c>
      <c r="AU528">
        <v>0</v>
      </c>
      <c r="AV528" t="s">
        <v>4</v>
      </c>
      <c r="AW528">
        <v>118</v>
      </c>
      <c r="AX528">
        <v>5</v>
      </c>
      <c r="AY528">
        <v>0</v>
      </c>
      <c r="AZ528">
        <v>0</v>
      </c>
      <c r="BA528">
        <v>0</v>
      </c>
      <c r="BB528" t="s">
        <v>4</v>
      </c>
      <c r="BC528">
        <v>118</v>
      </c>
      <c r="BD528">
        <v>3</v>
      </c>
      <c r="BE528">
        <v>0</v>
      </c>
      <c r="BF528">
        <v>0</v>
      </c>
      <c r="BG528">
        <v>0</v>
      </c>
      <c r="BH528" t="s">
        <v>4</v>
      </c>
    </row>
    <row r="529" spans="1:60" x14ac:dyDescent="0.2">
      <c r="A529" s="3">
        <v>119</v>
      </c>
      <c r="B529" s="3">
        <v>3</v>
      </c>
      <c r="C529" s="3">
        <v>0</v>
      </c>
      <c r="D529" s="3">
        <v>0</v>
      </c>
      <c r="E529" s="3">
        <v>0</v>
      </c>
      <c r="F529" t="s">
        <v>4</v>
      </c>
      <c r="G529">
        <v>119</v>
      </c>
      <c r="H529">
        <v>4</v>
      </c>
      <c r="I529">
        <v>0</v>
      </c>
      <c r="J529">
        <v>0</v>
      </c>
      <c r="K529">
        <v>0</v>
      </c>
      <c r="L529" t="s">
        <v>4</v>
      </c>
      <c r="M529">
        <v>119</v>
      </c>
      <c r="N529">
        <v>3</v>
      </c>
      <c r="O529">
        <v>0</v>
      </c>
      <c r="P529">
        <v>0</v>
      </c>
      <c r="Q529">
        <v>0</v>
      </c>
      <c r="R529" t="s">
        <v>4</v>
      </c>
      <c r="S529">
        <v>119</v>
      </c>
      <c r="T529">
        <v>3</v>
      </c>
      <c r="U529">
        <v>0</v>
      </c>
      <c r="V529">
        <v>0</v>
      </c>
      <c r="W529">
        <v>0</v>
      </c>
      <c r="X529" t="s">
        <v>4</v>
      </c>
      <c r="Y529">
        <v>119</v>
      </c>
      <c r="Z529">
        <v>2</v>
      </c>
      <c r="AA529">
        <v>0</v>
      </c>
      <c r="AB529">
        <v>0</v>
      </c>
      <c r="AC529">
        <v>0</v>
      </c>
      <c r="AD529" t="s">
        <v>4</v>
      </c>
      <c r="AE529">
        <v>119</v>
      </c>
      <c r="AF529">
        <v>3</v>
      </c>
      <c r="AG529">
        <v>0</v>
      </c>
      <c r="AH529">
        <v>0</v>
      </c>
      <c r="AI529">
        <v>0</v>
      </c>
      <c r="AJ529" t="s">
        <v>4</v>
      </c>
      <c r="AK529">
        <v>119</v>
      </c>
      <c r="AL529">
        <v>4</v>
      </c>
      <c r="AM529">
        <v>0</v>
      </c>
      <c r="AN529">
        <v>0</v>
      </c>
      <c r="AO529">
        <v>0</v>
      </c>
      <c r="AP529" t="s">
        <v>4</v>
      </c>
      <c r="AQ529">
        <v>119</v>
      </c>
      <c r="AR529">
        <v>4</v>
      </c>
      <c r="AS529">
        <v>0</v>
      </c>
      <c r="AT529">
        <v>0</v>
      </c>
      <c r="AU529">
        <v>0</v>
      </c>
      <c r="AV529" t="s">
        <v>4</v>
      </c>
      <c r="AW529">
        <v>119</v>
      </c>
      <c r="AX529">
        <v>3</v>
      </c>
      <c r="AY529">
        <v>0</v>
      </c>
      <c r="AZ529">
        <v>0</v>
      </c>
      <c r="BA529">
        <v>0</v>
      </c>
      <c r="BB529" t="s">
        <v>4</v>
      </c>
      <c r="BC529">
        <v>119</v>
      </c>
      <c r="BD529">
        <v>3</v>
      </c>
      <c r="BE529">
        <v>0</v>
      </c>
      <c r="BF529">
        <v>0</v>
      </c>
      <c r="BG529">
        <v>0</v>
      </c>
      <c r="BH529" t="s">
        <v>4</v>
      </c>
    </row>
    <row r="530" spans="1:60" x14ac:dyDescent="0.2">
      <c r="A530" s="3">
        <v>120</v>
      </c>
      <c r="B530" s="3">
        <v>5</v>
      </c>
      <c r="C530" s="3">
        <v>0</v>
      </c>
      <c r="D530" s="3">
        <v>0</v>
      </c>
      <c r="E530" s="3">
        <v>0</v>
      </c>
      <c r="F530" t="s">
        <v>4</v>
      </c>
      <c r="G530">
        <v>120</v>
      </c>
      <c r="H530">
        <v>3</v>
      </c>
      <c r="I530">
        <v>0</v>
      </c>
      <c r="J530">
        <v>0</v>
      </c>
      <c r="K530">
        <v>0</v>
      </c>
      <c r="L530" t="s">
        <v>4</v>
      </c>
      <c r="M530">
        <v>120</v>
      </c>
      <c r="N530">
        <v>8</v>
      </c>
      <c r="O530">
        <v>0</v>
      </c>
      <c r="P530">
        <v>0</v>
      </c>
      <c r="Q530">
        <v>0</v>
      </c>
      <c r="R530" t="s">
        <v>4</v>
      </c>
      <c r="S530">
        <v>120</v>
      </c>
      <c r="T530">
        <v>4</v>
      </c>
      <c r="U530">
        <v>0</v>
      </c>
      <c r="V530">
        <v>0</v>
      </c>
      <c r="W530">
        <v>0</v>
      </c>
      <c r="X530" t="s">
        <v>4</v>
      </c>
      <c r="Y530">
        <v>120</v>
      </c>
      <c r="Z530">
        <v>3</v>
      </c>
      <c r="AA530">
        <v>0</v>
      </c>
      <c r="AB530">
        <v>0</v>
      </c>
      <c r="AC530">
        <v>0</v>
      </c>
      <c r="AD530" t="s">
        <v>4</v>
      </c>
      <c r="AE530">
        <v>120</v>
      </c>
      <c r="AF530">
        <v>4</v>
      </c>
      <c r="AG530">
        <v>0</v>
      </c>
      <c r="AH530">
        <v>0</v>
      </c>
      <c r="AI530">
        <v>0</v>
      </c>
      <c r="AJ530" t="s">
        <v>4</v>
      </c>
      <c r="AK530">
        <v>120</v>
      </c>
      <c r="AL530">
        <v>4</v>
      </c>
      <c r="AM530">
        <v>0</v>
      </c>
      <c r="AN530">
        <v>0</v>
      </c>
      <c r="AO530">
        <v>0</v>
      </c>
      <c r="AP530" t="s">
        <v>4</v>
      </c>
      <c r="AQ530">
        <v>120</v>
      </c>
      <c r="AR530">
        <v>4</v>
      </c>
      <c r="AS530">
        <v>0</v>
      </c>
      <c r="AT530">
        <v>0</v>
      </c>
      <c r="AU530">
        <v>0</v>
      </c>
      <c r="AV530" t="s">
        <v>4</v>
      </c>
      <c r="AW530">
        <v>120</v>
      </c>
      <c r="AX530">
        <v>3</v>
      </c>
      <c r="AY530">
        <v>0</v>
      </c>
      <c r="AZ530">
        <v>0</v>
      </c>
      <c r="BA530">
        <v>0</v>
      </c>
      <c r="BB530" t="s">
        <v>4</v>
      </c>
      <c r="BC530">
        <v>120</v>
      </c>
      <c r="BD530">
        <v>4</v>
      </c>
      <c r="BE530">
        <v>0</v>
      </c>
      <c r="BF530">
        <v>0</v>
      </c>
      <c r="BG530">
        <v>0</v>
      </c>
      <c r="BH530" t="s">
        <v>4</v>
      </c>
    </row>
    <row r="531" spans="1:60" x14ac:dyDescent="0.2">
      <c r="A531" s="3">
        <v>121</v>
      </c>
      <c r="B531" s="3">
        <v>5</v>
      </c>
      <c r="C531" s="3">
        <v>0</v>
      </c>
      <c r="D531" s="3">
        <v>0</v>
      </c>
      <c r="E531" s="3">
        <v>0</v>
      </c>
      <c r="F531" t="s">
        <v>4</v>
      </c>
      <c r="G531">
        <v>121</v>
      </c>
      <c r="H531">
        <v>7</v>
      </c>
      <c r="I531">
        <v>0</v>
      </c>
      <c r="J531">
        <v>0</v>
      </c>
      <c r="K531">
        <v>0</v>
      </c>
      <c r="L531" t="s">
        <v>4</v>
      </c>
      <c r="M531">
        <v>121</v>
      </c>
      <c r="N531">
        <v>4</v>
      </c>
      <c r="O531">
        <v>0</v>
      </c>
      <c r="P531">
        <v>0</v>
      </c>
      <c r="Q531">
        <v>0</v>
      </c>
      <c r="R531" t="s">
        <v>4</v>
      </c>
      <c r="S531">
        <v>121</v>
      </c>
      <c r="T531">
        <v>6</v>
      </c>
      <c r="U531">
        <v>0</v>
      </c>
      <c r="V531">
        <v>0</v>
      </c>
      <c r="W531">
        <v>0</v>
      </c>
      <c r="X531" t="s">
        <v>4</v>
      </c>
      <c r="Y531">
        <v>121</v>
      </c>
      <c r="Z531">
        <v>3</v>
      </c>
      <c r="AA531">
        <v>0</v>
      </c>
      <c r="AB531">
        <v>0</v>
      </c>
      <c r="AC531">
        <v>0</v>
      </c>
      <c r="AD531" t="s">
        <v>4</v>
      </c>
      <c r="AE531">
        <v>121</v>
      </c>
      <c r="AF531">
        <v>5</v>
      </c>
      <c r="AG531">
        <v>0</v>
      </c>
      <c r="AH531">
        <v>0</v>
      </c>
      <c r="AI531">
        <v>0</v>
      </c>
      <c r="AJ531" t="s">
        <v>4</v>
      </c>
      <c r="AK531">
        <v>121</v>
      </c>
      <c r="AL531">
        <v>6</v>
      </c>
      <c r="AM531">
        <v>0</v>
      </c>
      <c r="AN531">
        <v>0</v>
      </c>
      <c r="AO531">
        <v>0</v>
      </c>
      <c r="AP531" t="s">
        <v>4</v>
      </c>
      <c r="AQ531">
        <v>121</v>
      </c>
      <c r="AR531">
        <v>9</v>
      </c>
      <c r="AS531">
        <v>0</v>
      </c>
      <c r="AT531">
        <v>0</v>
      </c>
      <c r="AU531">
        <v>0</v>
      </c>
      <c r="AV531" t="s">
        <v>4</v>
      </c>
      <c r="AW531">
        <v>121</v>
      </c>
      <c r="AX531">
        <v>4</v>
      </c>
      <c r="AY531">
        <v>0</v>
      </c>
      <c r="AZ531">
        <v>0</v>
      </c>
      <c r="BA531">
        <v>0</v>
      </c>
      <c r="BB531" t="s">
        <v>4</v>
      </c>
      <c r="BC531">
        <v>121</v>
      </c>
      <c r="BD531">
        <v>6</v>
      </c>
      <c r="BE531">
        <v>0</v>
      </c>
      <c r="BF531">
        <v>0</v>
      </c>
      <c r="BG531">
        <v>0</v>
      </c>
      <c r="BH531" t="s">
        <v>4</v>
      </c>
    </row>
    <row r="532" spans="1:60" x14ac:dyDescent="0.2">
      <c r="A532" s="3">
        <v>122</v>
      </c>
      <c r="B532" s="3">
        <v>6</v>
      </c>
      <c r="C532" s="3">
        <v>0</v>
      </c>
      <c r="D532" s="3">
        <v>0</v>
      </c>
      <c r="E532" s="3">
        <v>0</v>
      </c>
      <c r="F532" t="s">
        <v>4</v>
      </c>
      <c r="G532">
        <v>122</v>
      </c>
      <c r="H532">
        <v>4</v>
      </c>
      <c r="I532">
        <v>0</v>
      </c>
      <c r="J532">
        <v>0</v>
      </c>
      <c r="K532">
        <v>0</v>
      </c>
      <c r="L532" t="s">
        <v>4</v>
      </c>
      <c r="M532">
        <v>122</v>
      </c>
      <c r="N532">
        <v>9</v>
      </c>
      <c r="O532">
        <v>0</v>
      </c>
      <c r="P532">
        <v>0</v>
      </c>
      <c r="Q532">
        <v>0</v>
      </c>
      <c r="R532" t="s">
        <v>4</v>
      </c>
      <c r="S532">
        <v>122</v>
      </c>
      <c r="T532">
        <v>5</v>
      </c>
      <c r="U532">
        <v>0</v>
      </c>
      <c r="V532">
        <v>0</v>
      </c>
      <c r="W532">
        <v>0</v>
      </c>
      <c r="X532" t="s">
        <v>4</v>
      </c>
      <c r="Y532">
        <v>122</v>
      </c>
      <c r="Z532">
        <v>5</v>
      </c>
      <c r="AA532">
        <v>0</v>
      </c>
      <c r="AB532">
        <v>0</v>
      </c>
      <c r="AC532">
        <v>0</v>
      </c>
      <c r="AD532" t="s">
        <v>4</v>
      </c>
      <c r="AE532">
        <v>122</v>
      </c>
      <c r="AF532">
        <v>7</v>
      </c>
      <c r="AG532">
        <v>0</v>
      </c>
      <c r="AH532">
        <v>0</v>
      </c>
      <c r="AI532">
        <v>0</v>
      </c>
      <c r="AJ532" t="s">
        <v>4</v>
      </c>
      <c r="AK532">
        <v>122</v>
      </c>
      <c r="AL532">
        <v>10</v>
      </c>
      <c r="AM532">
        <v>0</v>
      </c>
      <c r="AN532">
        <v>0</v>
      </c>
      <c r="AO532">
        <v>0</v>
      </c>
      <c r="AP532" t="s">
        <v>4</v>
      </c>
      <c r="AQ532">
        <v>122</v>
      </c>
      <c r="AR532">
        <v>5</v>
      </c>
      <c r="AS532">
        <v>0</v>
      </c>
      <c r="AT532">
        <v>0</v>
      </c>
      <c r="AU532">
        <v>0</v>
      </c>
      <c r="AV532" t="s">
        <v>4</v>
      </c>
      <c r="AW532">
        <v>122</v>
      </c>
      <c r="AX532">
        <v>5</v>
      </c>
      <c r="AY532">
        <v>0</v>
      </c>
      <c r="AZ532">
        <v>0</v>
      </c>
      <c r="BA532">
        <v>0</v>
      </c>
      <c r="BB532" t="s">
        <v>4</v>
      </c>
      <c r="BC532">
        <v>122</v>
      </c>
      <c r="BD532">
        <v>6</v>
      </c>
      <c r="BE532">
        <v>0</v>
      </c>
      <c r="BF532">
        <v>0</v>
      </c>
      <c r="BG532">
        <v>0</v>
      </c>
      <c r="BH532" t="s">
        <v>4</v>
      </c>
    </row>
    <row r="533" spans="1:60" x14ac:dyDescent="0.2">
      <c r="A533" s="3">
        <v>123</v>
      </c>
      <c r="B533" s="3">
        <v>5</v>
      </c>
      <c r="C533" s="3">
        <v>0</v>
      </c>
      <c r="D533" s="3">
        <v>0</v>
      </c>
      <c r="E533" s="3">
        <v>0</v>
      </c>
      <c r="F533" t="s">
        <v>4</v>
      </c>
      <c r="G533">
        <v>123</v>
      </c>
      <c r="H533">
        <v>7</v>
      </c>
      <c r="I533">
        <v>0</v>
      </c>
      <c r="J533">
        <v>0</v>
      </c>
      <c r="K533">
        <v>0</v>
      </c>
      <c r="L533" t="s">
        <v>4</v>
      </c>
      <c r="M533">
        <v>123</v>
      </c>
      <c r="N533">
        <v>13</v>
      </c>
      <c r="O533">
        <v>0</v>
      </c>
      <c r="P533">
        <v>0</v>
      </c>
      <c r="Q533">
        <v>0</v>
      </c>
      <c r="R533" t="s">
        <v>4</v>
      </c>
      <c r="S533">
        <v>123</v>
      </c>
      <c r="T533">
        <v>7</v>
      </c>
      <c r="U533">
        <v>0</v>
      </c>
      <c r="V533">
        <v>0</v>
      </c>
      <c r="W533">
        <v>0</v>
      </c>
      <c r="X533" t="s">
        <v>4</v>
      </c>
      <c r="Y533">
        <v>123</v>
      </c>
      <c r="Z533">
        <v>4</v>
      </c>
      <c r="AA533">
        <v>0</v>
      </c>
      <c r="AB533">
        <v>0</v>
      </c>
      <c r="AC533">
        <v>0</v>
      </c>
      <c r="AD533" t="s">
        <v>4</v>
      </c>
      <c r="AE533">
        <v>123</v>
      </c>
      <c r="AF533">
        <v>3</v>
      </c>
      <c r="AG533">
        <v>0</v>
      </c>
      <c r="AH533">
        <v>0</v>
      </c>
      <c r="AI533">
        <v>0</v>
      </c>
      <c r="AJ533" t="s">
        <v>4</v>
      </c>
      <c r="AK533">
        <v>123</v>
      </c>
      <c r="AL533">
        <v>7</v>
      </c>
      <c r="AM533">
        <v>0</v>
      </c>
      <c r="AN533">
        <v>0</v>
      </c>
      <c r="AO533">
        <v>0</v>
      </c>
      <c r="AP533" t="s">
        <v>4</v>
      </c>
      <c r="AQ533">
        <v>123</v>
      </c>
      <c r="AR533">
        <v>4</v>
      </c>
      <c r="AS533">
        <v>0</v>
      </c>
      <c r="AT533">
        <v>0</v>
      </c>
      <c r="AU533">
        <v>0</v>
      </c>
      <c r="AV533" t="s">
        <v>4</v>
      </c>
      <c r="AW533">
        <v>123</v>
      </c>
      <c r="AX533">
        <v>4</v>
      </c>
      <c r="AY533">
        <v>0</v>
      </c>
      <c r="AZ533">
        <v>0</v>
      </c>
      <c r="BA533">
        <v>0</v>
      </c>
      <c r="BB533" t="s">
        <v>4</v>
      </c>
      <c r="BC533">
        <v>123</v>
      </c>
      <c r="BD533">
        <v>10</v>
      </c>
      <c r="BE533">
        <v>0</v>
      </c>
      <c r="BF533">
        <v>0</v>
      </c>
      <c r="BG533">
        <v>0</v>
      </c>
      <c r="BH533" t="s">
        <v>4</v>
      </c>
    </row>
    <row r="534" spans="1:60" x14ac:dyDescent="0.2">
      <c r="A534" s="3">
        <v>124</v>
      </c>
      <c r="B534" s="3">
        <v>5</v>
      </c>
      <c r="C534" s="3">
        <v>0</v>
      </c>
      <c r="D534" s="3">
        <v>0</v>
      </c>
      <c r="E534" s="3">
        <v>0</v>
      </c>
      <c r="F534" t="s">
        <v>4</v>
      </c>
      <c r="G534">
        <v>124</v>
      </c>
      <c r="H534">
        <v>4</v>
      </c>
      <c r="I534">
        <v>0</v>
      </c>
      <c r="J534">
        <v>0</v>
      </c>
      <c r="K534">
        <v>0</v>
      </c>
      <c r="L534" t="s">
        <v>4</v>
      </c>
      <c r="M534">
        <v>124</v>
      </c>
      <c r="N534">
        <v>9</v>
      </c>
      <c r="O534">
        <v>0</v>
      </c>
      <c r="P534">
        <v>0</v>
      </c>
      <c r="Q534">
        <v>0</v>
      </c>
      <c r="R534" t="s">
        <v>4</v>
      </c>
      <c r="S534">
        <v>124</v>
      </c>
      <c r="T534">
        <v>5</v>
      </c>
      <c r="U534">
        <v>0</v>
      </c>
      <c r="V534">
        <v>0</v>
      </c>
      <c r="W534">
        <v>0</v>
      </c>
      <c r="X534" t="s">
        <v>4</v>
      </c>
      <c r="Y534">
        <v>124</v>
      </c>
      <c r="Z534">
        <v>4</v>
      </c>
      <c r="AA534">
        <v>0</v>
      </c>
      <c r="AB534">
        <v>0</v>
      </c>
      <c r="AC534">
        <v>0</v>
      </c>
      <c r="AD534" t="s">
        <v>4</v>
      </c>
      <c r="AE534">
        <v>124</v>
      </c>
      <c r="AF534">
        <v>5</v>
      </c>
      <c r="AG534">
        <v>0</v>
      </c>
      <c r="AH534">
        <v>0</v>
      </c>
      <c r="AI534">
        <v>0</v>
      </c>
      <c r="AJ534" t="s">
        <v>4</v>
      </c>
      <c r="AK534">
        <v>124</v>
      </c>
      <c r="AL534">
        <v>9</v>
      </c>
      <c r="AM534">
        <v>0</v>
      </c>
      <c r="AN534">
        <v>0</v>
      </c>
      <c r="AO534">
        <v>0</v>
      </c>
      <c r="AP534" t="s">
        <v>4</v>
      </c>
      <c r="AQ534">
        <v>124</v>
      </c>
      <c r="AR534">
        <v>5</v>
      </c>
      <c r="AS534">
        <v>0</v>
      </c>
      <c r="AT534">
        <v>0</v>
      </c>
      <c r="AU534">
        <v>0</v>
      </c>
      <c r="AV534" t="s">
        <v>4</v>
      </c>
      <c r="AW534">
        <v>124</v>
      </c>
      <c r="AX534">
        <v>5</v>
      </c>
      <c r="AY534">
        <v>0</v>
      </c>
      <c r="AZ534">
        <v>0</v>
      </c>
      <c r="BA534">
        <v>0</v>
      </c>
      <c r="BB534" t="s">
        <v>4</v>
      </c>
      <c r="BC534">
        <v>124</v>
      </c>
      <c r="BD534">
        <v>6</v>
      </c>
      <c r="BE534">
        <v>0</v>
      </c>
      <c r="BF534">
        <v>0</v>
      </c>
      <c r="BG534">
        <v>0</v>
      </c>
      <c r="BH534" t="s">
        <v>4</v>
      </c>
    </row>
    <row r="535" spans="1:60" x14ac:dyDescent="0.2">
      <c r="A535" s="3">
        <v>125</v>
      </c>
      <c r="B535" s="3">
        <v>3</v>
      </c>
      <c r="C535" s="3">
        <v>0</v>
      </c>
      <c r="D535" s="3">
        <v>0</v>
      </c>
      <c r="E535" s="3">
        <v>0</v>
      </c>
      <c r="F535" t="s">
        <v>4</v>
      </c>
      <c r="G535">
        <v>125</v>
      </c>
      <c r="H535">
        <v>3</v>
      </c>
      <c r="I535">
        <v>0</v>
      </c>
      <c r="J535">
        <v>0</v>
      </c>
      <c r="K535">
        <v>0</v>
      </c>
      <c r="L535" t="s">
        <v>4</v>
      </c>
      <c r="M535">
        <v>125</v>
      </c>
      <c r="N535">
        <v>4</v>
      </c>
      <c r="O535">
        <v>0</v>
      </c>
      <c r="P535">
        <v>0</v>
      </c>
      <c r="Q535">
        <v>0</v>
      </c>
      <c r="R535" t="s">
        <v>4</v>
      </c>
      <c r="S535">
        <v>125</v>
      </c>
      <c r="T535">
        <v>3</v>
      </c>
      <c r="U535">
        <v>0</v>
      </c>
      <c r="V535">
        <v>0</v>
      </c>
      <c r="W535">
        <v>0</v>
      </c>
      <c r="X535" t="s">
        <v>4</v>
      </c>
      <c r="Y535">
        <v>125</v>
      </c>
      <c r="Z535">
        <v>6</v>
      </c>
      <c r="AA535">
        <v>0</v>
      </c>
      <c r="AB535">
        <v>0</v>
      </c>
      <c r="AC535">
        <v>0</v>
      </c>
      <c r="AD535" t="s">
        <v>4</v>
      </c>
      <c r="AE535">
        <v>125</v>
      </c>
      <c r="AF535">
        <v>3</v>
      </c>
      <c r="AG535">
        <v>0</v>
      </c>
      <c r="AH535">
        <v>0</v>
      </c>
      <c r="AI535">
        <v>0</v>
      </c>
      <c r="AJ535" t="s">
        <v>4</v>
      </c>
      <c r="AK535">
        <v>125</v>
      </c>
      <c r="AL535">
        <v>3</v>
      </c>
      <c r="AM535">
        <v>0</v>
      </c>
      <c r="AN535">
        <v>0</v>
      </c>
      <c r="AO535">
        <v>0</v>
      </c>
      <c r="AP535" t="s">
        <v>4</v>
      </c>
      <c r="AQ535">
        <v>125</v>
      </c>
      <c r="AR535">
        <v>3</v>
      </c>
      <c r="AS535">
        <v>0</v>
      </c>
      <c r="AT535">
        <v>0</v>
      </c>
      <c r="AU535">
        <v>0</v>
      </c>
      <c r="AV535" t="s">
        <v>4</v>
      </c>
      <c r="AW535">
        <v>125</v>
      </c>
      <c r="AX535">
        <v>3</v>
      </c>
      <c r="AY535">
        <v>0</v>
      </c>
      <c r="AZ535">
        <v>0</v>
      </c>
      <c r="BA535">
        <v>0</v>
      </c>
      <c r="BB535" t="s">
        <v>4</v>
      </c>
      <c r="BC535">
        <v>125</v>
      </c>
      <c r="BD535">
        <v>3</v>
      </c>
      <c r="BE535">
        <v>0</v>
      </c>
      <c r="BF535">
        <v>0</v>
      </c>
      <c r="BG535">
        <v>0</v>
      </c>
      <c r="BH535" t="s">
        <v>4</v>
      </c>
    </row>
    <row r="536" spans="1:60" x14ac:dyDescent="0.2">
      <c r="A536" s="3">
        <v>126</v>
      </c>
      <c r="B536" s="3">
        <v>15</v>
      </c>
      <c r="C536" s="3">
        <v>0</v>
      </c>
      <c r="D536" s="3">
        <v>0</v>
      </c>
      <c r="E536" s="3">
        <v>0</v>
      </c>
      <c r="F536" t="s">
        <v>4</v>
      </c>
      <c r="G536">
        <v>126</v>
      </c>
      <c r="H536">
        <v>9</v>
      </c>
      <c r="I536">
        <v>0</v>
      </c>
      <c r="J536">
        <v>0</v>
      </c>
      <c r="K536">
        <v>0</v>
      </c>
      <c r="L536" t="s">
        <v>4</v>
      </c>
      <c r="M536">
        <v>126</v>
      </c>
      <c r="N536">
        <v>5</v>
      </c>
      <c r="O536">
        <v>0</v>
      </c>
      <c r="P536">
        <v>0</v>
      </c>
      <c r="Q536">
        <v>0</v>
      </c>
      <c r="R536" t="s">
        <v>4</v>
      </c>
      <c r="S536">
        <v>126</v>
      </c>
      <c r="T536">
        <v>4</v>
      </c>
      <c r="U536">
        <v>0</v>
      </c>
      <c r="V536">
        <v>0</v>
      </c>
      <c r="W536">
        <v>0</v>
      </c>
      <c r="X536" t="s">
        <v>4</v>
      </c>
      <c r="Y536">
        <v>126</v>
      </c>
      <c r="Z536">
        <v>4</v>
      </c>
      <c r="AA536">
        <v>0</v>
      </c>
      <c r="AB536">
        <v>0</v>
      </c>
      <c r="AC536">
        <v>0</v>
      </c>
      <c r="AD536" t="s">
        <v>4</v>
      </c>
      <c r="AE536">
        <v>126</v>
      </c>
      <c r="AF536">
        <v>4</v>
      </c>
      <c r="AG536">
        <v>0</v>
      </c>
      <c r="AH536">
        <v>0</v>
      </c>
      <c r="AI536">
        <v>0</v>
      </c>
      <c r="AJ536" t="s">
        <v>4</v>
      </c>
      <c r="AK536">
        <v>126</v>
      </c>
      <c r="AL536">
        <v>5</v>
      </c>
      <c r="AM536">
        <v>0</v>
      </c>
      <c r="AN536">
        <v>0</v>
      </c>
      <c r="AO536">
        <v>0</v>
      </c>
      <c r="AP536" t="s">
        <v>4</v>
      </c>
      <c r="AQ536">
        <v>126</v>
      </c>
      <c r="AR536">
        <v>10</v>
      </c>
      <c r="AS536">
        <v>0</v>
      </c>
      <c r="AT536">
        <v>0</v>
      </c>
      <c r="AU536">
        <v>0</v>
      </c>
      <c r="AV536" t="s">
        <v>4</v>
      </c>
      <c r="AW536">
        <v>126</v>
      </c>
      <c r="AX536">
        <v>4</v>
      </c>
      <c r="AY536">
        <v>0</v>
      </c>
      <c r="AZ536">
        <v>0</v>
      </c>
      <c r="BA536">
        <v>0</v>
      </c>
      <c r="BB536" t="s">
        <v>4</v>
      </c>
      <c r="BC536">
        <v>126</v>
      </c>
      <c r="BD536">
        <v>11</v>
      </c>
      <c r="BE536">
        <v>0</v>
      </c>
      <c r="BF536">
        <v>0</v>
      </c>
      <c r="BG536">
        <v>0</v>
      </c>
      <c r="BH536" t="s">
        <v>4</v>
      </c>
    </row>
    <row r="537" spans="1:60" x14ac:dyDescent="0.2">
      <c r="A537" s="3">
        <v>127</v>
      </c>
      <c r="B537" s="3">
        <v>22</v>
      </c>
      <c r="C537" s="3">
        <v>0</v>
      </c>
      <c r="D537" s="3">
        <v>0</v>
      </c>
      <c r="E537" s="3">
        <v>0</v>
      </c>
      <c r="F537" t="s">
        <v>4</v>
      </c>
      <c r="G537">
        <v>127</v>
      </c>
      <c r="H537">
        <v>26</v>
      </c>
      <c r="I537">
        <v>0</v>
      </c>
      <c r="J537">
        <v>0</v>
      </c>
      <c r="K537">
        <v>0</v>
      </c>
      <c r="L537" t="s">
        <v>4</v>
      </c>
      <c r="M537">
        <v>127</v>
      </c>
      <c r="N537">
        <v>10</v>
      </c>
      <c r="O537">
        <v>0</v>
      </c>
      <c r="P537">
        <v>0</v>
      </c>
      <c r="Q537">
        <v>0</v>
      </c>
      <c r="R537" t="s">
        <v>4</v>
      </c>
      <c r="S537">
        <v>127</v>
      </c>
      <c r="T537">
        <v>10</v>
      </c>
      <c r="U537">
        <v>0</v>
      </c>
      <c r="V537">
        <v>0</v>
      </c>
      <c r="W537">
        <v>0</v>
      </c>
      <c r="X537" t="s">
        <v>4</v>
      </c>
      <c r="Y537">
        <v>127</v>
      </c>
      <c r="Z537">
        <v>11</v>
      </c>
      <c r="AA537">
        <v>0</v>
      </c>
      <c r="AB537">
        <v>0</v>
      </c>
      <c r="AC537">
        <v>0</v>
      </c>
      <c r="AD537" t="s">
        <v>4</v>
      </c>
      <c r="AE537">
        <v>127</v>
      </c>
      <c r="AF537">
        <v>12</v>
      </c>
      <c r="AG537">
        <v>0</v>
      </c>
      <c r="AH537">
        <v>0</v>
      </c>
      <c r="AI537">
        <v>0</v>
      </c>
      <c r="AJ537" t="s">
        <v>4</v>
      </c>
      <c r="AK537">
        <v>127</v>
      </c>
      <c r="AL537">
        <v>14</v>
      </c>
      <c r="AM537">
        <v>0</v>
      </c>
      <c r="AN537">
        <v>0</v>
      </c>
      <c r="AO537">
        <v>0</v>
      </c>
      <c r="AP537" t="s">
        <v>4</v>
      </c>
      <c r="AQ537">
        <v>127</v>
      </c>
      <c r="AR537">
        <v>12</v>
      </c>
      <c r="AS537">
        <v>0</v>
      </c>
      <c r="AT537">
        <v>0</v>
      </c>
      <c r="AU537">
        <v>0</v>
      </c>
      <c r="AV537" t="s">
        <v>4</v>
      </c>
      <c r="AW537">
        <v>127</v>
      </c>
      <c r="AX537">
        <v>5</v>
      </c>
      <c r="AY537">
        <v>0</v>
      </c>
      <c r="AZ537">
        <v>0</v>
      </c>
      <c r="BA537">
        <v>0</v>
      </c>
      <c r="BB537" t="s">
        <v>4</v>
      </c>
      <c r="BC537">
        <v>127</v>
      </c>
      <c r="BD537">
        <v>11</v>
      </c>
      <c r="BE537">
        <v>0</v>
      </c>
      <c r="BF537">
        <v>0</v>
      </c>
      <c r="BG537">
        <v>0</v>
      </c>
      <c r="BH537" t="s">
        <v>4</v>
      </c>
    </row>
    <row r="538" spans="1:60" x14ac:dyDescent="0.2">
      <c r="A538" s="3">
        <v>128</v>
      </c>
      <c r="B538" s="3">
        <v>9</v>
      </c>
      <c r="C538" s="3">
        <v>0</v>
      </c>
      <c r="D538" s="3">
        <v>0</v>
      </c>
      <c r="E538" s="3">
        <v>0</v>
      </c>
      <c r="F538" t="s">
        <v>4</v>
      </c>
      <c r="G538">
        <v>128</v>
      </c>
      <c r="H538">
        <v>6</v>
      </c>
      <c r="I538">
        <v>0</v>
      </c>
      <c r="J538">
        <v>0</v>
      </c>
      <c r="K538">
        <v>0</v>
      </c>
      <c r="L538" t="s">
        <v>4</v>
      </c>
      <c r="M538">
        <v>128</v>
      </c>
      <c r="N538">
        <v>6</v>
      </c>
      <c r="O538">
        <v>0</v>
      </c>
      <c r="P538">
        <v>0</v>
      </c>
      <c r="Q538">
        <v>0</v>
      </c>
      <c r="R538" t="s">
        <v>4</v>
      </c>
      <c r="S538">
        <v>128</v>
      </c>
      <c r="T538">
        <v>12</v>
      </c>
      <c r="U538">
        <v>0</v>
      </c>
      <c r="V538">
        <v>0</v>
      </c>
      <c r="W538">
        <v>0</v>
      </c>
      <c r="X538" t="s">
        <v>4</v>
      </c>
      <c r="Y538">
        <v>128</v>
      </c>
      <c r="Z538">
        <v>11</v>
      </c>
      <c r="AA538">
        <v>0</v>
      </c>
      <c r="AB538">
        <v>0</v>
      </c>
      <c r="AC538">
        <v>0</v>
      </c>
      <c r="AD538" t="s">
        <v>4</v>
      </c>
      <c r="AE538">
        <v>128</v>
      </c>
      <c r="AF538">
        <v>7</v>
      </c>
      <c r="AG538">
        <v>0</v>
      </c>
      <c r="AH538">
        <v>0</v>
      </c>
      <c r="AI538">
        <v>0</v>
      </c>
      <c r="AJ538" t="s">
        <v>4</v>
      </c>
      <c r="AK538">
        <v>128</v>
      </c>
      <c r="AL538">
        <v>9</v>
      </c>
      <c r="AM538">
        <v>0</v>
      </c>
      <c r="AN538">
        <v>0</v>
      </c>
      <c r="AO538">
        <v>0</v>
      </c>
      <c r="AP538" t="s">
        <v>4</v>
      </c>
      <c r="AQ538">
        <v>128</v>
      </c>
      <c r="AR538">
        <v>8</v>
      </c>
      <c r="AS538">
        <v>0</v>
      </c>
      <c r="AT538">
        <v>0</v>
      </c>
      <c r="AU538">
        <v>0</v>
      </c>
      <c r="AV538" t="s">
        <v>4</v>
      </c>
      <c r="AW538">
        <v>128</v>
      </c>
      <c r="AX538">
        <v>6</v>
      </c>
      <c r="AY538">
        <v>0</v>
      </c>
      <c r="AZ538">
        <v>0</v>
      </c>
      <c r="BA538">
        <v>0</v>
      </c>
      <c r="BB538" t="s">
        <v>4</v>
      </c>
      <c r="BC538">
        <v>128</v>
      </c>
      <c r="BD538">
        <v>7</v>
      </c>
      <c r="BE538">
        <v>0</v>
      </c>
      <c r="BF538">
        <v>0</v>
      </c>
      <c r="BG538">
        <v>0</v>
      </c>
      <c r="BH538" t="s">
        <v>4</v>
      </c>
    </row>
    <row r="539" spans="1:60" x14ac:dyDescent="0.2">
      <c r="A539" s="3">
        <v>129</v>
      </c>
      <c r="B539" s="3">
        <v>4</v>
      </c>
      <c r="C539" s="3">
        <v>0</v>
      </c>
      <c r="D539" s="3">
        <v>0</v>
      </c>
      <c r="E539" s="3">
        <v>0</v>
      </c>
      <c r="F539" t="s">
        <v>4</v>
      </c>
      <c r="G539">
        <v>129</v>
      </c>
      <c r="H539">
        <v>4</v>
      </c>
      <c r="I539">
        <v>0</v>
      </c>
      <c r="J539">
        <v>0</v>
      </c>
      <c r="K539">
        <v>0</v>
      </c>
      <c r="L539" t="s">
        <v>4</v>
      </c>
      <c r="M539">
        <v>129</v>
      </c>
      <c r="N539">
        <v>3</v>
      </c>
      <c r="O539">
        <v>0</v>
      </c>
      <c r="P539">
        <v>0</v>
      </c>
      <c r="Q539">
        <v>0</v>
      </c>
      <c r="R539" t="s">
        <v>4</v>
      </c>
      <c r="S539">
        <v>129</v>
      </c>
      <c r="T539">
        <v>3</v>
      </c>
      <c r="U539">
        <v>0</v>
      </c>
      <c r="V539">
        <v>0</v>
      </c>
      <c r="W539">
        <v>0</v>
      </c>
      <c r="X539" t="s">
        <v>4</v>
      </c>
      <c r="Y539">
        <v>129</v>
      </c>
      <c r="Z539">
        <v>4</v>
      </c>
      <c r="AA539">
        <v>0</v>
      </c>
      <c r="AB539">
        <v>0</v>
      </c>
      <c r="AC539">
        <v>0</v>
      </c>
      <c r="AD539" t="s">
        <v>4</v>
      </c>
      <c r="AE539">
        <v>129</v>
      </c>
      <c r="AF539">
        <v>4</v>
      </c>
      <c r="AG539">
        <v>0</v>
      </c>
      <c r="AH539">
        <v>0</v>
      </c>
      <c r="AI539">
        <v>0</v>
      </c>
      <c r="AJ539" t="s">
        <v>4</v>
      </c>
      <c r="AK539">
        <v>129</v>
      </c>
      <c r="AL539">
        <v>4</v>
      </c>
      <c r="AM539">
        <v>0</v>
      </c>
      <c r="AN539">
        <v>0</v>
      </c>
      <c r="AO539">
        <v>0</v>
      </c>
      <c r="AP539" t="s">
        <v>4</v>
      </c>
      <c r="AQ539">
        <v>129</v>
      </c>
      <c r="AR539">
        <v>8</v>
      </c>
      <c r="AS539">
        <v>0</v>
      </c>
      <c r="AT539">
        <v>0</v>
      </c>
      <c r="AU539">
        <v>0</v>
      </c>
      <c r="AV539" t="s">
        <v>4</v>
      </c>
      <c r="AW539">
        <v>129</v>
      </c>
      <c r="AX539">
        <v>3</v>
      </c>
      <c r="AY539">
        <v>0</v>
      </c>
      <c r="AZ539">
        <v>0</v>
      </c>
      <c r="BA539">
        <v>0</v>
      </c>
      <c r="BB539" t="s">
        <v>4</v>
      </c>
      <c r="BC539">
        <v>129</v>
      </c>
      <c r="BD539">
        <v>4</v>
      </c>
      <c r="BE539">
        <v>0</v>
      </c>
      <c r="BF539">
        <v>0</v>
      </c>
      <c r="BG539">
        <v>0</v>
      </c>
      <c r="BH539" t="s">
        <v>4</v>
      </c>
    </row>
    <row r="540" spans="1:60" x14ac:dyDescent="0.2">
      <c r="A540" s="3">
        <v>130</v>
      </c>
      <c r="B540" s="3">
        <v>4</v>
      </c>
      <c r="C540" s="3">
        <v>0</v>
      </c>
      <c r="D540" s="3">
        <v>0</v>
      </c>
      <c r="E540" s="3">
        <v>0</v>
      </c>
      <c r="F540" t="s">
        <v>4</v>
      </c>
      <c r="G540">
        <v>130</v>
      </c>
      <c r="H540">
        <v>4</v>
      </c>
      <c r="I540">
        <v>0</v>
      </c>
      <c r="J540">
        <v>0</v>
      </c>
      <c r="K540">
        <v>0</v>
      </c>
      <c r="L540" t="s">
        <v>4</v>
      </c>
      <c r="M540">
        <v>130</v>
      </c>
      <c r="N540">
        <v>3</v>
      </c>
      <c r="O540">
        <v>0</v>
      </c>
      <c r="P540">
        <v>0</v>
      </c>
      <c r="Q540">
        <v>0</v>
      </c>
      <c r="R540" t="s">
        <v>4</v>
      </c>
      <c r="S540">
        <v>130</v>
      </c>
      <c r="T540">
        <v>6</v>
      </c>
      <c r="U540">
        <v>0</v>
      </c>
      <c r="V540">
        <v>0</v>
      </c>
      <c r="W540">
        <v>0</v>
      </c>
      <c r="X540" t="s">
        <v>4</v>
      </c>
      <c r="Y540">
        <v>130</v>
      </c>
      <c r="Z540">
        <v>4</v>
      </c>
      <c r="AA540">
        <v>0</v>
      </c>
      <c r="AB540">
        <v>0</v>
      </c>
      <c r="AC540">
        <v>0</v>
      </c>
      <c r="AD540" t="s">
        <v>4</v>
      </c>
      <c r="AE540">
        <v>130</v>
      </c>
      <c r="AF540">
        <v>4</v>
      </c>
      <c r="AG540">
        <v>0</v>
      </c>
      <c r="AH540">
        <v>0</v>
      </c>
      <c r="AI540">
        <v>0</v>
      </c>
      <c r="AJ540" t="s">
        <v>4</v>
      </c>
      <c r="AK540">
        <v>130</v>
      </c>
      <c r="AL540">
        <v>6</v>
      </c>
      <c r="AM540">
        <v>0</v>
      </c>
      <c r="AN540">
        <v>0</v>
      </c>
      <c r="AO540">
        <v>0</v>
      </c>
      <c r="AP540" t="s">
        <v>4</v>
      </c>
      <c r="AQ540">
        <v>130</v>
      </c>
      <c r="AR540">
        <v>8</v>
      </c>
      <c r="AS540">
        <v>0</v>
      </c>
      <c r="AT540">
        <v>0</v>
      </c>
      <c r="AU540">
        <v>0</v>
      </c>
      <c r="AV540" t="s">
        <v>4</v>
      </c>
      <c r="AW540">
        <v>130</v>
      </c>
      <c r="AX540">
        <v>4</v>
      </c>
      <c r="AY540">
        <v>0</v>
      </c>
      <c r="AZ540">
        <v>0</v>
      </c>
      <c r="BA540">
        <v>0</v>
      </c>
      <c r="BB540" t="s">
        <v>4</v>
      </c>
      <c r="BC540">
        <v>130</v>
      </c>
      <c r="BD540">
        <v>9</v>
      </c>
      <c r="BE540">
        <v>0</v>
      </c>
      <c r="BF540">
        <v>0</v>
      </c>
      <c r="BG540">
        <v>0</v>
      </c>
      <c r="BH540" t="s">
        <v>4</v>
      </c>
    </row>
    <row r="541" spans="1:60" x14ac:dyDescent="0.2">
      <c r="A541" s="3">
        <v>131</v>
      </c>
      <c r="B541" s="3">
        <v>5</v>
      </c>
      <c r="C541" s="3">
        <v>0</v>
      </c>
      <c r="D541" s="3">
        <v>0</v>
      </c>
      <c r="E541" s="3">
        <v>0</v>
      </c>
      <c r="F541" t="s">
        <v>4</v>
      </c>
      <c r="G541">
        <v>131</v>
      </c>
      <c r="H541">
        <v>5</v>
      </c>
      <c r="I541">
        <v>0</v>
      </c>
      <c r="J541">
        <v>0</v>
      </c>
      <c r="K541">
        <v>0</v>
      </c>
      <c r="L541" t="s">
        <v>4</v>
      </c>
      <c r="M541">
        <v>131</v>
      </c>
      <c r="N541">
        <v>7</v>
      </c>
      <c r="O541">
        <v>0</v>
      </c>
      <c r="P541">
        <v>0</v>
      </c>
      <c r="Q541">
        <v>0</v>
      </c>
      <c r="R541" t="s">
        <v>4</v>
      </c>
      <c r="S541">
        <v>131</v>
      </c>
      <c r="T541">
        <v>3</v>
      </c>
      <c r="U541">
        <v>0</v>
      </c>
      <c r="V541">
        <v>0</v>
      </c>
      <c r="W541">
        <v>0</v>
      </c>
      <c r="X541" t="s">
        <v>4</v>
      </c>
      <c r="Y541">
        <v>131</v>
      </c>
      <c r="Z541">
        <v>8</v>
      </c>
      <c r="AA541">
        <v>0</v>
      </c>
      <c r="AB541">
        <v>0</v>
      </c>
      <c r="AC541">
        <v>0</v>
      </c>
      <c r="AD541" t="s">
        <v>4</v>
      </c>
      <c r="AE541">
        <v>131</v>
      </c>
      <c r="AF541">
        <v>4</v>
      </c>
      <c r="AG541">
        <v>0</v>
      </c>
      <c r="AH541">
        <v>0</v>
      </c>
      <c r="AI541">
        <v>0</v>
      </c>
      <c r="AJ541" t="s">
        <v>4</v>
      </c>
      <c r="AK541">
        <v>131</v>
      </c>
      <c r="AL541">
        <v>3</v>
      </c>
      <c r="AM541">
        <v>0</v>
      </c>
      <c r="AN541">
        <v>0</v>
      </c>
      <c r="AO541">
        <v>0</v>
      </c>
      <c r="AP541" t="s">
        <v>4</v>
      </c>
      <c r="AQ541">
        <v>131</v>
      </c>
      <c r="AR541">
        <v>5</v>
      </c>
      <c r="AS541">
        <v>0</v>
      </c>
      <c r="AT541">
        <v>0</v>
      </c>
      <c r="AU541">
        <v>0</v>
      </c>
      <c r="AV541" t="s">
        <v>4</v>
      </c>
      <c r="AW541">
        <v>131</v>
      </c>
      <c r="AX541">
        <v>7</v>
      </c>
      <c r="AY541">
        <v>0</v>
      </c>
      <c r="AZ541">
        <v>0</v>
      </c>
      <c r="BA541">
        <v>0</v>
      </c>
      <c r="BB541" t="s">
        <v>4</v>
      </c>
      <c r="BC541">
        <v>131</v>
      </c>
      <c r="BD541">
        <v>4</v>
      </c>
      <c r="BE541">
        <v>0</v>
      </c>
      <c r="BF541">
        <v>0</v>
      </c>
      <c r="BG541">
        <v>0</v>
      </c>
      <c r="BH541" t="s">
        <v>4</v>
      </c>
    </row>
    <row r="542" spans="1:60" x14ac:dyDescent="0.2">
      <c r="A542" s="3">
        <v>132</v>
      </c>
      <c r="B542" s="3">
        <v>4</v>
      </c>
      <c r="C542" s="3">
        <v>0</v>
      </c>
      <c r="D542" s="3">
        <v>0</v>
      </c>
      <c r="E542" s="3">
        <v>0</v>
      </c>
      <c r="F542" t="s">
        <v>4</v>
      </c>
      <c r="G542">
        <v>132</v>
      </c>
      <c r="H542">
        <v>8</v>
      </c>
      <c r="I542">
        <v>0</v>
      </c>
      <c r="J542">
        <v>0</v>
      </c>
      <c r="K542">
        <v>0</v>
      </c>
      <c r="L542" t="s">
        <v>4</v>
      </c>
      <c r="M542">
        <v>132</v>
      </c>
      <c r="N542">
        <v>3</v>
      </c>
      <c r="O542">
        <v>0</v>
      </c>
      <c r="P542">
        <v>0</v>
      </c>
      <c r="Q542">
        <v>0</v>
      </c>
      <c r="R542" t="s">
        <v>4</v>
      </c>
      <c r="S542">
        <v>132</v>
      </c>
      <c r="T542">
        <v>3</v>
      </c>
      <c r="U542">
        <v>0</v>
      </c>
      <c r="V542">
        <v>0</v>
      </c>
      <c r="W542">
        <v>0</v>
      </c>
      <c r="X542" t="s">
        <v>4</v>
      </c>
      <c r="Y542">
        <v>132</v>
      </c>
      <c r="Z542">
        <v>7</v>
      </c>
      <c r="AA542">
        <v>0</v>
      </c>
      <c r="AB542">
        <v>0</v>
      </c>
      <c r="AC542">
        <v>0</v>
      </c>
      <c r="AD542" t="s">
        <v>4</v>
      </c>
      <c r="AE542">
        <v>132</v>
      </c>
      <c r="AF542">
        <v>2</v>
      </c>
      <c r="AG542">
        <v>0</v>
      </c>
      <c r="AH542">
        <v>0</v>
      </c>
      <c r="AI542">
        <v>0</v>
      </c>
      <c r="AJ542" t="s">
        <v>4</v>
      </c>
      <c r="AK542">
        <v>132</v>
      </c>
      <c r="AL542">
        <v>8</v>
      </c>
      <c r="AM542">
        <v>0</v>
      </c>
      <c r="AN542">
        <v>0</v>
      </c>
      <c r="AO542">
        <v>0</v>
      </c>
      <c r="AP542" t="s">
        <v>4</v>
      </c>
      <c r="AQ542">
        <v>132</v>
      </c>
      <c r="AR542">
        <v>4</v>
      </c>
      <c r="AS542">
        <v>0</v>
      </c>
      <c r="AT542">
        <v>0</v>
      </c>
      <c r="AU542">
        <v>0</v>
      </c>
      <c r="AV542" t="s">
        <v>4</v>
      </c>
      <c r="AW542">
        <v>132</v>
      </c>
      <c r="AX542">
        <v>3</v>
      </c>
      <c r="AY542">
        <v>0</v>
      </c>
      <c r="AZ542">
        <v>0</v>
      </c>
      <c r="BA542">
        <v>0</v>
      </c>
      <c r="BB542" t="s">
        <v>4</v>
      </c>
      <c r="BC542">
        <v>132</v>
      </c>
      <c r="BD542">
        <v>6</v>
      </c>
      <c r="BE542">
        <v>0</v>
      </c>
      <c r="BF542">
        <v>0</v>
      </c>
      <c r="BG542">
        <v>0</v>
      </c>
      <c r="BH542" t="s">
        <v>4</v>
      </c>
    </row>
    <row r="543" spans="1:60" x14ac:dyDescent="0.2">
      <c r="A543" s="3">
        <v>133</v>
      </c>
      <c r="B543" s="3">
        <v>10</v>
      </c>
      <c r="C543" s="3">
        <v>0</v>
      </c>
      <c r="D543" s="3">
        <v>0</v>
      </c>
      <c r="E543" s="3">
        <v>0</v>
      </c>
      <c r="F543" t="s">
        <v>4</v>
      </c>
      <c r="G543">
        <v>133</v>
      </c>
      <c r="H543">
        <v>11</v>
      </c>
      <c r="I543">
        <v>0</v>
      </c>
      <c r="J543">
        <v>0</v>
      </c>
      <c r="K543">
        <v>0</v>
      </c>
      <c r="L543" t="s">
        <v>4</v>
      </c>
      <c r="M543">
        <v>133</v>
      </c>
      <c r="N543">
        <v>9</v>
      </c>
      <c r="O543">
        <v>0</v>
      </c>
      <c r="P543">
        <v>0</v>
      </c>
      <c r="Q543">
        <v>0</v>
      </c>
      <c r="R543" t="s">
        <v>4</v>
      </c>
      <c r="S543">
        <v>133</v>
      </c>
      <c r="T543">
        <v>5</v>
      </c>
      <c r="U543">
        <v>0</v>
      </c>
      <c r="V543">
        <v>0</v>
      </c>
      <c r="W543">
        <v>0</v>
      </c>
      <c r="X543" t="s">
        <v>4</v>
      </c>
      <c r="Y543">
        <v>133</v>
      </c>
      <c r="Z543">
        <v>5</v>
      </c>
      <c r="AA543">
        <v>0</v>
      </c>
      <c r="AB543">
        <v>0</v>
      </c>
      <c r="AC543">
        <v>0</v>
      </c>
      <c r="AD543" t="s">
        <v>4</v>
      </c>
      <c r="AE543">
        <v>133</v>
      </c>
      <c r="AF543">
        <v>3</v>
      </c>
      <c r="AG543">
        <v>0</v>
      </c>
      <c r="AH543">
        <v>0</v>
      </c>
      <c r="AI543">
        <v>0</v>
      </c>
      <c r="AJ543" t="s">
        <v>4</v>
      </c>
      <c r="AK543">
        <v>133</v>
      </c>
      <c r="AL543">
        <v>10</v>
      </c>
      <c r="AM543">
        <v>0</v>
      </c>
      <c r="AN543">
        <v>0</v>
      </c>
      <c r="AO543">
        <v>0</v>
      </c>
      <c r="AP543" t="s">
        <v>4</v>
      </c>
      <c r="AQ543">
        <v>133</v>
      </c>
      <c r="AR543">
        <v>8</v>
      </c>
      <c r="AS543">
        <v>0</v>
      </c>
      <c r="AT543">
        <v>0</v>
      </c>
      <c r="AU543">
        <v>0</v>
      </c>
      <c r="AV543" t="s">
        <v>4</v>
      </c>
      <c r="AW543">
        <v>133</v>
      </c>
      <c r="AX543">
        <v>7</v>
      </c>
      <c r="AY543">
        <v>0</v>
      </c>
      <c r="AZ543">
        <v>0</v>
      </c>
      <c r="BA543">
        <v>0</v>
      </c>
      <c r="BB543" t="s">
        <v>4</v>
      </c>
      <c r="BC543">
        <v>133</v>
      </c>
      <c r="BD543">
        <v>15</v>
      </c>
      <c r="BE543">
        <v>0</v>
      </c>
      <c r="BF543">
        <v>0</v>
      </c>
      <c r="BG543">
        <v>0</v>
      </c>
      <c r="BH543" t="s">
        <v>4</v>
      </c>
    </row>
    <row r="544" spans="1:60" x14ac:dyDescent="0.2">
      <c r="A544" s="3">
        <v>134</v>
      </c>
      <c r="B544" s="3">
        <v>4</v>
      </c>
      <c r="C544" s="3">
        <v>0</v>
      </c>
      <c r="D544" s="3">
        <v>0</v>
      </c>
      <c r="E544" s="3">
        <v>0</v>
      </c>
      <c r="F544" t="s">
        <v>4</v>
      </c>
      <c r="G544">
        <v>134</v>
      </c>
      <c r="H544">
        <v>5</v>
      </c>
      <c r="I544">
        <v>0</v>
      </c>
      <c r="J544">
        <v>0</v>
      </c>
      <c r="K544">
        <v>0</v>
      </c>
      <c r="L544" t="s">
        <v>4</v>
      </c>
      <c r="M544">
        <v>134</v>
      </c>
      <c r="N544">
        <v>3</v>
      </c>
      <c r="O544">
        <v>0</v>
      </c>
      <c r="P544">
        <v>0</v>
      </c>
      <c r="Q544">
        <v>0</v>
      </c>
      <c r="R544" t="s">
        <v>4</v>
      </c>
      <c r="S544">
        <v>134</v>
      </c>
      <c r="T544">
        <v>3</v>
      </c>
      <c r="U544">
        <v>0</v>
      </c>
      <c r="V544">
        <v>0</v>
      </c>
      <c r="W544">
        <v>0</v>
      </c>
      <c r="X544" t="s">
        <v>4</v>
      </c>
      <c r="Y544">
        <v>134</v>
      </c>
      <c r="Z544">
        <v>4</v>
      </c>
      <c r="AA544">
        <v>0</v>
      </c>
      <c r="AB544">
        <v>0</v>
      </c>
      <c r="AC544">
        <v>0</v>
      </c>
      <c r="AD544" t="s">
        <v>4</v>
      </c>
      <c r="AE544">
        <v>134</v>
      </c>
      <c r="AF544">
        <v>3</v>
      </c>
      <c r="AG544">
        <v>0</v>
      </c>
      <c r="AH544">
        <v>0</v>
      </c>
      <c r="AI544">
        <v>0</v>
      </c>
      <c r="AJ544" t="s">
        <v>4</v>
      </c>
      <c r="AK544">
        <v>134</v>
      </c>
      <c r="AL544">
        <v>9</v>
      </c>
      <c r="AM544">
        <v>0</v>
      </c>
      <c r="AN544">
        <v>0</v>
      </c>
      <c r="AO544">
        <v>0</v>
      </c>
      <c r="AP544" t="s">
        <v>4</v>
      </c>
      <c r="AQ544">
        <v>134</v>
      </c>
      <c r="AR544">
        <v>4</v>
      </c>
      <c r="AS544">
        <v>0</v>
      </c>
      <c r="AT544">
        <v>0</v>
      </c>
      <c r="AU544">
        <v>0</v>
      </c>
      <c r="AV544" t="s">
        <v>4</v>
      </c>
      <c r="AW544">
        <v>134</v>
      </c>
      <c r="AX544">
        <v>3</v>
      </c>
      <c r="AY544">
        <v>0</v>
      </c>
      <c r="AZ544">
        <v>0</v>
      </c>
      <c r="BA544">
        <v>0</v>
      </c>
      <c r="BB544" t="s">
        <v>4</v>
      </c>
      <c r="BC544">
        <v>134</v>
      </c>
      <c r="BD544">
        <v>3</v>
      </c>
      <c r="BE544">
        <v>0</v>
      </c>
      <c r="BF544">
        <v>0</v>
      </c>
      <c r="BG544">
        <v>0</v>
      </c>
      <c r="BH544" t="s">
        <v>4</v>
      </c>
    </row>
    <row r="545" spans="1:60" x14ac:dyDescent="0.2">
      <c r="A545" s="3">
        <v>135</v>
      </c>
      <c r="B545" s="3">
        <v>3</v>
      </c>
      <c r="C545" s="3">
        <v>0</v>
      </c>
      <c r="D545" s="3">
        <v>0</v>
      </c>
      <c r="E545" s="3">
        <v>0</v>
      </c>
      <c r="F545" t="s">
        <v>4</v>
      </c>
      <c r="G545">
        <v>135</v>
      </c>
      <c r="H545">
        <v>3</v>
      </c>
      <c r="I545">
        <v>0</v>
      </c>
      <c r="J545">
        <v>0</v>
      </c>
      <c r="K545">
        <v>0</v>
      </c>
      <c r="L545" t="s">
        <v>4</v>
      </c>
      <c r="M545">
        <v>135</v>
      </c>
      <c r="N545">
        <v>4</v>
      </c>
      <c r="O545">
        <v>0</v>
      </c>
      <c r="P545">
        <v>0</v>
      </c>
      <c r="Q545">
        <v>69</v>
      </c>
      <c r="R545" t="s">
        <v>4</v>
      </c>
      <c r="S545">
        <v>135</v>
      </c>
      <c r="T545">
        <v>4</v>
      </c>
      <c r="U545">
        <v>0</v>
      </c>
      <c r="V545">
        <v>0</v>
      </c>
      <c r="W545">
        <v>0</v>
      </c>
      <c r="X545" t="s">
        <v>4</v>
      </c>
      <c r="Y545">
        <v>135</v>
      </c>
      <c r="Z545">
        <v>3</v>
      </c>
      <c r="AA545">
        <v>0</v>
      </c>
      <c r="AB545">
        <v>0</v>
      </c>
      <c r="AC545">
        <v>0</v>
      </c>
      <c r="AD545" t="s">
        <v>4</v>
      </c>
      <c r="AE545">
        <v>135</v>
      </c>
      <c r="AF545">
        <v>3</v>
      </c>
      <c r="AG545">
        <v>0</v>
      </c>
      <c r="AH545">
        <v>0</v>
      </c>
      <c r="AI545">
        <v>0</v>
      </c>
      <c r="AJ545" t="s">
        <v>4</v>
      </c>
      <c r="AK545">
        <v>135</v>
      </c>
      <c r="AL545">
        <v>6</v>
      </c>
      <c r="AM545">
        <v>0</v>
      </c>
      <c r="AN545">
        <v>0</v>
      </c>
      <c r="AO545">
        <v>0</v>
      </c>
      <c r="AP545" t="s">
        <v>4</v>
      </c>
      <c r="AQ545">
        <v>135</v>
      </c>
      <c r="AR545">
        <v>4</v>
      </c>
      <c r="AS545">
        <v>0</v>
      </c>
      <c r="AT545">
        <v>0</v>
      </c>
      <c r="AU545">
        <v>0</v>
      </c>
      <c r="AV545" t="s">
        <v>4</v>
      </c>
      <c r="AW545">
        <v>135</v>
      </c>
      <c r="AX545">
        <v>4</v>
      </c>
      <c r="AY545">
        <v>0</v>
      </c>
      <c r="AZ545">
        <v>0</v>
      </c>
      <c r="BA545">
        <v>0</v>
      </c>
      <c r="BB545" t="s">
        <v>4</v>
      </c>
      <c r="BC545">
        <v>135</v>
      </c>
      <c r="BD545">
        <v>3</v>
      </c>
      <c r="BE545">
        <v>0</v>
      </c>
      <c r="BF545">
        <v>0</v>
      </c>
      <c r="BG545">
        <v>0</v>
      </c>
      <c r="BH545" t="s">
        <v>4</v>
      </c>
    </row>
    <row r="546" spans="1:60" x14ac:dyDescent="0.2">
      <c r="A546" s="3">
        <v>136</v>
      </c>
      <c r="B546" s="3">
        <v>4</v>
      </c>
      <c r="C546" s="3">
        <v>0</v>
      </c>
      <c r="D546" s="3">
        <v>0</v>
      </c>
      <c r="E546" s="3">
        <v>0</v>
      </c>
      <c r="F546" t="s">
        <v>4</v>
      </c>
      <c r="G546">
        <v>136</v>
      </c>
      <c r="H546">
        <v>4</v>
      </c>
      <c r="I546">
        <v>0</v>
      </c>
      <c r="J546">
        <v>0</v>
      </c>
      <c r="K546">
        <v>0</v>
      </c>
      <c r="L546" t="s">
        <v>4</v>
      </c>
      <c r="M546">
        <v>136</v>
      </c>
      <c r="N546">
        <v>4</v>
      </c>
      <c r="O546">
        <v>0</v>
      </c>
      <c r="P546">
        <v>0</v>
      </c>
      <c r="Q546">
        <v>100</v>
      </c>
      <c r="R546" t="s">
        <v>4</v>
      </c>
      <c r="S546">
        <v>136</v>
      </c>
      <c r="T546">
        <v>4</v>
      </c>
      <c r="U546">
        <v>0</v>
      </c>
      <c r="V546">
        <v>0</v>
      </c>
      <c r="W546">
        <v>0</v>
      </c>
      <c r="X546" t="s">
        <v>4</v>
      </c>
      <c r="Y546">
        <v>136</v>
      </c>
      <c r="Z546">
        <v>6</v>
      </c>
      <c r="AA546">
        <v>0</v>
      </c>
      <c r="AB546">
        <v>0</v>
      </c>
      <c r="AC546">
        <v>0</v>
      </c>
      <c r="AD546" t="s">
        <v>4</v>
      </c>
      <c r="AE546">
        <v>136</v>
      </c>
      <c r="AF546">
        <v>13</v>
      </c>
      <c r="AG546">
        <v>0</v>
      </c>
      <c r="AH546">
        <v>0</v>
      </c>
      <c r="AI546">
        <v>0</v>
      </c>
      <c r="AJ546" t="s">
        <v>4</v>
      </c>
      <c r="AK546">
        <v>136</v>
      </c>
      <c r="AL546">
        <v>5</v>
      </c>
      <c r="AM546">
        <v>0</v>
      </c>
      <c r="AN546">
        <v>0</v>
      </c>
      <c r="AO546">
        <v>0</v>
      </c>
      <c r="AP546" t="s">
        <v>4</v>
      </c>
      <c r="AQ546">
        <v>136</v>
      </c>
      <c r="AR546">
        <v>4</v>
      </c>
      <c r="AS546">
        <v>0</v>
      </c>
      <c r="AT546">
        <v>0</v>
      </c>
      <c r="AU546">
        <v>0</v>
      </c>
      <c r="AV546" t="s">
        <v>4</v>
      </c>
      <c r="AW546">
        <v>136</v>
      </c>
      <c r="AX546">
        <v>6</v>
      </c>
      <c r="AY546">
        <v>0</v>
      </c>
      <c r="AZ546">
        <v>0</v>
      </c>
      <c r="BA546">
        <v>0</v>
      </c>
      <c r="BB546" t="s">
        <v>4</v>
      </c>
      <c r="BC546">
        <v>136</v>
      </c>
      <c r="BD546">
        <v>4</v>
      </c>
      <c r="BE546">
        <v>0</v>
      </c>
      <c r="BF546">
        <v>0</v>
      </c>
      <c r="BG546">
        <v>0</v>
      </c>
      <c r="BH546" t="s">
        <v>4</v>
      </c>
    </row>
    <row r="547" spans="1:60" x14ac:dyDescent="0.2">
      <c r="A547" s="3">
        <v>137</v>
      </c>
      <c r="B547" s="3">
        <v>6</v>
      </c>
      <c r="C547" s="3">
        <v>0</v>
      </c>
      <c r="D547" s="3">
        <v>0</v>
      </c>
      <c r="E547" s="3">
        <v>0</v>
      </c>
      <c r="F547" t="s">
        <v>4</v>
      </c>
      <c r="G547">
        <v>137</v>
      </c>
      <c r="H547">
        <v>4</v>
      </c>
      <c r="I547">
        <v>0</v>
      </c>
      <c r="J547">
        <v>0</v>
      </c>
      <c r="K547">
        <v>0</v>
      </c>
      <c r="L547" t="s">
        <v>4</v>
      </c>
      <c r="M547">
        <v>137</v>
      </c>
      <c r="N547">
        <v>5</v>
      </c>
      <c r="O547">
        <v>0</v>
      </c>
      <c r="P547">
        <v>0</v>
      </c>
      <c r="Q547">
        <v>0</v>
      </c>
      <c r="R547" t="s">
        <v>4</v>
      </c>
      <c r="S547">
        <v>137</v>
      </c>
      <c r="T547">
        <v>6</v>
      </c>
      <c r="U547">
        <v>0</v>
      </c>
      <c r="V547">
        <v>0</v>
      </c>
      <c r="W547">
        <v>0</v>
      </c>
      <c r="X547" t="s">
        <v>4</v>
      </c>
      <c r="Y547">
        <v>137</v>
      </c>
      <c r="Z547">
        <v>4</v>
      </c>
      <c r="AA547">
        <v>0</v>
      </c>
      <c r="AB547">
        <v>0</v>
      </c>
      <c r="AC547">
        <v>0</v>
      </c>
      <c r="AD547" t="s">
        <v>4</v>
      </c>
      <c r="AE547">
        <v>137</v>
      </c>
      <c r="AF547">
        <v>5</v>
      </c>
      <c r="AG547">
        <v>0</v>
      </c>
      <c r="AH547">
        <v>0</v>
      </c>
      <c r="AI547">
        <v>0</v>
      </c>
      <c r="AJ547" t="s">
        <v>4</v>
      </c>
      <c r="AK547">
        <v>137</v>
      </c>
      <c r="AL547">
        <v>9</v>
      </c>
      <c r="AM547">
        <v>0</v>
      </c>
      <c r="AN547">
        <v>0</v>
      </c>
      <c r="AO547">
        <v>0</v>
      </c>
      <c r="AP547" t="s">
        <v>4</v>
      </c>
      <c r="AQ547">
        <v>137</v>
      </c>
      <c r="AR547">
        <v>5</v>
      </c>
      <c r="AS547">
        <v>0</v>
      </c>
      <c r="AT547">
        <v>0</v>
      </c>
      <c r="AU547">
        <v>0</v>
      </c>
      <c r="AV547" t="s">
        <v>4</v>
      </c>
      <c r="AW547">
        <v>137</v>
      </c>
      <c r="AX547">
        <v>3</v>
      </c>
      <c r="AY547">
        <v>0</v>
      </c>
      <c r="AZ547">
        <v>0</v>
      </c>
      <c r="BA547">
        <v>0</v>
      </c>
      <c r="BB547" t="s">
        <v>4</v>
      </c>
      <c r="BC547">
        <v>137</v>
      </c>
      <c r="BD547">
        <v>5</v>
      </c>
      <c r="BE547">
        <v>0</v>
      </c>
      <c r="BF547">
        <v>0</v>
      </c>
      <c r="BG547">
        <v>0</v>
      </c>
      <c r="BH547" t="s">
        <v>4</v>
      </c>
    </row>
    <row r="548" spans="1:60" x14ac:dyDescent="0.2">
      <c r="A548" s="3">
        <v>138</v>
      </c>
      <c r="B548" s="3">
        <v>7</v>
      </c>
      <c r="C548" s="3">
        <v>0</v>
      </c>
      <c r="D548" s="3">
        <v>0</v>
      </c>
      <c r="E548" s="3">
        <v>0</v>
      </c>
      <c r="F548" t="s">
        <v>4</v>
      </c>
      <c r="G548">
        <v>138</v>
      </c>
      <c r="H548">
        <v>18</v>
      </c>
      <c r="I548">
        <v>0</v>
      </c>
      <c r="J548">
        <v>0</v>
      </c>
      <c r="K548">
        <v>0</v>
      </c>
      <c r="L548" t="s">
        <v>4</v>
      </c>
      <c r="M548">
        <v>138</v>
      </c>
      <c r="N548">
        <v>8</v>
      </c>
      <c r="O548">
        <v>0</v>
      </c>
      <c r="P548">
        <v>0</v>
      </c>
      <c r="Q548">
        <v>0</v>
      </c>
      <c r="R548" t="s">
        <v>4</v>
      </c>
      <c r="S548">
        <v>138</v>
      </c>
      <c r="T548">
        <v>5</v>
      </c>
      <c r="U548">
        <v>0</v>
      </c>
      <c r="V548">
        <v>0</v>
      </c>
      <c r="W548">
        <v>0</v>
      </c>
      <c r="X548" t="s">
        <v>4</v>
      </c>
      <c r="Y548">
        <v>138</v>
      </c>
      <c r="Z548">
        <v>3</v>
      </c>
      <c r="AA548">
        <v>0</v>
      </c>
      <c r="AB548">
        <v>0</v>
      </c>
      <c r="AC548">
        <v>0</v>
      </c>
      <c r="AD548" t="s">
        <v>4</v>
      </c>
      <c r="AE548">
        <v>138</v>
      </c>
      <c r="AF548">
        <v>3</v>
      </c>
      <c r="AG548">
        <v>0</v>
      </c>
      <c r="AH548">
        <v>0</v>
      </c>
      <c r="AI548">
        <v>0</v>
      </c>
      <c r="AJ548" t="s">
        <v>4</v>
      </c>
      <c r="AK548">
        <v>138</v>
      </c>
      <c r="AL548">
        <v>6</v>
      </c>
      <c r="AM548">
        <v>0</v>
      </c>
      <c r="AN548">
        <v>0</v>
      </c>
      <c r="AO548">
        <v>0</v>
      </c>
      <c r="AP548" t="s">
        <v>4</v>
      </c>
      <c r="AQ548">
        <v>138</v>
      </c>
      <c r="AR548">
        <v>3</v>
      </c>
      <c r="AS548">
        <v>0</v>
      </c>
      <c r="AT548">
        <v>0</v>
      </c>
      <c r="AU548">
        <v>0</v>
      </c>
      <c r="AV548" t="s">
        <v>4</v>
      </c>
      <c r="AW548">
        <v>138</v>
      </c>
      <c r="AX548">
        <v>6</v>
      </c>
      <c r="AY548">
        <v>0</v>
      </c>
      <c r="AZ548">
        <v>0</v>
      </c>
      <c r="BA548">
        <v>0</v>
      </c>
      <c r="BB548" t="s">
        <v>4</v>
      </c>
      <c r="BC548">
        <v>138</v>
      </c>
      <c r="BD548">
        <v>3</v>
      </c>
      <c r="BE548">
        <v>0</v>
      </c>
      <c r="BF548">
        <v>0</v>
      </c>
      <c r="BG548">
        <v>0</v>
      </c>
      <c r="BH548" t="s">
        <v>4</v>
      </c>
    </row>
    <row r="549" spans="1:60" x14ac:dyDescent="0.2">
      <c r="A549" s="3">
        <v>139</v>
      </c>
      <c r="B549" s="3">
        <v>3</v>
      </c>
      <c r="C549" s="3">
        <v>0</v>
      </c>
      <c r="D549" s="3">
        <v>0</v>
      </c>
      <c r="E549" s="3">
        <v>0</v>
      </c>
      <c r="F549" t="s">
        <v>4</v>
      </c>
      <c r="G549">
        <v>139</v>
      </c>
      <c r="H549">
        <v>2</v>
      </c>
      <c r="I549">
        <v>0</v>
      </c>
      <c r="J549">
        <v>0</v>
      </c>
      <c r="K549">
        <v>0</v>
      </c>
      <c r="L549" t="s">
        <v>4</v>
      </c>
      <c r="M549">
        <v>139</v>
      </c>
      <c r="N549">
        <v>3</v>
      </c>
      <c r="O549">
        <v>0</v>
      </c>
      <c r="P549">
        <v>0</v>
      </c>
      <c r="Q549">
        <v>0</v>
      </c>
      <c r="R549" t="s">
        <v>4</v>
      </c>
      <c r="S549">
        <v>139</v>
      </c>
      <c r="T549">
        <v>3</v>
      </c>
      <c r="U549">
        <v>0</v>
      </c>
      <c r="V549">
        <v>0</v>
      </c>
      <c r="W549">
        <v>0</v>
      </c>
      <c r="X549" t="s">
        <v>4</v>
      </c>
      <c r="Y549">
        <v>139</v>
      </c>
      <c r="Z549">
        <v>3</v>
      </c>
      <c r="AA549">
        <v>0</v>
      </c>
      <c r="AB549">
        <v>0</v>
      </c>
      <c r="AC549">
        <v>0</v>
      </c>
      <c r="AD549" t="s">
        <v>4</v>
      </c>
      <c r="AE549">
        <v>139</v>
      </c>
      <c r="AF549">
        <v>6</v>
      </c>
      <c r="AG549">
        <v>0</v>
      </c>
      <c r="AH549">
        <v>0</v>
      </c>
      <c r="AI549">
        <v>0</v>
      </c>
      <c r="AJ549" t="s">
        <v>4</v>
      </c>
      <c r="AK549">
        <v>139</v>
      </c>
      <c r="AL549">
        <v>4</v>
      </c>
      <c r="AM549">
        <v>0</v>
      </c>
      <c r="AN549">
        <v>0</v>
      </c>
      <c r="AO549">
        <v>0</v>
      </c>
      <c r="AP549" t="s">
        <v>4</v>
      </c>
      <c r="AQ549">
        <v>139</v>
      </c>
      <c r="AR549">
        <v>3</v>
      </c>
      <c r="AS549">
        <v>0</v>
      </c>
      <c r="AT549">
        <v>0</v>
      </c>
      <c r="AU549">
        <v>0</v>
      </c>
      <c r="AV549" t="s">
        <v>4</v>
      </c>
      <c r="AW549">
        <v>139</v>
      </c>
      <c r="AX549">
        <v>6</v>
      </c>
      <c r="AY549">
        <v>0</v>
      </c>
      <c r="AZ549">
        <v>0</v>
      </c>
      <c r="BA549">
        <v>50.4</v>
      </c>
      <c r="BB549" t="s">
        <v>4</v>
      </c>
      <c r="BC549">
        <v>139</v>
      </c>
      <c r="BD549">
        <v>3</v>
      </c>
      <c r="BE549">
        <v>0</v>
      </c>
      <c r="BF549">
        <v>0</v>
      </c>
      <c r="BG549">
        <v>0</v>
      </c>
      <c r="BH549" t="s">
        <v>4</v>
      </c>
    </row>
    <row r="550" spans="1:60" x14ac:dyDescent="0.2">
      <c r="A550" s="3">
        <v>140</v>
      </c>
      <c r="B550" s="3">
        <v>4</v>
      </c>
      <c r="C550" s="3">
        <v>0</v>
      </c>
      <c r="D550" s="3">
        <v>0</v>
      </c>
      <c r="E550" s="3">
        <v>0</v>
      </c>
      <c r="F550" t="s">
        <v>4</v>
      </c>
      <c r="G550">
        <v>140</v>
      </c>
      <c r="H550">
        <v>3</v>
      </c>
      <c r="I550">
        <v>0</v>
      </c>
      <c r="J550">
        <v>0</v>
      </c>
      <c r="K550">
        <v>0</v>
      </c>
      <c r="L550" t="s">
        <v>4</v>
      </c>
      <c r="M550">
        <v>140</v>
      </c>
      <c r="N550">
        <v>8</v>
      </c>
      <c r="O550">
        <v>0</v>
      </c>
      <c r="P550">
        <v>0</v>
      </c>
      <c r="Q550">
        <v>0</v>
      </c>
      <c r="R550" t="s">
        <v>4</v>
      </c>
      <c r="S550">
        <v>140</v>
      </c>
      <c r="T550">
        <v>4</v>
      </c>
      <c r="U550">
        <v>0</v>
      </c>
      <c r="V550">
        <v>0</v>
      </c>
      <c r="W550">
        <v>0</v>
      </c>
      <c r="X550" t="s">
        <v>4</v>
      </c>
      <c r="Y550">
        <v>140</v>
      </c>
      <c r="Z550">
        <v>4</v>
      </c>
      <c r="AA550">
        <v>0</v>
      </c>
      <c r="AB550">
        <v>0</v>
      </c>
      <c r="AC550">
        <v>0</v>
      </c>
      <c r="AD550" t="s">
        <v>4</v>
      </c>
      <c r="AE550">
        <v>140</v>
      </c>
      <c r="AF550">
        <v>3</v>
      </c>
      <c r="AG550">
        <v>0</v>
      </c>
      <c r="AH550">
        <v>0</v>
      </c>
      <c r="AI550">
        <v>0</v>
      </c>
      <c r="AJ550" t="s">
        <v>4</v>
      </c>
      <c r="AK550">
        <v>140</v>
      </c>
      <c r="AL550">
        <v>3</v>
      </c>
      <c r="AM550">
        <v>0</v>
      </c>
      <c r="AN550">
        <v>0</v>
      </c>
      <c r="AO550">
        <v>0</v>
      </c>
      <c r="AP550" t="s">
        <v>4</v>
      </c>
      <c r="AQ550">
        <v>140</v>
      </c>
      <c r="AR550">
        <v>3</v>
      </c>
      <c r="AS550">
        <v>0</v>
      </c>
      <c r="AT550">
        <v>0</v>
      </c>
      <c r="AU550">
        <v>0</v>
      </c>
      <c r="AV550" t="s">
        <v>4</v>
      </c>
      <c r="AW550">
        <v>140</v>
      </c>
      <c r="AX550">
        <v>4</v>
      </c>
      <c r="AY550">
        <v>66.599999999999994</v>
      </c>
      <c r="AZ550">
        <v>0</v>
      </c>
      <c r="BA550">
        <v>100</v>
      </c>
      <c r="BB550" t="s">
        <v>4</v>
      </c>
      <c r="BC550">
        <v>140</v>
      </c>
      <c r="BD550">
        <v>3</v>
      </c>
      <c r="BE550">
        <v>58.4</v>
      </c>
      <c r="BF550">
        <v>0</v>
      </c>
      <c r="BG550">
        <v>0</v>
      </c>
      <c r="BH550" t="s">
        <v>4</v>
      </c>
    </row>
    <row r="551" spans="1:60" x14ac:dyDescent="0.2">
      <c r="A551" s="3">
        <v>141</v>
      </c>
      <c r="B551" s="3">
        <v>4</v>
      </c>
      <c r="C551" s="3">
        <v>0</v>
      </c>
      <c r="D551" s="3">
        <v>0</v>
      </c>
      <c r="E551" s="3">
        <v>0</v>
      </c>
      <c r="F551" t="s">
        <v>4</v>
      </c>
      <c r="G551">
        <v>141</v>
      </c>
      <c r="H551">
        <v>5</v>
      </c>
      <c r="I551">
        <v>0</v>
      </c>
      <c r="J551">
        <v>0</v>
      </c>
      <c r="K551">
        <v>0</v>
      </c>
      <c r="L551" t="s">
        <v>4</v>
      </c>
      <c r="M551">
        <v>141</v>
      </c>
      <c r="N551">
        <v>4</v>
      </c>
      <c r="O551">
        <v>0</v>
      </c>
      <c r="P551">
        <v>0</v>
      </c>
      <c r="Q551">
        <v>0</v>
      </c>
      <c r="R551" t="s">
        <v>4</v>
      </c>
      <c r="S551">
        <v>141</v>
      </c>
      <c r="T551">
        <v>5</v>
      </c>
      <c r="U551">
        <v>0</v>
      </c>
      <c r="V551">
        <v>0</v>
      </c>
      <c r="W551">
        <v>0</v>
      </c>
      <c r="X551" t="s">
        <v>4</v>
      </c>
      <c r="Y551">
        <v>141</v>
      </c>
      <c r="Z551">
        <v>3</v>
      </c>
      <c r="AA551">
        <v>0</v>
      </c>
      <c r="AB551">
        <v>0</v>
      </c>
      <c r="AC551">
        <v>0</v>
      </c>
      <c r="AD551" t="s">
        <v>4</v>
      </c>
      <c r="AE551">
        <v>141</v>
      </c>
      <c r="AF551">
        <v>5</v>
      </c>
      <c r="AG551">
        <v>0</v>
      </c>
      <c r="AH551">
        <v>0</v>
      </c>
      <c r="AI551">
        <v>0</v>
      </c>
      <c r="AJ551" t="s">
        <v>4</v>
      </c>
      <c r="AK551">
        <v>141</v>
      </c>
      <c r="AL551">
        <v>6</v>
      </c>
      <c r="AM551">
        <v>0</v>
      </c>
      <c r="AN551">
        <v>0</v>
      </c>
      <c r="AO551">
        <v>0</v>
      </c>
      <c r="AP551" t="s">
        <v>4</v>
      </c>
      <c r="AQ551">
        <v>141</v>
      </c>
      <c r="AR551">
        <v>3</v>
      </c>
      <c r="AS551">
        <v>0</v>
      </c>
      <c r="AT551">
        <v>0</v>
      </c>
      <c r="AU551">
        <v>0</v>
      </c>
      <c r="AV551" t="s">
        <v>4</v>
      </c>
      <c r="AW551">
        <v>141</v>
      </c>
      <c r="AX551">
        <v>5</v>
      </c>
      <c r="AY551">
        <v>42.8</v>
      </c>
      <c r="AZ551">
        <v>0</v>
      </c>
      <c r="BA551">
        <v>0</v>
      </c>
      <c r="BB551" t="s">
        <v>4</v>
      </c>
      <c r="BC551">
        <v>141</v>
      </c>
      <c r="BD551">
        <v>4</v>
      </c>
      <c r="BE551">
        <v>37.5</v>
      </c>
      <c r="BF551">
        <v>0</v>
      </c>
      <c r="BG551">
        <v>66.599999999999994</v>
      </c>
      <c r="BH551" t="s">
        <v>4</v>
      </c>
    </row>
    <row r="552" spans="1:60" x14ac:dyDescent="0.2">
      <c r="A552" s="3">
        <v>142</v>
      </c>
      <c r="B552" s="3">
        <v>4</v>
      </c>
      <c r="C552" s="3">
        <v>0</v>
      </c>
      <c r="D552" s="3">
        <v>0</v>
      </c>
      <c r="E552" s="3">
        <v>0</v>
      </c>
      <c r="F552" t="s">
        <v>4</v>
      </c>
      <c r="G552">
        <v>142</v>
      </c>
      <c r="H552">
        <v>3</v>
      </c>
      <c r="I552">
        <v>54.6</v>
      </c>
      <c r="J552">
        <v>0</v>
      </c>
      <c r="K552">
        <v>100</v>
      </c>
      <c r="L552" t="s">
        <v>4</v>
      </c>
      <c r="M552">
        <v>142</v>
      </c>
      <c r="N552">
        <v>3</v>
      </c>
      <c r="O552">
        <v>0</v>
      </c>
      <c r="P552">
        <v>0</v>
      </c>
      <c r="Q552">
        <v>0</v>
      </c>
      <c r="R552" t="s">
        <v>4</v>
      </c>
      <c r="S552">
        <v>142</v>
      </c>
      <c r="T552">
        <v>2</v>
      </c>
      <c r="U552">
        <v>0</v>
      </c>
      <c r="V552">
        <v>0</v>
      </c>
      <c r="W552">
        <v>0</v>
      </c>
      <c r="X552" t="s">
        <v>4</v>
      </c>
      <c r="Y552">
        <v>142</v>
      </c>
      <c r="Z552">
        <v>3</v>
      </c>
      <c r="AA552">
        <v>0</v>
      </c>
      <c r="AB552">
        <v>0</v>
      </c>
      <c r="AC552">
        <v>0</v>
      </c>
      <c r="AD552" t="s">
        <v>4</v>
      </c>
      <c r="AE552">
        <v>142</v>
      </c>
      <c r="AF552">
        <v>19</v>
      </c>
      <c r="AG552">
        <v>0</v>
      </c>
      <c r="AH552">
        <v>0</v>
      </c>
      <c r="AI552">
        <v>0</v>
      </c>
      <c r="AJ552" t="s">
        <v>4</v>
      </c>
      <c r="AK552">
        <v>142</v>
      </c>
      <c r="AL552">
        <v>3</v>
      </c>
      <c r="AM552">
        <v>67.5</v>
      </c>
      <c r="AN552">
        <v>0</v>
      </c>
      <c r="AO552">
        <v>100</v>
      </c>
      <c r="AP552" t="s">
        <v>4</v>
      </c>
      <c r="AQ552">
        <v>142</v>
      </c>
      <c r="AR552">
        <v>3</v>
      </c>
      <c r="AS552">
        <v>0</v>
      </c>
      <c r="AT552">
        <v>0</v>
      </c>
      <c r="AU552">
        <v>0</v>
      </c>
      <c r="AV552" t="s">
        <v>4</v>
      </c>
      <c r="AW552">
        <v>142</v>
      </c>
      <c r="AX552">
        <v>4</v>
      </c>
      <c r="AY552">
        <v>0</v>
      </c>
      <c r="AZ552">
        <v>0</v>
      </c>
      <c r="BA552">
        <v>0</v>
      </c>
      <c r="BB552" t="s">
        <v>4</v>
      </c>
      <c r="BC552">
        <v>142</v>
      </c>
      <c r="BD552">
        <v>4</v>
      </c>
      <c r="BE552">
        <v>16.600000000000001</v>
      </c>
      <c r="BF552">
        <v>0</v>
      </c>
      <c r="BG552">
        <v>100</v>
      </c>
      <c r="BH552" t="s">
        <v>4</v>
      </c>
    </row>
    <row r="553" spans="1:60" x14ac:dyDescent="0.2">
      <c r="A553" s="3">
        <v>143</v>
      </c>
      <c r="B553" s="3">
        <v>5</v>
      </c>
      <c r="C553" s="3">
        <v>0</v>
      </c>
      <c r="D553" s="3">
        <v>0</v>
      </c>
      <c r="E553" s="3">
        <v>0</v>
      </c>
      <c r="F553" t="s">
        <v>4</v>
      </c>
      <c r="G553">
        <v>143</v>
      </c>
      <c r="H553">
        <v>4</v>
      </c>
      <c r="I553">
        <v>40</v>
      </c>
      <c r="J553">
        <v>0</v>
      </c>
      <c r="K553">
        <v>50</v>
      </c>
      <c r="L553" t="s">
        <v>4</v>
      </c>
      <c r="M553">
        <v>143</v>
      </c>
      <c r="N553">
        <v>4</v>
      </c>
      <c r="O553">
        <v>0</v>
      </c>
      <c r="P553">
        <v>0</v>
      </c>
      <c r="Q553">
        <v>0</v>
      </c>
      <c r="R553" t="s">
        <v>4</v>
      </c>
      <c r="S553">
        <v>143</v>
      </c>
      <c r="T553">
        <v>6</v>
      </c>
      <c r="U553">
        <v>0</v>
      </c>
      <c r="V553">
        <v>0</v>
      </c>
      <c r="W553">
        <v>0</v>
      </c>
      <c r="X553" t="s">
        <v>4</v>
      </c>
      <c r="Y553">
        <v>143</v>
      </c>
      <c r="Z553">
        <v>3</v>
      </c>
      <c r="AA553">
        <v>0</v>
      </c>
      <c r="AB553">
        <v>0</v>
      </c>
      <c r="AC553">
        <v>62.5</v>
      </c>
      <c r="AD553" t="s">
        <v>4</v>
      </c>
      <c r="AE553">
        <v>143</v>
      </c>
      <c r="AF553">
        <v>3</v>
      </c>
      <c r="AG553">
        <v>0</v>
      </c>
      <c r="AH553">
        <v>0</v>
      </c>
      <c r="AI553">
        <v>0</v>
      </c>
      <c r="AJ553" t="s">
        <v>4</v>
      </c>
      <c r="AK553">
        <v>143</v>
      </c>
      <c r="AL553">
        <v>3</v>
      </c>
      <c r="AM553">
        <v>37.5</v>
      </c>
      <c r="AN553">
        <v>0</v>
      </c>
      <c r="AO553">
        <v>0</v>
      </c>
      <c r="AP553" t="s">
        <v>4</v>
      </c>
      <c r="AQ553">
        <v>143</v>
      </c>
      <c r="AR553">
        <v>6</v>
      </c>
      <c r="AS553">
        <v>54.6</v>
      </c>
      <c r="AT553">
        <v>100</v>
      </c>
      <c r="AU553">
        <v>50</v>
      </c>
      <c r="AV553" t="s">
        <v>4</v>
      </c>
      <c r="AW553">
        <v>143</v>
      </c>
      <c r="AX553">
        <v>6</v>
      </c>
      <c r="AY553">
        <v>0</v>
      </c>
      <c r="AZ553">
        <v>0</v>
      </c>
      <c r="BA553">
        <v>0</v>
      </c>
      <c r="BB553" t="s">
        <v>4</v>
      </c>
      <c r="BC553">
        <v>143</v>
      </c>
      <c r="BD553">
        <v>3</v>
      </c>
      <c r="BE553">
        <v>37.5</v>
      </c>
      <c r="BF553">
        <v>0</v>
      </c>
      <c r="BG553">
        <v>0</v>
      </c>
      <c r="BH553" t="s">
        <v>4</v>
      </c>
    </row>
    <row r="554" spans="1:60" x14ac:dyDescent="0.2">
      <c r="A554" s="3">
        <v>144</v>
      </c>
      <c r="B554" s="3">
        <v>5</v>
      </c>
      <c r="C554" s="3">
        <v>0</v>
      </c>
      <c r="D554" s="3">
        <v>0</v>
      </c>
      <c r="E554" s="3">
        <v>0</v>
      </c>
      <c r="F554" t="s">
        <v>4</v>
      </c>
      <c r="G554">
        <v>144</v>
      </c>
      <c r="H554">
        <v>5</v>
      </c>
      <c r="I554">
        <v>62.5</v>
      </c>
      <c r="J554">
        <v>0</v>
      </c>
      <c r="K554">
        <v>100</v>
      </c>
      <c r="L554" t="s">
        <v>4</v>
      </c>
      <c r="M554">
        <v>144</v>
      </c>
      <c r="N554">
        <v>3</v>
      </c>
      <c r="O554">
        <v>0</v>
      </c>
      <c r="P554">
        <v>0</v>
      </c>
      <c r="Q554">
        <v>0</v>
      </c>
      <c r="R554" t="s">
        <v>4</v>
      </c>
      <c r="S554">
        <v>144</v>
      </c>
      <c r="T554">
        <v>3</v>
      </c>
      <c r="U554">
        <v>0</v>
      </c>
      <c r="V554">
        <v>0</v>
      </c>
      <c r="W554">
        <v>0</v>
      </c>
      <c r="X554" t="s">
        <v>4</v>
      </c>
      <c r="Y554">
        <v>144</v>
      </c>
      <c r="Z554">
        <v>3</v>
      </c>
      <c r="AA554">
        <v>44.4</v>
      </c>
      <c r="AB554">
        <v>0</v>
      </c>
      <c r="AC554">
        <v>0</v>
      </c>
      <c r="AD554" t="s">
        <v>4</v>
      </c>
      <c r="AE554">
        <v>144</v>
      </c>
      <c r="AF554">
        <v>3</v>
      </c>
      <c r="AG554">
        <v>0</v>
      </c>
      <c r="AH554">
        <v>0</v>
      </c>
      <c r="AI554">
        <v>0</v>
      </c>
      <c r="AJ554" t="s">
        <v>4</v>
      </c>
      <c r="AK554">
        <v>144</v>
      </c>
      <c r="AL554">
        <v>6</v>
      </c>
      <c r="AM554">
        <v>33.299999999999997</v>
      </c>
      <c r="AN554">
        <v>100</v>
      </c>
      <c r="AO554">
        <v>100</v>
      </c>
      <c r="AP554" t="s">
        <v>4</v>
      </c>
      <c r="AQ554">
        <v>144</v>
      </c>
      <c r="AR554">
        <v>3</v>
      </c>
      <c r="AS554">
        <v>42.8</v>
      </c>
      <c r="AT554">
        <v>0</v>
      </c>
      <c r="AU554">
        <v>66.599999999999994</v>
      </c>
      <c r="AV554" t="s">
        <v>4</v>
      </c>
      <c r="AW554">
        <v>144</v>
      </c>
      <c r="AX554">
        <v>6</v>
      </c>
      <c r="AY554">
        <v>0</v>
      </c>
      <c r="AZ554">
        <v>0</v>
      </c>
      <c r="BA554">
        <v>0</v>
      </c>
      <c r="BB554" t="s">
        <v>4</v>
      </c>
      <c r="BC554">
        <v>144</v>
      </c>
      <c r="BD554">
        <v>6</v>
      </c>
      <c r="BE554">
        <v>0</v>
      </c>
      <c r="BF554">
        <v>0</v>
      </c>
      <c r="BG554">
        <v>0</v>
      </c>
      <c r="BH554" t="s">
        <v>4</v>
      </c>
    </row>
    <row r="555" spans="1:60" x14ac:dyDescent="0.2">
      <c r="A555" s="3">
        <v>145</v>
      </c>
      <c r="B555" s="3">
        <v>6</v>
      </c>
      <c r="C555" s="3">
        <v>0</v>
      </c>
      <c r="D555" s="3">
        <v>0</v>
      </c>
      <c r="E555" s="3">
        <v>0</v>
      </c>
      <c r="F555" t="s">
        <v>4</v>
      </c>
      <c r="G555">
        <v>145</v>
      </c>
      <c r="H555">
        <v>3</v>
      </c>
      <c r="I555">
        <v>0</v>
      </c>
      <c r="J555">
        <v>0</v>
      </c>
      <c r="K555">
        <v>0</v>
      </c>
      <c r="L555" t="s">
        <v>4</v>
      </c>
      <c r="M555">
        <v>145</v>
      </c>
      <c r="N555">
        <v>3</v>
      </c>
      <c r="O555">
        <v>0</v>
      </c>
      <c r="P555">
        <v>0</v>
      </c>
      <c r="Q555">
        <v>0</v>
      </c>
      <c r="R555" t="s">
        <v>4</v>
      </c>
      <c r="S555">
        <v>145</v>
      </c>
      <c r="T555">
        <v>4</v>
      </c>
      <c r="U555">
        <v>0</v>
      </c>
      <c r="V555">
        <v>0</v>
      </c>
      <c r="W555">
        <v>0</v>
      </c>
      <c r="X555" t="s">
        <v>4</v>
      </c>
      <c r="Y555">
        <v>145</v>
      </c>
      <c r="Z555">
        <v>3</v>
      </c>
      <c r="AA555">
        <v>0</v>
      </c>
      <c r="AB555">
        <v>0</v>
      </c>
      <c r="AC555">
        <v>0</v>
      </c>
      <c r="AD555" t="s">
        <v>4</v>
      </c>
      <c r="AE555">
        <v>145</v>
      </c>
      <c r="AF555">
        <v>4</v>
      </c>
      <c r="AG555">
        <v>58.6</v>
      </c>
      <c r="AH555">
        <v>0</v>
      </c>
      <c r="AI555">
        <v>50</v>
      </c>
      <c r="AJ555" t="s">
        <v>4</v>
      </c>
      <c r="AK555">
        <v>145</v>
      </c>
      <c r="AL555">
        <v>6</v>
      </c>
      <c r="AM555">
        <v>50</v>
      </c>
      <c r="AN555">
        <v>0</v>
      </c>
      <c r="AO555">
        <v>0</v>
      </c>
      <c r="AP555" t="s">
        <v>4</v>
      </c>
      <c r="AQ555">
        <v>145</v>
      </c>
      <c r="AR555">
        <v>5</v>
      </c>
      <c r="AS555">
        <v>0</v>
      </c>
      <c r="AT555">
        <v>0</v>
      </c>
      <c r="AU555">
        <v>0</v>
      </c>
      <c r="AV555" t="s">
        <v>4</v>
      </c>
      <c r="AW555">
        <v>145</v>
      </c>
      <c r="AX555">
        <v>6</v>
      </c>
      <c r="AY555">
        <v>0</v>
      </c>
      <c r="AZ555">
        <v>0</v>
      </c>
      <c r="BA555">
        <v>0</v>
      </c>
      <c r="BB555" t="s">
        <v>4</v>
      </c>
      <c r="BC555">
        <v>145</v>
      </c>
      <c r="BD555">
        <v>3</v>
      </c>
      <c r="BE555">
        <v>0</v>
      </c>
      <c r="BF555">
        <v>0</v>
      </c>
      <c r="BG555">
        <v>0</v>
      </c>
      <c r="BH555" t="s">
        <v>4</v>
      </c>
    </row>
    <row r="556" spans="1:60" x14ac:dyDescent="0.2">
      <c r="A556" s="3">
        <v>146</v>
      </c>
      <c r="B556" s="3">
        <v>4</v>
      </c>
      <c r="C556" s="3">
        <v>56</v>
      </c>
      <c r="D556" s="3">
        <v>0</v>
      </c>
      <c r="E556" s="3">
        <v>75</v>
      </c>
      <c r="F556" t="s">
        <v>4</v>
      </c>
      <c r="G556">
        <v>146</v>
      </c>
      <c r="H556">
        <v>3</v>
      </c>
      <c r="I556">
        <v>0</v>
      </c>
      <c r="J556">
        <v>0</v>
      </c>
      <c r="K556">
        <v>0</v>
      </c>
      <c r="L556" t="s">
        <v>4</v>
      </c>
      <c r="M556">
        <v>146</v>
      </c>
      <c r="N556">
        <v>5</v>
      </c>
      <c r="O556">
        <v>0</v>
      </c>
      <c r="P556">
        <v>0</v>
      </c>
      <c r="Q556">
        <v>0</v>
      </c>
      <c r="R556" t="s">
        <v>4</v>
      </c>
      <c r="S556">
        <v>146</v>
      </c>
      <c r="T556">
        <v>4</v>
      </c>
      <c r="U556">
        <v>0</v>
      </c>
      <c r="V556">
        <v>0</v>
      </c>
      <c r="W556">
        <v>0</v>
      </c>
      <c r="X556" t="s">
        <v>4</v>
      </c>
      <c r="Y556">
        <v>146</v>
      </c>
      <c r="Z556">
        <v>4</v>
      </c>
      <c r="AA556">
        <v>0</v>
      </c>
      <c r="AB556">
        <v>0</v>
      </c>
      <c r="AC556">
        <v>0</v>
      </c>
      <c r="AD556" t="s">
        <v>4</v>
      </c>
      <c r="AE556">
        <v>146</v>
      </c>
      <c r="AF556">
        <v>5</v>
      </c>
      <c r="AG556">
        <v>0</v>
      </c>
      <c r="AH556">
        <v>0</v>
      </c>
      <c r="AI556">
        <v>0</v>
      </c>
      <c r="AJ556" t="s">
        <v>4</v>
      </c>
      <c r="AK556">
        <v>146</v>
      </c>
      <c r="AL556">
        <v>5</v>
      </c>
      <c r="AM556">
        <v>0</v>
      </c>
      <c r="AN556">
        <v>0</v>
      </c>
      <c r="AO556">
        <v>0</v>
      </c>
      <c r="AP556" t="s">
        <v>4</v>
      </c>
      <c r="AQ556">
        <v>146</v>
      </c>
      <c r="AR556">
        <v>3</v>
      </c>
      <c r="AS556">
        <v>0</v>
      </c>
      <c r="AT556">
        <v>0</v>
      </c>
      <c r="AU556">
        <v>0</v>
      </c>
      <c r="AV556" t="s">
        <v>4</v>
      </c>
      <c r="AW556">
        <v>146</v>
      </c>
      <c r="AX556">
        <v>8</v>
      </c>
      <c r="AY556">
        <v>0</v>
      </c>
      <c r="AZ556">
        <v>0</v>
      </c>
      <c r="BA556">
        <v>0</v>
      </c>
      <c r="BB556" t="s">
        <v>4</v>
      </c>
      <c r="BC556">
        <v>146</v>
      </c>
      <c r="BD556">
        <v>2</v>
      </c>
      <c r="BE556">
        <v>0</v>
      </c>
      <c r="BF556">
        <v>0</v>
      </c>
      <c r="BG556">
        <v>0</v>
      </c>
      <c r="BH556" t="s">
        <v>4</v>
      </c>
    </row>
    <row r="557" spans="1:60" x14ac:dyDescent="0.2">
      <c r="A557" s="3">
        <v>147</v>
      </c>
      <c r="B557" s="3">
        <v>6</v>
      </c>
      <c r="C557" s="3">
        <v>33.299999999999997</v>
      </c>
      <c r="D557" s="3">
        <v>0</v>
      </c>
      <c r="E557" s="3">
        <v>50</v>
      </c>
      <c r="F557" t="s">
        <v>4</v>
      </c>
      <c r="G557">
        <v>147</v>
      </c>
      <c r="H557">
        <v>3</v>
      </c>
      <c r="I557">
        <v>0</v>
      </c>
      <c r="J557">
        <v>0</v>
      </c>
      <c r="K557">
        <v>0</v>
      </c>
      <c r="L557" t="s">
        <v>4</v>
      </c>
      <c r="M557">
        <v>147</v>
      </c>
      <c r="N557">
        <v>4</v>
      </c>
      <c r="O557">
        <v>0</v>
      </c>
      <c r="P557">
        <v>0</v>
      </c>
      <c r="Q557">
        <v>0</v>
      </c>
      <c r="R557" t="s">
        <v>4</v>
      </c>
      <c r="S557">
        <v>147</v>
      </c>
      <c r="T557">
        <v>3</v>
      </c>
      <c r="U557">
        <v>60.8</v>
      </c>
      <c r="V557">
        <v>0</v>
      </c>
      <c r="W557">
        <v>50</v>
      </c>
      <c r="X557" t="s">
        <v>4</v>
      </c>
      <c r="Y557">
        <v>147</v>
      </c>
      <c r="Z557">
        <v>4</v>
      </c>
      <c r="AA557">
        <v>0</v>
      </c>
      <c r="AB557">
        <v>0</v>
      </c>
      <c r="AC557">
        <v>0</v>
      </c>
      <c r="AD557" t="s">
        <v>4</v>
      </c>
      <c r="AE557">
        <v>147</v>
      </c>
      <c r="AF557">
        <v>3</v>
      </c>
      <c r="AG557">
        <v>0</v>
      </c>
      <c r="AH557">
        <v>0</v>
      </c>
      <c r="AI557">
        <v>0</v>
      </c>
      <c r="AJ557" t="s">
        <v>4</v>
      </c>
      <c r="AK557">
        <v>147</v>
      </c>
      <c r="AL557">
        <v>4</v>
      </c>
      <c r="AM557">
        <v>0</v>
      </c>
      <c r="AN557">
        <v>0</v>
      </c>
      <c r="AO557">
        <v>0</v>
      </c>
      <c r="AP557" t="s">
        <v>4</v>
      </c>
      <c r="AQ557">
        <v>147</v>
      </c>
      <c r="AR557">
        <v>3</v>
      </c>
      <c r="AS557">
        <v>0</v>
      </c>
      <c r="AT557">
        <v>0</v>
      </c>
      <c r="AU557">
        <v>0</v>
      </c>
      <c r="AV557" t="s">
        <v>4</v>
      </c>
      <c r="AW557">
        <v>147</v>
      </c>
      <c r="AX557">
        <v>5</v>
      </c>
      <c r="AY557">
        <v>0</v>
      </c>
      <c r="AZ557">
        <v>0</v>
      </c>
      <c r="BA557">
        <v>0</v>
      </c>
      <c r="BB557" t="s">
        <v>4</v>
      </c>
      <c r="BC557">
        <v>147</v>
      </c>
      <c r="BD557">
        <v>5</v>
      </c>
      <c r="BE557">
        <v>0</v>
      </c>
      <c r="BF557">
        <v>0</v>
      </c>
      <c r="BG557">
        <v>0</v>
      </c>
      <c r="BH557" t="s">
        <v>4</v>
      </c>
    </row>
    <row r="558" spans="1:60" x14ac:dyDescent="0.2">
      <c r="A558" s="3">
        <v>148</v>
      </c>
      <c r="B558" s="3">
        <v>4</v>
      </c>
      <c r="C558" s="3">
        <v>40</v>
      </c>
      <c r="D558" s="3">
        <v>100</v>
      </c>
      <c r="E558" s="3">
        <v>0</v>
      </c>
      <c r="F558" t="s">
        <v>4</v>
      </c>
      <c r="G558">
        <v>148</v>
      </c>
      <c r="H558">
        <v>3</v>
      </c>
      <c r="I558">
        <v>0</v>
      </c>
      <c r="J558">
        <v>0</v>
      </c>
      <c r="K558">
        <v>0</v>
      </c>
      <c r="L558" t="s">
        <v>4</v>
      </c>
      <c r="M558">
        <v>148</v>
      </c>
      <c r="N558">
        <v>4</v>
      </c>
      <c r="O558">
        <v>0</v>
      </c>
      <c r="P558">
        <v>0</v>
      </c>
      <c r="Q558">
        <v>0</v>
      </c>
      <c r="R558" t="s">
        <v>4</v>
      </c>
      <c r="S558">
        <v>148</v>
      </c>
      <c r="T558">
        <v>3</v>
      </c>
      <c r="U558">
        <v>20</v>
      </c>
      <c r="V558">
        <v>0</v>
      </c>
      <c r="W558">
        <v>0</v>
      </c>
      <c r="X558" t="s">
        <v>4</v>
      </c>
      <c r="Y558">
        <v>148</v>
      </c>
      <c r="Z558">
        <v>3</v>
      </c>
      <c r="AA558">
        <v>0</v>
      </c>
      <c r="AB558">
        <v>0</v>
      </c>
      <c r="AC558">
        <v>0</v>
      </c>
      <c r="AD558" t="s">
        <v>4</v>
      </c>
      <c r="AE558">
        <v>148</v>
      </c>
      <c r="AF558">
        <v>3</v>
      </c>
      <c r="AG558">
        <v>0</v>
      </c>
      <c r="AH558">
        <v>0</v>
      </c>
      <c r="AI558">
        <v>0</v>
      </c>
      <c r="AJ558" t="s">
        <v>4</v>
      </c>
      <c r="AK558">
        <v>148</v>
      </c>
      <c r="AL558">
        <v>4</v>
      </c>
      <c r="AM558">
        <v>0</v>
      </c>
      <c r="AN558">
        <v>0</v>
      </c>
      <c r="AO558">
        <v>0</v>
      </c>
      <c r="AP558" t="s">
        <v>4</v>
      </c>
      <c r="AQ558">
        <v>148</v>
      </c>
      <c r="AR558">
        <v>4</v>
      </c>
      <c r="AS558">
        <v>0</v>
      </c>
      <c r="AT558">
        <v>0</v>
      </c>
      <c r="AU558">
        <v>0</v>
      </c>
      <c r="AV558" t="s">
        <v>4</v>
      </c>
      <c r="AW558">
        <v>148</v>
      </c>
      <c r="AX558">
        <v>3</v>
      </c>
      <c r="AY558">
        <v>0</v>
      </c>
      <c r="AZ558">
        <v>0</v>
      </c>
      <c r="BA558">
        <v>0</v>
      </c>
      <c r="BB558" t="s">
        <v>4</v>
      </c>
      <c r="BC558">
        <v>148</v>
      </c>
      <c r="BD558">
        <v>3</v>
      </c>
      <c r="BE558">
        <v>0</v>
      </c>
      <c r="BF558">
        <v>0</v>
      </c>
      <c r="BG558">
        <v>0</v>
      </c>
      <c r="BH558" t="s">
        <v>4</v>
      </c>
    </row>
    <row r="559" spans="1:60" x14ac:dyDescent="0.2">
      <c r="A559" s="3">
        <v>149</v>
      </c>
      <c r="B559" s="3">
        <v>4</v>
      </c>
      <c r="C559" s="3">
        <v>0</v>
      </c>
      <c r="D559" s="3">
        <v>0</v>
      </c>
      <c r="E559" s="3">
        <v>0</v>
      </c>
      <c r="F559" t="s">
        <v>4</v>
      </c>
      <c r="G559">
        <v>149</v>
      </c>
      <c r="H559">
        <v>7</v>
      </c>
      <c r="I559">
        <v>0</v>
      </c>
      <c r="J559">
        <v>0</v>
      </c>
      <c r="K559">
        <v>0</v>
      </c>
      <c r="L559" t="s">
        <v>4</v>
      </c>
      <c r="M559">
        <v>149</v>
      </c>
      <c r="N559">
        <v>5</v>
      </c>
      <c r="O559">
        <v>0</v>
      </c>
      <c r="P559">
        <v>0</v>
      </c>
      <c r="Q559">
        <v>0</v>
      </c>
      <c r="R559" t="s">
        <v>4</v>
      </c>
      <c r="S559">
        <v>149</v>
      </c>
      <c r="T559">
        <v>10</v>
      </c>
      <c r="U559">
        <v>0</v>
      </c>
      <c r="V559">
        <v>0</v>
      </c>
      <c r="W559">
        <v>0</v>
      </c>
      <c r="X559" t="s">
        <v>4</v>
      </c>
      <c r="Y559">
        <v>149</v>
      </c>
      <c r="Z559">
        <v>5</v>
      </c>
      <c r="AA559">
        <v>0</v>
      </c>
      <c r="AB559">
        <v>0</v>
      </c>
      <c r="AC559">
        <v>0</v>
      </c>
      <c r="AD559" t="s">
        <v>4</v>
      </c>
      <c r="AE559">
        <v>149</v>
      </c>
      <c r="AF559">
        <v>3</v>
      </c>
      <c r="AG559">
        <v>0</v>
      </c>
      <c r="AH559">
        <v>0</v>
      </c>
      <c r="AI559">
        <v>0</v>
      </c>
      <c r="AJ559" t="s">
        <v>4</v>
      </c>
      <c r="AK559">
        <v>149</v>
      </c>
      <c r="AL559">
        <v>7</v>
      </c>
      <c r="AM559">
        <v>0</v>
      </c>
      <c r="AN559">
        <v>0</v>
      </c>
      <c r="AO559">
        <v>0</v>
      </c>
      <c r="AP559" t="s">
        <v>4</v>
      </c>
      <c r="AQ559">
        <v>149</v>
      </c>
      <c r="AR559">
        <v>5</v>
      </c>
      <c r="AS559">
        <v>0</v>
      </c>
      <c r="AT559">
        <v>0</v>
      </c>
      <c r="AU559">
        <v>0</v>
      </c>
      <c r="AV559" t="s">
        <v>4</v>
      </c>
      <c r="AW559">
        <v>149</v>
      </c>
      <c r="AX559">
        <v>7</v>
      </c>
      <c r="AY559">
        <v>0</v>
      </c>
      <c r="AZ559">
        <v>0</v>
      </c>
      <c r="BA559">
        <v>0</v>
      </c>
      <c r="BB559" t="s">
        <v>4</v>
      </c>
      <c r="BC559">
        <v>149</v>
      </c>
      <c r="BD559">
        <v>9</v>
      </c>
      <c r="BE559">
        <v>0</v>
      </c>
      <c r="BF559">
        <v>0</v>
      </c>
      <c r="BG559">
        <v>0</v>
      </c>
      <c r="BH559" t="s">
        <v>4</v>
      </c>
    </row>
    <row r="560" spans="1:60" x14ac:dyDescent="0.2">
      <c r="A560" s="3">
        <v>150</v>
      </c>
      <c r="B560" s="3">
        <v>5</v>
      </c>
      <c r="C560" s="3">
        <v>0</v>
      </c>
      <c r="D560" s="3">
        <v>0</v>
      </c>
      <c r="E560" s="3">
        <v>0</v>
      </c>
      <c r="F560" t="s">
        <v>4</v>
      </c>
      <c r="G560">
        <v>150</v>
      </c>
      <c r="H560">
        <v>6</v>
      </c>
      <c r="I560">
        <v>0</v>
      </c>
      <c r="J560">
        <v>0</v>
      </c>
      <c r="K560">
        <v>0</v>
      </c>
      <c r="L560" t="s">
        <v>4</v>
      </c>
      <c r="M560">
        <v>150</v>
      </c>
      <c r="N560">
        <v>4</v>
      </c>
      <c r="O560">
        <v>0</v>
      </c>
      <c r="P560">
        <v>0</v>
      </c>
      <c r="Q560">
        <v>0</v>
      </c>
      <c r="R560" t="s">
        <v>4</v>
      </c>
      <c r="S560">
        <v>150</v>
      </c>
      <c r="T560">
        <v>3</v>
      </c>
      <c r="U560">
        <v>0</v>
      </c>
      <c r="V560">
        <v>0</v>
      </c>
      <c r="W560">
        <v>0</v>
      </c>
      <c r="X560" t="s">
        <v>4</v>
      </c>
      <c r="Y560">
        <v>150</v>
      </c>
      <c r="Z560">
        <v>3</v>
      </c>
      <c r="AA560">
        <v>0</v>
      </c>
      <c r="AB560">
        <v>0</v>
      </c>
      <c r="AC560">
        <v>0</v>
      </c>
      <c r="AD560" t="s">
        <v>4</v>
      </c>
      <c r="AE560">
        <v>150</v>
      </c>
      <c r="AF560">
        <v>3</v>
      </c>
      <c r="AG560">
        <v>0</v>
      </c>
      <c r="AH560">
        <v>0</v>
      </c>
      <c r="AI560">
        <v>0</v>
      </c>
      <c r="AJ560" t="s">
        <v>4</v>
      </c>
      <c r="AK560">
        <v>150</v>
      </c>
      <c r="AL560">
        <v>5</v>
      </c>
      <c r="AM560">
        <v>0</v>
      </c>
      <c r="AN560">
        <v>0</v>
      </c>
      <c r="AO560">
        <v>0</v>
      </c>
      <c r="AP560" t="s">
        <v>4</v>
      </c>
      <c r="AQ560">
        <v>150</v>
      </c>
      <c r="AR560">
        <v>3</v>
      </c>
      <c r="AS560">
        <v>0</v>
      </c>
      <c r="AT560">
        <v>0</v>
      </c>
      <c r="AU560">
        <v>0</v>
      </c>
      <c r="AV560" t="s">
        <v>4</v>
      </c>
      <c r="AW560">
        <v>150</v>
      </c>
      <c r="AX560">
        <v>4</v>
      </c>
      <c r="AY560">
        <v>0</v>
      </c>
      <c r="AZ560">
        <v>0</v>
      </c>
      <c r="BA560">
        <v>0</v>
      </c>
      <c r="BB560" t="s">
        <v>4</v>
      </c>
      <c r="BC560">
        <v>150</v>
      </c>
      <c r="BD560">
        <v>3</v>
      </c>
      <c r="BE560">
        <v>0</v>
      </c>
      <c r="BF560">
        <v>0</v>
      </c>
      <c r="BG560">
        <v>0</v>
      </c>
      <c r="BH560" t="s">
        <v>4</v>
      </c>
    </row>
    <row r="561" spans="1:60" x14ac:dyDescent="0.2">
      <c r="A561" s="3">
        <v>151</v>
      </c>
      <c r="B561" s="3">
        <v>4</v>
      </c>
      <c r="C561" s="3">
        <v>0</v>
      </c>
      <c r="D561" s="3">
        <v>0</v>
      </c>
      <c r="E561" s="3">
        <v>0</v>
      </c>
      <c r="F561" t="s">
        <v>4</v>
      </c>
      <c r="G561">
        <v>151</v>
      </c>
      <c r="H561">
        <v>8</v>
      </c>
      <c r="I561">
        <v>0</v>
      </c>
      <c r="J561">
        <v>0</v>
      </c>
      <c r="K561">
        <v>0</v>
      </c>
      <c r="L561" t="s">
        <v>4</v>
      </c>
      <c r="M561">
        <v>151</v>
      </c>
      <c r="N561">
        <v>4</v>
      </c>
      <c r="O561">
        <v>0</v>
      </c>
      <c r="P561">
        <v>0</v>
      </c>
      <c r="Q561">
        <v>0</v>
      </c>
      <c r="R561" t="s">
        <v>4</v>
      </c>
      <c r="S561">
        <v>151</v>
      </c>
      <c r="T561">
        <v>4</v>
      </c>
      <c r="U561">
        <v>0</v>
      </c>
      <c r="V561">
        <v>0</v>
      </c>
      <c r="W561">
        <v>0</v>
      </c>
      <c r="X561" t="s">
        <v>4</v>
      </c>
      <c r="Y561">
        <v>151</v>
      </c>
      <c r="Z561">
        <v>5</v>
      </c>
      <c r="AA561">
        <v>0</v>
      </c>
      <c r="AB561">
        <v>0</v>
      </c>
      <c r="AC561">
        <v>0</v>
      </c>
      <c r="AD561" t="s">
        <v>4</v>
      </c>
      <c r="AE561">
        <v>151</v>
      </c>
      <c r="AF561">
        <v>3</v>
      </c>
      <c r="AG561">
        <v>0</v>
      </c>
      <c r="AH561">
        <v>0</v>
      </c>
      <c r="AI561">
        <v>0</v>
      </c>
      <c r="AJ561" t="s">
        <v>4</v>
      </c>
      <c r="AK561">
        <v>151</v>
      </c>
      <c r="AL561">
        <v>3</v>
      </c>
      <c r="AM561">
        <v>0</v>
      </c>
      <c r="AN561">
        <v>0</v>
      </c>
      <c r="AO561">
        <v>0</v>
      </c>
      <c r="AP561" t="s">
        <v>4</v>
      </c>
      <c r="AQ561">
        <v>151</v>
      </c>
      <c r="AR561">
        <v>4</v>
      </c>
      <c r="AS561">
        <v>0</v>
      </c>
      <c r="AT561">
        <v>0</v>
      </c>
      <c r="AU561">
        <v>0</v>
      </c>
      <c r="AV561" t="s">
        <v>4</v>
      </c>
      <c r="AW561">
        <v>151</v>
      </c>
      <c r="AX561">
        <v>4</v>
      </c>
      <c r="AY561">
        <v>0</v>
      </c>
      <c r="AZ561">
        <v>0</v>
      </c>
      <c r="BA561">
        <v>0</v>
      </c>
      <c r="BB561" t="s">
        <v>4</v>
      </c>
      <c r="BC561">
        <v>151</v>
      </c>
      <c r="BD561">
        <v>4</v>
      </c>
      <c r="BE561">
        <v>0</v>
      </c>
      <c r="BF561">
        <v>0</v>
      </c>
      <c r="BG561">
        <v>0</v>
      </c>
      <c r="BH561" t="s">
        <v>4</v>
      </c>
    </row>
    <row r="562" spans="1:60" x14ac:dyDescent="0.2">
      <c r="A562" s="3">
        <v>152</v>
      </c>
      <c r="B562" s="3">
        <v>9</v>
      </c>
      <c r="C562" s="3">
        <v>0</v>
      </c>
      <c r="D562" s="3">
        <v>0</v>
      </c>
      <c r="E562" s="3">
        <v>0</v>
      </c>
      <c r="F562" t="s">
        <v>4</v>
      </c>
      <c r="G562">
        <v>152</v>
      </c>
      <c r="H562">
        <v>8</v>
      </c>
      <c r="I562">
        <v>0</v>
      </c>
      <c r="J562">
        <v>0</v>
      </c>
      <c r="K562">
        <v>0</v>
      </c>
      <c r="L562" t="s">
        <v>4</v>
      </c>
      <c r="M562">
        <v>152</v>
      </c>
      <c r="N562">
        <v>5</v>
      </c>
      <c r="O562">
        <v>0</v>
      </c>
      <c r="P562">
        <v>0</v>
      </c>
      <c r="Q562">
        <v>0</v>
      </c>
      <c r="R562" t="s">
        <v>4</v>
      </c>
      <c r="S562">
        <v>152</v>
      </c>
      <c r="T562">
        <v>7</v>
      </c>
      <c r="U562">
        <v>0</v>
      </c>
      <c r="V562">
        <v>0</v>
      </c>
      <c r="W562">
        <v>0</v>
      </c>
      <c r="X562" t="s">
        <v>4</v>
      </c>
      <c r="Y562">
        <v>152</v>
      </c>
      <c r="Z562">
        <v>3</v>
      </c>
      <c r="AA562">
        <v>0</v>
      </c>
      <c r="AB562">
        <v>0</v>
      </c>
      <c r="AC562">
        <v>0</v>
      </c>
      <c r="AD562" t="s">
        <v>4</v>
      </c>
      <c r="AE562">
        <v>152</v>
      </c>
      <c r="AF562">
        <v>6</v>
      </c>
      <c r="AG562">
        <v>0</v>
      </c>
      <c r="AH562">
        <v>0</v>
      </c>
      <c r="AI562">
        <v>0</v>
      </c>
      <c r="AJ562" t="s">
        <v>4</v>
      </c>
      <c r="AK562">
        <v>152</v>
      </c>
      <c r="AL562">
        <v>8</v>
      </c>
      <c r="AM562">
        <v>0</v>
      </c>
      <c r="AN562">
        <v>0</v>
      </c>
      <c r="AO562">
        <v>0</v>
      </c>
      <c r="AP562" t="s">
        <v>4</v>
      </c>
      <c r="AQ562">
        <v>152</v>
      </c>
      <c r="AR562">
        <v>5</v>
      </c>
      <c r="AS562">
        <v>0</v>
      </c>
      <c r="AT562">
        <v>0</v>
      </c>
      <c r="AU562">
        <v>0</v>
      </c>
      <c r="AV562" t="s">
        <v>4</v>
      </c>
      <c r="AW562">
        <v>152</v>
      </c>
      <c r="AX562">
        <v>4</v>
      </c>
      <c r="AY562">
        <v>0</v>
      </c>
      <c r="AZ562">
        <v>0</v>
      </c>
      <c r="BA562">
        <v>0</v>
      </c>
      <c r="BB562" t="s">
        <v>4</v>
      </c>
      <c r="BC562">
        <v>152</v>
      </c>
      <c r="BD562">
        <v>6</v>
      </c>
      <c r="BE562">
        <v>0</v>
      </c>
      <c r="BF562">
        <v>0</v>
      </c>
      <c r="BG562">
        <v>0</v>
      </c>
      <c r="BH562" t="s">
        <v>4</v>
      </c>
    </row>
    <row r="563" spans="1:60" x14ac:dyDescent="0.2">
      <c r="A563" s="3">
        <v>153</v>
      </c>
      <c r="B563" s="3">
        <v>4</v>
      </c>
      <c r="C563" s="3">
        <v>0</v>
      </c>
      <c r="D563" s="3">
        <v>0</v>
      </c>
      <c r="E563" s="3">
        <v>0</v>
      </c>
      <c r="F563" t="s">
        <v>4</v>
      </c>
      <c r="G563">
        <v>153</v>
      </c>
      <c r="H563">
        <v>3</v>
      </c>
      <c r="I563">
        <v>0</v>
      </c>
      <c r="J563">
        <v>0</v>
      </c>
      <c r="K563">
        <v>0</v>
      </c>
      <c r="L563" t="s">
        <v>4</v>
      </c>
      <c r="M563">
        <v>153</v>
      </c>
      <c r="N563">
        <v>4</v>
      </c>
      <c r="O563">
        <v>0</v>
      </c>
      <c r="P563">
        <v>0</v>
      </c>
      <c r="Q563">
        <v>0</v>
      </c>
      <c r="R563" t="s">
        <v>4</v>
      </c>
      <c r="S563">
        <v>153</v>
      </c>
      <c r="T563">
        <v>5</v>
      </c>
      <c r="U563">
        <v>0</v>
      </c>
      <c r="V563">
        <v>0</v>
      </c>
      <c r="W563">
        <v>0</v>
      </c>
      <c r="X563" t="s">
        <v>4</v>
      </c>
      <c r="Y563">
        <v>153</v>
      </c>
      <c r="Z563">
        <v>3</v>
      </c>
      <c r="AA563">
        <v>0</v>
      </c>
      <c r="AB563">
        <v>0</v>
      </c>
      <c r="AC563">
        <v>0</v>
      </c>
      <c r="AD563" t="s">
        <v>4</v>
      </c>
      <c r="AE563">
        <v>153</v>
      </c>
      <c r="AF563">
        <v>3</v>
      </c>
      <c r="AG563">
        <v>0</v>
      </c>
      <c r="AH563">
        <v>0</v>
      </c>
      <c r="AI563">
        <v>0</v>
      </c>
      <c r="AJ563" t="s">
        <v>4</v>
      </c>
      <c r="AK563">
        <v>153</v>
      </c>
      <c r="AL563">
        <v>6</v>
      </c>
      <c r="AM563">
        <v>0</v>
      </c>
      <c r="AN563">
        <v>0</v>
      </c>
      <c r="AO563">
        <v>0</v>
      </c>
      <c r="AP563" t="s">
        <v>4</v>
      </c>
      <c r="AQ563">
        <v>153</v>
      </c>
      <c r="AR563">
        <v>3</v>
      </c>
      <c r="AS563">
        <v>0</v>
      </c>
      <c r="AT563">
        <v>0</v>
      </c>
      <c r="AU563">
        <v>0</v>
      </c>
      <c r="AV563" t="s">
        <v>4</v>
      </c>
      <c r="AW563">
        <v>153</v>
      </c>
      <c r="AX563">
        <v>3</v>
      </c>
      <c r="AY563">
        <v>0</v>
      </c>
      <c r="AZ563">
        <v>0</v>
      </c>
      <c r="BA563">
        <v>0</v>
      </c>
      <c r="BB563" t="s">
        <v>4</v>
      </c>
      <c r="BC563">
        <v>153</v>
      </c>
      <c r="BD563">
        <v>4</v>
      </c>
      <c r="BE563">
        <v>0</v>
      </c>
      <c r="BF563">
        <v>0</v>
      </c>
      <c r="BG563">
        <v>0</v>
      </c>
      <c r="BH563" t="s">
        <v>4</v>
      </c>
    </row>
    <row r="564" spans="1:60" x14ac:dyDescent="0.2">
      <c r="A564" s="3">
        <v>154</v>
      </c>
      <c r="B564" s="3">
        <v>4</v>
      </c>
      <c r="C564" s="3">
        <v>0</v>
      </c>
      <c r="D564" s="3">
        <v>0</v>
      </c>
      <c r="E564" s="3">
        <v>0</v>
      </c>
      <c r="F564" t="s">
        <v>4</v>
      </c>
      <c r="G564">
        <v>154</v>
      </c>
      <c r="H564">
        <v>2</v>
      </c>
      <c r="I564">
        <v>0</v>
      </c>
      <c r="J564">
        <v>0</v>
      </c>
      <c r="K564">
        <v>0</v>
      </c>
      <c r="L564" t="s">
        <v>4</v>
      </c>
      <c r="M564">
        <v>154</v>
      </c>
      <c r="N564">
        <v>3</v>
      </c>
      <c r="O564">
        <v>0</v>
      </c>
      <c r="P564">
        <v>0</v>
      </c>
      <c r="Q564">
        <v>0</v>
      </c>
      <c r="R564" t="s">
        <v>4</v>
      </c>
      <c r="S564">
        <v>154</v>
      </c>
      <c r="T564">
        <v>3</v>
      </c>
      <c r="U564">
        <v>0</v>
      </c>
      <c r="V564">
        <v>0</v>
      </c>
      <c r="W564">
        <v>0</v>
      </c>
      <c r="X564" t="s">
        <v>4</v>
      </c>
      <c r="Y564">
        <v>154</v>
      </c>
      <c r="Z564">
        <v>3</v>
      </c>
      <c r="AA564">
        <v>0</v>
      </c>
      <c r="AB564">
        <v>0</v>
      </c>
      <c r="AC564">
        <v>0</v>
      </c>
      <c r="AD564" t="s">
        <v>4</v>
      </c>
      <c r="AE564">
        <v>154</v>
      </c>
      <c r="AF564">
        <v>11</v>
      </c>
      <c r="AG564">
        <v>0</v>
      </c>
      <c r="AH564">
        <v>0</v>
      </c>
      <c r="AI564">
        <v>0</v>
      </c>
      <c r="AJ564" t="s">
        <v>4</v>
      </c>
      <c r="AK564">
        <v>154</v>
      </c>
      <c r="AL564">
        <v>3</v>
      </c>
      <c r="AM564">
        <v>0</v>
      </c>
      <c r="AN564">
        <v>0</v>
      </c>
      <c r="AO564">
        <v>0</v>
      </c>
      <c r="AP564" t="s">
        <v>4</v>
      </c>
      <c r="AQ564">
        <v>154</v>
      </c>
      <c r="AR564">
        <v>5</v>
      </c>
      <c r="AS564">
        <v>0</v>
      </c>
      <c r="AT564">
        <v>0</v>
      </c>
      <c r="AU564">
        <v>0</v>
      </c>
      <c r="AV564" t="s">
        <v>4</v>
      </c>
      <c r="AW564">
        <v>154</v>
      </c>
      <c r="AX564">
        <v>3</v>
      </c>
      <c r="AY564">
        <v>0</v>
      </c>
      <c r="AZ564">
        <v>0</v>
      </c>
      <c r="BA564">
        <v>0</v>
      </c>
      <c r="BB564" t="s">
        <v>4</v>
      </c>
      <c r="BC564">
        <v>154</v>
      </c>
      <c r="BD564">
        <v>2</v>
      </c>
      <c r="BE564">
        <v>0</v>
      </c>
      <c r="BF564">
        <v>0</v>
      </c>
      <c r="BG564">
        <v>0</v>
      </c>
      <c r="BH564" t="s">
        <v>4</v>
      </c>
    </row>
    <row r="565" spans="1:60" x14ac:dyDescent="0.2">
      <c r="A565" s="3">
        <v>155</v>
      </c>
      <c r="B565" s="3">
        <v>6</v>
      </c>
      <c r="C565" s="3">
        <v>0</v>
      </c>
      <c r="D565" s="3">
        <v>0</v>
      </c>
      <c r="E565" s="3">
        <v>0</v>
      </c>
      <c r="F565" t="s">
        <v>4</v>
      </c>
      <c r="G565">
        <v>155</v>
      </c>
      <c r="H565">
        <v>6</v>
      </c>
      <c r="I565">
        <v>0</v>
      </c>
      <c r="J565">
        <v>0</v>
      </c>
      <c r="K565">
        <v>0</v>
      </c>
      <c r="L565" t="s">
        <v>4</v>
      </c>
      <c r="M565">
        <v>155</v>
      </c>
      <c r="N565">
        <v>33</v>
      </c>
      <c r="O565">
        <v>0</v>
      </c>
      <c r="P565">
        <v>0</v>
      </c>
      <c r="Q565">
        <v>0</v>
      </c>
      <c r="R565" t="s">
        <v>4</v>
      </c>
      <c r="S565">
        <v>155</v>
      </c>
      <c r="T565">
        <v>6</v>
      </c>
      <c r="U565">
        <v>0</v>
      </c>
      <c r="V565">
        <v>0</v>
      </c>
      <c r="W565">
        <v>0</v>
      </c>
      <c r="X565" t="s">
        <v>4</v>
      </c>
      <c r="Y565">
        <v>155</v>
      </c>
      <c r="Z565">
        <v>4</v>
      </c>
      <c r="AA565">
        <v>0</v>
      </c>
      <c r="AB565">
        <v>0</v>
      </c>
      <c r="AC565">
        <v>0</v>
      </c>
      <c r="AD565" t="s">
        <v>4</v>
      </c>
      <c r="AE565">
        <v>155</v>
      </c>
      <c r="AF565">
        <v>12</v>
      </c>
      <c r="AG565">
        <v>0</v>
      </c>
      <c r="AH565">
        <v>0</v>
      </c>
      <c r="AI565">
        <v>0</v>
      </c>
      <c r="AJ565" t="s">
        <v>4</v>
      </c>
      <c r="AK565">
        <v>155</v>
      </c>
      <c r="AL565">
        <v>9</v>
      </c>
      <c r="AM565">
        <v>0</v>
      </c>
      <c r="AN565">
        <v>0</v>
      </c>
      <c r="AO565">
        <v>0</v>
      </c>
      <c r="AP565" t="s">
        <v>4</v>
      </c>
      <c r="AQ565">
        <v>155</v>
      </c>
      <c r="AR565">
        <v>5</v>
      </c>
      <c r="AS565">
        <v>0</v>
      </c>
      <c r="AT565">
        <v>0</v>
      </c>
      <c r="AU565">
        <v>0</v>
      </c>
      <c r="AV565" t="s">
        <v>4</v>
      </c>
      <c r="AW565">
        <v>155</v>
      </c>
      <c r="AX565">
        <v>6</v>
      </c>
      <c r="AY565">
        <v>0</v>
      </c>
      <c r="AZ565">
        <v>0</v>
      </c>
      <c r="BA565">
        <v>0</v>
      </c>
      <c r="BB565" t="s">
        <v>4</v>
      </c>
      <c r="BC565">
        <v>155</v>
      </c>
      <c r="BD565">
        <v>10</v>
      </c>
      <c r="BE565">
        <v>0</v>
      </c>
      <c r="BF565">
        <v>0</v>
      </c>
      <c r="BG565">
        <v>0</v>
      </c>
      <c r="BH565" t="s">
        <v>4</v>
      </c>
    </row>
    <row r="566" spans="1:60" x14ac:dyDescent="0.2">
      <c r="A566" s="3">
        <v>156</v>
      </c>
      <c r="B566" s="3">
        <v>5</v>
      </c>
      <c r="C566" s="3">
        <v>0</v>
      </c>
      <c r="D566" s="3">
        <v>0</v>
      </c>
      <c r="E566" s="3">
        <v>0</v>
      </c>
      <c r="F566" t="s">
        <v>4</v>
      </c>
      <c r="G566">
        <v>156</v>
      </c>
      <c r="H566">
        <v>5</v>
      </c>
      <c r="I566">
        <v>0</v>
      </c>
      <c r="J566">
        <v>0</v>
      </c>
      <c r="K566">
        <v>0</v>
      </c>
      <c r="L566" t="s">
        <v>4</v>
      </c>
      <c r="M566">
        <v>156</v>
      </c>
      <c r="N566">
        <v>6</v>
      </c>
      <c r="O566">
        <v>0</v>
      </c>
      <c r="P566">
        <v>0</v>
      </c>
      <c r="Q566">
        <v>0</v>
      </c>
      <c r="R566" t="s">
        <v>4</v>
      </c>
      <c r="S566">
        <v>156</v>
      </c>
      <c r="T566">
        <v>3</v>
      </c>
      <c r="U566">
        <v>0</v>
      </c>
      <c r="V566">
        <v>0</v>
      </c>
      <c r="W566">
        <v>0</v>
      </c>
      <c r="X566" t="s">
        <v>4</v>
      </c>
      <c r="Y566">
        <v>156</v>
      </c>
      <c r="Z566">
        <v>5</v>
      </c>
      <c r="AA566">
        <v>0</v>
      </c>
      <c r="AB566">
        <v>0</v>
      </c>
      <c r="AC566">
        <v>0</v>
      </c>
      <c r="AD566" t="s">
        <v>4</v>
      </c>
      <c r="AE566">
        <v>156</v>
      </c>
      <c r="AF566">
        <v>6</v>
      </c>
      <c r="AG566">
        <v>0</v>
      </c>
      <c r="AH566">
        <v>0</v>
      </c>
      <c r="AI566">
        <v>0</v>
      </c>
      <c r="AJ566" t="s">
        <v>4</v>
      </c>
      <c r="AK566">
        <v>156</v>
      </c>
      <c r="AL566">
        <v>7</v>
      </c>
      <c r="AM566">
        <v>0</v>
      </c>
      <c r="AN566">
        <v>0</v>
      </c>
      <c r="AO566">
        <v>0</v>
      </c>
      <c r="AP566" t="s">
        <v>4</v>
      </c>
      <c r="AQ566">
        <v>156</v>
      </c>
      <c r="AR566">
        <v>6</v>
      </c>
      <c r="AS566">
        <v>0</v>
      </c>
      <c r="AT566">
        <v>0</v>
      </c>
      <c r="AU566">
        <v>0</v>
      </c>
      <c r="AV566" t="s">
        <v>4</v>
      </c>
      <c r="AW566">
        <v>156</v>
      </c>
      <c r="AX566">
        <v>5</v>
      </c>
      <c r="AY566">
        <v>0</v>
      </c>
      <c r="AZ566">
        <v>0</v>
      </c>
      <c r="BA566">
        <v>0</v>
      </c>
      <c r="BB566" t="s">
        <v>4</v>
      </c>
      <c r="BC566">
        <v>156</v>
      </c>
      <c r="BD566">
        <v>3</v>
      </c>
      <c r="BE566">
        <v>0</v>
      </c>
      <c r="BF566">
        <v>0</v>
      </c>
      <c r="BG566">
        <v>0</v>
      </c>
      <c r="BH566" t="s">
        <v>4</v>
      </c>
    </row>
    <row r="567" spans="1:60" x14ac:dyDescent="0.2">
      <c r="A567" s="3">
        <v>157</v>
      </c>
      <c r="B567" s="3">
        <v>5</v>
      </c>
      <c r="C567" s="3">
        <v>0</v>
      </c>
      <c r="D567" s="3">
        <v>0</v>
      </c>
      <c r="E567" s="3">
        <v>0</v>
      </c>
      <c r="F567" t="s">
        <v>4</v>
      </c>
      <c r="G567">
        <v>157</v>
      </c>
      <c r="H567">
        <v>5</v>
      </c>
      <c r="I567">
        <v>0</v>
      </c>
      <c r="J567">
        <v>0</v>
      </c>
      <c r="K567">
        <v>0</v>
      </c>
      <c r="L567" t="s">
        <v>4</v>
      </c>
      <c r="M567">
        <v>157</v>
      </c>
      <c r="N567">
        <v>12</v>
      </c>
      <c r="O567">
        <v>0</v>
      </c>
      <c r="P567">
        <v>0</v>
      </c>
      <c r="Q567">
        <v>0</v>
      </c>
      <c r="R567" t="s">
        <v>4</v>
      </c>
      <c r="S567">
        <v>157</v>
      </c>
      <c r="T567">
        <v>4</v>
      </c>
      <c r="U567">
        <v>0</v>
      </c>
      <c r="V567">
        <v>0</v>
      </c>
      <c r="W567">
        <v>0</v>
      </c>
      <c r="X567" t="s">
        <v>4</v>
      </c>
      <c r="Y567">
        <v>157</v>
      </c>
      <c r="Z567">
        <v>4</v>
      </c>
      <c r="AA567">
        <v>0</v>
      </c>
      <c r="AB567">
        <v>0</v>
      </c>
      <c r="AC567">
        <v>0</v>
      </c>
      <c r="AD567" t="s">
        <v>4</v>
      </c>
      <c r="AE567">
        <v>157</v>
      </c>
      <c r="AF567">
        <v>4</v>
      </c>
      <c r="AG567">
        <v>0</v>
      </c>
      <c r="AH567">
        <v>0</v>
      </c>
      <c r="AI567">
        <v>0</v>
      </c>
      <c r="AJ567" t="s">
        <v>4</v>
      </c>
      <c r="AK567">
        <v>157</v>
      </c>
      <c r="AL567">
        <v>6</v>
      </c>
      <c r="AM567">
        <v>0</v>
      </c>
      <c r="AN567">
        <v>0</v>
      </c>
      <c r="AO567">
        <v>0</v>
      </c>
      <c r="AP567" t="s">
        <v>4</v>
      </c>
      <c r="AQ567">
        <v>157</v>
      </c>
      <c r="AR567">
        <v>3</v>
      </c>
      <c r="AS567">
        <v>0</v>
      </c>
      <c r="AT567">
        <v>0</v>
      </c>
      <c r="AU567">
        <v>0</v>
      </c>
      <c r="AV567" t="s">
        <v>4</v>
      </c>
      <c r="AW567">
        <v>157</v>
      </c>
      <c r="AX567">
        <v>4</v>
      </c>
      <c r="AY567">
        <v>0</v>
      </c>
      <c r="AZ567">
        <v>0</v>
      </c>
      <c r="BA567">
        <v>0</v>
      </c>
      <c r="BB567" t="s">
        <v>4</v>
      </c>
      <c r="BC567">
        <v>157</v>
      </c>
      <c r="BD567">
        <v>5</v>
      </c>
      <c r="BE567">
        <v>0</v>
      </c>
      <c r="BF567">
        <v>0</v>
      </c>
      <c r="BG567">
        <v>0</v>
      </c>
      <c r="BH567" t="s">
        <v>4</v>
      </c>
    </row>
    <row r="568" spans="1:60" x14ac:dyDescent="0.2">
      <c r="A568" s="3">
        <v>158</v>
      </c>
      <c r="B568" s="3">
        <v>3</v>
      </c>
      <c r="C568" s="3">
        <v>0</v>
      </c>
      <c r="D568" s="3">
        <v>0</v>
      </c>
      <c r="E568" s="3">
        <v>0</v>
      </c>
      <c r="F568" t="s">
        <v>4</v>
      </c>
      <c r="G568">
        <v>158</v>
      </c>
      <c r="H568">
        <v>4</v>
      </c>
      <c r="I568">
        <v>0</v>
      </c>
      <c r="J568">
        <v>0</v>
      </c>
      <c r="K568">
        <v>0</v>
      </c>
      <c r="L568" t="s">
        <v>4</v>
      </c>
      <c r="M568">
        <v>158</v>
      </c>
      <c r="N568">
        <v>18</v>
      </c>
      <c r="O568">
        <v>0</v>
      </c>
      <c r="P568">
        <v>0</v>
      </c>
      <c r="Q568">
        <v>0</v>
      </c>
      <c r="R568" t="s">
        <v>4</v>
      </c>
      <c r="S568">
        <v>158</v>
      </c>
      <c r="T568">
        <v>5</v>
      </c>
      <c r="U568">
        <v>0</v>
      </c>
      <c r="V568">
        <v>0</v>
      </c>
      <c r="W568">
        <v>0</v>
      </c>
      <c r="X568" t="s">
        <v>4</v>
      </c>
      <c r="Y568">
        <v>158</v>
      </c>
      <c r="Z568">
        <v>10</v>
      </c>
      <c r="AA568">
        <v>0</v>
      </c>
      <c r="AB568">
        <v>0</v>
      </c>
      <c r="AC568">
        <v>0</v>
      </c>
      <c r="AD568" t="s">
        <v>4</v>
      </c>
      <c r="AE568">
        <v>158</v>
      </c>
      <c r="AF568">
        <v>7</v>
      </c>
      <c r="AG568">
        <v>0</v>
      </c>
      <c r="AH568">
        <v>0</v>
      </c>
      <c r="AI568">
        <v>0</v>
      </c>
      <c r="AJ568" t="s">
        <v>4</v>
      </c>
      <c r="AK568">
        <v>158</v>
      </c>
      <c r="AL568">
        <v>3</v>
      </c>
      <c r="AM568">
        <v>0</v>
      </c>
      <c r="AN568">
        <v>0</v>
      </c>
      <c r="AO568">
        <v>0</v>
      </c>
      <c r="AP568" t="s">
        <v>4</v>
      </c>
      <c r="AQ568">
        <v>158</v>
      </c>
      <c r="AR568">
        <v>7</v>
      </c>
      <c r="AS568">
        <v>0</v>
      </c>
      <c r="AT568">
        <v>0</v>
      </c>
      <c r="AU568">
        <v>0</v>
      </c>
      <c r="AV568" t="s">
        <v>4</v>
      </c>
      <c r="AW568">
        <v>158</v>
      </c>
      <c r="AX568">
        <v>3</v>
      </c>
      <c r="AY568">
        <v>0</v>
      </c>
      <c r="AZ568">
        <v>0</v>
      </c>
      <c r="BA568">
        <v>0</v>
      </c>
      <c r="BB568" t="s">
        <v>4</v>
      </c>
      <c r="BC568">
        <v>158</v>
      </c>
      <c r="BD568">
        <v>3</v>
      </c>
      <c r="BE568">
        <v>0</v>
      </c>
      <c r="BF568">
        <v>0</v>
      </c>
      <c r="BG568">
        <v>0</v>
      </c>
      <c r="BH568" t="s">
        <v>4</v>
      </c>
    </row>
    <row r="569" spans="1:60" x14ac:dyDescent="0.2">
      <c r="A569" s="3">
        <v>159</v>
      </c>
      <c r="B569" s="3">
        <v>8</v>
      </c>
      <c r="C569" s="3">
        <v>0</v>
      </c>
      <c r="D569" s="3">
        <v>0</v>
      </c>
      <c r="E569" s="3">
        <v>0</v>
      </c>
      <c r="F569" t="s">
        <v>4</v>
      </c>
      <c r="G569">
        <v>159</v>
      </c>
      <c r="H569">
        <v>5</v>
      </c>
      <c r="I569">
        <v>0</v>
      </c>
      <c r="J569">
        <v>0</v>
      </c>
      <c r="K569">
        <v>0</v>
      </c>
      <c r="L569" t="s">
        <v>4</v>
      </c>
      <c r="M569">
        <v>159</v>
      </c>
      <c r="N569">
        <v>17</v>
      </c>
      <c r="O569">
        <v>0</v>
      </c>
      <c r="P569">
        <v>0</v>
      </c>
      <c r="Q569">
        <v>0</v>
      </c>
      <c r="R569" t="s">
        <v>4</v>
      </c>
      <c r="S569">
        <v>159</v>
      </c>
      <c r="T569">
        <v>7</v>
      </c>
      <c r="U569">
        <v>0</v>
      </c>
      <c r="V569">
        <v>0</v>
      </c>
      <c r="W569">
        <v>0</v>
      </c>
      <c r="X569" t="s">
        <v>4</v>
      </c>
      <c r="Y569">
        <v>159</v>
      </c>
      <c r="Z569">
        <v>7</v>
      </c>
      <c r="AA569">
        <v>0</v>
      </c>
      <c r="AB569">
        <v>0</v>
      </c>
      <c r="AC569">
        <v>0</v>
      </c>
      <c r="AD569" t="s">
        <v>4</v>
      </c>
      <c r="AE569">
        <v>159</v>
      </c>
      <c r="AF569">
        <v>29</v>
      </c>
      <c r="AG569">
        <v>0</v>
      </c>
      <c r="AH569">
        <v>0</v>
      </c>
      <c r="AI569">
        <v>0</v>
      </c>
      <c r="AJ569" t="s">
        <v>4</v>
      </c>
      <c r="AK569">
        <v>159</v>
      </c>
      <c r="AL569">
        <v>5</v>
      </c>
      <c r="AM569">
        <v>0</v>
      </c>
      <c r="AN569">
        <v>0</v>
      </c>
      <c r="AO569">
        <v>0</v>
      </c>
      <c r="AP569" t="s">
        <v>4</v>
      </c>
      <c r="AQ569">
        <v>159</v>
      </c>
      <c r="AR569">
        <v>5</v>
      </c>
      <c r="AS569">
        <v>0</v>
      </c>
      <c r="AT569">
        <v>0</v>
      </c>
      <c r="AU569">
        <v>0</v>
      </c>
      <c r="AV569" t="s">
        <v>4</v>
      </c>
      <c r="AW569">
        <v>159</v>
      </c>
      <c r="AX569">
        <v>5</v>
      </c>
      <c r="AY569">
        <v>0</v>
      </c>
      <c r="AZ569">
        <v>0</v>
      </c>
      <c r="BA569">
        <v>0</v>
      </c>
      <c r="BB569" t="s">
        <v>4</v>
      </c>
      <c r="BC569">
        <v>159</v>
      </c>
      <c r="BD569">
        <v>4</v>
      </c>
      <c r="BE569">
        <v>0</v>
      </c>
      <c r="BF569">
        <v>0</v>
      </c>
      <c r="BG569">
        <v>0</v>
      </c>
      <c r="BH569" t="s">
        <v>4</v>
      </c>
    </row>
    <row r="570" spans="1:60" x14ac:dyDescent="0.2">
      <c r="A570" s="3">
        <v>160</v>
      </c>
      <c r="B570" s="3">
        <v>8</v>
      </c>
      <c r="C570" s="3">
        <v>0</v>
      </c>
      <c r="D570" s="3">
        <v>0</v>
      </c>
      <c r="E570" s="3">
        <v>0</v>
      </c>
      <c r="F570" t="s">
        <v>4</v>
      </c>
      <c r="G570">
        <v>160</v>
      </c>
      <c r="H570">
        <v>4</v>
      </c>
      <c r="I570">
        <v>0</v>
      </c>
      <c r="J570">
        <v>0</v>
      </c>
      <c r="K570">
        <v>0</v>
      </c>
      <c r="L570" t="s">
        <v>4</v>
      </c>
      <c r="M570">
        <v>160</v>
      </c>
      <c r="N570">
        <v>5</v>
      </c>
      <c r="O570">
        <v>0</v>
      </c>
      <c r="P570">
        <v>0</v>
      </c>
      <c r="Q570">
        <v>0</v>
      </c>
      <c r="R570" t="s">
        <v>4</v>
      </c>
      <c r="S570">
        <v>160</v>
      </c>
      <c r="T570">
        <v>4</v>
      </c>
      <c r="U570">
        <v>0</v>
      </c>
      <c r="V570">
        <v>0</v>
      </c>
      <c r="W570">
        <v>0</v>
      </c>
      <c r="X570" t="s">
        <v>4</v>
      </c>
      <c r="Y570">
        <v>160</v>
      </c>
      <c r="Z570">
        <v>3</v>
      </c>
      <c r="AA570">
        <v>0</v>
      </c>
      <c r="AB570">
        <v>0</v>
      </c>
      <c r="AC570">
        <v>0</v>
      </c>
      <c r="AD570" t="s">
        <v>4</v>
      </c>
      <c r="AE570">
        <v>160</v>
      </c>
      <c r="AF570">
        <v>6</v>
      </c>
      <c r="AG570">
        <v>0</v>
      </c>
      <c r="AH570">
        <v>0</v>
      </c>
      <c r="AI570">
        <v>0</v>
      </c>
      <c r="AJ570" t="s">
        <v>4</v>
      </c>
      <c r="AK570">
        <v>160</v>
      </c>
      <c r="AL570">
        <v>5</v>
      </c>
      <c r="AM570">
        <v>0</v>
      </c>
      <c r="AN570">
        <v>0</v>
      </c>
      <c r="AO570">
        <v>0</v>
      </c>
      <c r="AP570" t="s">
        <v>4</v>
      </c>
      <c r="AQ570">
        <v>160</v>
      </c>
      <c r="AR570">
        <v>4</v>
      </c>
      <c r="AS570">
        <v>0</v>
      </c>
      <c r="AT570">
        <v>0</v>
      </c>
      <c r="AU570">
        <v>0</v>
      </c>
      <c r="AV570" t="s">
        <v>4</v>
      </c>
      <c r="AW570">
        <v>160</v>
      </c>
      <c r="AX570">
        <v>6</v>
      </c>
      <c r="AY570">
        <v>0</v>
      </c>
      <c r="AZ570">
        <v>0</v>
      </c>
      <c r="BA570">
        <v>0</v>
      </c>
      <c r="BB570" t="s">
        <v>4</v>
      </c>
      <c r="BC570">
        <v>160</v>
      </c>
      <c r="BD570">
        <v>3</v>
      </c>
      <c r="BE570">
        <v>0</v>
      </c>
      <c r="BF570">
        <v>0</v>
      </c>
      <c r="BG570">
        <v>0</v>
      </c>
      <c r="BH570" t="s">
        <v>4</v>
      </c>
    </row>
    <row r="571" spans="1:60" x14ac:dyDescent="0.2">
      <c r="A571" s="3">
        <v>161</v>
      </c>
      <c r="B571" s="3">
        <v>3</v>
      </c>
      <c r="C571" s="3">
        <v>0</v>
      </c>
      <c r="D571" s="3">
        <v>0</v>
      </c>
      <c r="E571" s="3">
        <v>0</v>
      </c>
      <c r="F571" t="s">
        <v>4</v>
      </c>
      <c r="G571">
        <v>161</v>
      </c>
      <c r="H571">
        <v>3</v>
      </c>
      <c r="I571">
        <v>0</v>
      </c>
      <c r="J571">
        <v>0</v>
      </c>
      <c r="K571">
        <v>0</v>
      </c>
      <c r="L571" t="s">
        <v>4</v>
      </c>
      <c r="M571">
        <v>161</v>
      </c>
      <c r="N571">
        <v>4</v>
      </c>
      <c r="O571">
        <v>0</v>
      </c>
      <c r="P571">
        <v>0</v>
      </c>
      <c r="Q571">
        <v>0</v>
      </c>
      <c r="R571" t="s">
        <v>4</v>
      </c>
      <c r="S571">
        <v>161</v>
      </c>
      <c r="T571">
        <v>27</v>
      </c>
      <c r="U571">
        <v>0</v>
      </c>
      <c r="V571">
        <v>0</v>
      </c>
      <c r="W571">
        <v>0</v>
      </c>
      <c r="X571" t="s">
        <v>4</v>
      </c>
      <c r="Y571">
        <v>161</v>
      </c>
      <c r="Z571">
        <v>4</v>
      </c>
      <c r="AA571">
        <v>0</v>
      </c>
      <c r="AB571">
        <v>0</v>
      </c>
      <c r="AC571">
        <v>0</v>
      </c>
      <c r="AD571" t="s">
        <v>4</v>
      </c>
      <c r="AE571">
        <v>161</v>
      </c>
      <c r="AF571">
        <v>5</v>
      </c>
      <c r="AG571">
        <v>0</v>
      </c>
      <c r="AH571">
        <v>0</v>
      </c>
      <c r="AI571">
        <v>0</v>
      </c>
      <c r="AJ571" t="s">
        <v>4</v>
      </c>
      <c r="AK571">
        <v>161</v>
      </c>
      <c r="AL571">
        <v>5</v>
      </c>
      <c r="AM571">
        <v>0</v>
      </c>
      <c r="AN571">
        <v>0</v>
      </c>
      <c r="AO571">
        <v>0</v>
      </c>
      <c r="AP571" t="s">
        <v>4</v>
      </c>
      <c r="AQ571">
        <v>161</v>
      </c>
      <c r="AR571">
        <v>6</v>
      </c>
      <c r="AS571">
        <v>0</v>
      </c>
      <c r="AT571">
        <v>0</v>
      </c>
      <c r="AU571">
        <v>0</v>
      </c>
      <c r="AV571" t="s">
        <v>4</v>
      </c>
      <c r="AW571">
        <v>161</v>
      </c>
      <c r="AX571">
        <v>4</v>
      </c>
      <c r="AY571">
        <v>0</v>
      </c>
      <c r="AZ571">
        <v>0</v>
      </c>
      <c r="BA571">
        <v>0</v>
      </c>
      <c r="BB571" t="s">
        <v>4</v>
      </c>
      <c r="BC571">
        <v>161</v>
      </c>
      <c r="BD571">
        <v>5</v>
      </c>
      <c r="BE571">
        <v>0</v>
      </c>
      <c r="BF571">
        <v>0</v>
      </c>
      <c r="BG571">
        <v>0</v>
      </c>
      <c r="BH571" t="s">
        <v>4</v>
      </c>
    </row>
    <row r="572" spans="1:60" x14ac:dyDescent="0.2">
      <c r="A572" s="3">
        <v>162</v>
      </c>
      <c r="B572" s="3">
        <v>5</v>
      </c>
      <c r="C572" s="3">
        <v>0</v>
      </c>
      <c r="D572" s="3">
        <v>0</v>
      </c>
      <c r="E572" s="3">
        <v>0</v>
      </c>
      <c r="F572" t="s">
        <v>4</v>
      </c>
      <c r="G572">
        <v>162</v>
      </c>
      <c r="H572">
        <v>4</v>
      </c>
      <c r="I572">
        <v>0</v>
      </c>
      <c r="J572">
        <v>0</v>
      </c>
      <c r="K572">
        <v>0</v>
      </c>
      <c r="L572" t="s">
        <v>4</v>
      </c>
      <c r="M572">
        <v>162</v>
      </c>
      <c r="N572">
        <v>5</v>
      </c>
      <c r="O572">
        <v>0</v>
      </c>
      <c r="P572">
        <v>0</v>
      </c>
      <c r="Q572">
        <v>0</v>
      </c>
      <c r="R572" t="s">
        <v>4</v>
      </c>
      <c r="S572">
        <v>162</v>
      </c>
      <c r="T572">
        <v>4</v>
      </c>
      <c r="U572">
        <v>0</v>
      </c>
      <c r="V572">
        <v>0</v>
      </c>
      <c r="W572">
        <v>0</v>
      </c>
      <c r="X572" t="s">
        <v>4</v>
      </c>
      <c r="Y572">
        <v>162</v>
      </c>
      <c r="Z572">
        <v>4</v>
      </c>
      <c r="AA572">
        <v>0</v>
      </c>
      <c r="AB572">
        <v>0</v>
      </c>
      <c r="AC572">
        <v>0</v>
      </c>
      <c r="AD572" t="s">
        <v>4</v>
      </c>
      <c r="AE572">
        <v>162</v>
      </c>
      <c r="AF572">
        <v>4</v>
      </c>
      <c r="AG572">
        <v>0</v>
      </c>
      <c r="AH572">
        <v>0</v>
      </c>
      <c r="AI572">
        <v>0</v>
      </c>
      <c r="AJ572" t="s">
        <v>4</v>
      </c>
      <c r="AK572">
        <v>162</v>
      </c>
      <c r="AL572">
        <v>5</v>
      </c>
      <c r="AM572">
        <v>0</v>
      </c>
      <c r="AN572">
        <v>0</v>
      </c>
      <c r="AO572">
        <v>0</v>
      </c>
      <c r="AP572" t="s">
        <v>4</v>
      </c>
      <c r="AQ572">
        <v>162</v>
      </c>
      <c r="AR572">
        <v>3</v>
      </c>
      <c r="AS572">
        <v>0</v>
      </c>
      <c r="AT572">
        <v>0</v>
      </c>
      <c r="AU572">
        <v>0</v>
      </c>
      <c r="AV572" t="s">
        <v>4</v>
      </c>
      <c r="AW572">
        <v>162</v>
      </c>
      <c r="AX572">
        <v>3</v>
      </c>
      <c r="AY572">
        <v>0</v>
      </c>
      <c r="AZ572">
        <v>0</v>
      </c>
      <c r="BA572">
        <v>0</v>
      </c>
      <c r="BB572" t="s">
        <v>4</v>
      </c>
      <c r="BC572">
        <v>162</v>
      </c>
      <c r="BD572">
        <v>3</v>
      </c>
      <c r="BE572">
        <v>0</v>
      </c>
      <c r="BF572">
        <v>0</v>
      </c>
      <c r="BG572">
        <v>0</v>
      </c>
      <c r="BH572" t="s">
        <v>4</v>
      </c>
    </row>
    <row r="573" spans="1:60" x14ac:dyDescent="0.2">
      <c r="A573" s="3">
        <v>163</v>
      </c>
      <c r="B573" s="3">
        <v>3</v>
      </c>
      <c r="C573" s="3">
        <v>0</v>
      </c>
      <c r="D573" s="3">
        <v>0</v>
      </c>
      <c r="E573" s="3">
        <v>0</v>
      </c>
      <c r="F573" t="s">
        <v>4</v>
      </c>
      <c r="G573">
        <v>163</v>
      </c>
      <c r="H573">
        <v>4</v>
      </c>
      <c r="I573">
        <v>0</v>
      </c>
      <c r="J573">
        <v>0</v>
      </c>
      <c r="K573">
        <v>0</v>
      </c>
      <c r="L573" t="s">
        <v>4</v>
      </c>
      <c r="M573">
        <v>163</v>
      </c>
      <c r="N573">
        <v>4</v>
      </c>
      <c r="O573">
        <v>0</v>
      </c>
      <c r="P573">
        <v>0</v>
      </c>
      <c r="Q573">
        <v>0</v>
      </c>
      <c r="R573" t="s">
        <v>4</v>
      </c>
      <c r="S573">
        <v>163</v>
      </c>
      <c r="T573">
        <v>5</v>
      </c>
      <c r="U573">
        <v>0</v>
      </c>
      <c r="V573">
        <v>0</v>
      </c>
      <c r="W573">
        <v>0</v>
      </c>
      <c r="X573" t="s">
        <v>4</v>
      </c>
      <c r="Y573">
        <v>163</v>
      </c>
      <c r="Z573">
        <v>3</v>
      </c>
      <c r="AA573">
        <v>0</v>
      </c>
      <c r="AB573">
        <v>0</v>
      </c>
      <c r="AC573">
        <v>0</v>
      </c>
      <c r="AD573" t="s">
        <v>4</v>
      </c>
      <c r="AE573">
        <v>163</v>
      </c>
      <c r="AF573">
        <v>3</v>
      </c>
      <c r="AG573">
        <v>0</v>
      </c>
      <c r="AH573">
        <v>0</v>
      </c>
      <c r="AI573">
        <v>0</v>
      </c>
      <c r="AJ573" t="s">
        <v>4</v>
      </c>
      <c r="AK573">
        <v>163</v>
      </c>
      <c r="AL573">
        <v>4</v>
      </c>
      <c r="AM573">
        <v>0</v>
      </c>
      <c r="AN573">
        <v>0</v>
      </c>
      <c r="AO573">
        <v>0</v>
      </c>
      <c r="AP573" t="s">
        <v>4</v>
      </c>
      <c r="AQ573">
        <v>163</v>
      </c>
      <c r="AR573">
        <v>3</v>
      </c>
      <c r="AS573">
        <v>0</v>
      </c>
      <c r="AT573">
        <v>0</v>
      </c>
      <c r="AU573">
        <v>0</v>
      </c>
      <c r="AV573" t="s">
        <v>4</v>
      </c>
      <c r="AW573">
        <v>163</v>
      </c>
      <c r="AX573">
        <v>3</v>
      </c>
      <c r="AY573">
        <v>0</v>
      </c>
      <c r="AZ573">
        <v>0</v>
      </c>
      <c r="BA573">
        <v>0</v>
      </c>
      <c r="BB573" t="s">
        <v>4</v>
      </c>
      <c r="BC573">
        <v>163</v>
      </c>
      <c r="BD573">
        <v>4</v>
      </c>
      <c r="BE573">
        <v>0</v>
      </c>
      <c r="BF573">
        <v>0</v>
      </c>
      <c r="BG573">
        <v>0</v>
      </c>
      <c r="BH573" t="s">
        <v>4</v>
      </c>
    </row>
    <row r="574" spans="1:60" x14ac:dyDescent="0.2">
      <c r="A574" s="3">
        <v>164</v>
      </c>
      <c r="B574" s="3">
        <v>4</v>
      </c>
      <c r="C574" s="3">
        <v>0</v>
      </c>
      <c r="D574" s="3">
        <v>0</v>
      </c>
      <c r="E574" s="3">
        <v>0</v>
      </c>
      <c r="F574" t="s">
        <v>4</v>
      </c>
      <c r="G574">
        <v>164</v>
      </c>
      <c r="H574">
        <v>3</v>
      </c>
      <c r="I574">
        <v>0</v>
      </c>
      <c r="J574">
        <v>0</v>
      </c>
      <c r="K574">
        <v>0</v>
      </c>
      <c r="L574" t="s">
        <v>4</v>
      </c>
      <c r="M574">
        <v>164</v>
      </c>
      <c r="N574">
        <v>4</v>
      </c>
      <c r="O574">
        <v>0</v>
      </c>
      <c r="P574">
        <v>0</v>
      </c>
      <c r="Q574">
        <v>0</v>
      </c>
      <c r="R574" t="s">
        <v>4</v>
      </c>
      <c r="S574">
        <v>164</v>
      </c>
      <c r="T574">
        <v>3</v>
      </c>
      <c r="U574">
        <v>0</v>
      </c>
      <c r="V574">
        <v>0</v>
      </c>
      <c r="W574">
        <v>0</v>
      </c>
      <c r="X574" t="s">
        <v>4</v>
      </c>
      <c r="Y574">
        <v>164</v>
      </c>
      <c r="Z574">
        <v>2</v>
      </c>
      <c r="AA574">
        <v>0</v>
      </c>
      <c r="AB574">
        <v>0</v>
      </c>
      <c r="AC574">
        <v>0</v>
      </c>
      <c r="AD574" t="s">
        <v>4</v>
      </c>
      <c r="AE574">
        <v>164</v>
      </c>
      <c r="AF574">
        <v>3</v>
      </c>
      <c r="AG574">
        <v>0</v>
      </c>
      <c r="AH574">
        <v>0</v>
      </c>
      <c r="AI574">
        <v>0</v>
      </c>
      <c r="AJ574" t="s">
        <v>4</v>
      </c>
      <c r="AK574">
        <v>164</v>
      </c>
      <c r="AL574">
        <v>3</v>
      </c>
      <c r="AM574">
        <v>0</v>
      </c>
      <c r="AN574">
        <v>0</v>
      </c>
      <c r="AO574">
        <v>0</v>
      </c>
      <c r="AP574" t="s">
        <v>4</v>
      </c>
      <c r="AQ574">
        <v>164</v>
      </c>
      <c r="AR574">
        <v>3</v>
      </c>
      <c r="AS574">
        <v>0</v>
      </c>
      <c r="AT574">
        <v>0</v>
      </c>
      <c r="AU574">
        <v>0</v>
      </c>
      <c r="AV574" t="s">
        <v>4</v>
      </c>
      <c r="AW574">
        <v>164</v>
      </c>
      <c r="AX574">
        <v>2</v>
      </c>
      <c r="AY574">
        <v>0</v>
      </c>
      <c r="AZ574">
        <v>0</v>
      </c>
      <c r="BA574">
        <v>0</v>
      </c>
      <c r="BB574" t="s">
        <v>4</v>
      </c>
      <c r="BC574">
        <v>164</v>
      </c>
      <c r="BD574">
        <v>3</v>
      </c>
      <c r="BE574">
        <v>0</v>
      </c>
      <c r="BF574">
        <v>0</v>
      </c>
      <c r="BG574">
        <v>0</v>
      </c>
      <c r="BH574" t="s">
        <v>4</v>
      </c>
    </row>
    <row r="575" spans="1:60" x14ac:dyDescent="0.2">
      <c r="A575" s="3">
        <v>165</v>
      </c>
      <c r="B575" s="3">
        <v>8</v>
      </c>
      <c r="C575" s="3">
        <v>0</v>
      </c>
      <c r="D575" s="3">
        <v>0</v>
      </c>
      <c r="E575" s="3">
        <v>0</v>
      </c>
      <c r="F575" t="s">
        <v>4</v>
      </c>
      <c r="G575">
        <v>165</v>
      </c>
      <c r="H575">
        <v>4</v>
      </c>
      <c r="I575">
        <v>0</v>
      </c>
      <c r="J575">
        <v>0</v>
      </c>
      <c r="K575">
        <v>0</v>
      </c>
      <c r="L575" t="s">
        <v>4</v>
      </c>
      <c r="M575">
        <v>165</v>
      </c>
      <c r="N575">
        <v>6</v>
      </c>
      <c r="O575">
        <v>0</v>
      </c>
      <c r="P575">
        <v>0</v>
      </c>
      <c r="Q575">
        <v>0</v>
      </c>
      <c r="R575" t="s">
        <v>4</v>
      </c>
      <c r="S575">
        <v>165</v>
      </c>
      <c r="T575">
        <v>3</v>
      </c>
      <c r="U575">
        <v>0</v>
      </c>
      <c r="V575">
        <v>0</v>
      </c>
      <c r="W575">
        <v>0</v>
      </c>
      <c r="X575" t="s">
        <v>4</v>
      </c>
      <c r="Y575">
        <v>165</v>
      </c>
      <c r="Z575">
        <v>4</v>
      </c>
      <c r="AA575">
        <v>0</v>
      </c>
      <c r="AB575">
        <v>0</v>
      </c>
      <c r="AC575">
        <v>0</v>
      </c>
      <c r="AD575" t="s">
        <v>4</v>
      </c>
      <c r="AE575">
        <v>165</v>
      </c>
      <c r="AF575">
        <v>3</v>
      </c>
      <c r="AG575">
        <v>0</v>
      </c>
      <c r="AH575">
        <v>0</v>
      </c>
      <c r="AI575">
        <v>0</v>
      </c>
      <c r="AJ575" t="s">
        <v>4</v>
      </c>
      <c r="AK575">
        <v>165</v>
      </c>
      <c r="AL575">
        <v>4</v>
      </c>
      <c r="AM575">
        <v>0</v>
      </c>
      <c r="AN575">
        <v>0</v>
      </c>
      <c r="AO575">
        <v>0</v>
      </c>
      <c r="AP575" t="s">
        <v>4</v>
      </c>
      <c r="AQ575">
        <v>165</v>
      </c>
      <c r="AR575">
        <v>5</v>
      </c>
      <c r="AS575">
        <v>0</v>
      </c>
      <c r="AT575">
        <v>0</v>
      </c>
      <c r="AU575">
        <v>0</v>
      </c>
      <c r="AV575" t="s">
        <v>4</v>
      </c>
      <c r="AW575">
        <v>165</v>
      </c>
      <c r="AX575">
        <v>4</v>
      </c>
      <c r="AY575">
        <v>0</v>
      </c>
      <c r="AZ575">
        <v>0</v>
      </c>
      <c r="BA575">
        <v>0</v>
      </c>
      <c r="BB575" t="s">
        <v>4</v>
      </c>
      <c r="BC575">
        <v>165</v>
      </c>
      <c r="BD575">
        <v>4</v>
      </c>
      <c r="BE575">
        <v>0</v>
      </c>
      <c r="BF575">
        <v>0</v>
      </c>
      <c r="BG575">
        <v>0</v>
      </c>
      <c r="BH575" t="s">
        <v>4</v>
      </c>
    </row>
    <row r="576" spans="1:60" x14ac:dyDescent="0.2">
      <c r="A576" s="3">
        <v>166</v>
      </c>
      <c r="B576" s="3">
        <v>6</v>
      </c>
      <c r="C576" s="3">
        <v>0</v>
      </c>
      <c r="D576" s="3">
        <v>0</v>
      </c>
      <c r="E576" s="3">
        <v>0</v>
      </c>
      <c r="F576" t="s">
        <v>4</v>
      </c>
      <c r="G576">
        <v>166</v>
      </c>
      <c r="H576">
        <v>6</v>
      </c>
      <c r="I576">
        <v>0</v>
      </c>
      <c r="J576">
        <v>0</v>
      </c>
      <c r="K576">
        <v>0</v>
      </c>
      <c r="L576" t="s">
        <v>4</v>
      </c>
      <c r="M576">
        <v>166</v>
      </c>
      <c r="N576">
        <v>5</v>
      </c>
      <c r="O576">
        <v>0</v>
      </c>
      <c r="P576">
        <v>0</v>
      </c>
      <c r="Q576">
        <v>0</v>
      </c>
      <c r="R576" t="s">
        <v>4</v>
      </c>
      <c r="S576">
        <v>166</v>
      </c>
      <c r="T576">
        <v>4</v>
      </c>
      <c r="U576">
        <v>0</v>
      </c>
      <c r="V576">
        <v>0</v>
      </c>
      <c r="W576">
        <v>0</v>
      </c>
      <c r="X576" t="s">
        <v>4</v>
      </c>
      <c r="Y576">
        <v>166</v>
      </c>
      <c r="Z576">
        <v>4</v>
      </c>
      <c r="AA576">
        <v>0</v>
      </c>
      <c r="AB576">
        <v>0</v>
      </c>
      <c r="AC576">
        <v>0</v>
      </c>
      <c r="AD576" t="s">
        <v>4</v>
      </c>
      <c r="AE576">
        <v>166</v>
      </c>
      <c r="AF576">
        <v>4</v>
      </c>
      <c r="AG576">
        <v>0</v>
      </c>
      <c r="AH576">
        <v>0</v>
      </c>
      <c r="AI576">
        <v>0</v>
      </c>
      <c r="AJ576" t="s">
        <v>4</v>
      </c>
      <c r="AK576">
        <v>166</v>
      </c>
      <c r="AL576">
        <v>4</v>
      </c>
      <c r="AM576">
        <v>0</v>
      </c>
      <c r="AN576">
        <v>0</v>
      </c>
      <c r="AO576">
        <v>0</v>
      </c>
      <c r="AP576" t="s">
        <v>4</v>
      </c>
      <c r="AQ576">
        <v>166</v>
      </c>
      <c r="AR576">
        <v>15</v>
      </c>
      <c r="AS576">
        <v>0</v>
      </c>
      <c r="AT576">
        <v>0</v>
      </c>
      <c r="AU576">
        <v>0</v>
      </c>
      <c r="AV576" t="s">
        <v>4</v>
      </c>
      <c r="AW576">
        <v>166</v>
      </c>
      <c r="AX576">
        <v>5</v>
      </c>
      <c r="AY576">
        <v>0</v>
      </c>
      <c r="AZ576">
        <v>0</v>
      </c>
      <c r="BA576">
        <v>0</v>
      </c>
      <c r="BB576" t="s">
        <v>4</v>
      </c>
      <c r="BC576">
        <v>166</v>
      </c>
      <c r="BD576">
        <v>4</v>
      </c>
      <c r="BE576">
        <v>0</v>
      </c>
      <c r="BF576">
        <v>0</v>
      </c>
      <c r="BG576">
        <v>0</v>
      </c>
      <c r="BH576" t="s">
        <v>4</v>
      </c>
    </row>
    <row r="577" spans="1:60" x14ac:dyDescent="0.2">
      <c r="A577" s="3">
        <v>167</v>
      </c>
      <c r="B577" s="3">
        <v>4</v>
      </c>
      <c r="C577" s="3">
        <v>0</v>
      </c>
      <c r="D577" s="3">
        <v>0</v>
      </c>
      <c r="E577" s="3">
        <v>0</v>
      </c>
      <c r="F577" t="s">
        <v>4</v>
      </c>
      <c r="G577">
        <v>167</v>
      </c>
      <c r="H577">
        <v>3</v>
      </c>
      <c r="I577">
        <v>0</v>
      </c>
      <c r="J577">
        <v>0</v>
      </c>
      <c r="K577">
        <v>0</v>
      </c>
      <c r="L577" t="s">
        <v>4</v>
      </c>
      <c r="M577">
        <v>167</v>
      </c>
      <c r="N577">
        <v>6</v>
      </c>
      <c r="O577">
        <v>0</v>
      </c>
      <c r="P577">
        <v>0</v>
      </c>
      <c r="Q577">
        <v>0</v>
      </c>
      <c r="R577" t="s">
        <v>4</v>
      </c>
      <c r="S577">
        <v>167</v>
      </c>
      <c r="T577">
        <v>5</v>
      </c>
      <c r="U577">
        <v>0</v>
      </c>
      <c r="V577">
        <v>0</v>
      </c>
      <c r="W577">
        <v>0</v>
      </c>
      <c r="X577" t="s">
        <v>4</v>
      </c>
      <c r="Y577">
        <v>167</v>
      </c>
      <c r="Z577">
        <v>5</v>
      </c>
      <c r="AA577">
        <v>0</v>
      </c>
      <c r="AB577">
        <v>0</v>
      </c>
      <c r="AC577">
        <v>0</v>
      </c>
      <c r="AD577" t="s">
        <v>4</v>
      </c>
      <c r="AE577">
        <v>167</v>
      </c>
      <c r="AF577">
        <v>4</v>
      </c>
      <c r="AG577">
        <v>0</v>
      </c>
      <c r="AH577">
        <v>0</v>
      </c>
      <c r="AI577">
        <v>0</v>
      </c>
      <c r="AJ577" t="s">
        <v>4</v>
      </c>
      <c r="AK577">
        <v>167</v>
      </c>
      <c r="AL577">
        <v>3</v>
      </c>
      <c r="AM577">
        <v>0</v>
      </c>
      <c r="AN577">
        <v>0</v>
      </c>
      <c r="AO577">
        <v>0</v>
      </c>
      <c r="AP577" t="s">
        <v>4</v>
      </c>
      <c r="AQ577">
        <v>167</v>
      </c>
      <c r="AR577">
        <v>7</v>
      </c>
      <c r="AS577">
        <v>0</v>
      </c>
      <c r="AT577">
        <v>0</v>
      </c>
      <c r="AU577">
        <v>0</v>
      </c>
      <c r="AV577" t="s">
        <v>4</v>
      </c>
      <c r="AW577">
        <v>167</v>
      </c>
      <c r="AX577">
        <v>3</v>
      </c>
      <c r="AY577">
        <v>0</v>
      </c>
      <c r="AZ577">
        <v>0</v>
      </c>
      <c r="BA577">
        <v>0</v>
      </c>
      <c r="BB577" t="s">
        <v>4</v>
      </c>
      <c r="BC577">
        <v>167</v>
      </c>
      <c r="BD577">
        <v>3</v>
      </c>
      <c r="BE577">
        <v>0</v>
      </c>
      <c r="BF577">
        <v>0</v>
      </c>
      <c r="BG577">
        <v>0</v>
      </c>
      <c r="BH577" t="s">
        <v>4</v>
      </c>
    </row>
    <row r="578" spans="1:60" x14ac:dyDescent="0.2">
      <c r="A578" s="3">
        <v>168</v>
      </c>
      <c r="B578" s="3">
        <v>4</v>
      </c>
      <c r="C578" s="3">
        <v>0</v>
      </c>
      <c r="D578" s="3">
        <v>0</v>
      </c>
      <c r="E578" s="3">
        <v>0</v>
      </c>
      <c r="F578" t="s">
        <v>4</v>
      </c>
      <c r="G578">
        <v>168</v>
      </c>
      <c r="H578">
        <v>5</v>
      </c>
      <c r="I578">
        <v>0</v>
      </c>
      <c r="J578">
        <v>0</v>
      </c>
      <c r="K578">
        <v>0</v>
      </c>
      <c r="L578" t="s">
        <v>4</v>
      </c>
      <c r="M578">
        <v>168</v>
      </c>
      <c r="N578">
        <v>6</v>
      </c>
      <c r="O578">
        <v>0</v>
      </c>
      <c r="P578">
        <v>0</v>
      </c>
      <c r="Q578">
        <v>0</v>
      </c>
      <c r="R578" t="s">
        <v>4</v>
      </c>
      <c r="S578">
        <v>168</v>
      </c>
      <c r="T578">
        <v>3</v>
      </c>
      <c r="U578">
        <v>0</v>
      </c>
      <c r="V578">
        <v>0</v>
      </c>
      <c r="W578">
        <v>0</v>
      </c>
      <c r="X578" t="s">
        <v>4</v>
      </c>
      <c r="Y578">
        <v>168</v>
      </c>
      <c r="Z578">
        <v>2</v>
      </c>
      <c r="AA578">
        <v>0</v>
      </c>
      <c r="AB578">
        <v>0</v>
      </c>
      <c r="AC578">
        <v>0</v>
      </c>
      <c r="AD578" t="s">
        <v>4</v>
      </c>
      <c r="AE578">
        <v>168</v>
      </c>
      <c r="AF578">
        <v>3</v>
      </c>
      <c r="AG578">
        <v>0</v>
      </c>
      <c r="AH578">
        <v>0</v>
      </c>
      <c r="AI578">
        <v>0</v>
      </c>
      <c r="AJ578" t="s">
        <v>4</v>
      </c>
      <c r="AK578">
        <v>168</v>
      </c>
      <c r="AL578">
        <v>5</v>
      </c>
      <c r="AM578">
        <v>0</v>
      </c>
      <c r="AN578">
        <v>0</v>
      </c>
      <c r="AO578">
        <v>0</v>
      </c>
      <c r="AP578" t="s">
        <v>4</v>
      </c>
      <c r="AQ578">
        <v>168</v>
      </c>
      <c r="AR578">
        <v>3</v>
      </c>
      <c r="AS578">
        <v>0</v>
      </c>
      <c r="AT578">
        <v>0</v>
      </c>
      <c r="AU578">
        <v>0</v>
      </c>
      <c r="AV578" t="s">
        <v>4</v>
      </c>
      <c r="AW578">
        <v>168</v>
      </c>
      <c r="AX578">
        <v>6</v>
      </c>
      <c r="AY578">
        <v>0</v>
      </c>
      <c r="AZ578">
        <v>0</v>
      </c>
      <c r="BA578">
        <v>0</v>
      </c>
      <c r="BB578" t="s">
        <v>4</v>
      </c>
      <c r="BC578">
        <v>168</v>
      </c>
      <c r="BD578">
        <v>5</v>
      </c>
      <c r="BE578">
        <v>0</v>
      </c>
      <c r="BF578">
        <v>0</v>
      </c>
      <c r="BG578">
        <v>0</v>
      </c>
      <c r="BH578" t="s">
        <v>4</v>
      </c>
    </row>
    <row r="579" spans="1:60" x14ac:dyDescent="0.2">
      <c r="A579" s="3">
        <v>169</v>
      </c>
      <c r="B579" s="3">
        <v>3</v>
      </c>
      <c r="C579" s="3">
        <v>0</v>
      </c>
      <c r="D579" s="3">
        <v>0</v>
      </c>
      <c r="E579" s="3">
        <v>0</v>
      </c>
      <c r="F579" t="s">
        <v>4</v>
      </c>
      <c r="G579">
        <v>169</v>
      </c>
      <c r="H579">
        <v>3</v>
      </c>
      <c r="I579">
        <v>0</v>
      </c>
      <c r="J579">
        <v>0</v>
      </c>
      <c r="K579">
        <v>0</v>
      </c>
      <c r="L579" t="s">
        <v>4</v>
      </c>
      <c r="M579">
        <v>169</v>
      </c>
      <c r="N579">
        <v>5</v>
      </c>
      <c r="O579">
        <v>0</v>
      </c>
      <c r="P579">
        <v>0</v>
      </c>
      <c r="Q579">
        <v>0</v>
      </c>
      <c r="R579" t="s">
        <v>4</v>
      </c>
      <c r="S579">
        <v>169</v>
      </c>
      <c r="T579">
        <v>3</v>
      </c>
      <c r="U579">
        <v>0</v>
      </c>
      <c r="V579">
        <v>0</v>
      </c>
      <c r="W579">
        <v>0</v>
      </c>
      <c r="X579" t="s">
        <v>4</v>
      </c>
      <c r="Y579">
        <v>169</v>
      </c>
      <c r="Z579">
        <v>2</v>
      </c>
      <c r="AA579">
        <v>0</v>
      </c>
      <c r="AB579">
        <v>0</v>
      </c>
      <c r="AC579">
        <v>0</v>
      </c>
      <c r="AD579" t="s">
        <v>4</v>
      </c>
      <c r="AE579">
        <v>169</v>
      </c>
      <c r="AF579">
        <v>3</v>
      </c>
      <c r="AG579">
        <v>0</v>
      </c>
      <c r="AH579">
        <v>0</v>
      </c>
      <c r="AI579">
        <v>0</v>
      </c>
      <c r="AJ579" t="s">
        <v>4</v>
      </c>
      <c r="AK579">
        <v>169</v>
      </c>
      <c r="AL579">
        <v>3</v>
      </c>
      <c r="AM579">
        <v>0</v>
      </c>
      <c r="AN579">
        <v>0</v>
      </c>
      <c r="AO579">
        <v>0</v>
      </c>
      <c r="AP579" t="s">
        <v>4</v>
      </c>
      <c r="AQ579">
        <v>169</v>
      </c>
      <c r="AR579">
        <v>3</v>
      </c>
      <c r="AS579">
        <v>0</v>
      </c>
      <c r="AT579">
        <v>0</v>
      </c>
      <c r="AU579">
        <v>0</v>
      </c>
      <c r="AV579" t="s">
        <v>4</v>
      </c>
      <c r="AW579">
        <v>169</v>
      </c>
      <c r="AX579">
        <v>4</v>
      </c>
      <c r="AY579">
        <v>0</v>
      </c>
      <c r="AZ579">
        <v>0</v>
      </c>
      <c r="BA579">
        <v>0</v>
      </c>
      <c r="BB579" t="s">
        <v>4</v>
      </c>
      <c r="BC579">
        <v>169</v>
      </c>
      <c r="BD579">
        <v>3</v>
      </c>
      <c r="BE579">
        <v>0</v>
      </c>
      <c r="BF579">
        <v>0</v>
      </c>
      <c r="BG579">
        <v>0</v>
      </c>
      <c r="BH579" t="s">
        <v>4</v>
      </c>
    </row>
    <row r="580" spans="1:60" x14ac:dyDescent="0.2">
      <c r="A580" s="3">
        <v>170</v>
      </c>
      <c r="B580" s="3">
        <v>6</v>
      </c>
      <c r="C580" s="3">
        <v>0</v>
      </c>
      <c r="D580" s="3">
        <v>0</v>
      </c>
      <c r="E580" s="3">
        <v>0</v>
      </c>
      <c r="F580" t="s">
        <v>4</v>
      </c>
      <c r="G580">
        <v>170</v>
      </c>
      <c r="H580">
        <v>8</v>
      </c>
      <c r="I580">
        <v>0</v>
      </c>
      <c r="J580">
        <v>0</v>
      </c>
      <c r="K580">
        <v>0</v>
      </c>
      <c r="L580" t="s">
        <v>4</v>
      </c>
      <c r="M580">
        <v>170</v>
      </c>
      <c r="N580">
        <v>6</v>
      </c>
      <c r="O580">
        <v>0</v>
      </c>
      <c r="P580">
        <v>0</v>
      </c>
      <c r="Q580">
        <v>0</v>
      </c>
      <c r="R580" t="s">
        <v>4</v>
      </c>
      <c r="S580">
        <v>170</v>
      </c>
      <c r="T580">
        <v>8</v>
      </c>
      <c r="U580">
        <v>0</v>
      </c>
      <c r="V580">
        <v>0</v>
      </c>
      <c r="W580">
        <v>0</v>
      </c>
      <c r="X580" t="s">
        <v>4</v>
      </c>
      <c r="Y580">
        <v>170</v>
      </c>
      <c r="Z580">
        <v>6</v>
      </c>
      <c r="AA580">
        <v>0</v>
      </c>
      <c r="AB580">
        <v>0</v>
      </c>
      <c r="AC580">
        <v>0</v>
      </c>
      <c r="AD580" t="s">
        <v>4</v>
      </c>
      <c r="AE580">
        <v>170</v>
      </c>
      <c r="AF580">
        <v>2</v>
      </c>
      <c r="AG580">
        <v>0</v>
      </c>
      <c r="AH580">
        <v>0</v>
      </c>
      <c r="AI580">
        <v>0</v>
      </c>
      <c r="AJ580" t="s">
        <v>4</v>
      </c>
      <c r="AK580">
        <v>170</v>
      </c>
      <c r="AL580">
        <v>8</v>
      </c>
      <c r="AM580">
        <v>0</v>
      </c>
      <c r="AN580">
        <v>0</v>
      </c>
      <c r="AO580">
        <v>0</v>
      </c>
      <c r="AP580" t="s">
        <v>4</v>
      </c>
      <c r="AQ580">
        <v>170</v>
      </c>
      <c r="AR580">
        <v>6</v>
      </c>
      <c r="AS580">
        <v>0</v>
      </c>
      <c r="AT580">
        <v>0</v>
      </c>
      <c r="AU580">
        <v>0</v>
      </c>
      <c r="AV580" t="s">
        <v>4</v>
      </c>
      <c r="AW580">
        <v>170</v>
      </c>
      <c r="AX580">
        <v>6</v>
      </c>
      <c r="AY580">
        <v>0</v>
      </c>
      <c r="AZ580">
        <v>0</v>
      </c>
      <c r="BA580">
        <v>0</v>
      </c>
      <c r="BB580" t="s">
        <v>4</v>
      </c>
      <c r="BC580">
        <v>170</v>
      </c>
      <c r="BD580">
        <v>5</v>
      </c>
      <c r="BE580">
        <v>0</v>
      </c>
      <c r="BF580">
        <v>0</v>
      </c>
      <c r="BG580">
        <v>0</v>
      </c>
      <c r="BH580" t="s">
        <v>4</v>
      </c>
    </row>
    <row r="581" spans="1:60" x14ac:dyDescent="0.2">
      <c r="A581" s="3">
        <v>171</v>
      </c>
      <c r="B581" s="3">
        <v>3</v>
      </c>
      <c r="C581" s="3">
        <v>0</v>
      </c>
      <c r="D581" s="3">
        <v>0</v>
      </c>
      <c r="E581" s="3">
        <v>0</v>
      </c>
      <c r="F581" t="s">
        <v>4</v>
      </c>
      <c r="G581">
        <v>171</v>
      </c>
      <c r="H581">
        <v>3</v>
      </c>
      <c r="I581">
        <v>0</v>
      </c>
      <c r="J581">
        <v>0</v>
      </c>
      <c r="K581">
        <v>0</v>
      </c>
      <c r="L581" t="s">
        <v>4</v>
      </c>
      <c r="M581">
        <v>171</v>
      </c>
      <c r="N581">
        <v>5</v>
      </c>
      <c r="O581">
        <v>0</v>
      </c>
      <c r="P581">
        <v>0</v>
      </c>
      <c r="Q581">
        <v>0</v>
      </c>
      <c r="R581" t="s">
        <v>4</v>
      </c>
      <c r="S581">
        <v>171</v>
      </c>
      <c r="T581">
        <v>3</v>
      </c>
      <c r="U581">
        <v>0</v>
      </c>
      <c r="V581">
        <v>0</v>
      </c>
      <c r="W581">
        <v>0</v>
      </c>
      <c r="X581" t="s">
        <v>4</v>
      </c>
      <c r="Y581">
        <v>171</v>
      </c>
      <c r="Z581">
        <v>4</v>
      </c>
      <c r="AA581">
        <v>0</v>
      </c>
      <c r="AB581">
        <v>0</v>
      </c>
      <c r="AC581">
        <v>0</v>
      </c>
      <c r="AD581" t="s">
        <v>4</v>
      </c>
      <c r="AE581">
        <v>171</v>
      </c>
      <c r="AF581">
        <v>7</v>
      </c>
      <c r="AG581">
        <v>0</v>
      </c>
      <c r="AH581">
        <v>0</v>
      </c>
      <c r="AI581">
        <v>0</v>
      </c>
      <c r="AJ581" t="s">
        <v>4</v>
      </c>
      <c r="AK581">
        <v>171</v>
      </c>
      <c r="AL581">
        <v>8</v>
      </c>
      <c r="AM581">
        <v>0</v>
      </c>
      <c r="AN581">
        <v>0</v>
      </c>
      <c r="AO581">
        <v>0</v>
      </c>
      <c r="AP581" t="s">
        <v>4</v>
      </c>
      <c r="AQ581">
        <v>171</v>
      </c>
      <c r="AR581">
        <v>4</v>
      </c>
      <c r="AS581">
        <v>0</v>
      </c>
      <c r="AT581">
        <v>0</v>
      </c>
      <c r="AU581">
        <v>0</v>
      </c>
      <c r="AV581" t="s">
        <v>4</v>
      </c>
      <c r="AW581">
        <v>171</v>
      </c>
      <c r="AX581">
        <v>5</v>
      </c>
      <c r="AY581">
        <v>0</v>
      </c>
      <c r="AZ581">
        <v>0</v>
      </c>
      <c r="BA581">
        <v>0</v>
      </c>
      <c r="BB581" t="s">
        <v>4</v>
      </c>
      <c r="BC581">
        <v>171</v>
      </c>
      <c r="BD581">
        <v>5</v>
      </c>
      <c r="BE581">
        <v>0</v>
      </c>
      <c r="BF581">
        <v>0</v>
      </c>
      <c r="BG581">
        <v>0</v>
      </c>
      <c r="BH581" t="s">
        <v>4</v>
      </c>
    </row>
    <row r="582" spans="1:60" x14ac:dyDescent="0.2">
      <c r="A582" s="3">
        <v>172</v>
      </c>
      <c r="B582" s="3">
        <v>6</v>
      </c>
      <c r="C582" s="3">
        <v>0</v>
      </c>
      <c r="D582" s="3">
        <v>0</v>
      </c>
      <c r="E582" s="3">
        <v>0</v>
      </c>
      <c r="F582" t="s">
        <v>4</v>
      </c>
      <c r="G582">
        <v>172</v>
      </c>
      <c r="H582">
        <v>4</v>
      </c>
      <c r="I582">
        <v>0</v>
      </c>
      <c r="J582">
        <v>0</v>
      </c>
      <c r="K582">
        <v>0</v>
      </c>
      <c r="L582" t="s">
        <v>4</v>
      </c>
      <c r="M582">
        <v>172</v>
      </c>
      <c r="N582">
        <v>8</v>
      </c>
      <c r="O582">
        <v>0</v>
      </c>
      <c r="P582">
        <v>0</v>
      </c>
      <c r="Q582">
        <v>0</v>
      </c>
      <c r="R582" t="s">
        <v>4</v>
      </c>
      <c r="S582">
        <v>172</v>
      </c>
      <c r="T582">
        <v>5</v>
      </c>
      <c r="U582">
        <v>0</v>
      </c>
      <c r="V582">
        <v>0</v>
      </c>
      <c r="W582">
        <v>0</v>
      </c>
      <c r="X582" t="s">
        <v>4</v>
      </c>
      <c r="Y582">
        <v>172</v>
      </c>
      <c r="Z582">
        <v>2</v>
      </c>
      <c r="AA582">
        <v>0</v>
      </c>
      <c r="AB582">
        <v>0</v>
      </c>
      <c r="AC582">
        <v>0</v>
      </c>
      <c r="AD582" t="s">
        <v>4</v>
      </c>
      <c r="AE582">
        <v>172</v>
      </c>
      <c r="AF582">
        <v>2</v>
      </c>
      <c r="AG582">
        <v>0</v>
      </c>
      <c r="AH582">
        <v>0</v>
      </c>
      <c r="AI582">
        <v>0</v>
      </c>
      <c r="AJ582" t="s">
        <v>4</v>
      </c>
      <c r="AK582">
        <v>172</v>
      </c>
      <c r="AL582">
        <v>4</v>
      </c>
      <c r="AM582">
        <v>0</v>
      </c>
      <c r="AN582">
        <v>0</v>
      </c>
      <c r="AO582">
        <v>0</v>
      </c>
      <c r="AP582" t="s">
        <v>4</v>
      </c>
      <c r="AQ582">
        <v>172</v>
      </c>
      <c r="AR582">
        <v>3</v>
      </c>
      <c r="AS582">
        <v>0</v>
      </c>
      <c r="AT582">
        <v>0</v>
      </c>
      <c r="AU582">
        <v>0</v>
      </c>
      <c r="AV582" t="s">
        <v>4</v>
      </c>
      <c r="AW582">
        <v>172</v>
      </c>
      <c r="AX582">
        <v>3</v>
      </c>
      <c r="AY582">
        <v>0</v>
      </c>
      <c r="AZ582">
        <v>0</v>
      </c>
      <c r="BA582">
        <v>0</v>
      </c>
      <c r="BB582" t="s">
        <v>4</v>
      </c>
      <c r="BC582">
        <v>172</v>
      </c>
      <c r="BD582">
        <v>3</v>
      </c>
      <c r="BE582">
        <v>0</v>
      </c>
      <c r="BF582">
        <v>0</v>
      </c>
      <c r="BG582">
        <v>0</v>
      </c>
      <c r="BH582" t="s">
        <v>4</v>
      </c>
    </row>
    <row r="583" spans="1:60" x14ac:dyDescent="0.2">
      <c r="A583" s="3">
        <v>173</v>
      </c>
      <c r="B583" s="3">
        <v>4</v>
      </c>
      <c r="C583" s="3">
        <v>0</v>
      </c>
      <c r="D583" s="3">
        <v>0</v>
      </c>
      <c r="E583" s="3">
        <v>0</v>
      </c>
      <c r="F583" t="s">
        <v>4</v>
      </c>
      <c r="G583">
        <v>173</v>
      </c>
      <c r="H583">
        <v>3</v>
      </c>
      <c r="I583">
        <v>0</v>
      </c>
      <c r="J583">
        <v>0</v>
      </c>
      <c r="K583">
        <v>0</v>
      </c>
      <c r="L583" t="s">
        <v>4</v>
      </c>
      <c r="M583">
        <v>173</v>
      </c>
      <c r="N583">
        <v>3</v>
      </c>
      <c r="O583">
        <v>0</v>
      </c>
      <c r="P583">
        <v>0</v>
      </c>
      <c r="Q583">
        <v>0</v>
      </c>
      <c r="R583" t="s">
        <v>4</v>
      </c>
      <c r="S583">
        <v>173</v>
      </c>
      <c r="T583">
        <v>3</v>
      </c>
      <c r="U583">
        <v>0</v>
      </c>
      <c r="V583">
        <v>0</v>
      </c>
      <c r="W583">
        <v>0</v>
      </c>
      <c r="X583" t="s">
        <v>4</v>
      </c>
      <c r="Y583">
        <v>173</v>
      </c>
      <c r="Z583">
        <v>5</v>
      </c>
      <c r="AA583">
        <v>0</v>
      </c>
      <c r="AB583">
        <v>0</v>
      </c>
      <c r="AC583">
        <v>0</v>
      </c>
      <c r="AD583" t="s">
        <v>4</v>
      </c>
      <c r="AE583">
        <v>173</v>
      </c>
      <c r="AF583">
        <v>3</v>
      </c>
      <c r="AG583">
        <v>0</v>
      </c>
      <c r="AH583">
        <v>0</v>
      </c>
      <c r="AI583">
        <v>0</v>
      </c>
      <c r="AJ583" t="s">
        <v>4</v>
      </c>
      <c r="AK583">
        <v>173</v>
      </c>
      <c r="AL583">
        <v>3</v>
      </c>
      <c r="AM583">
        <v>0</v>
      </c>
      <c r="AN583">
        <v>0</v>
      </c>
      <c r="AO583">
        <v>0</v>
      </c>
      <c r="AP583" t="s">
        <v>4</v>
      </c>
      <c r="AQ583">
        <v>173</v>
      </c>
      <c r="AR583">
        <v>4</v>
      </c>
      <c r="AS583">
        <v>0</v>
      </c>
      <c r="AT583">
        <v>0</v>
      </c>
      <c r="AU583">
        <v>0</v>
      </c>
      <c r="AV583" t="s">
        <v>4</v>
      </c>
      <c r="AW583">
        <v>173</v>
      </c>
      <c r="AX583">
        <v>3</v>
      </c>
      <c r="AY583">
        <v>0</v>
      </c>
      <c r="AZ583">
        <v>0</v>
      </c>
      <c r="BA583">
        <v>0</v>
      </c>
      <c r="BB583" t="s">
        <v>4</v>
      </c>
      <c r="BC583">
        <v>173</v>
      </c>
      <c r="BD583">
        <v>2</v>
      </c>
      <c r="BE583">
        <v>0</v>
      </c>
      <c r="BF583">
        <v>0</v>
      </c>
      <c r="BG583">
        <v>0</v>
      </c>
      <c r="BH583" t="s">
        <v>4</v>
      </c>
    </row>
    <row r="584" spans="1:60" x14ac:dyDescent="0.2">
      <c r="A584" s="3">
        <v>174</v>
      </c>
      <c r="B584" s="3">
        <v>5</v>
      </c>
      <c r="C584" s="3">
        <v>0</v>
      </c>
      <c r="D584" s="3">
        <v>0</v>
      </c>
      <c r="E584" s="3">
        <v>0</v>
      </c>
      <c r="F584" t="s">
        <v>4</v>
      </c>
      <c r="G584">
        <v>174</v>
      </c>
      <c r="H584">
        <v>2</v>
      </c>
      <c r="I584">
        <v>0</v>
      </c>
      <c r="J584">
        <v>0</v>
      </c>
      <c r="K584">
        <v>0</v>
      </c>
      <c r="L584" t="s">
        <v>4</v>
      </c>
      <c r="M584">
        <v>174</v>
      </c>
      <c r="N584">
        <v>4</v>
      </c>
      <c r="O584">
        <v>0</v>
      </c>
      <c r="P584">
        <v>0</v>
      </c>
      <c r="Q584">
        <v>0</v>
      </c>
      <c r="R584" t="s">
        <v>4</v>
      </c>
      <c r="S584">
        <v>174</v>
      </c>
      <c r="T584">
        <v>5</v>
      </c>
      <c r="U584">
        <v>0</v>
      </c>
      <c r="V584">
        <v>0</v>
      </c>
      <c r="W584">
        <v>0</v>
      </c>
      <c r="X584" t="s">
        <v>4</v>
      </c>
      <c r="Y584">
        <v>174</v>
      </c>
      <c r="Z584">
        <v>2</v>
      </c>
      <c r="AA584">
        <v>0</v>
      </c>
      <c r="AB584">
        <v>0</v>
      </c>
      <c r="AC584">
        <v>0</v>
      </c>
      <c r="AD584" t="s">
        <v>4</v>
      </c>
      <c r="AE584">
        <v>174</v>
      </c>
      <c r="AF584">
        <v>4</v>
      </c>
      <c r="AG584">
        <v>0</v>
      </c>
      <c r="AH584">
        <v>0</v>
      </c>
      <c r="AI584">
        <v>0</v>
      </c>
      <c r="AJ584" t="s">
        <v>4</v>
      </c>
      <c r="AK584">
        <v>174</v>
      </c>
      <c r="AL584">
        <v>5</v>
      </c>
      <c r="AM584">
        <v>0</v>
      </c>
      <c r="AN584">
        <v>0</v>
      </c>
      <c r="AO584">
        <v>0</v>
      </c>
      <c r="AP584" t="s">
        <v>4</v>
      </c>
      <c r="AQ584">
        <v>174</v>
      </c>
      <c r="AR584">
        <v>4</v>
      </c>
      <c r="AS584">
        <v>0</v>
      </c>
      <c r="AT584">
        <v>0</v>
      </c>
      <c r="AU584">
        <v>0</v>
      </c>
      <c r="AV584" t="s">
        <v>4</v>
      </c>
      <c r="AW584">
        <v>174</v>
      </c>
      <c r="AX584">
        <v>4</v>
      </c>
      <c r="AY584">
        <v>0</v>
      </c>
      <c r="AZ584">
        <v>0</v>
      </c>
      <c r="BA584">
        <v>0</v>
      </c>
      <c r="BB584" t="s">
        <v>4</v>
      </c>
      <c r="BC584">
        <v>174</v>
      </c>
      <c r="BD584">
        <v>4</v>
      </c>
      <c r="BE584">
        <v>0</v>
      </c>
      <c r="BF584">
        <v>0</v>
      </c>
      <c r="BG584">
        <v>0</v>
      </c>
      <c r="BH584" t="s">
        <v>4</v>
      </c>
    </row>
    <row r="585" spans="1:60" x14ac:dyDescent="0.2">
      <c r="A585" s="3">
        <v>175</v>
      </c>
      <c r="B585" s="3">
        <v>5</v>
      </c>
      <c r="C585" s="3">
        <v>0</v>
      </c>
      <c r="D585" s="3">
        <v>0</v>
      </c>
      <c r="E585" s="3">
        <v>0</v>
      </c>
      <c r="F585" t="s">
        <v>4</v>
      </c>
      <c r="G585">
        <v>175</v>
      </c>
      <c r="H585">
        <v>7</v>
      </c>
      <c r="I585">
        <v>0</v>
      </c>
      <c r="J585">
        <v>0</v>
      </c>
      <c r="K585">
        <v>0</v>
      </c>
      <c r="L585" t="s">
        <v>4</v>
      </c>
      <c r="M585">
        <v>175</v>
      </c>
      <c r="N585">
        <v>4</v>
      </c>
      <c r="O585">
        <v>0</v>
      </c>
      <c r="P585">
        <v>0</v>
      </c>
      <c r="Q585">
        <v>0</v>
      </c>
      <c r="R585" t="s">
        <v>4</v>
      </c>
      <c r="S585">
        <v>175</v>
      </c>
      <c r="T585">
        <v>4</v>
      </c>
      <c r="U585">
        <v>0</v>
      </c>
      <c r="V585">
        <v>0</v>
      </c>
      <c r="W585">
        <v>0</v>
      </c>
      <c r="X585" t="s">
        <v>4</v>
      </c>
      <c r="Y585">
        <v>175</v>
      </c>
      <c r="Z585">
        <v>7</v>
      </c>
      <c r="AA585">
        <v>0</v>
      </c>
      <c r="AB585">
        <v>0</v>
      </c>
      <c r="AC585">
        <v>0</v>
      </c>
      <c r="AD585" t="s">
        <v>4</v>
      </c>
      <c r="AE585">
        <v>175</v>
      </c>
      <c r="AF585">
        <v>6</v>
      </c>
      <c r="AG585">
        <v>0</v>
      </c>
      <c r="AH585">
        <v>0</v>
      </c>
      <c r="AI585">
        <v>0</v>
      </c>
      <c r="AJ585" t="s">
        <v>4</v>
      </c>
      <c r="AK585">
        <v>175</v>
      </c>
      <c r="AL585">
        <v>3</v>
      </c>
      <c r="AM585">
        <v>0</v>
      </c>
      <c r="AN585">
        <v>0</v>
      </c>
      <c r="AO585">
        <v>0</v>
      </c>
      <c r="AP585" t="s">
        <v>4</v>
      </c>
      <c r="AQ585">
        <v>175</v>
      </c>
      <c r="AR585">
        <v>5</v>
      </c>
      <c r="AS585">
        <v>0</v>
      </c>
      <c r="AT585">
        <v>0</v>
      </c>
      <c r="AU585">
        <v>0</v>
      </c>
      <c r="AV585" t="s">
        <v>4</v>
      </c>
      <c r="AW585">
        <v>175</v>
      </c>
      <c r="AX585">
        <v>5</v>
      </c>
      <c r="AY585">
        <v>0</v>
      </c>
      <c r="AZ585">
        <v>0</v>
      </c>
      <c r="BA585">
        <v>0</v>
      </c>
      <c r="BB585" t="s">
        <v>4</v>
      </c>
      <c r="BC585">
        <v>175</v>
      </c>
      <c r="BD585">
        <v>12</v>
      </c>
      <c r="BE585">
        <v>0</v>
      </c>
      <c r="BF585">
        <v>0</v>
      </c>
      <c r="BG585">
        <v>0</v>
      </c>
      <c r="BH585" t="s">
        <v>4</v>
      </c>
    </row>
    <row r="586" spans="1:60" x14ac:dyDescent="0.2">
      <c r="A586" s="3">
        <v>176</v>
      </c>
      <c r="B586" s="3">
        <v>8</v>
      </c>
      <c r="C586" s="3">
        <v>0</v>
      </c>
      <c r="D586" s="3">
        <v>0</v>
      </c>
      <c r="E586" s="3">
        <v>0</v>
      </c>
      <c r="F586" t="s">
        <v>4</v>
      </c>
      <c r="G586">
        <v>176</v>
      </c>
      <c r="H586">
        <v>3</v>
      </c>
      <c r="I586">
        <v>0</v>
      </c>
      <c r="J586">
        <v>0</v>
      </c>
      <c r="K586">
        <v>0</v>
      </c>
      <c r="L586" t="s">
        <v>4</v>
      </c>
      <c r="M586">
        <v>176</v>
      </c>
      <c r="N586">
        <v>11</v>
      </c>
      <c r="O586">
        <v>0</v>
      </c>
      <c r="P586">
        <v>0</v>
      </c>
      <c r="Q586">
        <v>0</v>
      </c>
      <c r="R586" t="s">
        <v>4</v>
      </c>
      <c r="S586">
        <v>176</v>
      </c>
      <c r="T586">
        <v>3</v>
      </c>
      <c r="U586">
        <v>0</v>
      </c>
      <c r="V586">
        <v>0</v>
      </c>
      <c r="W586">
        <v>0</v>
      </c>
      <c r="X586" t="s">
        <v>4</v>
      </c>
      <c r="Y586">
        <v>176</v>
      </c>
      <c r="Z586">
        <v>7</v>
      </c>
      <c r="AA586">
        <v>0</v>
      </c>
      <c r="AB586">
        <v>0</v>
      </c>
      <c r="AC586">
        <v>0</v>
      </c>
      <c r="AD586" t="s">
        <v>4</v>
      </c>
      <c r="AE586">
        <v>176</v>
      </c>
      <c r="AF586">
        <v>5</v>
      </c>
      <c r="AG586">
        <v>0</v>
      </c>
      <c r="AH586">
        <v>0</v>
      </c>
      <c r="AI586">
        <v>0</v>
      </c>
      <c r="AJ586" t="s">
        <v>4</v>
      </c>
      <c r="AK586">
        <v>176</v>
      </c>
      <c r="AL586">
        <v>4</v>
      </c>
      <c r="AM586">
        <v>0</v>
      </c>
      <c r="AN586">
        <v>0</v>
      </c>
      <c r="AO586">
        <v>0</v>
      </c>
      <c r="AP586" t="s">
        <v>4</v>
      </c>
      <c r="AQ586">
        <v>176</v>
      </c>
      <c r="AR586">
        <v>3</v>
      </c>
      <c r="AS586">
        <v>0</v>
      </c>
      <c r="AT586">
        <v>0</v>
      </c>
      <c r="AU586">
        <v>0</v>
      </c>
      <c r="AV586" t="s">
        <v>4</v>
      </c>
      <c r="AW586">
        <v>176</v>
      </c>
      <c r="AX586">
        <v>3</v>
      </c>
      <c r="AY586">
        <v>0</v>
      </c>
      <c r="AZ586">
        <v>0</v>
      </c>
      <c r="BA586">
        <v>0</v>
      </c>
      <c r="BB586" t="s">
        <v>4</v>
      </c>
      <c r="BC586">
        <v>176</v>
      </c>
      <c r="BD586">
        <v>4</v>
      </c>
      <c r="BE586">
        <v>0</v>
      </c>
      <c r="BF586">
        <v>0</v>
      </c>
      <c r="BG586">
        <v>0</v>
      </c>
      <c r="BH586" t="s">
        <v>4</v>
      </c>
    </row>
    <row r="587" spans="1:60" x14ac:dyDescent="0.2">
      <c r="A587" s="3">
        <v>177</v>
      </c>
      <c r="B587" s="3">
        <v>5</v>
      </c>
      <c r="C587" s="3">
        <v>0</v>
      </c>
      <c r="D587" s="3">
        <v>0</v>
      </c>
      <c r="E587" s="3">
        <v>0</v>
      </c>
      <c r="F587" t="s">
        <v>4</v>
      </c>
      <c r="G587">
        <v>177</v>
      </c>
      <c r="H587">
        <v>4</v>
      </c>
      <c r="I587">
        <v>0</v>
      </c>
      <c r="J587">
        <v>0</v>
      </c>
      <c r="K587">
        <v>0</v>
      </c>
      <c r="L587" t="s">
        <v>4</v>
      </c>
      <c r="M587">
        <v>177</v>
      </c>
      <c r="N587">
        <v>5</v>
      </c>
      <c r="O587">
        <v>0</v>
      </c>
      <c r="P587">
        <v>0</v>
      </c>
      <c r="Q587">
        <v>0</v>
      </c>
      <c r="R587" t="s">
        <v>4</v>
      </c>
      <c r="S587">
        <v>177</v>
      </c>
      <c r="T587">
        <v>4</v>
      </c>
      <c r="U587">
        <v>0</v>
      </c>
      <c r="V587">
        <v>0</v>
      </c>
      <c r="W587">
        <v>0</v>
      </c>
      <c r="X587" t="s">
        <v>4</v>
      </c>
      <c r="Y587">
        <v>177</v>
      </c>
      <c r="Z587">
        <v>3</v>
      </c>
      <c r="AA587">
        <v>0</v>
      </c>
      <c r="AB587">
        <v>0</v>
      </c>
      <c r="AC587">
        <v>0</v>
      </c>
      <c r="AD587" t="s">
        <v>4</v>
      </c>
      <c r="AE587">
        <v>177</v>
      </c>
      <c r="AF587">
        <v>4</v>
      </c>
      <c r="AG587">
        <v>0</v>
      </c>
      <c r="AH587">
        <v>0</v>
      </c>
      <c r="AI587">
        <v>0</v>
      </c>
      <c r="AJ587" t="s">
        <v>4</v>
      </c>
      <c r="AK587">
        <v>177</v>
      </c>
      <c r="AL587">
        <v>5</v>
      </c>
      <c r="AM587">
        <v>0</v>
      </c>
      <c r="AN587">
        <v>0</v>
      </c>
      <c r="AO587">
        <v>0</v>
      </c>
      <c r="AP587" t="s">
        <v>4</v>
      </c>
      <c r="AQ587">
        <v>177</v>
      </c>
      <c r="AR587">
        <v>5</v>
      </c>
      <c r="AS587">
        <v>0</v>
      </c>
      <c r="AT587">
        <v>0</v>
      </c>
      <c r="AU587">
        <v>0</v>
      </c>
      <c r="AV587" t="s">
        <v>4</v>
      </c>
      <c r="AW587">
        <v>177</v>
      </c>
      <c r="AX587">
        <v>3</v>
      </c>
      <c r="AY587">
        <v>0</v>
      </c>
      <c r="AZ587">
        <v>0</v>
      </c>
      <c r="BA587">
        <v>0</v>
      </c>
      <c r="BB587" t="s">
        <v>4</v>
      </c>
      <c r="BC587">
        <v>177</v>
      </c>
      <c r="BD587">
        <v>7</v>
      </c>
      <c r="BE587">
        <v>0</v>
      </c>
      <c r="BF587">
        <v>0</v>
      </c>
      <c r="BG587">
        <v>0</v>
      </c>
      <c r="BH587" t="s">
        <v>4</v>
      </c>
    </row>
    <row r="588" spans="1:60" x14ac:dyDescent="0.2">
      <c r="A588" s="3">
        <v>178</v>
      </c>
      <c r="B588" s="3">
        <v>3</v>
      </c>
      <c r="C588" s="3">
        <v>0</v>
      </c>
      <c r="D588" s="3">
        <v>0</v>
      </c>
      <c r="E588" s="3">
        <v>0</v>
      </c>
      <c r="F588" t="s">
        <v>4</v>
      </c>
      <c r="G588">
        <v>178</v>
      </c>
      <c r="H588">
        <v>3</v>
      </c>
      <c r="I588">
        <v>0</v>
      </c>
      <c r="J588">
        <v>0</v>
      </c>
      <c r="K588">
        <v>0</v>
      </c>
      <c r="L588" t="s">
        <v>4</v>
      </c>
      <c r="M588">
        <v>178</v>
      </c>
      <c r="N588">
        <v>6</v>
      </c>
      <c r="O588">
        <v>0</v>
      </c>
      <c r="P588">
        <v>0</v>
      </c>
      <c r="Q588">
        <v>0</v>
      </c>
      <c r="R588" t="s">
        <v>4</v>
      </c>
      <c r="S588">
        <v>178</v>
      </c>
      <c r="T588">
        <v>3</v>
      </c>
      <c r="U588">
        <v>0</v>
      </c>
      <c r="V588">
        <v>0</v>
      </c>
      <c r="W588">
        <v>0</v>
      </c>
      <c r="X588" t="s">
        <v>4</v>
      </c>
      <c r="Y588">
        <v>178</v>
      </c>
      <c r="Z588">
        <v>3</v>
      </c>
      <c r="AA588">
        <v>0</v>
      </c>
      <c r="AB588">
        <v>0</v>
      </c>
      <c r="AC588">
        <v>0</v>
      </c>
      <c r="AD588" t="s">
        <v>4</v>
      </c>
      <c r="AE588">
        <v>178</v>
      </c>
      <c r="AF588">
        <v>3</v>
      </c>
      <c r="AG588">
        <v>0</v>
      </c>
      <c r="AH588">
        <v>0</v>
      </c>
      <c r="AI588">
        <v>0</v>
      </c>
      <c r="AJ588" t="s">
        <v>4</v>
      </c>
      <c r="AK588">
        <v>178</v>
      </c>
      <c r="AL588">
        <v>3</v>
      </c>
      <c r="AM588">
        <v>0</v>
      </c>
      <c r="AN588">
        <v>0</v>
      </c>
      <c r="AO588">
        <v>0</v>
      </c>
      <c r="AP588" t="s">
        <v>4</v>
      </c>
      <c r="AQ588">
        <v>178</v>
      </c>
      <c r="AR588">
        <v>4</v>
      </c>
      <c r="AS588">
        <v>0</v>
      </c>
      <c r="AT588">
        <v>0</v>
      </c>
      <c r="AU588">
        <v>0</v>
      </c>
      <c r="AV588" t="s">
        <v>4</v>
      </c>
      <c r="AW588">
        <v>178</v>
      </c>
      <c r="AX588">
        <v>3</v>
      </c>
      <c r="AY588">
        <v>0</v>
      </c>
      <c r="AZ588">
        <v>0</v>
      </c>
      <c r="BA588">
        <v>0</v>
      </c>
      <c r="BB588" t="s">
        <v>4</v>
      </c>
      <c r="BC588">
        <v>178</v>
      </c>
      <c r="BD588">
        <v>3</v>
      </c>
      <c r="BE588">
        <v>0</v>
      </c>
      <c r="BF588">
        <v>0</v>
      </c>
      <c r="BG588">
        <v>0</v>
      </c>
      <c r="BH588" t="s">
        <v>4</v>
      </c>
    </row>
    <row r="589" spans="1:60" x14ac:dyDescent="0.2">
      <c r="A589" s="3">
        <v>179</v>
      </c>
      <c r="B589" s="3">
        <v>4</v>
      </c>
      <c r="C589" s="3">
        <v>0</v>
      </c>
      <c r="D589" s="3">
        <v>0</v>
      </c>
      <c r="E589" s="3">
        <v>0</v>
      </c>
      <c r="F589" t="s">
        <v>4</v>
      </c>
      <c r="G589">
        <v>179</v>
      </c>
      <c r="H589">
        <v>3</v>
      </c>
      <c r="I589">
        <v>0</v>
      </c>
      <c r="J589">
        <v>0</v>
      </c>
      <c r="K589">
        <v>0</v>
      </c>
      <c r="L589" t="s">
        <v>4</v>
      </c>
      <c r="M589">
        <v>179</v>
      </c>
      <c r="N589">
        <v>4</v>
      </c>
      <c r="O589">
        <v>0</v>
      </c>
      <c r="P589">
        <v>0</v>
      </c>
      <c r="Q589">
        <v>0</v>
      </c>
      <c r="R589" t="s">
        <v>4</v>
      </c>
      <c r="S589">
        <v>179</v>
      </c>
      <c r="T589">
        <v>3</v>
      </c>
      <c r="U589">
        <v>0</v>
      </c>
      <c r="V589">
        <v>0</v>
      </c>
      <c r="W589">
        <v>0</v>
      </c>
      <c r="X589" t="s">
        <v>4</v>
      </c>
      <c r="Y589">
        <v>179</v>
      </c>
      <c r="Z589">
        <v>2</v>
      </c>
      <c r="AA589">
        <v>0</v>
      </c>
      <c r="AB589">
        <v>0</v>
      </c>
      <c r="AC589">
        <v>0</v>
      </c>
      <c r="AD589" t="s">
        <v>4</v>
      </c>
      <c r="AE589">
        <v>179</v>
      </c>
      <c r="AF589">
        <v>3</v>
      </c>
      <c r="AG589">
        <v>0</v>
      </c>
      <c r="AH589">
        <v>0</v>
      </c>
      <c r="AI589">
        <v>0</v>
      </c>
      <c r="AJ589" t="s">
        <v>4</v>
      </c>
      <c r="AK589">
        <v>179</v>
      </c>
      <c r="AL589">
        <v>4</v>
      </c>
      <c r="AM589">
        <v>0</v>
      </c>
      <c r="AN589">
        <v>0</v>
      </c>
      <c r="AO589">
        <v>0</v>
      </c>
      <c r="AP589" t="s">
        <v>4</v>
      </c>
      <c r="AQ589">
        <v>179</v>
      </c>
      <c r="AR589">
        <v>3</v>
      </c>
      <c r="AS589">
        <v>0</v>
      </c>
      <c r="AT589">
        <v>0</v>
      </c>
      <c r="AU589">
        <v>0</v>
      </c>
      <c r="AV589" t="s">
        <v>4</v>
      </c>
      <c r="AW589">
        <v>179</v>
      </c>
      <c r="AX589">
        <v>5</v>
      </c>
      <c r="AY589">
        <v>0</v>
      </c>
      <c r="AZ589">
        <v>0</v>
      </c>
      <c r="BA589">
        <v>0</v>
      </c>
      <c r="BB589" t="s">
        <v>4</v>
      </c>
      <c r="BC589">
        <v>179</v>
      </c>
      <c r="BD589">
        <v>3</v>
      </c>
      <c r="BE589">
        <v>0</v>
      </c>
      <c r="BF589">
        <v>0</v>
      </c>
      <c r="BG589">
        <v>0</v>
      </c>
      <c r="BH589" t="s">
        <v>4</v>
      </c>
    </row>
    <row r="590" spans="1:60" x14ac:dyDescent="0.2">
      <c r="A590" s="3">
        <v>180</v>
      </c>
      <c r="B590" s="3">
        <v>3</v>
      </c>
      <c r="C590" s="3">
        <v>0</v>
      </c>
      <c r="D590" s="3">
        <v>0</v>
      </c>
      <c r="E590" s="3">
        <v>0</v>
      </c>
      <c r="F590" t="s">
        <v>4</v>
      </c>
      <c r="G590">
        <v>180</v>
      </c>
      <c r="H590">
        <v>3</v>
      </c>
      <c r="I590">
        <v>0</v>
      </c>
      <c r="J590">
        <v>0</v>
      </c>
      <c r="K590">
        <v>0</v>
      </c>
      <c r="L590" t="s">
        <v>4</v>
      </c>
      <c r="M590">
        <v>180</v>
      </c>
      <c r="N590">
        <v>3</v>
      </c>
      <c r="O590">
        <v>0</v>
      </c>
      <c r="P590">
        <v>0</v>
      </c>
      <c r="Q590">
        <v>0</v>
      </c>
      <c r="R590" t="s">
        <v>4</v>
      </c>
      <c r="S590">
        <v>180</v>
      </c>
      <c r="T590">
        <v>3</v>
      </c>
      <c r="U590">
        <v>0</v>
      </c>
      <c r="V590">
        <v>0</v>
      </c>
      <c r="W590">
        <v>0</v>
      </c>
      <c r="X590" t="s">
        <v>4</v>
      </c>
      <c r="Y590">
        <v>180</v>
      </c>
      <c r="Z590">
        <v>3</v>
      </c>
      <c r="AA590">
        <v>0</v>
      </c>
      <c r="AB590">
        <v>0</v>
      </c>
      <c r="AC590">
        <v>0</v>
      </c>
      <c r="AD590" t="s">
        <v>4</v>
      </c>
      <c r="AE590">
        <v>180</v>
      </c>
      <c r="AF590">
        <v>3</v>
      </c>
      <c r="AG590">
        <v>0</v>
      </c>
      <c r="AH590">
        <v>0</v>
      </c>
      <c r="AI590">
        <v>0</v>
      </c>
      <c r="AJ590" t="s">
        <v>4</v>
      </c>
      <c r="AK590">
        <v>180</v>
      </c>
      <c r="AL590">
        <v>4</v>
      </c>
      <c r="AM590">
        <v>0</v>
      </c>
      <c r="AN590">
        <v>0</v>
      </c>
      <c r="AO590">
        <v>0</v>
      </c>
      <c r="AP590" t="s">
        <v>4</v>
      </c>
      <c r="AQ590">
        <v>180</v>
      </c>
      <c r="AR590">
        <v>3</v>
      </c>
      <c r="AS590">
        <v>0</v>
      </c>
      <c r="AT590">
        <v>0</v>
      </c>
      <c r="AU590">
        <v>0</v>
      </c>
      <c r="AV590" t="s">
        <v>4</v>
      </c>
      <c r="AW590">
        <v>180</v>
      </c>
      <c r="AX590">
        <v>5</v>
      </c>
      <c r="AY590">
        <v>0</v>
      </c>
      <c r="AZ590">
        <v>0</v>
      </c>
      <c r="BA590">
        <v>0</v>
      </c>
      <c r="BB590" t="s">
        <v>4</v>
      </c>
      <c r="BC590">
        <v>180</v>
      </c>
      <c r="BD590">
        <v>3</v>
      </c>
      <c r="BE590">
        <v>0</v>
      </c>
      <c r="BF590">
        <v>0</v>
      </c>
      <c r="BG590">
        <v>0</v>
      </c>
      <c r="BH590" t="s">
        <v>4</v>
      </c>
    </row>
    <row r="591" spans="1:60" x14ac:dyDescent="0.2">
      <c r="A591" s="3">
        <v>181</v>
      </c>
      <c r="B591" s="3">
        <v>4</v>
      </c>
      <c r="C591" s="3">
        <v>0</v>
      </c>
      <c r="D591" s="3">
        <v>0</v>
      </c>
      <c r="E591" s="3">
        <v>0</v>
      </c>
      <c r="F591" t="s">
        <v>4</v>
      </c>
      <c r="G591">
        <v>181</v>
      </c>
      <c r="H591">
        <v>3</v>
      </c>
      <c r="I591">
        <v>0</v>
      </c>
      <c r="J591">
        <v>0</v>
      </c>
      <c r="K591">
        <v>0</v>
      </c>
      <c r="L591" t="s">
        <v>4</v>
      </c>
      <c r="M591">
        <v>181</v>
      </c>
      <c r="N591">
        <v>3</v>
      </c>
      <c r="O591">
        <v>0</v>
      </c>
      <c r="P591">
        <v>0</v>
      </c>
      <c r="Q591">
        <v>0</v>
      </c>
      <c r="R591" t="s">
        <v>4</v>
      </c>
      <c r="S591">
        <v>181</v>
      </c>
      <c r="T591">
        <v>3</v>
      </c>
      <c r="U591">
        <v>0</v>
      </c>
      <c r="V591">
        <v>0</v>
      </c>
      <c r="W591">
        <v>0</v>
      </c>
      <c r="X591" t="s">
        <v>4</v>
      </c>
      <c r="Y591">
        <v>181</v>
      </c>
      <c r="Z591">
        <v>5</v>
      </c>
      <c r="AA591">
        <v>0</v>
      </c>
      <c r="AB591">
        <v>0</v>
      </c>
      <c r="AC591">
        <v>0</v>
      </c>
      <c r="AD591" t="s">
        <v>4</v>
      </c>
      <c r="AE591">
        <v>181</v>
      </c>
      <c r="AF591">
        <v>7</v>
      </c>
      <c r="AG591">
        <v>0</v>
      </c>
      <c r="AH591">
        <v>0</v>
      </c>
      <c r="AI591">
        <v>0</v>
      </c>
      <c r="AJ591" t="s">
        <v>4</v>
      </c>
      <c r="AK591">
        <v>181</v>
      </c>
      <c r="AL591">
        <v>6</v>
      </c>
      <c r="AM591">
        <v>0</v>
      </c>
      <c r="AN591">
        <v>0</v>
      </c>
      <c r="AO591">
        <v>0</v>
      </c>
      <c r="AP591" t="s">
        <v>4</v>
      </c>
      <c r="AQ591">
        <v>181</v>
      </c>
      <c r="AR591">
        <v>5</v>
      </c>
      <c r="AS591">
        <v>0</v>
      </c>
      <c r="AT591">
        <v>0</v>
      </c>
      <c r="AU591">
        <v>0</v>
      </c>
      <c r="AV591" t="s">
        <v>4</v>
      </c>
      <c r="AW591">
        <v>181</v>
      </c>
      <c r="AX591">
        <v>4</v>
      </c>
      <c r="AY591">
        <v>0</v>
      </c>
      <c r="AZ591">
        <v>0</v>
      </c>
      <c r="BA591">
        <v>0</v>
      </c>
      <c r="BB591" t="s">
        <v>4</v>
      </c>
      <c r="BC591">
        <v>181</v>
      </c>
      <c r="BD591">
        <v>5</v>
      </c>
      <c r="BE591">
        <v>0</v>
      </c>
      <c r="BF591">
        <v>0</v>
      </c>
      <c r="BG591">
        <v>0</v>
      </c>
      <c r="BH591" t="s">
        <v>4</v>
      </c>
    </row>
    <row r="592" spans="1:60" x14ac:dyDescent="0.2">
      <c r="A592" s="3">
        <v>182</v>
      </c>
      <c r="B592" s="3">
        <v>4</v>
      </c>
      <c r="C592" s="3">
        <v>0</v>
      </c>
      <c r="D592" s="3">
        <v>0</v>
      </c>
      <c r="E592" s="3">
        <v>0</v>
      </c>
      <c r="F592" t="s">
        <v>4</v>
      </c>
      <c r="G592">
        <v>182</v>
      </c>
      <c r="H592">
        <v>4</v>
      </c>
      <c r="I592">
        <v>0</v>
      </c>
      <c r="J592">
        <v>0</v>
      </c>
      <c r="K592">
        <v>0</v>
      </c>
      <c r="L592" t="s">
        <v>4</v>
      </c>
      <c r="M592">
        <v>182</v>
      </c>
      <c r="N592">
        <v>4</v>
      </c>
      <c r="O592">
        <v>0</v>
      </c>
      <c r="P592">
        <v>0</v>
      </c>
      <c r="Q592">
        <v>0</v>
      </c>
      <c r="R592" t="s">
        <v>4</v>
      </c>
      <c r="S592">
        <v>182</v>
      </c>
      <c r="T592">
        <v>4</v>
      </c>
      <c r="U592">
        <v>0</v>
      </c>
      <c r="V592">
        <v>0</v>
      </c>
      <c r="W592">
        <v>0</v>
      </c>
      <c r="X592" t="s">
        <v>4</v>
      </c>
      <c r="Y592">
        <v>182</v>
      </c>
      <c r="Z592">
        <v>9</v>
      </c>
      <c r="AA592">
        <v>0</v>
      </c>
      <c r="AB592">
        <v>0</v>
      </c>
      <c r="AC592">
        <v>0</v>
      </c>
      <c r="AD592" t="s">
        <v>4</v>
      </c>
      <c r="AE592">
        <v>182</v>
      </c>
      <c r="AF592">
        <v>4</v>
      </c>
      <c r="AG592">
        <v>0</v>
      </c>
      <c r="AH592">
        <v>0</v>
      </c>
      <c r="AI592">
        <v>0</v>
      </c>
      <c r="AJ592" t="s">
        <v>4</v>
      </c>
      <c r="AK592">
        <v>182</v>
      </c>
      <c r="AL592">
        <v>3</v>
      </c>
      <c r="AM592">
        <v>0</v>
      </c>
      <c r="AN592">
        <v>0</v>
      </c>
      <c r="AO592">
        <v>0</v>
      </c>
      <c r="AP592" t="s">
        <v>4</v>
      </c>
      <c r="AQ592">
        <v>182</v>
      </c>
      <c r="AR592">
        <v>9</v>
      </c>
      <c r="AS592">
        <v>0</v>
      </c>
      <c r="AT592">
        <v>0</v>
      </c>
      <c r="AU592">
        <v>0</v>
      </c>
      <c r="AV592" t="s">
        <v>4</v>
      </c>
      <c r="AW592">
        <v>182</v>
      </c>
      <c r="AX592">
        <v>7</v>
      </c>
      <c r="AY592">
        <v>0</v>
      </c>
      <c r="AZ592">
        <v>0</v>
      </c>
      <c r="BA592">
        <v>0</v>
      </c>
      <c r="BB592" t="s">
        <v>4</v>
      </c>
      <c r="BC592">
        <v>182</v>
      </c>
      <c r="BD592">
        <v>3</v>
      </c>
      <c r="BE592">
        <v>0</v>
      </c>
      <c r="BF592">
        <v>0</v>
      </c>
      <c r="BG592">
        <v>0</v>
      </c>
      <c r="BH592" t="s">
        <v>4</v>
      </c>
    </row>
    <row r="593" spans="1:60" x14ac:dyDescent="0.2">
      <c r="A593" s="3">
        <v>183</v>
      </c>
      <c r="B593" s="3">
        <v>4</v>
      </c>
      <c r="C593" s="3">
        <v>0</v>
      </c>
      <c r="D593" s="3">
        <v>0</v>
      </c>
      <c r="E593" s="3">
        <v>0</v>
      </c>
      <c r="F593" t="s">
        <v>4</v>
      </c>
      <c r="G593">
        <v>183</v>
      </c>
      <c r="H593">
        <v>2</v>
      </c>
      <c r="I593">
        <v>0</v>
      </c>
      <c r="J593">
        <v>0</v>
      </c>
      <c r="K593">
        <v>0</v>
      </c>
      <c r="L593" t="s">
        <v>4</v>
      </c>
      <c r="M593">
        <v>183</v>
      </c>
      <c r="N593">
        <v>5</v>
      </c>
      <c r="O593">
        <v>0</v>
      </c>
      <c r="P593">
        <v>0</v>
      </c>
      <c r="Q593">
        <v>0</v>
      </c>
      <c r="R593" t="s">
        <v>4</v>
      </c>
      <c r="S593">
        <v>183</v>
      </c>
      <c r="T593">
        <v>4</v>
      </c>
      <c r="U593">
        <v>0</v>
      </c>
      <c r="V593">
        <v>0</v>
      </c>
      <c r="W593">
        <v>0</v>
      </c>
      <c r="X593" t="s">
        <v>4</v>
      </c>
      <c r="Y593">
        <v>183</v>
      </c>
      <c r="Z593">
        <v>3</v>
      </c>
      <c r="AA593">
        <v>0</v>
      </c>
      <c r="AB593">
        <v>0</v>
      </c>
      <c r="AC593">
        <v>0</v>
      </c>
      <c r="AD593" t="s">
        <v>4</v>
      </c>
      <c r="AE593">
        <v>183</v>
      </c>
      <c r="AF593">
        <v>3</v>
      </c>
      <c r="AG593">
        <v>0</v>
      </c>
      <c r="AH593">
        <v>0</v>
      </c>
      <c r="AI593">
        <v>0</v>
      </c>
      <c r="AJ593" t="s">
        <v>4</v>
      </c>
      <c r="AK593">
        <v>183</v>
      </c>
      <c r="AL593">
        <v>3</v>
      </c>
      <c r="AM593">
        <v>0</v>
      </c>
      <c r="AN593">
        <v>0</v>
      </c>
      <c r="AO593">
        <v>0</v>
      </c>
      <c r="AP593" t="s">
        <v>4</v>
      </c>
      <c r="AQ593">
        <v>183</v>
      </c>
      <c r="AR593">
        <v>3</v>
      </c>
      <c r="AS593">
        <v>0</v>
      </c>
      <c r="AT593">
        <v>0</v>
      </c>
      <c r="AU593">
        <v>0</v>
      </c>
      <c r="AV593" t="s">
        <v>4</v>
      </c>
      <c r="AW593">
        <v>183</v>
      </c>
      <c r="AX593">
        <v>4</v>
      </c>
      <c r="AY593">
        <v>0</v>
      </c>
      <c r="AZ593">
        <v>0</v>
      </c>
      <c r="BA593">
        <v>0</v>
      </c>
      <c r="BB593" t="s">
        <v>4</v>
      </c>
      <c r="BC593">
        <v>183</v>
      </c>
      <c r="BD593">
        <v>3</v>
      </c>
      <c r="BE593">
        <v>0</v>
      </c>
      <c r="BF593">
        <v>0</v>
      </c>
      <c r="BG593">
        <v>0</v>
      </c>
      <c r="BH593" t="s">
        <v>4</v>
      </c>
    </row>
    <row r="594" spans="1:60" x14ac:dyDescent="0.2">
      <c r="A594" s="3">
        <v>184</v>
      </c>
      <c r="B594" s="3">
        <v>7</v>
      </c>
      <c r="C594" s="3">
        <v>0</v>
      </c>
      <c r="D594" s="3">
        <v>0</v>
      </c>
      <c r="E594" s="3">
        <v>0</v>
      </c>
      <c r="F594" t="s">
        <v>4</v>
      </c>
      <c r="G594">
        <v>184</v>
      </c>
      <c r="H594">
        <v>5</v>
      </c>
      <c r="I594">
        <v>0</v>
      </c>
      <c r="J594">
        <v>0</v>
      </c>
      <c r="K594">
        <v>0</v>
      </c>
      <c r="L594" t="s">
        <v>4</v>
      </c>
      <c r="M594">
        <v>184</v>
      </c>
      <c r="N594">
        <v>10</v>
      </c>
      <c r="O594">
        <v>0</v>
      </c>
      <c r="P594">
        <v>0</v>
      </c>
      <c r="Q594">
        <v>0</v>
      </c>
      <c r="R594" t="s">
        <v>4</v>
      </c>
      <c r="S594">
        <v>184</v>
      </c>
      <c r="T594">
        <v>17</v>
      </c>
      <c r="U594">
        <v>0</v>
      </c>
      <c r="V594">
        <v>0</v>
      </c>
      <c r="W594">
        <v>0</v>
      </c>
      <c r="X594" t="s">
        <v>4</v>
      </c>
      <c r="Y594">
        <v>184</v>
      </c>
      <c r="Z594">
        <v>4</v>
      </c>
      <c r="AA594">
        <v>0</v>
      </c>
      <c r="AB594">
        <v>0</v>
      </c>
      <c r="AC594">
        <v>0</v>
      </c>
      <c r="AD594" t="s">
        <v>4</v>
      </c>
      <c r="AE594">
        <v>184</v>
      </c>
      <c r="AF594">
        <v>4</v>
      </c>
      <c r="AG594">
        <v>0</v>
      </c>
      <c r="AH594">
        <v>0</v>
      </c>
      <c r="AI594">
        <v>0</v>
      </c>
      <c r="AJ594" t="s">
        <v>4</v>
      </c>
      <c r="AK594">
        <v>184</v>
      </c>
      <c r="AL594">
        <v>6</v>
      </c>
      <c r="AM594">
        <v>0</v>
      </c>
      <c r="AN594">
        <v>0</v>
      </c>
      <c r="AO594">
        <v>0</v>
      </c>
      <c r="AP594" t="s">
        <v>4</v>
      </c>
      <c r="AQ594">
        <v>184</v>
      </c>
      <c r="AR594">
        <v>5</v>
      </c>
      <c r="AS594">
        <v>0</v>
      </c>
      <c r="AT594">
        <v>0</v>
      </c>
      <c r="AU594">
        <v>0</v>
      </c>
      <c r="AV594" t="s">
        <v>4</v>
      </c>
      <c r="AW594">
        <v>184</v>
      </c>
      <c r="AX594">
        <v>4</v>
      </c>
      <c r="AY594">
        <v>0</v>
      </c>
      <c r="AZ594">
        <v>0</v>
      </c>
      <c r="BA594">
        <v>0</v>
      </c>
      <c r="BB594" t="s">
        <v>4</v>
      </c>
      <c r="BC594">
        <v>184</v>
      </c>
      <c r="BD594">
        <v>5</v>
      </c>
      <c r="BE594">
        <v>46.9</v>
      </c>
      <c r="BF594">
        <v>0</v>
      </c>
      <c r="BG594">
        <v>100</v>
      </c>
      <c r="BH594" t="s">
        <v>4</v>
      </c>
    </row>
    <row r="595" spans="1:60" x14ac:dyDescent="0.2">
      <c r="A595" s="3">
        <v>185</v>
      </c>
      <c r="B595" s="3">
        <v>6</v>
      </c>
      <c r="C595" s="3">
        <v>0</v>
      </c>
      <c r="D595" s="3">
        <v>0</v>
      </c>
      <c r="E595" s="3">
        <v>0</v>
      </c>
      <c r="F595" t="s">
        <v>4</v>
      </c>
      <c r="G595">
        <v>185</v>
      </c>
      <c r="H595">
        <v>5</v>
      </c>
      <c r="I595">
        <v>0</v>
      </c>
      <c r="J595">
        <v>0</v>
      </c>
      <c r="K595">
        <v>0</v>
      </c>
      <c r="L595" t="s">
        <v>4</v>
      </c>
      <c r="M595">
        <v>185</v>
      </c>
      <c r="N595">
        <v>11</v>
      </c>
      <c r="O595">
        <v>0</v>
      </c>
      <c r="P595">
        <v>0</v>
      </c>
      <c r="Q595">
        <v>0</v>
      </c>
      <c r="R595" t="s">
        <v>4</v>
      </c>
      <c r="S595">
        <v>185</v>
      </c>
      <c r="T595">
        <v>12</v>
      </c>
      <c r="U595">
        <v>0</v>
      </c>
      <c r="V595">
        <v>0</v>
      </c>
      <c r="W595">
        <v>0</v>
      </c>
      <c r="X595" t="s">
        <v>4</v>
      </c>
      <c r="Y595">
        <v>185</v>
      </c>
      <c r="Z595">
        <v>8</v>
      </c>
      <c r="AA595">
        <v>0</v>
      </c>
      <c r="AB595">
        <v>0</v>
      </c>
      <c r="AC595">
        <v>0</v>
      </c>
      <c r="AD595" t="s">
        <v>4</v>
      </c>
      <c r="AE595">
        <v>185</v>
      </c>
      <c r="AF595">
        <v>5</v>
      </c>
      <c r="AG595">
        <v>0</v>
      </c>
      <c r="AH595">
        <v>0</v>
      </c>
      <c r="AI595">
        <v>0</v>
      </c>
      <c r="AJ595" t="s">
        <v>4</v>
      </c>
      <c r="AK595">
        <v>185</v>
      </c>
      <c r="AL595">
        <v>12</v>
      </c>
      <c r="AM595">
        <v>0</v>
      </c>
      <c r="AN595">
        <v>0</v>
      </c>
      <c r="AO595">
        <v>0</v>
      </c>
      <c r="AP595" t="s">
        <v>4</v>
      </c>
      <c r="AQ595">
        <v>185</v>
      </c>
      <c r="AR595">
        <v>4</v>
      </c>
      <c r="AS595">
        <v>0</v>
      </c>
      <c r="AT595">
        <v>0</v>
      </c>
      <c r="AU595">
        <v>0</v>
      </c>
      <c r="AV595" t="s">
        <v>4</v>
      </c>
      <c r="AW595">
        <v>185</v>
      </c>
      <c r="AX595">
        <v>6</v>
      </c>
      <c r="AY595">
        <v>47.5</v>
      </c>
      <c r="AZ595">
        <v>100</v>
      </c>
      <c r="BA595">
        <v>50</v>
      </c>
      <c r="BB595" t="s">
        <v>4</v>
      </c>
      <c r="BC595">
        <v>185</v>
      </c>
      <c r="BD595">
        <v>5</v>
      </c>
      <c r="BE595">
        <v>20</v>
      </c>
      <c r="BF595">
        <v>0</v>
      </c>
      <c r="BG595">
        <v>100</v>
      </c>
      <c r="BH595" t="s">
        <v>4</v>
      </c>
    </row>
    <row r="596" spans="1:60" x14ac:dyDescent="0.2">
      <c r="A596" s="3">
        <v>186</v>
      </c>
      <c r="B596" s="3">
        <v>5</v>
      </c>
      <c r="C596" s="3">
        <v>0</v>
      </c>
      <c r="D596" s="3">
        <v>0</v>
      </c>
      <c r="E596" s="3">
        <v>0</v>
      </c>
      <c r="F596" t="s">
        <v>4</v>
      </c>
      <c r="G596">
        <v>186</v>
      </c>
      <c r="H596">
        <v>4</v>
      </c>
      <c r="I596">
        <v>0</v>
      </c>
      <c r="J596">
        <v>0</v>
      </c>
      <c r="K596">
        <v>0</v>
      </c>
      <c r="L596" t="s">
        <v>4</v>
      </c>
      <c r="M596">
        <v>186</v>
      </c>
      <c r="N596">
        <v>4</v>
      </c>
      <c r="O596">
        <v>0</v>
      </c>
      <c r="P596">
        <v>0</v>
      </c>
      <c r="Q596">
        <v>0</v>
      </c>
      <c r="R596" t="s">
        <v>4</v>
      </c>
      <c r="S596">
        <v>186</v>
      </c>
      <c r="T596">
        <v>3</v>
      </c>
      <c r="U596">
        <v>0</v>
      </c>
      <c r="V596">
        <v>0</v>
      </c>
      <c r="W596">
        <v>0</v>
      </c>
      <c r="X596" t="s">
        <v>4</v>
      </c>
      <c r="Y596">
        <v>186</v>
      </c>
      <c r="Z596">
        <v>3</v>
      </c>
      <c r="AA596">
        <v>0</v>
      </c>
      <c r="AB596">
        <v>0</v>
      </c>
      <c r="AC596">
        <v>0</v>
      </c>
      <c r="AD596" t="s">
        <v>4</v>
      </c>
      <c r="AE596">
        <v>186</v>
      </c>
      <c r="AF596">
        <v>3</v>
      </c>
      <c r="AG596">
        <v>0</v>
      </c>
      <c r="AH596">
        <v>0</v>
      </c>
      <c r="AI596">
        <v>0</v>
      </c>
      <c r="AJ596" t="s">
        <v>4</v>
      </c>
      <c r="AK596">
        <v>186</v>
      </c>
      <c r="AL596">
        <v>6</v>
      </c>
      <c r="AM596">
        <v>0</v>
      </c>
      <c r="AN596">
        <v>0</v>
      </c>
      <c r="AO596">
        <v>0</v>
      </c>
      <c r="AP596" t="s">
        <v>4</v>
      </c>
      <c r="AQ596">
        <v>186</v>
      </c>
      <c r="AR596">
        <v>3</v>
      </c>
      <c r="AS596">
        <v>0</v>
      </c>
      <c r="AT596">
        <v>0</v>
      </c>
      <c r="AU596">
        <v>0</v>
      </c>
      <c r="AV596" t="s">
        <v>4</v>
      </c>
      <c r="AW596">
        <v>186</v>
      </c>
      <c r="AX596">
        <v>3</v>
      </c>
      <c r="AY596">
        <v>71.400000000000006</v>
      </c>
      <c r="AZ596">
        <v>0</v>
      </c>
      <c r="BA596">
        <v>100</v>
      </c>
      <c r="BB596" t="s">
        <v>4</v>
      </c>
      <c r="BC596">
        <v>186</v>
      </c>
      <c r="BD596">
        <v>3</v>
      </c>
      <c r="BE596">
        <v>66.599999999999994</v>
      </c>
      <c r="BF596">
        <v>0</v>
      </c>
      <c r="BG596">
        <v>0</v>
      </c>
      <c r="BH596" t="s">
        <v>4</v>
      </c>
    </row>
    <row r="597" spans="1:60" x14ac:dyDescent="0.2">
      <c r="A597" s="3">
        <v>187</v>
      </c>
      <c r="B597" s="3">
        <v>4</v>
      </c>
      <c r="C597" s="3">
        <v>0</v>
      </c>
      <c r="D597" s="3">
        <v>0</v>
      </c>
      <c r="E597" s="3">
        <v>0</v>
      </c>
      <c r="F597" t="s">
        <v>4</v>
      </c>
      <c r="G597">
        <v>187</v>
      </c>
      <c r="H597">
        <v>5</v>
      </c>
      <c r="I597">
        <v>0</v>
      </c>
      <c r="J597">
        <v>0</v>
      </c>
      <c r="K597">
        <v>47.9</v>
      </c>
      <c r="L597" t="s">
        <v>4</v>
      </c>
      <c r="M597">
        <v>187</v>
      </c>
      <c r="N597">
        <v>3</v>
      </c>
      <c r="O597">
        <v>0</v>
      </c>
      <c r="P597">
        <v>0</v>
      </c>
      <c r="Q597">
        <v>0</v>
      </c>
      <c r="R597" t="s">
        <v>4</v>
      </c>
      <c r="S597">
        <v>187</v>
      </c>
      <c r="T597">
        <v>4</v>
      </c>
      <c r="U597">
        <v>0</v>
      </c>
      <c r="V597">
        <v>0</v>
      </c>
      <c r="W597">
        <v>0</v>
      </c>
      <c r="X597" t="s">
        <v>4</v>
      </c>
      <c r="Y597">
        <v>187</v>
      </c>
      <c r="Z597">
        <v>3</v>
      </c>
      <c r="AA597">
        <v>0</v>
      </c>
      <c r="AB597">
        <v>0</v>
      </c>
      <c r="AC597">
        <v>0</v>
      </c>
      <c r="AD597" t="s">
        <v>4</v>
      </c>
      <c r="AE597">
        <v>187</v>
      </c>
      <c r="AF597">
        <v>3</v>
      </c>
      <c r="AG597">
        <v>0</v>
      </c>
      <c r="AH597">
        <v>0</v>
      </c>
      <c r="AI597">
        <v>0</v>
      </c>
      <c r="AJ597" t="s">
        <v>4</v>
      </c>
      <c r="AK597">
        <v>187</v>
      </c>
      <c r="AL597">
        <v>4</v>
      </c>
      <c r="AM597">
        <v>0</v>
      </c>
      <c r="AN597">
        <v>0</v>
      </c>
      <c r="AO597">
        <v>0</v>
      </c>
      <c r="AP597" t="s">
        <v>4</v>
      </c>
      <c r="AQ597">
        <v>187</v>
      </c>
      <c r="AR597">
        <v>3</v>
      </c>
      <c r="AS597">
        <v>0</v>
      </c>
      <c r="AT597">
        <v>48.7</v>
      </c>
      <c r="AU597">
        <v>0</v>
      </c>
      <c r="AV597" t="s">
        <v>4</v>
      </c>
      <c r="AW597">
        <v>187</v>
      </c>
      <c r="AX597">
        <v>3</v>
      </c>
      <c r="AY597">
        <v>28.5</v>
      </c>
      <c r="AZ597">
        <v>0</v>
      </c>
      <c r="BA597">
        <v>0</v>
      </c>
      <c r="BB597" t="s">
        <v>4</v>
      </c>
      <c r="BC597">
        <v>187</v>
      </c>
      <c r="BD597">
        <v>3</v>
      </c>
      <c r="BE597">
        <v>0</v>
      </c>
      <c r="BF597">
        <v>0</v>
      </c>
      <c r="BG597">
        <v>0</v>
      </c>
      <c r="BH597" t="s">
        <v>4</v>
      </c>
    </row>
    <row r="598" spans="1:60" x14ac:dyDescent="0.2">
      <c r="A598" s="3">
        <v>188</v>
      </c>
      <c r="B598" s="3">
        <v>5</v>
      </c>
      <c r="C598" s="3">
        <v>0</v>
      </c>
      <c r="D598" s="3">
        <v>0</v>
      </c>
      <c r="E598" s="3">
        <v>0</v>
      </c>
      <c r="F598" t="s">
        <v>4</v>
      </c>
      <c r="G598">
        <v>188</v>
      </c>
      <c r="H598">
        <v>4</v>
      </c>
      <c r="I598">
        <v>50</v>
      </c>
      <c r="J598">
        <v>100</v>
      </c>
      <c r="K598">
        <v>100</v>
      </c>
      <c r="L598" t="s">
        <v>4</v>
      </c>
      <c r="M598">
        <v>188</v>
      </c>
      <c r="N598">
        <v>4</v>
      </c>
      <c r="O598">
        <v>0</v>
      </c>
      <c r="P598">
        <v>0</v>
      </c>
      <c r="Q598">
        <v>0</v>
      </c>
      <c r="R598" t="s">
        <v>4</v>
      </c>
      <c r="S598">
        <v>188</v>
      </c>
      <c r="T598">
        <v>4</v>
      </c>
      <c r="U598">
        <v>0</v>
      </c>
      <c r="V598">
        <v>0</v>
      </c>
      <c r="W598">
        <v>0</v>
      </c>
      <c r="X598" t="s">
        <v>4</v>
      </c>
      <c r="Y598">
        <v>188</v>
      </c>
      <c r="Z598">
        <v>5</v>
      </c>
      <c r="AA598">
        <v>0</v>
      </c>
      <c r="AB598">
        <v>0</v>
      </c>
      <c r="AC598">
        <v>0</v>
      </c>
      <c r="AD598" t="s">
        <v>4</v>
      </c>
      <c r="AE598">
        <v>188</v>
      </c>
      <c r="AF598">
        <v>3</v>
      </c>
      <c r="AG598">
        <v>0</v>
      </c>
      <c r="AH598">
        <v>0</v>
      </c>
      <c r="AI598">
        <v>0</v>
      </c>
      <c r="AJ598" t="s">
        <v>4</v>
      </c>
      <c r="AK598">
        <v>188</v>
      </c>
      <c r="AL598">
        <v>3</v>
      </c>
      <c r="AM598">
        <v>49.2</v>
      </c>
      <c r="AN598">
        <v>0</v>
      </c>
      <c r="AO598">
        <v>0</v>
      </c>
      <c r="AP598" t="s">
        <v>4</v>
      </c>
      <c r="AQ598">
        <v>188</v>
      </c>
      <c r="AR598">
        <v>3</v>
      </c>
      <c r="AS598">
        <v>33.299999999999997</v>
      </c>
      <c r="AT598">
        <v>100</v>
      </c>
      <c r="AU598">
        <v>0</v>
      </c>
      <c r="AV598" t="s">
        <v>4</v>
      </c>
      <c r="AW598">
        <v>188</v>
      </c>
      <c r="AX598">
        <v>3</v>
      </c>
      <c r="AY598">
        <v>0</v>
      </c>
      <c r="AZ598">
        <v>0</v>
      </c>
      <c r="BA598">
        <v>0</v>
      </c>
      <c r="BB598" t="s">
        <v>4</v>
      </c>
      <c r="BC598">
        <v>188</v>
      </c>
      <c r="BD598">
        <v>3</v>
      </c>
      <c r="BE598">
        <v>0</v>
      </c>
      <c r="BF598">
        <v>0</v>
      </c>
      <c r="BG598">
        <v>0</v>
      </c>
      <c r="BH598" t="s">
        <v>4</v>
      </c>
    </row>
    <row r="599" spans="1:60" x14ac:dyDescent="0.2">
      <c r="A599" s="3">
        <v>189</v>
      </c>
      <c r="B599" s="3">
        <v>12</v>
      </c>
      <c r="C599" s="3">
        <v>0</v>
      </c>
      <c r="D599" s="3">
        <v>0</v>
      </c>
      <c r="E599" s="3">
        <v>0</v>
      </c>
      <c r="F599" t="s">
        <v>4</v>
      </c>
      <c r="G599">
        <v>189</v>
      </c>
      <c r="H599">
        <v>4</v>
      </c>
      <c r="I599">
        <v>16.600000000000001</v>
      </c>
      <c r="J599">
        <v>100</v>
      </c>
      <c r="K599">
        <v>0</v>
      </c>
      <c r="L599" t="s">
        <v>4</v>
      </c>
      <c r="M599">
        <v>189</v>
      </c>
      <c r="N599">
        <v>10</v>
      </c>
      <c r="O599">
        <v>0</v>
      </c>
      <c r="P599">
        <v>0</v>
      </c>
      <c r="Q599">
        <v>0</v>
      </c>
      <c r="R599" t="s">
        <v>4</v>
      </c>
      <c r="S599">
        <v>189</v>
      </c>
      <c r="T599">
        <v>5</v>
      </c>
      <c r="U599">
        <v>0</v>
      </c>
      <c r="V599">
        <v>0</v>
      </c>
      <c r="W599">
        <v>0</v>
      </c>
      <c r="X599" t="s">
        <v>4</v>
      </c>
      <c r="Y599">
        <v>189</v>
      </c>
      <c r="Z599">
        <v>6</v>
      </c>
      <c r="AA599">
        <v>46.2</v>
      </c>
      <c r="AB599">
        <v>0</v>
      </c>
      <c r="AC599">
        <v>66.599999999999994</v>
      </c>
      <c r="AD599" t="s">
        <v>4</v>
      </c>
      <c r="AE599">
        <v>189</v>
      </c>
      <c r="AF599">
        <v>5</v>
      </c>
      <c r="AG599">
        <v>0</v>
      </c>
      <c r="AH599">
        <v>0</v>
      </c>
      <c r="AI599">
        <v>0</v>
      </c>
      <c r="AJ599" t="s">
        <v>4</v>
      </c>
      <c r="AK599">
        <v>189</v>
      </c>
      <c r="AL599">
        <v>6</v>
      </c>
      <c r="AM599">
        <v>0</v>
      </c>
      <c r="AN599">
        <v>0</v>
      </c>
      <c r="AO599">
        <v>0</v>
      </c>
      <c r="AP599" t="s">
        <v>4</v>
      </c>
      <c r="AQ599">
        <v>189</v>
      </c>
      <c r="AR599">
        <v>5</v>
      </c>
      <c r="AS599">
        <v>0</v>
      </c>
      <c r="AT599">
        <v>0</v>
      </c>
      <c r="AU599">
        <v>0</v>
      </c>
      <c r="AV599" t="s">
        <v>4</v>
      </c>
      <c r="AW599">
        <v>189</v>
      </c>
      <c r="AX599">
        <v>5</v>
      </c>
      <c r="AY599">
        <v>0</v>
      </c>
      <c r="AZ599">
        <v>0</v>
      </c>
      <c r="BA599">
        <v>0</v>
      </c>
      <c r="BB599" t="s">
        <v>4</v>
      </c>
      <c r="BC599">
        <v>189</v>
      </c>
      <c r="BD599">
        <v>6</v>
      </c>
      <c r="BE599">
        <v>0</v>
      </c>
      <c r="BF599">
        <v>0</v>
      </c>
      <c r="BG599">
        <v>0</v>
      </c>
      <c r="BH599" t="s">
        <v>4</v>
      </c>
    </row>
    <row r="600" spans="1:60" x14ac:dyDescent="0.2">
      <c r="A600" s="3">
        <v>190</v>
      </c>
      <c r="B600" s="3">
        <v>4</v>
      </c>
      <c r="C600" s="3">
        <v>0</v>
      </c>
      <c r="D600" s="3">
        <v>0</v>
      </c>
      <c r="E600" s="3">
        <v>0</v>
      </c>
      <c r="F600" t="s">
        <v>4</v>
      </c>
      <c r="G600">
        <v>190</v>
      </c>
      <c r="H600">
        <v>4</v>
      </c>
      <c r="I600">
        <v>0</v>
      </c>
      <c r="J600">
        <v>0</v>
      </c>
      <c r="K600">
        <v>0</v>
      </c>
      <c r="L600" t="s">
        <v>4</v>
      </c>
      <c r="M600">
        <v>190</v>
      </c>
      <c r="N600">
        <v>4</v>
      </c>
      <c r="O600">
        <v>0</v>
      </c>
      <c r="P600">
        <v>0</v>
      </c>
      <c r="Q600">
        <v>0</v>
      </c>
      <c r="R600" t="s">
        <v>4</v>
      </c>
      <c r="S600">
        <v>190</v>
      </c>
      <c r="T600">
        <v>4</v>
      </c>
      <c r="U600">
        <v>0</v>
      </c>
      <c r="V600">
        <v>0</v>
      </c>
      <c r="W600">
        <v>0</v>
      </c>
      <c r="X600" t="s">
        <v>4</v>
      </c>
      <c r="Y600">
        <v>190</v>
      </c>
      <c r="Z600">
        <v>5</v>
      </c>
      <c r="AA600">
        <v>50</v>
      </c>
      <c r="AB600">
        <v>0</v>
      </c>
      <c r="AC600">
        <v>100</v>
      </c>
      <c r="AD600" t="s">
        <v>4</v>
      </c>
      <c r="AE600">
        <v>190</v>
      </c>
      <c r="AF600">
        <v>8</v>
      </c>
      <c r="AG600">
        <v>0</v>
      </c>
      <c r="AH600">
        <v>0</v>
      </c>
      <c r="AI600">
        <v>49.7</v>
      </c>
      <c r="AJ600" t="s">
        <v>4</v>
      </c>
      <c r="AK600">
        <v>190</v>
      </c>
      <c r="AL600">
        <v>5</v>
      </c>
      <c r="AM600">
        <v>0</v>
      </c>
      <c r="AN600">
        <v>0</v>
      </c>
      <c r="AO600">
        <v>0</v>
      </c>
      <c r="AP600" t="s">
        <v>4</v>
      </c>
      <c r="AQ600">
        <v>190</v>
      </c>
      <c r="AR600">
        <v>3</v>
      </c>
      <c r="AS600">
        <v>0</v>
      </c>
      <c r="AT600">
        <v>0</v>
      </c>
      <c r="AU600">
        <v>0</v>
      </c>
      <c r="AV600" t="s">
        <v>4</v>
      </c>
      <c r="AW600">
        <v>190</v>
      </c>
      <c r="AX600">
        <v>4</v>
      </c>
      <c r="AY600">
        <v>0</v>
      </c>
      <c r="AZ600">
        <v>0</v>
      </c>
      <c r="BA600">
        <v>0</v>
      </c>
      <c r="BB600" t="s">
        <v>4</v>
      </c>
      <c r="BC600">
        <v>190</v>
      </c>
      <c r="BD600">
        <v>3</v>
      </c>
      <c r="BE600">
        <v>0</v>
      </c>
      <c r="BF600">
        <v>0</v>
      </c>
      <c r="BG600">
        <v>0</v>
      </c>
      <c r="BH600" t="s">
        <v>4</v>
      </c>
    </row>
    <row r="601" spans="1:60" x14ac:dyDescent="0.2">
      <c r="A601" s="3">
        <v>191</v>
      </c>
      <c r="B601" s="3">
        <v>8</v>
      </c>
      <c r="C601" s="3">
        <v>0</v>
      </c>
      <c r="D601" s="3">
        <v>0</v>
      </c>
      <c r="E601" s="3">
        <v>51.3</v>
      </c>
      <c r="F601" t="s">
        <v>4</v>
      </c>
      <c r="G601">
        <v>191</v>
      </c>
      <c r="H601">
        <v>5</v>
      </c>
      <c r="I601">
        <v>0</v>
      </c>
      <c r="J601">
        <v>0</v>
      </c>
      <c r="K601">
        <v>0</v>
      </c>
      <c r="L601" t="s">
        <v>4</v>
      </c>
      <c r="M601">
        <v>191</v>
      </c>
      <c r="N601">
        <v>7</v>
      </c>
      <c r="O601">
        <v>0</v>
      </c>
      <c r="P601">
        <v>59.2</v>
      </c>
      <c r="Q601">
        <v>80</v>
      </c>
      <c r="R601" t="s">
        <v>4</v>
      </c>
      <c r="S601">
        <v>191</v>
      </c>
      <c r="T601">
        <v>29</v>
      </c>
      <c r="U601">
        <v>0</v>
      </c>
      <c r="V601">
        <v>0</v>
      </c>
      <c r="W601">
        <v>49.1</v>
      </c>
      <c r="X601" t="s">
        <v>4</v>
      </c>
      <c r="Y601">
        <v>191</v>
      </c>
      <c r="Z601">
        <v>12</v>
      </c>
      <c r="AA601">
        <v>0</v>
      </c>
      <c r="AB601">
        <v>0</v>
      </c>
      <c r="AC601">
        <v>0</v>
      </c>
      <c r="AD601" t="s">
        <v>4</v>
      </c>
      <c r="AE601">
        <v>191</v>
      </c>
      <c r="AF601">
        <v>5</v>
      </c>
      <c r="AG601">
        <v>50</v>
      </c>
      <c r="AH601">
        <v>0</v>
      </c>
      <c r="AI601">
        <v>75</v>
      </c>
      <c r="AJ601" t="s">
        <v>4</v>
      </c>
      <c r="AK601">
        <v>191</v>
      </c>
      <c r="AL601">
        <v>4</v>
      </c>
      <c r="AM601">
        <v>0</v>
      </c>
      <c r="AN601">
        <v>0</v>
      </c>
      <c r="AO601">
        <v>0</v>
      </c>
      <c r="AP601" t="s">
        <v>4</v>
      </c>
      <c r="AQ601">
        <v>191</v>
      </c>
      <c r="AR601">
        <v>4</v>
      </c>
      <c r="AS601">
        <v>0</v>
      </c>
      <c r="AT601">
        <v>0</v>
      </c>
      <c r="AU601">
        <v>0</v>
      </c>
      <c r="AV601" t="s">
        <v>4</v>
      </c>
      <c r="AW601">
        <v>191</v>
      </c>
      <c r="AX601">
        <v>4</v>
      </c>
      <c r="AY601">
        <v>0</v>
      </c>
      <c r="AZ601">
        <v>0</v>
      </c>
      <c r="BA601">
        <v>0</v>
      </c>
      <c r="BB601" t="s">
        <v>4</v>
      </c>
      <c r="BC601">
        <v>191</v>
      </c>
      <c r="BD601">
        <v>6</v>
      </c>
      <c r="BE601">
        <v>0</v>
      </c>
      <c r="BF601">
        <v>0</v>
      </c>
      <c r="BG601">
        <v>0</v>
      </c>
      <c r="BH601" t="s">
        <v>4</v>
      </c>
    </row>
    <row r="602" spans="1:60" x14ac:dyDescent="0.2">
      <c r="A602" s="3">
        <v>192</v>
      </c>
      <c r="B602" s="3">
        <v>9</v>
      </c>
      <c r="C602" s="3">
        <v>50</v>
      </c>
      <c r="D602" s="3">
        <v>0</v>
      </c>
      <c r="E602" s="3">
        <v>66.599999999999994</v>
      </c>
      <c r="F602" t="s">
        <v>4</v>
      </c>
      <c r="G602">
        <v>192</v>
      </c>
      <c r="H602">
        <v>4</v>
      </c>
      <c r="I602">
        <v>0</v>
      </c>
      <c r="J602">
        <v>0</v>
      </c>
      <c r="K602">
        <v>0</v>
      </c>
      <c r="L602" t="s">
        <v>4</v>
      </c>
      <c r="M602">
        <v>192</v>
      </c>
      <c r="N602">
        <v>5</v>
      </c>
      <c r="O602">
        <v>40</v>
      </c>
      <c r="P602">
        <v>0</v>
      </c>
      <c r="Q602">
        <v>100</v>
      </c>
      <c r="R602" t="s">
        <v>4</v>
      </c>
      <c r="S602">
        <v>192</v>
      </c>
      <c r="T602">
        <v>6</v>
      </c>
      <c r="U602">
        <v>0</v>
      </c>
      <c r="V602">
        <v>66.599999999999994</v>
      </c>
      <c r="W602">
        <v>66.599999999999994</v>
      </c>
      <c r="X602" t="s">
        <v>4</v>
      </c>
      <c r="Y602">
        <v>192</v>
      </c>
      <c r="Z602">
        <v>11</v>
      </c>
      <c r="AA602">
        <v>0</v>
      </c>
      <c r="AB602">
        <v>0</v>
      </c>
      <c r="AC602">
        <v>0</v>
      </c>
      <c r="AD602" t="s">
        <v>4</v>
      </c>
      <c r="AE602">
        <v>192</v>
      </c>
      <c r="AF602">
        <v>4</v>
      </c>
      <c r="AG602">
        <v>0</v>
      </c>
      <c r="AH602">
        <v>0</v>
      </c>
      <c r="AI602">
        <v>0</v>
      </c>
      <c r="AJ602" t="s">
        <v>4</v>
      </c>
      <c r="AK602">
        <v>192</v>
      </c>
      <c r="AL602">
        <v>3</v>
      </c>
      <c r="AM602">
        <v>0</v>
      </c>
      <c r="AN602">
        <v>0</v>
      </c>
      <c r="AO602">
        <v>0</v>
      </c>
      <c r="AP602" t="s">
        <v>4</v>
      </c>
      <c r="AQ602">
        <v>192</v>
      </c>
      <c r="AR602">
        <v>4</v>
      </c>
      <c r="AS602">
        <v>0</v>
      </c>
      <c r="AT602">
        <v>0</v>
      </c>
      <c r="AU602">
        <v>0</v>
      </c>
      <c r="AV602" t="s">
        <v>4</v>
      </c>
      <c r="AW602">
        <v>192</v>
      </c>
      <c r="AX602">
        <v>6</v>
      </c>
      <c r="AY602">
        <v>0</v>
      </c>
      <c r="AZ602">
        <v>0</v>
      </c>
      <c r="BA602">
        <v>0</v>
      </c>
      <c r="BB602" t="s">
        <v>4</v>
      </c>
      <c r="BC602">
        <v>192</v>
      </c>
      <c r="BD602">
        <v>4</v>
      </c>
      <c r="BE602">
        <v>0</v>
      </c>
      <c r="BF602">
        <v>0</v>
      </c>
      <c r="BG602">
        <v>0</v>
      </c>
      <c r="BH602" t="s">
        <v>4</v>
      </c>
    </row>
    <row r="603" spans="1:60" x14ac:dyDescent="0.2">
      <c r="A603" s="3">
        <v>193</v>
      </c>
      <c r="B603" s="3">
        <v>4</v>
      </c>
      <c r="C603" s="3">
        <v>50</v>
      </c>
      <c r="D603" s="3">
        <v>0</v>
      </c>
      <c r="E603" s="3">
        <v>50</v>
      </c>
      <c r="F603" t="s">
        <v>4</v>
      </c>
      <c r="G603">
        <v>193</v>
      </c>
      <c r="H603">
        <v>6</v>
      </c>
      <c r="I603">
        <v>0</v>
      </c>
      <c r="J603">
        <v>0</v>
      </c>
      <c r="K603">
        <v>0</v>
      </c>
      <c r="L603" t="s">
        <v>4</v>
      </c>
      <c r="M603">
        <v>193</v>
      </c>
      <c r="N603">
        <v>3</v>
      </c>
      <c r="O603">
        <v>20</v>
      </c>
      <c r="P603">
        <v>0</v>
      </c>
      <c r="Q603">
        <v>0</v>
      </c>
      <c r="R603" t="s">
        <v>4</v>
      </c>
      <c r="S603">
        <v>193</v>
      </c>
      <c r="T603">
        <v>3</v>
      </c>
      <c r="U603">
        <v>100</v>
      </c>
      <c r="V603">
        <v>0</v>
      </c>
      <c r="W603">
        <v>0</v>
      </c>
      <c r="X603" t="s">
        <v>4</v>
      </c>
      <c r="Y603">
        <v>193</v>
      </c>
      <c r="Z603">
        <v>2</v>
      </c>
      <c r="AA603">
        <v>0</v>
      </c>
      <c r="AB603">
        <v>0</v>
      </c>
      <c r="AC603">
        <v>0</v>
      </c>
      <c r="AD603" t="s">
        <v>4</v>
      </c>
      <c r="AE603">
        <v>193</v>
      </c>
      <c r="AF603">
        <v>4</v>
      </c>
      <c r="AG603">
        <v>0</v>
      </c>
      <c r="AH603">
        <v>0</v>
      </c>
      <c r="AI603">
        <v>0</v>
      </c>
      <c r="AJ603" t="s">
        <v>4</v>
      </c>
      <c r="AK603">
        <v>193</v>
      </c>
      <c r="AL603">
        <v>4</v>
      </c>
      <c r="AM603">
        <v>0</v>
      </c>
      <c r="AN603">
        <v>0</v>
      </c>
      <c r="AO603">
        <v>0</v>
      </c>
      <c r="AP603" t="s">
        <v>4</v>
      </c>
      <c r="AQ603">
        <v>193</v>
      </c>
      <c r="AR603">
        <v>2</v>
      </c>
      <c r="AS603">
        <v>0</v>
      </c>
      <c r="AT603">
        <v>0</v>
      </c>
      <c r="AU603">
        <v>0</v>
      </c>
      <c r="AV603" t="s">
        <v>4</v>
      </c>
      <c r="AW603">
        <v>193</v>
      </c>
      <c r="AX603">
        <v>6</v>
      </c>
      <c r="AY603">
        <v>0</v>
      </c>
      <c r="AZ603">
        <v>0</v>
      </c>
      <c r="BA603">
        <v>0</v>
      </c>
      <c r="BB603" t="s">
        <v>4</v>
      </c>
      <c r="BC603">
        <v>193</v>
      </c>
      <c r="BD603">
        <v>2</v>
      </c>
      <c r="BE603">
        <v>0</v>
      </c>
      <c r="BF603">
        <v>0</v>
      </c>
      <c r="BG603">
        <v>0</v>
      </c>
      <c r="BH603" t="s">
        <v>4</v>
      </c>
    </row>
    <row r="604" spans="1:60" x14ac:dyDescent="0.2">
      <c r="A604" s="3">
        <v>194</v>
      </c>
      <c r="B604" s="3">
        <v>3</v>
      </c>
      <c r="C604" s="3">
        <v>50</v>
      </c>
      <c r="D604" s="3">
        <v>0</v>
      </c>
      <c r="E604" s="3">
        <v>0</v>
      </c>
      <c r="F604" t="s">
        <v>4</v>
      </c>
      <c r="G604">
        <v>194</v>
      </c>
      <c r="H604">
        <v>3</v>
      </c>
      <c r="I604">
        <v>0</v>
      </c>
      <c r="J604">
        <v>0</v>
      </c>
      <c r="K604">
        <v>0</v>
      </c>
      <c r="L604" t="s">
        <v>4</v>
      </c>
      <c r="M604">
        <v>194</v>
      </c>
      <c r="N604">
        <v>4</v>
      </c>
      <c r="O604">
        <v>0</v>
      </c>
      <c r="P604">
        <v>0</v>
      </c>
      <c r="Q604">
        <v>0</v>
      </c>
      <c r="R604" t="s">
        <v>4</v>
      </c>
      <c r="S604">
        <v>194</v>
      </c>
      <c r="T604">
        <v>6</v>
      </c>
      <c r="U604">
        <v>0</v>
      </c>
      <c r="V604">
        <v>0</v>
      </c>
      <c r="W604">
        <v>0</v>
      </c>
      <c r="X604" t="s">
        <v>4</v>
      </c>
      <c r="Y604">
        <v>194</v>
      </c>
      <c r="Z604">
        <v>2</v>
      </c>
      <c r="AA604">
        <v>0</v>
      </c>
      <c r="AB604">
        <v>0</v>
      </c>
      <c r="AC604">
        <v>0</v>
      </c>
      <c r="AD604" t="s">
        <v>4</v>
      </c>
      <c r="AE604">
        <v>194</v>
      </c>
      <c r="AF604">
        <v>8</v>
      </c>
      <c r="AG604">
        <v>0</v>
      </c>
      <c r="AH604">
        <v>0</v>
      </c>
      <c r="AI604">
        <v>0</v>
      </c>
      <c r="AJ604" t="s">
        <v>4</v>
      </c>
      <c r="AK604">
        <v>194</v>
      </c>
      <c r="AL604">
        <v>3</v>
      </c>
      <c r="AM604">
        <v>0</v>
      </c>
      <c r="AN604">
        <v>0</v>
      </c>
      <c r="AO604">
        <v>0</v>
      </c>
      <c r="AP604" t="s">
        <v>4</v>
      </c>
      <c r="AQ604">
        <v>194</v>
      </c>
      <c r="AR604">
        <v>3</v>
      </c>
      <c r="AS604">
        <v>0</v>
      </c>
      <c r="AT604">
        <v>0</v>
      </c>
      <c r="AU604">
        <v>0</v>
      </c>
      <c r="AV604" t="s">
        <v>4</v>
      </c>
      <c r="AW604">
        <v>194</v>
      </c>
      <c r="AX604">
        <v>5</v>
      </c>
      <c r="AY604">
        <v>0</v>
      </c>
      <c r="AZ604">
        <v>0</v>
      </c>
      <c r="BA604">
        <v>0</v>
      </c>
      <c r="BB604" t="s">
        <v>4</v>
      </c>
      <c r="BC604">
        <v>194</v>
      </c>
      <c r="BD604">
        <v>4</v>
      </c>
      <c r="BE604">
        <v>0</v>
      </c>
      <c r="BF604">
        <v>0</v>
      </c>
      <c r="BG604">
        <v>0</v>
      </c>
      <c r="BH604" t="s">
        <v>4</v>
      </c>
    </row>
    <row r="605" spans="1:60" x14ac:dyDescent="0.2">
      <c r="A605" s="3">
        <v>195</v>
      </c>
      <c r="B605" s="3">
        <v>3</v>
      </c>
      <c r="C605" s="3">
        <v>0</v>
      </c>
      <c r="D605" s="3">
        <v>0</v>
      </c>
      <c r="E605" s="3">
        <v>0</v>
      </c>
      <c r="F605" t="s">
        <v>4</v>
      </c>
      <c r="G605">
        <v>195</v>
      </c>
      <c r="H605">
        <v>3</v>
      </c>
      <c r="I605">
        <v>0</v>
      </c>
      <c r="J605">
        <v>0</v>
      </c>
      <c r="K605">
        <v>0</v>
      </c>
      <c r="L605" t="s">
        <v>4</v>
      </c>
      <c r="M605">
        <v>195</v>
      </c>
      <c r="N605">
        <v>3</v>
      </c>
      <c r="O605">
        <v>0</v>
      </c>
      <c r="P605">
        <v>0</v>
      </c>
      <c r="Q605">
        <v>0</v>
      </c>
      <c r="R605" t="s">
        <v>4</v>
      </c>
      <c r="S605">
        <v>195</v>
      </c>
      <c r="T605">
        <v>3</v>
      </c>
      <c r="U605">
        <v>0</v>
      </c>
      <c r="V605">
        <v>0</v>
      </c>
      <c r="W605">
        <v>0</v>
      </c>
      <c r="X605" t="s">
        <v>4</v>
      </c>
      <c r="Y605">
        <v>195</v>
      </c>
      <c r="Z605">
        <v>3</v>
      </c>
      <c r="AA605">
        <v>0</v>
      </c>
      <c r="AB605">
        <v>0</v>
      </c>
      <c r="AC605">
        <v>0</v>
      </c>
      <c r="AD605" t="s">
        <v>4</v>
      </c>
      <c r="AE605">
        <v>195</v>
      </c>
      <c r="AF605">
        <v>3</v>
      </c>
      <c r="AG605">
        <v>0</v>
      </c>
      <c r="AH605">
        <v>0</v>
      </c>
      <c r="AI605">
        <v>0</v>
      </c>
      <c r="AJ605" t="s">
        <v>4</v>
      </c>
      <c r="AK605">
        <v>195</v>
      </c>
      <c r="AL605">
        <v>6</v>
      </c>
      <c r="AM605">
        <v>0</v>
      </c>
      <c r="AN605">
        <v>0</v>
      </c>
      <c r="AO605">
        <v>0</v>
      </c>
      <c r="AP605" t="s">
        <v>4</v>
      </c>
      <c r="AQ605">
        <v>195</v>
      </c>
      <c r="AR605">
        <v>3</v>
      </c>
      <c r="AS605">
        <v>0</v>
      </c>
      <c r="AT605">
        <v>0</v>
      </c>
      <c r="AU605">
        <v>0</v>
      </c>
      <c r="AV605" t="s">
        <v>4</v>
      </c>
      <c r="AW605">
        <v>195</v>
      </c>
      <c r="AX605">
        <v>4</v>
      </c>
      <c r="AY605">
        <v>0</v>
      </c>
      <c r="AZ605">
        <v>0</v>
      </c>
      <c r="BA605">
        <v>0</v>
      </c>
      <c r="BB605" t="s">
        <v>4</v>
      </c>
      <c r="BC605">
        <v>195</v>
      </c>
      <c r="BD605">
        <v>3</v>
      </c>
      <c r="BE605">
        <v>0</v>
      </c>
      <c r="BF605">
        <v>0</v>
      </c>
      <c r="BG605">
        <v>0</v>
      </c>
      <c r="BH605" t="s">
        <v>4</v>
      </c>
    </row>
    <row r="606" spans="1:60" x14ac:dyDescent="0.2">
      <c r="A606" s="3">
        <v>196</v>
      </c>
      <c r="B606" s="3">
        <v>5</v>
      </c>
      <c r="C606" s="3">
        <v>0</v>
      </c>
      <c r="D606" s="3">
        <v>0</v>
      </c>
      <c r="E606" s="3">
        <v>0</v>
      </c>
      <c r="F606" t="s">
        <v>4</v>
      </c>
      <c r="G606">
        <v>196</v>
      </c>
      <c r="H606">
        <v>4</v>
      </c>
      <c r="I606">
        <v>0</v>
      </c>
      <c r="J606">
        <v>0</v>
      </c>
      <c r="K606">
        <v>0</v>
      </c>
      <c r="L606" t="s">
        <v>4</v>
      </c>
      <c r="M606">
        <v>196</v>
      </c>
      <c r="N606">
        <v>4</v>
      </c>
      <c r="O606">
        <v>0</v>
      </c>
      <c r="P606">
        <v>0</v>
      </c>
      <c r="Q606">
        <v>0</v>
      </c>
      <c r="R606" t="s">
        <v>4</v>
      </c>
      <c r="S606">
        <v>196</v>
      </c>
      <c r="T606">
        <v>5</v>
      </c>
      <c r="U606">
        <v>0</v>
      </c>
      <c r="V606">
        <v>0</v>
      </c>
      <c r="W606">
        <v>0</v>
      </c>
      <c r="X606" t="s">
        <v>4</v>
      </c>
      <c r="Y606">
        <v>196</v>
      </c>
      <c r="Z606">
        <v>4</v>
      </c>
      <c r="AA606">
        <v>0</v>
      </c>
      <c r="AB606">
        <v>0</v>
      </c>
      <c r="AC606">
        <v>0</v>
      </c>
      <c r="AD606" t="s">
        <v>4</v>
      </c>
      <c r="AE606">
        <v>196</v>
      </c>
      <c r="AF606">
        <v>10</v>
      </c>
      <c r="AG606">
        <v>0</v>
      </c>
      <c r="AH606">
        <v>0</v>
      </c>
      <c r="AI606">
        <v>0</v>
      </c>
      <c r="AJ606" t="s">
        <v>4</v>
      </c>
      <c r="AK606">
        <v>196</v>
      </c>
      <c r="AL606">
        <v>6</v>
      </c>
      <c r="AM606">
        <v>0</v>
      </c>
      <c r="AN606">
        <v>0</v>
      </c>
      <c r="AO606">
        <v>0</v>
      </c>
      <c r="AP606" t="s">
        <v>4</v>
      </c>
      <c r="AQ606">
        <v>196</v>
      </c>
      <c r="AR606">
        <v>3</v>
      </c>
      <c r="AS606">
        <v>0</v>
      </c>
      <c r="AT606">
        <v>0</v>
      </c>
      <c r="AU606">
        <v>0</v>
      </c>
      <c r="AV606" t="s">
        <v>4</v>
      </c>
      <c r="AW606">
        <v>196</v>
      </c>
      <c r="AX606">
        <v>3</v>
      </c>
      <c r="AY606">
        <v>0</v>
      </c>
      <c r="AZ606">
        <v>0</v>
      </c>
      <c r="BA606">
        <v>0</v>
      </c>
      <c r="BB606" t="s">
        <v>4</v>
      </c>
      <c r="BC606">
        <v>196</v>
      </c>
      <c r="BD606">
        <v>5</v>
      </c>
      <c r="BE606">
        <v>0</v>
      </c>
      <c r="BF606">
        <v>0</v>
      </c>
      <c r="BG606">
        <v>0</v>
      </c>
      <c r="BH606" t="s">
        <v>4</v>
      </c>
    </row>
    <row r="607" spans="1:60" x14ac:dyDescent="0.2">
      <c r="A607" s="3">
        <v>197</v>
      </c>
      <c r="B607" s="3">
        <v>3</v>
      </c>
      <c r="C607" s="3">
        <v>0</v>
      </c>
      <c r="D607" s="3">
        <v>0</v>
      </c>
      <c r="E607" s="3">
        <v>0</v>
      </c>
      <c r="F607" t="s">
        <v>4</v>
      </c>
      <c r="G607">
        <v>197</v>
      </c>
      <c r="H607">
        <v>3</v>
      </c>
      <c r="I607">
        <v>0</v>
      </c>
      <c r="J607">
        <v>0</v>
      </c>
      <c r="K607">
        <v>0</v>
      </c>
      <c r="L607" t="s">
        <v>4</v>
      </c>
      <c r="M607">
        <v>197</v>
      </c>
      <c r="N607">
        <v>3</v>
      </c>
      <c r="O607">
        <v>0</v>
      </c>
      <c r="P607">
        <v>0</v>
      </c>
      <c r="Q607">
        <v>0</v>
      </c>
      <c r="R607" t="s">
        <v>4</v>
      </c>
      <c r="S607">
        <v>197</v>
      </c>
      <c r="T607">
        <v>3</v>
      </c>
      <c r="U607">
        <v>0</v>
      </c>
      <c r="V607">
        <v>0</v>
      </c>
      <c r="W607">
        <v>0</v>
      </c>
      <c r="X607" t="s">
        <v>4</v>
      </c>
      <c r="Y607">
        <v>197</v>
      </c>
      <c r="Z607">
        <v>5</v>
      </c>
      <c r="AA607">
        <v>0</v>
      </c>
      <c r="AB607">
        <v>0</v>
      </c>
      <c r="AC607">
        <v>0</v>
      </c>
      <c r="AD607" t="s">
        <v>4</v>
      </c>
      <c r="AE607">
        <v>197</v>
      </c>
      <c r="AF607">
        <v>4</v>
      </c>
      <c r="AG607">
        <v>0</v>
      </c>
      <c r="AH607">
        <v>0</v>
      </c>
      <c r="AI607">
        <v>0</v>
      </c>
      <c r="AJ607" t="s">
        <v>4</v>
      </c>
      <c r="AK607">
        <v>197</v>
      </c>
      <c r="AL607">
        <v>9</v>
      </c>
      <c r="AM607">
        <v>0</v>
      </c>
      <c r="AN607">
        <v>0</v>
      </c>
      <c r="AO607">
        <v>0</v>
      </c>
      <c r="AP607" t="s">
        <v>4</v>
      </c>
      <c r="AQ607">
        <v>197</v>
      </c>
      <c r="AR607">
        <v>4</v>
      </c>
      <c r="AS607">
        <v>0</v>
      </c>
      <c r="AT607">
        <v>0</v>
      </c>
      <c r="AU607">
        <v>0</v>
      </c>
      <c r="AV607" t="s">
        <v>4</v>
      </c>
      <c r="AW607">
        <v>197</v>
      </c>
      <c r="AX607">
        <v>6</v>
      </c>
      <c r="AY607">
        <v>0</v>
      </c>
      <c r="AZ607">
        <v>0</v>
      </c>
      <c r="BA607">
        <v>0</v>
      </c>
      <c r="BB607" t="s">
        <v>4</v>
      </c>
      <c r="BC607">
        <v>197</v>
      </c>
      <c r="BD607">
        <v>3</v>
      </c>
      <c r="BE607">
        <v>0</v>
      </c>
      <c r="BF607">
        <v>0</v>
      </c>
      <c r="BG607">
        <v>0</v>
      </c>
      <c r="BH607" t="s">
        <v>4</v>
      </c>
    </row>
    <row r="608" spans="1:60" x14ac:dyDescent="0.2">
      <c r="A608" s="3">
        <v>198</v>
      </c>
      <c r="B608" s="3">
        <v>4</v>
      </c>
      <c r="C608" s="3">
        <v>0</v>
      </c>
      <c r="D608" s="3">
        <v>0</v>
      </c>
      <c r="E608" s="3">
        <v>0</v>
      </c>
      <c r="F608" t="s">
        <v>4</v>
      </c>
      <c r="G608">
        <v>198</v>
      </c>
      <c r="H608">
        <v>3</v>
      </c>
      <c r="I608">
        <v>0</v>
      </c>
      <c r="J608">
        <v>0</v>
      </c>
      <c r="K608">
        <v>0</v>
      </c>
      <c r="L608" t="s">
        <v>4</v>
      </c>
      <c r="M608">
        <v>198</v>
      </c>
      <c r="N608">
        <v>3</v>
      </c>
      <c r="O608">
        <v>0</v>
      </c>
      <c r="P608">
        <v>0</v>
      </c>
      <c r="Q608">
        <v>0</v>
      </c>
      <c r="R608" t="s">
        <v>4</v>
      </c>
      <c r="S608">
        <v>198</v>
      </c>
      <c r="T608">
        <v>4</v>
      </c>
      <c r="U608">
        <v>0</v>
      </c>
      <c r="V608">
        <v>0</v>
      </c>
      <c r="W608">
        <v>0</v>
      </c>
      <c r="X608" t="s">
        <v>4</v>
      </c>
      <c r="Y608">
        <v>198</v>
      </c>
      <c r="Z608">
        <v>3</v>
      </c>
      <c r="AA608">
        <v>0</v>
      </c>
      <c r="AB608">
        <v>0</v>
      </c>
      <c r="AC608">
        <v>0</v>
      </c>
      <c r="AD608" t="s">
        <v>4</v>
      </c>
      <c r="AE608">
        <v>198</v>
      </c>
      <c r="AF608">
        <v>3</v>
      </c>
      <c r="AG608">
        <v>0</v>
      </c>
      <c r="AH608">
        <v>0</v>
      </c>
      <c r="AI608">
        <v>0</v>
      </c>
      <c r="AJ608" t="s">
        <v>4</v>
      </c>
      <c r="AK608">
        <v>198</v>
      </c>
      <c r="AL608">
        <v>6</v>
      </c>
      <c r="AM608">
        <v>0</v>
      </c>
      <c r="AN608">
        <v>0</v>
      </c>
      <c r="AO608">
        <v>0</v>
      </c>
      <c r="AP608" t="s">
        <v>4</v>
      </c>
      <c r="AQ608">
        <v>198</v>
      </c>
      <c r="AR608">
        <v>4</v>
      </c>
      <c r="AS608">
        <v>0</v>
      </c>
      <c r="AT608">
        <v>0</v>
      </c>
      <c r="AU608">
        <v>0</v>
      </c>
      <c r="AV608" t="s">
        <v>4</v>
      </c>
      <c r="AW608">
        <v>198</v>
      </c>
      <c r="AX608">
        <v>3</v>
      </c>
      <c r="AY608">
        <v>0</v>
      </c>
      <c r="AZ608">
        <v>0</v>
      </c>
      <c r="BA608">
        <v>0</v>
      </c>
      <c r="BB608" t="s">
        <v>4</v>
      </c>
      <c r="BC608">
        <v>198</v>
      </c>
      <c r="BD608">
        <v>3</v>
      </c>
      <c r="BE608">
        <v>0</v>
      </c>
      <c r="BF608">
        <v>0</v>
      </c>
      <c r="BG608">
        <v>0</v>
      </c>
      <c r="BH608" t="s">
        <v>4</v>
      </c>
    </row>
    <row r="609" spans="1:60" x14ac:dyDescent="0.2">
      <c r="A609" s="3">
        <v>199</v>
      </c>
      <c r="B609" s="3">
        <v>6</v>
      </c>
      <c r="C609" s="3">
        <v>0</v>
      </c>
      <c r="D609" s="3">
        <v>0</v>
      </c>
      <c r="E609" s="3">
        <v>0</v>
      </c>
      <c r="F609" t="s">
        <v>4</v>
      </c>
      <c r="G609">
        <v>199</v>
      </c>
      <c r="H609">
        <v>3</v>
      </c>
      <c r="I609">
        <v>0</v>
      </c>
      <c r="J609">
        <v>0</v>
      </c>
      <c r="K609">
        <v>0</v>
      </c>
      <c r="L609" t="s">
        <v>4</v>
      </c>
      <c r="M609">
        <v>199</v>
      </c>
      <c r="N609">
        <v>3</v>
      </c>
      <c r="O609">
        <v>0</v>
      </c>
      <c r="P609">
        <v>0</v>
      </c>
      <c r="Q609">
        <v>0</v>
      </c>
      <c r="R609" t="s">
        <v>4</v>
      </c>
      <c r="S609">
        <v>199</v>
      </c>
      <c r="T609">
        <v>2</v>
      </c>
      <c r="U609">
        <v>0</v>
      </c>
      <c r="V609">
        <v>0</v>
      </c>
      <c r="W609">
        <v>0</v>
      </c>
      <c r="X609" t="s">
        <v>4</v>
      </c>
      <c r="Y609">
        <v>199</v>
      </c>
      <c r="Z609">
        <v>4</v>
      </c>
      <c r="AA609">
        <v>0</v>
      </c>
      <c r="AB609">
        <v>0</v>
      </c>
      <c r="AC609">
        <v>0</v>
      </c>
      <c r="AD609" t="s">
        <v>4</v>
      </c>
      <c r="AE609">
        <v>199</v>
      </c>
      <c r="AF609">
        <v>2</v>
      </c>
      <c r="AG609">
        <v>0</v>
      </c>
      <c r="AH609">
        <v>0</v>
      </c>
      <c r="AI609">
        <v>0</v>
      </c>
      <c r="AJ609" t="s">
        <v>4</v>
      </c>
      <c r="AK609">
        <v>199</v>
      </c>
      <c r="AL609">
        <v>6</v>
      </c>
      <c r="AM609">
        <v>0</v>
      </c>
      <c r="AN609">
        <v>0</v>
      </c>
      <c r="AO609">
        <v>0</v>
      </c>
      <c r="AP609" t="s">
        <v>4</v>
      </c>
      <c r="AQ609">
        <v>199</v>
      </c>
      <c r="AR609">
        <v>4</v>
      </c>
      <c r="AS609">
        <v>0</v>
      </c>
      <c r="AT609">
        <v>0</v>
      </c>
      <c r="AU609">
        <v>0</v>
      </c>
      <c r="AV609" t="s">
        <v>4</v>
      </c>
      <c r="AW609">
        <v>199</v>
      </c>
      <c r="AX609">
        <v>4</v>
      </c>
      <c r="AY609">
        <v>0</v>
      </c>
      <c r="AZ609">
        <v>0</v>
      </c>
      <c r="BA609">
        <v>0</v>
      </c>
      <c r="BB609" t="s">
        <v>4</v>
      </c>
      <c r="BC609">
        <v>199</v>
      </c>
      <c r="BD609">
        <v>4</v>
      </c>
      <c r="BE609">
        <v>0</v>
      </c>
      <c r="BF609">
        <v>0</v>
      </c>
      <c r="BG609">
        <v>0</v>
      </c>
      <c r="BH609" t="s">
        <v>4</v>
      </c>
    </row>
    <row r="610" spans="1:60" x14ac:dyDescent="0.2">
      <c r="A610" s="3">
        <v>200</v>
      </c>
      <c r="B610" s="3">
        <v>4</v>
      </c>
      <c r="C610" s="3">
        <v>0</v>
      </c>
      <c r="D610" s="3">
        <v>0</v>
      </c>
      <c r="E610" s="3">
        <v>0</v>
      </c>
      <c r="F610" t="s">
        <v>4</v>
      </c>
      <c r="G610">
        <v>200</v>
      </c>
      <c r="H610">
        <v>5</v>
      </c>
      <c r="I610">
        <v>0</v>
      </c>
      <c r="J610">
        <v>0</v>
      </c>
      <c r="K610">
        <v>0</v>
      </c>
      <c r="L610" t="s">
        <v>4</v>
      </c>
      <c r="M610">
        <v>200</v>
      </c>
      <c r="N610">
        <v>4</v>
      </c>
      <c r="O610">
        <v>0</v>
      </c>
      <c r="P610">
        <v>0</v>
      </c>
      <c r="Q610">
        <v>0</v>
      </c>
      <c r="R610" t="s">
        <v>4</v>
      </c>
      <c r="S610">
        <v>200</v>
      </c>
      <c r="T610">
        <v>5</v>
      </c>
      <c r="U610">
        <v>0</v>
      </c>
      <c r="V610">
        <v>0</v>
      </c>
      <c r="W610">
        <v>0</v>
      </c>
      <c r="X610" t="s">
        <v>4</v>
      </c>
      <c r="Y610">
        <v>200</v>
      </c>
      <c r="Z610">
        <v>3</v>
      </c>
      <c r="AA610">
        <v>0</v>
      </c>
      <c r="AB610">
        <v>0</v>
      </c>
      <c r="AC610">
        <v>0</v>
      </c>
      <c r="AD610" t="s">
        <v>4</v>
      </c>
      <c r="AE610">
        <v>200</v>
      </c>
      <c r="AF610">
        <v>8</v>
      </c>
      <c r="AG610">
        <v>0</v>
      </c>
      <c r="AH610">
        <v>0</v>
      </c>
      <c r="AI610">
        <v>0</v>
      </c>
      <c r="AJ610" t="s">
        <v>4</v>
      </c>
      <c r="AK610">
        <v>200</v>
      </c>
      <c r="AL610">
        <v>3</v>
      </c>
      <c r="AM610">
        <v>0</v>
      </c>
      <c r="AN610">
        <v>0</v>
      </c>
      <c r="AO610">
        <v>0</v>
      </c>
      <c r="AP610" t="s">
        <v>4</v>
      </c>
      <c r="AQ610">
        <v>200</v>
      </c>
      <c r="AR610">
        <v>4</v>
      </c>
      <c r="AS610">
        <v>0</v>
      </c>
      <c r="AT610">
        <v>0</v>
      </c>
      <c r="AU610">
        <v>0</v>
      </c>
      <c r="AV610" t="s">
        <v>4</v>
      </c>
      <c r="AW610">
        <v>200</v>
      </c>
      <c r="AX610">
        <v>4</v>
      </c>
      <c r="AY610">
        <v>0</v>
      </c>
      <c r="AZ610">
        <v>0</v>
      </c>
      <c r="BA610">
        <v>0</v>
      </c>
      <c r="BB610" t="s">
        <v>4</v>
      </c>
      <c r="BC610">
        <v>200</v>
      </c>
      <c r="BD610">
        <v>4</v>
      </c>
      <c r="BE610">
        <v>0</v>
      </c>
      <c r="BF610">
        <v>0</v>
      </c>
      <c r="BG610">
        <v>0</v>
      </c>
      <c r="BH610" t="s">
        <v>4</v>
      </c>
    </row>
    <row r="611" spans="1:60" x14ac:dyDescent="0.2">
      <c r="A611" s="3">
        <v>201</v>
      </c>
      <c r="B611" s="3">
        <v>3</v>
      </c>
      <c r="C611" s="3">
        <v>0</v>
      </c>
      <c r="D611" s="3">
        <v>0</v>
      </c>
      <c r="E611" s="3">
        <v>0</v>
      </c>
      <c r="F611" t="s">
        <v>4</v>
      </c>
      <c r="G611">
        <v>201</v>
      </c>
      <c r="H611">
        <v>5</v>
      </c>
      <c r="I611">
        <v>0</v>
      </c>
      <c r="J611">
        <v>0</v>
      </c>
      <c r="K611">
        <v>0</v>
      </c>
      <c r="L611" t="s">
        <v>4</v>
      </c>
      <c r="M611">
        <v>201</v>
      </c>
      <c r="N611">
        <v>3</v>
      </c>
      <c r="O611">
        <v>0</v>
      </c>
      <c r="P611">
        <v>0</v>
      </c>
      <c r="Q611">
        <v>0</v>
      </c>
      <c r="R611" t="s">
        <v>4</v>
      </c>
      <c r="S611">
        <v>201</v>
      </c>
      <c r="T611">
        <v>3</v>
      </c>
      <c r="U611">
        <v>0</v>
      </c>
      <c r="V611">
        <v>0</v>
      </c>
      <c r="W611">
        <v>0</v>
      </c>
      <c r="X611" t="s">
        <v>4</v>
      </c>
      <c r="Y611">
        <v>201</v>
      </c>
      <c r="Z611">
        <v>2</v>
      </c>
      <c r="AA611">
        <v>0</v>
      </c>
      <c r="AB611">
        <v>0</v>
      </c>
      <c r="AC611">
        <v>0</v>
      </c>
      <c r="AD611" t="s">
        <v>4</v>
      </c>
      <c r="AE611">
        <v>201</v>
      </c>
      <c r="AF611">
        <v>4</v>
      </c>
      <c r="AG611">
        <v>0</v>
      </c>
      <c r="AH611">
        <v>0</v>
      </c>
      <c r="AI611">
        <v>0</v>
      </c>
      <c r="AJ611" t="s">
        <v>4</v>
      </c>
      <c r="AK611">
        <v>201</v>
      </c>
      <c r="AL611">
        <v>4</v>
      </c>
      <c r="AM611">
        <v>0</v>
      </c>
      <c r="AN611">
        <v>0</v>
      </c>
      <c r="AO611">
        <v>0</v>
      </c>
      <c r="AP611" t="s">
        <v>4</v>
      </c>
      <c r="AQ611">
        <v>201</v>
      </c>
      <c r="AR611">
        <v>4</v>
      </c>
      <c r="AS611">
        <v>0</v>
      </c>
      <c r="AT611">
        <v>0</v>
      </c>
      <c r="AU611">
        <v>0</v>
      </c>
      <c r="AV611" t="s">
        <v>4</v>
      </c>
      <c r="AW611">
        <v>201</v>
      </c>
      <c r="AX611">
        <v>4</v>
      </c>
      <c r="AY611">
        <v>0</v>
      </c>
      <c r="AZ611">
        <v>0</v>
      </c>
      <c r="BA611">
        <v>0</v>
      </c>
      <c r="BB611" t="s">
        <v>4</v>
      </c>
      <c r="BC611">
        <v>201</v>
      </c>
      <c r="BD611">
        <v>4</v>
      </c>
      <c r="BE611">
        <v>0</v>
      </c>
      <c r="BF611">
        <v>0</v>
      </c>
      <c r="BG611">
        <v>0</v>
      </c>
      <c r="BH611" t="s">
        <v>4</v>
      </c>
    </row>
    <row r="612" spans="1:60" x14ac:dyDescent="0.2">
      <c r="A612" s="3">
        <v>202</v>
      </c>
      <c r="B612" s="3">
        <v>4</v>
      </c>
      <c r="C612" s="3">
        <v>0</v>
      </c>
      <c r="D612" s="3">
        <v>0</v>
      </c>
      <c r="E612" s="3">
        <v>0</v>
      </c>
      <c r="F612" t="s">
        <v>4</v>
      </c>
      <c r="G612">
        <v>202</v>
      </c>
      <c r="H612">
        <v>6</v>
      </c>
      <c r="I612">
        <v>0</v>
      </c>
      <c r="J612">
        <v>0</v>
      </c>
      <c r="K612">
        <v>0</v>
      </c>
      <c r="L612" t="s">
        <v>4</v>
      </c>
      <c r="M612">
        <v>202</v>
      </c>
      <c r="N612">
        <v>3</v>
      </c>
      <c r="O612">
        <v>0</v>
      </c>
      <c r="P612">
        <v>0</v>
      </c>
      <c r="Q612">
        <v>0</v>
      </c>
      <c r="R612" t="s">
        <v>4</v>
      </c>
      <c r="S612">
        <v>202</v>
      </c>
      <c r="T612">
        <v>7</v>
      </c>
      <c r="U612">
        <v>0</v>
      </c>
      <c r="V612">
        <v>0</v>
      </c>
      <c r="W612">
        <v>0</v>
      </c>
      <c r="X612" t="s">
        <v>4</v>
      </c>
      <c r="Y612">
        <v>202</v>
      </c>
      <c r="Z612">
        <v>6</v>
      </c>
      <c r="AA612">
        <v>0</v>
      </c>
      <c r="AB612">
        <v>0</v>
      </c>
      <c r="AC612">
        <v>0</v>
      </c>
      <c r="AD612" t="s">
        <v>4</v>
      </c>
      <c r="AE612">
        <v>202</v>
      </c>
      <c r="AF612">
        <v>5</v>
      </c>
      <c r="AG612">
        <v>0</v>
      </c>
      <c r="AH612">
        <v>0</v>
      </c>
      <c r="AI612">
        <v>0</v>
      </c>
      <c r="AJ612" t="s">
        <v>4</v>
      </c>
      <c r="AK612">
        <v>202</v>
      </c>
      <c r="AL612">
        <v>4</v>
      </c>
      <c r="AM612">
        <v>0</v>
      </c>
      <c r="AN612">
        <v>0</v>
      </c>
      <c r="AO612">
        <v>0</v>
      </c>
      <c r="AP612" t="s">
        <v>4</v>
      </c>
      <c r="AQ612">
        <v>202</v>
      </c>
      <c r="AR612">
        <v>2</v>
      </c>
      <c r="AS612">
        <v>0</v>
      </c>
      <c r="AT612">
        <v>0</v>
      </c>
      <c r="AU612">
        <v>0</v>
      </c>
      <c r="AV612" t="s">
        <v>4</v>
      </c>
      <c r="AW612">
        <v>202</v>
      </c>
      <c r="AX612">
        <v>3</v>
      </c>
      <c r="AY612">
        <v>0</v>
      </c>
      <c r="AZ612">
        <v>0</v>
      </c>
      <c r="BA612">
        <v>0</v>
      </c>
      <c r="BB612" t="s">
        <v>4</v>
      </c>
      <c r="BC612">
        <v>202</v>
      </c>
      <c r="BD612">
        <v>6</v>
      </c>
      <c r="BE612">
        <v>0</v>
      </c>
      <c r="BF612">
        <v>0</v>
      </c>
      <c r="BG612">
        <v>0</v>
      </c>
      <c r="BH612" t="s">
        <v>4</v>
      </c>
    </row>
    <row r="613" spans="1:60" x14ac:dyDescent="0.2">
      <c r="A613" s="3">
        <v>203</v>
      </c>
      <c r="B613" s="3">
        <v>5</v>
      </c>
      <c r="C613" s="3">
        <v>0</v>
      </c>
      <c r="D613" s="3">
        <v>0</v>
      </c>
      <c r="E613" s="3">
        <v>0</v>
      </c>
      <c r="F613" t="s">
        <v>4</v>
      </c>
      <c r="G613">
        <v>203</v>
      </c>
      <c r="H613">
        <v>5</v>
      </c>
      <c r="I613">
        <v>0</v>
      </c>
      <c r="J613">
        <v>0</v>
      </c>
      <c r="K613">
        <v>0</v>
      </c>
      <c r="L613" t="s">
        <v>4</v>
      </c>
      <c r="M613">
        <v>203</v>
      </c>
      <c r="N613">
        <v>3</v>
      </c>
      <c r="O613">
        <v>0</v>
      </c>
      <c r="P613">
        <v>0</v>
      </c>
      <c r="Q613">
        <v>0</v>
      </c>
      <c r="R613" t="s">
        <v>4</v>
      </c>
      <c r="S613">
        <v>203</v>
      </c>
      <c r="T613">
        <v>4</v>
      </c>
      <c r="U613">
        <v>0</v>
      </c>
      <c r="V613">
        <v>0</v>
      </c>
      <c r="W613">
        <v>0</v>
      </c>
      <c r="X613" t="s">
        <v>4</v>
      </c>
      <c r="Y613">
        <v>203</v>
      </c>
      <c r="Z613">
        <v>8</v>
      </c>
      <c r="AA613">
        <v>0</v>
      </c>
      <c r="AB613">
        <v>0</v>
      </c>
      <c r="AC613">
        <v>0</v>
      </c>
      <c r="AD613" t="s">
        <v>4</v>
      </c>
      <c r="AE613">
        <v>203</v>
      </c>
      <c r="AF613">
        <v>2</v>
      </c>
      <c r="AG613">
        <v>0</v>
      </c>
      <c r="AH613">
        <v>0</v>
      </c>
      <c r="AI613">
        <v>0</v>
      </c>
      <c r="AJ613" t="s">
        <v>4</v>
      </c>
      <c r="AK613">
        <v>203</v>
      </c>
      <c r="AL613">
        <v>8</v>
      </c>
      <c r="AM613">
        <v>0</v>
      </c>
      <c r="AN613">
        <v>0</v>
      </c>
      <c r="AO613">
        <v>0</v>
      </c>
      <c r="AP613" t="s">
        <v>4</v>
      </c>
      <c r="AQ613">
        <v>203</v>
      </c>
      <c r="AR613">
        <v>4</v>
      </c>
      <c r="AS613">
        <v>0</v>
      </c>
      <c r="AT613">
        <v>0</v>
      </c>
      <c r="AU613">
        <v>0</v>
      </c>
      <c r="AV613" t="s">
        <v>4</v>
      </c>
      <c r="AW613">
        <v>203</v>
      </c>
      <c r="AX613">
        <v>4</v>
      </c>
      <c r="AY613">
        <v>0</v>
      </c>
      <c r="AZ613">
        <v>0</v>
      </c>
      <c r="BA613">
        <v>0</v>
      </c>
      <c r="BB613" t="s">
        <v>4</v>
      </c>
      <c r="BC613">
        <v>203</v>
      </c>
      <c r="BD613">
        <v>4</v>
      </c>
      <c r="BE613">
        <v>0</v>
      </c>
      <c r="BF613">
        <v>0</v>
      </c>
      <c r="BG613">
        <v>0</v>
      </c>
      <c r="BH613" t="s">
        <v>4</v>
      </c>
    </row>
    <row r="614" spans="1:60" x14ac:dyDescent="0.2">
      <c r="A614" s="3">
        <v>204</v>
      </c>
      <c r="B614" s="3">
        <v>13</v>
      </c>
      <c r="C614" s="3">
        <v>0</v>
      </c>
      <c r="D614" s="3">
        <v>0</v>
      </c>
      <c r="E614" s="3">
        <v>0</v>
      </c>
      <c r="F614" t="s">
        <v>4</v>
      </c>
      <c r="G614">
        <v>204</v>
      </c>
      <c r="H614">
        <v>5</v>
      </c>
      <c r="I614">
        <v>0</v>
      </c>
      <c r="J614">
        <v>0</v>
      </c>
      <c r="K614">
        <v>0</v>
      </c>
      <c r="L614" t="s">
        <v>4</v>
      </c>
      <c r="M614">
        <v>204</v>
      </c>
      <c r="N614">
        <v>4</v>
      </c>
      <c r="O614">
        <v>0</v>
      </c>
      <c r="P614">
        <v>0</v>
      </c>
      <c r="Q614">
        <v>0</v>
      </c>
      <c r="R614" t="s">
        <v>4</v>
      </c>
      <c r="S614">
        <v>204</v>
      </c>
      <c r="T614">
        <v>8</v>
      </c>
      <c r="U614">
        <v>0</v>
      </c>
      <c r="V614">
        <v>0</v>
      </c>
      <c r="W614">
        <v>0</v>
      </c>
      <c r="X614" t="s">
        <v>4</v>
      </c>
      <c r="Y614">
        <v>204</v>
      </c>
      <c r="Z614">
        <v>2</v>
      </c>
      <c r="AA614">
        <v>0</v>
      </c>
      <c r="AB614">
        <v>0</v>
      </c>
      <c r="AC614">
        <v>0</v>
      </c>
      <c r="AD614" t="s">
        <v>4</v>
      </c>
      <c r="AE614">
        <v>204</v>
      </c>
      <c r="AF614">
        <v>3</v>
      </c>
      <c r="AG614">
        <v>0</v>
      </c>
      <c r="AH614">
        <v>0</v>
      </c>
      <c r="AI614">
        <v>0</v>
      </c>
      <c r="AJ614" t="s">
        <v>4</v>
      </c>
      <c r="AK614">
        <v>204</v>
      </c>
      <c r="AL614">
        <v>6</v>
      </c>
      <c r="AM614">
        <v>0</v>
      </c>
      <c r="AN614">
        <v>0</v>
      </c>
      <c r="AO614">
        <v>0</v>
      </c>
      <c r="AP614" t="s">
        <v>4</v>
      </c>
      <c r="AQ614">
        <v>204</v>
      </c>
      <c r="AR614">
        <v>5</v>
      </c>
      <c r="AS614">
        <v>0</v>
      </c>
      <c r="AT614">
        <v>0</v>
      </c>
      <c r="AU614">
        <v>0</v>
      </c>
      <c r="AV614" t="s">
        <v>4</v>
      </c>
      <c r="AW614">
        <v>204</v>
      </c>
      <c r="AX614">
        <v>5</v>
      </c>
      <c r="AY614">
        <v>0</v>
      </c>
      <c r="AZ614">
        <v>0</v>
      </c>
      <c r="BA614">
        <v>0</v>
      </c>
      <c r="BB614" t="s">
        <v>4</v>
      </c>
      <c r="BC614">
        <v>204</v>
      </c>
      <c r="BD614">
        <v>5</v>
      </c>
      <c r="BE614">
        <v>0</v>
      </c>
      <c r="BF614">
        <v>0</v>
      </c>
      <c r="BG614">
        <v>0</v>
      </c>
      <c r="BH614" t="s">
        <v>4</v>
      </c>
    </row>
    <row r="615" spans="1:60" x14ac:dyDescent="0.2">
      <c r="A615" s="3">
        <v>205</v>
      </c>
      <c r="B615" s="3">
        <v>10</v>
      </c>
      <c r="C615" s="3">
        <v>0</v>
      </c>
      <c r="D615" s="3">
        <v>0</v>
      </c>
      <c r="E615" s="3">
        <v>0</v>
      </c>
      <c r="F615" t="s">
        <v>4</v>
      </c>
      <c r="G615">
        <v>205</v>
      </c>
      <c r="H615">
        <v>4</v>
      </c>
      <c r="I615">
        <v>0</v>
      </c>
      <c r="J615">
        <v>0</v>
      </c>
      <c r="K615">
        <v>0</v>
      </c>
      <c r="L615" t="s">
        <v>4</v>
      </c>
      <c r="M615">
        <v>205</v>
      </c>
      <c r="N615">
        <v>5</v>
      </c>
      <c r="O615">
        <v>0</v>
      </c>
      <c r="P615">
        <v>0</v>
      </c>
      <c r="Q615">
        <v>0</v>
      </c>
      <c r="R615" t="s">
        <v>4</v>
      </c>
      <c r="S615">
        <v>205</v>
      </c>
      <c r="T615">
        <v>6</v>
      </c>
      <c r="U615">
        <v>0</v>
      </c>
      <c r="V615">
        <v>0</v>
      </c>
      <c r="W615">
        <v>0</v>
      </c>
      <c r="X615" t="s">
        <v>4</v>
      </c>
      <c r="Y615">
        <v>205</v>
      </c>
      <c r="Z615">
        <v>4</v>
      </c>
      <c r="AA615">
        <v>0</v>
      </c>
      <c r="AB615">
        <v>0</v>
      </c>
      <c r="AC615">
        <v>0</v>
      </c>
      <c r="AD615" t="s">
        <v>4</v>
      </c>
      <c r="AE615">
        <v>205</v>
      </c>
      <c r="AF615">
        <v>4</v>
      </c>
      <c r="AG615">
        <v>0</v>
      </c>
      <c r="AH615">
        <v>0</v>
      </c>
      <c r="AI615">
        <v>0</v>
      </c>
      <c r="AJ615" t="s">
        <v>4</v>
      </c>
      <c r="AK615">
        <v>205</v>
      </c>
      <c r="AL615">
        <v>6</v>
      </c>
      <c r="AM615">
        <v>0</v>
      </c>
      <c r="AN615">
        <v>0</v>
      </c>
      <c r="AO615">
        <v>0</v>
      </c>
      <c r="AP615" t="s">
        <v>4</v>
      </c>
      <c r="AQ615">
        <v>205</v>
      </c>
      <c r="AR615">
        <v>4</v>
      </c>
      <c r="AS615">
        <v>0</v>
      </c>
      <c r="AT615">
        <v>0</v>
      </c>
      <c r="AU615">
        <v>0</v>
      </c>
      <c r="AV615" t="s">
        <v>4</v>
      </c>
      <c r="AW615">
        <v>205</v>
      </c>
      <c r="AX615">
        <v>21</v>
      </c>
      <c r="AY615">
        <v>0</v>
      </c>
      <c r="AZ615">
        <v>0</v>
      </c>
      <c r="BA615">
        <v>0</v>
      </c>
      <c r="BB615" t="s">
        <v>4</v>
      </c>
      <c r="BC615">
        <v>205</v>
      </c>
      <c r="BD615">
        <v>5</v>
      </c>
      <c r="BE615">
        <v>0</v>
      </c>
      <c r="BF615">
        <v>0</v>
      </c>
      <c r="BG615">
        <v>0</v>
      </c>
      <c r="BH615" t="s">
        <v>4</v>
      </c>
    </row>
    <row r="616" spans="1:60" x14ac:dyDescent="0.2">
      <c r="A616" s="3">
        <v>206</v>
      </c>
      <c r="B616" s="3">
        <v>4</v>
      </c>
      <c r="C616" s="3">
        <v>0</v>
      </c>
      <c r="D616" s="3">
        <v>0</v>
      </c>
      <c r="E616" s="3">
        <v>0</v>
      </c>
      <c r="F616" t="s">
        <v>4</v>
      </c>
      <c r="G616">
        <v>206</v>
      </c>
      <c r="H616">
        <v>3</v>
      </c>
      <c r="I616">
        <v>0</v>
      </c>
      <c r="J616">
        <v>0</v>
      </c>
      <c r="K616">
        <v>0</v>
      </c>
      <c r="L616" t="s">
        <v>4</v>
      </c>
      <c r="M616">
        <v>206</v>
      </c>
      <c r="N616">
        <v>4</v>
      </c>
      <c r="O616">
        <v>0</v>
      </c>
      <c r="P616">
        <v>0</v>
      </c>
      <c r="Q616">
        <v>0</v>
      </c>
      <c r="R616" t="s">
        <v>4</v>
      </c>
      <c r="S616">
        <v>206</v>
      </c>
      <c r="T616">
        <v>5</v>
      </c>
      <c r="U616">
        <v>0</v>
      </c>
      <c r="V616">
        <v>0</v>
      </c>
      <c r="W616">
        <v>0</v>
      </c>
      <c r="X616" t="s">
        <v>4</v>
      </c>
      <c r="Y616">
        <v>206</v>
      </c>
      <c r="Z616">
        <v>3</v>
      </c>
      <c r="AA616">
        <v>0</v>
      </c>
      <c r="AB616">
        <v>0</v>
      </c>
      <c r="AC616">
        <v>0</v>
      </c>
      <c r="AD616" t="s">
        <v>4</v>
      </c>
      <c r="AE616">
        <v>206</v>
      </c>
      <c r="AF616">
        <v>4</v>
      </c>
      <c r="AG616">
        <v>0</v>
      </c>
      <c r="AH616">
        <v>0</v>
      </c>
      <c r="AI616">
        <v>0</v>
      </c>
      <c r="AJ616" t="s">
        <v>4</v>
      </c>
      <c r="AK616">
        <v>206</v>
      </c>
      <c r="AL616">
        <v>4</v>
      </c>
      <c r="AM616">
        <v>0</v>
      </c>
      <c r="AN616">
        <v>0</v>
      </c>
      <c r="AO616">
        <v>0</v>
      </c>
      <c r="AP616" t="s">
        <v>4</v>
      </c>
      <c r="AQ616">
        <v>206</v>
      </c>
      <c r="AR616">
        <v>4</v>
      </c>
      <c r="AS616">
        <v>0</v>
      </c>
      <c r="AT616">
        <v>0</v>
      </c>
      <c r="AU616">
        <v>0</v>
      </c>
      <c r="AV616" t="s">
        <v>4</v>
      </c>
      <c r="AW616">
        <v>206</v>
      </c>
      <c r="AX616">
        <v>3</v>
      </c>
      <c r="AY616">
        <v>0</v>
      </c>
      <c r="AZ616">
        <v>0</v>
      </c>
      <c r="BA616">
        <v>0</v>
      </c>
      <c r="BB616" t="s">
        <v>4</v>
      </c>
      <c r="BC616">
        <v>206</v>
      </c>
      <c r="BD616">
        <v>3</v>
      </c>
      <c r="BE616">
        <v>0</v>
      </c>
      <c r="BF616">
        <v>0</v>
      </c>
      <c r="BG616">
        <v>0</v>
      </c>
      <c r="BH616" t="s">
        <v>4</v>
      </c>
    </row>
    <row r="617" spans="1:60" x14ac:dyDescent="0.2">
      <c r="A617" s="3">
        <v>207</v>
      </c>
      <c r="B617" s="3">
        <v>3</v>
      </c>
      <c r="C617" s="3">
        <v>0</v>
      </c>
      <c r="D617" s="3">
        <v>0</v>
      </c>
      <c r="E617" s="3">
        <v>0</v>
      </c>
      <c r="F617" t="s">
        <v>4</v>
      </c>
      <c r="G617">
        <v>207</v>
      </c>
      <c r="H617">
        <v>3</v>
      </c>
      <c r="I617">
        <v>0</v>
      </c>
      <c r="J617">
        <v>0</v>
      </c>
      <c r="K617">
        <v>0</v>
      </c>
      <c r="L617" t="s">
        <v>4</v>
      </c>
      <c r="M617">
        <v>207</v>
      </c>
      <c r="N617">
        <v>3</v>
      </c>
      <c r="O617">
        <v>0</v>
      </c>
      <c r="P617">
        <v>0</v>
      </c>
      <c r="Q617">
        <v>0</v>
      </c>
      <c r="R617" t="s">
        <v>4</v>
      </c>
      <c r="S617">
        <v>207</v>
      </c>
      <c r="T617">
        <v>3</v>
      </c>
      <c r="U617">
        <v>0</v>
      </c>
      <c r="V617">
        <v>0</v>
      </c>
      <c r="W617">
        <v>0</v>
      </c>
      <c r="X617" t="s">
        <v>4</v>
      </c>
      <c r="Y617">
        <v>207</v>
      </c>
      <c r="Z617">
        <v>3</v>
      </c>
      <c r="AA617">
        <v>0</v>
      </c>
      <c r="AB617">
        <v>0</v>
      </c>
      <c r="AC617">
        <v>0</v>
      </c>
      <c r="AD617" t="s">
        <v>4</v>
      </c>
      <c r="AE617">
        <v>207</v>
      </c>
      <c r="AF617">
        <v>4</v>
      </c>
      <c r="AG617">
        <v>0</v>
      </c>
      <c r="AH617">
        <v>0</v>
      </c>
      <c r="AI617">
        <v>0</v>
      </c>
      <c r="AJ617" t="s">
        <v>4</v>
      </c>
      <c r="AK617">
        <v>207</v>
      </c>
      <c r="AL617">
        <v>3</v>
      </c>
      <c r="AM617">
        <v>0</v>
      </c>
      <c r="AN617">
        <v>0</v>
      </c>
      <c r="AO617">
        <v>0</v>
      </c>
      <c r="AP617" t="s">
        <v>4</v>
      </c>
      <c r="AQ617">
        <v>207</v>
      </c>
      <c r="AR617">
        <v>6</v>
      </c>
      <c r="AS617">
        <v>0</v>
      </c>
      <c r="AT617">
        <v>0</v>
      </c>
      <c r="AU617">
        <v>0</v>
      </c>
      <c r="AV617" t="s">
        <v>4</v>
      </c>
      <c r="AW617">
        <v>207</v>
      </c>
      <c r="AX617">
        <v>3</v>
      </c>
      <c r="AY617">
        <v>0</v>
      </c>
      <c r="AZ617">
        <v>0</v>
      </c>
      <c r="BA617">
        <v>0</v>
      </c>
      <c r="BB617" t="s">
        <v>4</v>
      </c>
      <c r="BC617">
        <v>207</v>
      </c>
      <c r="BD617">
        <v>5</v>
      </c>
      <c r="BE617">
        <v>0</v>
      </c>
      <c r="BF617">
        <v>0</v>
      </c>
      <c r="BG617">
        <v>0</v>
      </c>
      <c r="BH617" t="s">
        <v>4</v>
      </c>
    </row>
    <row r="618" spans="1:60" x14ac:dyDescent="0.2">
      <c r="A618" s="3">
        <v>208</v>
      </c>
      <c r="B618" s="3">
        <v>3</v>
      </c>
      <c r="C618" s="3">
        <v>0</v>
      </c>
      <c r="D618" s="3">
        <v>0</v>
      </c>
      <c r="E618" s="3">
        <v>0</v>
      </c>
      <c r="F618" t="s">
        <v>4</v>
      </c>
      <c r="G618">
        <v>208</v>
      </c>
      <c r="H618">
        <v>5</v>
      </c>
      <c r="I618">
        <v>0</v>
      </c>
      <c r="J618">
        <v>0</v>
      </c>
      <c r="K618">
        <v>0</v>
      </c>
      <c r="L618" t="s">
        <v>4</v>
      </c>
      <c r="M618">
        <v>208</v>
      </c>
      <c r="N618">
        <v>3</v>
      </c>
      <c r="O618">
        <v>0</v>
      </c>
      <c r="P618">
        <v>0</v>
      </c>
      <c r="Q618">
        <v>0</v>
      </c>
      <c r="R618" t="s">
        <v>4</v>
      </c>
      <c r="S618">
        <v>208</v>
      </c>
      <c r="T618">
        <v>5</v>
      </c>
      <c r="U618">
        <v>0</v>
      </c>
      <c r="V618">
        <v>0</v>
      </c>
      <c r="W618">
        <v>0</v>
      </c>
      <c r="X618" t="s">
        <v>4</v>
      </c>
      <c r="Y618">
        <v>208</v>
      </c>
      <c r="Z618">
        <v>4</v>
      </c>
      <c r="AA618">
        <v>0</v>
      </c>
      <c r="AB618">
        <v>0</v>
      </c>
      <c r="AC618">
        <v>0</v>
      </c>
      <c r="AD618" t="s">
        <v>4</v>
      </c>
      <c r="AE618">
        <v>208</v>
      </c>
      <c r="AF618">
        <v>5</v>
      </c>
      <c r="AG618">
        <v>0</v>
      </c>
      <c r="AH618">
        <v>0</v>
      </c>
      <c r="AI618">
        <v>0</v>
      </c>
      <c r="AJ618" t="s">
        <v>4</v>
      </c>
      <c r="AK618">
        <v>208</v>
      </c>
      <c r="AL618">
        <v>4</v>
      </c>
      <c r="AM618">
        <v>0</v>
      </c>
      <c r="AN618">
        <v>0</v>
      </c>
      <c r="AO618">
        <v>0</v>
      </c>
      <c r="AP618" t="s">
        <v>4</v>
      </c>
      <c r="AQ618">
        <v>208</v>
      </c>
      <c r="AR618">
        <v>3</v>
      </c>
      <c r="AS618">
        <v>0</v>
      </c>
      <c r="AT618">
        <v>0</v>
      </c>
      <c r="AU618">
        <v>0</v>
      </c>
      <c r="AV618" t="s">
        <v>4</v>
      </c>
      <c r="AW618">
        <v>208</v>
      </c>
      <c r="AX618">
        <v>5</v>
      </c>
      <c r="AY618">
        <v>0</v>
      </c>
      <c r="AZ618">
        <v>0</v>
      </c>
      <c r="BA618">
        <v>0</v>
      </c>
      <c r="BB618" t="s">
        <v>4</v>
      </c>
      <c r="BC618">
        <v>208</v>
      </c>
      <c r="BD618">
        <v>2</v>
      </c>
      <c r="BE618">
        <v>0</v>
      </c>
      <c r="BF618">
        <v>0</v>
      </c>
      <c r="BG618">
        <v>0</v>
      </c>
      <c r="BH618" t="s">
        <v>4</v>
      </c>
    </row>
    <row r="619" spans="1:60" x14ac:dyDescent="0.2">
      <c r="A619" s="3">
        <v>209</v>
      </c>
      <c r="B619" s="3">
        <v>3</v>
      </c>
      <c r="C619" s="3">
        <v>0</v>
      </c>
      <c r="D619" s="3">
        <v>0</v>
      </c>
      <c r="E619" s="3">
        <v>0</v>
      </c>
      <c r="F619" t="s">
        <v>4</v>
      </c>
      <c r="G619">
        <v>209</v>
      </c>
      <c r="H619">
        <v>3</v>
      </c>
      <c r="I619">
        <v>0</v>
      </c>
      <c r="J619">
        <v>0</v>
      </c>
      <c r="K619">
        <v>0</v>
      </c>
      <c r="L619" t="s">
        <v>4</v>
      </c>
      <c r="M619">
        <v>209</v>
      </c>
      <c r="N619">
        <v>4</v>
      </c>
      <c r="O619">
        <v>0</v>
      </c>
      <c r="P619">
        <v>0</v>
      </c>
      <c r="Q619">
        <v>0</v>
      </c>
      <c r="R619" t="s">
        <v>4</v>
      </c>
      <c r="S619">
        <v>209</v>
      </c>
      <c r="T619">
        <v>3</v>
      </c>
      <c r="U619">
        <v>0</v>
      </c>
      <c r="V619">
        <v>0</v>
      </c>
      <c r="W619">
        <v>0</v>
      </c>
      <c r="X619" t="s">
        <v>4</v>
      </c>
      <c r="Y619">
        <v>209</v>
      </c>
      <c r="Z619">
        <v>2</v>
      </c>
      <c r="AA619">
        <v>0</v>
      </c>
      <c r="AB619">
        <v>0</v>
      </c>
      <c r="AC619">
        <v>0</v>
      </c>
      <c r="AD619" t="s">
        <v>4</v>
      </c>
      <c r="AE619">
        <v>209</v>
      </c>
      <c r="AF619">
        <v>3</v>
      </c>
      <c r="AG619">
        <v>0</v>
      </c>
      <c r="AH619">
        <v>0</v>
      </c>
      <c r="AI619">
        <v>0</v>
      </c>
      <c r="AJ619" t="s">
        <v>4</v>
      </c>
      <c r="AK619">
        <v>209</v>
      </c>
      <c r="AL619">
        <v>4</v>
      </c>
      <c r="AM619">
        <v>0</v>
      </c>
      <c r="AN619">
        <v>0</v>
      </c>
      <c r="AO619">
        <v>0</v>
      </c>
      <c r="AP619" t="s">
        <v>4</v>
      </c>
      <c r="AQ619">
        <v>209</v>
      </c>
      <c r="AR619">
        <v>3</v>
      </c>
      <c r="AS619">
        <v>0</v>
      </c>
      <c r="AT619">
        <v>0</v>
      </c>
      <c r="AU619">
        <v>0</v>
      </c>
      <c r="AV619" t="s">
        <v>4</v>
      </c>
      <c r="AW619">
        <v>209</v>
      </c>
      <c r="AX619">
        <v>3</v>
      </c>
      <c r="AY619">
        <v>0</v>
      </c>
      <c r="AZ619">
        <v>0</v>
      </c>
      <c r="BA619">
        <v>0</v>
      </c>
      <c r="BB619" t="s">
        <v>4</v>
      </c>
      <c r="BC619">
        <v>209</v>
      </c>
      <c r="BD619">
        <v>3</v>
      </c>
      <c r="BE619">
        <v>0</v>
      </c>
      <c r="BF619">
        <v>0</v>
      </c>
      <c r="BG619">
        <v>0</v>
      </c>
      <c r="BH619" t="s">
        <v>4</v>
      </c>
    </row>
    <row r="620" spans="1:60" x14ac:dyDescent="0.2">
      <c r="A620" s="3">
        <v>210</v>
      </c>
      <c r="B620" s="3">
        <v>6</v>
      </c>
      <c r="C620" s="3">
        <v>0</v>
      </c>
      <c r="D620" s="3">
        <v>0</v>
      </c>
      <c r="E620" s="3">
        <v>0</v>
      </c>
      <c r="F620" t="s">
        <v>4</v>
      </c>
      <c r="G620">
        <v>210</v>
      </c>
      <c r="H620">
        <v>4</v>
      </c>
      <c r="I620">
        <v>0</v>
      </c>
      <c r="J620">
        <v>0</v>
      </c>
      <c r="K620">
        <v>0</v>
      </c>
      <c r="L620" t="s">
        <v>4</v>
      </c>
      <c r="M620">
        <v>210</v>
      </c>
      <c r="N620">
        <v>3</v>
      </c>
      <c r="O620">
        <v>0</v>
      </c>
      <c r="P620">
        <v>0</v>
      </c>
      <c r="Q620">
        <v>0</v>
      </c>
      <c r="R620" t="s">
        <v>4</v>
      </c>
      <c r="S620">
        <v>210</v>
      </c>
      <c r="T620">
        <v>4</v>
      </c>
      <c r="U620">
        <v>0</v>
      </c>
      <c r="V620">
        <v>0</v>
      </c>
      <c r="W620">
        <v>0</v>
      </c>
      <c r="X620" t="s">
        <v>4</v>
      </c>
      <c r="Y620">
        <v>210</v>
      </c>
      <c r="Z620">
        <v>4</v>
      </c>
      <c r="AA620">
        <v>0</v>
      </c>
      <c r="AB620">
        <v>0</v>
      </c>
      <c r="AC620">
        <v>0</v>
      </c>
      <c r="AD620" t="s">
        <v>4</v>
      </c>
      <c r="AE620">
        <v>210</v>
      </c>
      <c r="AF620">
        <v>4</v>
      </c>
      <c r="AG620">
        <v>0</v>
      </c>
      <c r="AH620">
        <v>0</v>
      </c>
      <c r="AI620">
        <v>0</v>
      </c>
      <c r="AJ620" t="s">
        <v>4</v>
      </c>
      <c r="AK620">
        <v>210</v>
      </c>
      <c r="AL620">
        <v>3</v>
      </c>
      <c r="AM620">
        <v>0</v>
      </c>
      <c r="AN620">
        <v>0</v>
      </c>
      <c r="AO620">
        <v>0</v>
      </c>
      <c r="AP620" t="s">
        <v>4</v>
      </c>
      <c r="AQ620">
        <v>210</v>
      </c>
      <c r="AR620">
        <v>3</v>
      </c>
      <c r="AS620">
        <v>0</v>
      </c>
      <c r="AT620">
        <v>0</v>
      </c>
      <c r="AU620">
        <v>0</v>
      </c>
      <c r="AV620" t="s">
        <v>4</v>
      </c>
      <c r="AW620">
        <v>210</v>
      </c>
      <c r="AX620">
        <v>7</v>
      </c>
      <c r="AY620">
        <v>0</v>
      </c>
      <c r="AZ620">
        <v>0</v>
      </c>
      <c r="BA620">
        <v>0</v>
      </c>
      <c r="BB620" t="s">
        <v>4</v>
      </c>
      <c r="BC620">
        <v>210</v>
      </c>
      <c r="BD620">
        <v>3</v>
      </c>
      <c r="BE620">
        <v>0</v>
      </c>
      <c r="BF620">
        <v>0</v>
      </c>
      <c r="BG620">
        <v>0</v>
      </c>
      <c r="BH620" t="s">
        <v>4</v>
      </c>
    </row>
    <row r="621" spans="1:60" x14ac:dyDescent="0.2">
      <c r="A621" s="3">
        <v>211</v>
      </c>
      <c r="B621" s="3">
        <v>4</v>
      </c>
      <c r="C621" s="3">
        <v>0</v>
      </c>
      <c r="D621" s="3">
        <v>0</v>
      </c>
      <c r="E621" s="3">
        <v>0</v>
      </c>
      <c r="F621" t="s">
        <v>4</v>
      </c>
      <c r="G621">
        <v>211</v>
      </c>
      <c r="H621">
        <v>3</v>
      </c>
      <c r="I621">
        <v>0</v>
      </c>
      <c r="J621">
        <v>0</v>
      </c>
      <c r="K621">
        <v>0</v>
      </c>
      <c r="L621" t="s">
        <v>4</v>
      </c>
      <c r="M621">
        <v>211</v>
      </c>
      <c r="N621">
        <v>3</v>
      </c>
      <c r="O621">
        <v>0</v>
      </c>
      <c r="P621">
        <v>0</v>
      </c>
      <c r="Q621">
        <v>0</v>
      </c>
      <c r="R621" t="s">
        <v>4</v>
      </c>
      <c r="S621">
        <v>211</v>
      </c>
      <c r="T621">
        <v>3</v>
      </c>
      <c r="U621">
        <v>0</v>
      </c>
      <c r="V621">
        <v>0</v>
      </c>
      <c r="W621">
        <v>0</v>
      </c>
      <c r="X621" t="s">
        <v>4</v>
      </c>
      <c r="Y621">
        <v>211</v>
      </c>
      <c r="Z621">
        <v>3</v>
      </c>
      <c r="AA621">
        <v>0</v>
      </c>
      <c r="AB621">
        <v>0</v>
      </c>
      <c r="AC621">
        <v>0</v>
      </c>
      <c r="AD621" t="s">
        <v>4</v>
      </c>
      <c r="AE621">
        <v>211</v>
      </c>
      <c r="AF621">
        <v>3</v>
      </c>
      <c r="AG621">
        <v>0</v>
      </c>
      <c r="AH621">
        <v>0</v>
      </c>
      <c r="AI621">
        <v>0</v>
      </c>
      <c r="AJ621" t="s">
        <v>4</v>
      </c>
      <c r="AK621">
        <v>211</v>
      </c>
      <c r="AL621">
        <v>3</v>
      </c>
      <c r="AM621">
        <v>0</v>
      </c>
      <c r="AN621">
        <v>0</v>
      </c>
      <c r="AO621">
        <v>0</v>
      </c>
      <c r="AP621" t="s">
        <v>4</v>
      </c>
      <c r="AQ621">
        <v>211</v>
      </c>
      <c r="AR621">
        <v>4</v>
      </c>
      <c r="AS621">
        <v>0</v>
      </c>
      <c r="AT621">
        <v>0</v>
      </c>
      <c r="AU621">
        <v>0</v>
      </c>
      <c r="AV621" t="s">
        <v>4</v>
      </c>
      <c r="AW621">
        <v>211</v>
      </c>
      <c r="AX621">
        <v>3</v>
      </c>
      <c r="AY621">
        <v>0</v>
      </c>
      <c r="AZ621">
        <v>0</v>
      </c>
      <c r="BA621">
        <v>0</v>
      </c>
      <c r="BB621" t="s">
        <v>4</v>
      </c>
      <c r="BC621">
        <v>211</v>
      </c>
      <c r="BD621">
        <v>2</v>
      </c>
      <c r="BE621">
        <v>0</v>
      </c>
      <c r="BF621">
        <v>0</v>
      </c>
      <c r="BG621">
        <v>0</v>
      </c>
      <c r="BH621" t="s">
        <v>4</v>
      </c>
    </row>
    <row r="622" spans="1:60" x14ac:dyDescent="0.2">
      <c r="A622" s="3">
        <v>212</v>
      </c>
      <c r="B622" s="3">
        <v>4</v>
      </c>
      <c r="C622" s="3">
        <v>0</v>
      </c>
      <c r="D622" s="3">
        <v>0</v>
      </c>
      <c r="E622" s="3">
        <v>0</v>
      </c>
      <c r="F622" t="s">
        <v>4</v>
      </c>
      <c r="G622">
        <v>212</v>
      </c>
      <c r="H622">
        <v>4</v>
      </c>
      <c r="I622">
        <v>0</v>
      </c>
      <c r="J622">
        <v>0</v>
      </c>
      <c r="K622">
        <v>0</v>
      </c>
      <c r="L622" t="s">
        <v>4</v>
      </c>
      <c r="M622">
        <v>212</v>
      </c>
      <c r="N622">
        <v>3</v>
      </c>
      <c r="O622">
        <v>0</v>
      </c>
      <c r="P622">
        <v>0</v>
      </c>
      <c r="Q622">
        <v>0</v>
      </c>
      <c r="R622" t="s">
        <v>4</v>
      </c>
      <c r="S622">
        <v>212</v>
      </c>
      <c r="T622">
        <v>5</v>
      </c>
      <c r="U622">
        <v>0</v>
      </c>
      <c r="V622">
        <v>0</v>
      </c>
      <c r="W622">
        <v>0</v>
      </c>
      <c r="X622" t="s">
        <v>4</v>
      </c>
      <c r="Y622">
        <v>212</v>
      </c>
      <c r="Z622">
        <v>5</v>
      </c>
      <c r="AA622">
        <v>0</v>
      </c>
      <c r="AB622">
        <v>0</v>
      </c>
      <c r="AC622">
        <v>0</v>
      </c>
      <c r="AD622" t="s">
        <v>4</v>
      </c>
      <c r="AE622">
        <v>212</v>
      </c>
      <c r="AF622">
        <v>3</v>
      </c>
      <c r="AG622">
        <v>0</v>
      </c>
      <c r="AH622">
        <v>0</v>
      </c>
      <c r="AI622">
        <v>0</v>
      </c>
      <c r="AJ622" t="s">
        <v>4</v>
      </c>
      <c r="AK622">
        <v>212</v>
      </c>
      <c r="AL622">
        <v>3</v>
      </c>
      <c r="AM622">
        <v>0</v>
      </c>
      <c r="AN622">
        <v>0</v>
      </c>
      <c r="AO622">
        <v>0</v>
      </c>
      <c r="AP622" t="s">
        <v>4</v>
      </c>
      <c r="AQ622">
        <v>212</v>
      </c>
      <c r="AR622">
        <v>4</v>
      </c>
      <c r="AS622">
        <v>0</v>
      </c>
      <c r="AT622">
        <v>0</v>
      </c>
      <c r="AU622">
        <v>0</v>
      </c>
      <c r="AV622" t="s">
        <v>4</v>
      </c>
      <c r="AW622">
        <v>212</v>
      </c>
      <c r="AX622">
        <v>5</v>
      </c>
      <c r="AY622">
        <v>0</v>
      </c>
      <c r="AZ622">
        <v>0</v>
      </c>
      <c r="BA622">
        <v>0</v>
      </c>
      <c r="BB622" t="s">
        <v>4</v>
      </c>
      <c r="BC622">
        <v>212</v>
      </c>
      <c r="BD622">
        <v>2</v>
      </c>
      <c r="BE622">
        <v>0</v>
      </c>
      <c r="BF622">
        <v>0</v>
      </c>
      <c r="BG622">
        <v>0</v>
      </c>
      <c r="BH622" t="s">
        <v>4</v>
      </c>
    </row>
    <row r="623" spans="1:60" x14ac:dyDescent="0.2">
      <c r="A623" s="3">
        <v>213</v>
      </c>
      <c r="B623" s="3">
        <v>5</v>
      </c>
      <c r="C623" s="3">
        <v>0</v>
      </c>
      <c r="D623" s="3">
        <v>0</v>
      </c>
      <c r="E623" s="3">
        <v>0</v>
      </c>
      <c r="F623" t="s">
        <v>4</v>
      </c>
      <c r="G623">
        <v>213</v>
      </c>
      <c r="H623">
        <v>3</v>
      </c>
      <c r="I623">
        <v>0</v>
      </c>
      <c r="J623">
        <v>0</v>
      </c>
      <c r="K623">
        <v>0</v>
      </c>
      <c r="L623" t="s">
        <v>4</v>
      </c>
      <c r="M623">
        <v>213</v>
      </c>
      <c r="N623">
        <v>2</v>
      </c>
      <c r="O623">
        <v>0</v>
      </c>
      <c r="P623">
        <v>0</v>
      </c>
      <c r="Q623">
        <v>0</v>
      </c>
      <c r="R623" t="s">
        <v>4</v>
      </c>
      <c r="S623">
        <v>213</v>
      </c>
      <c r="T623">
        <v>4</v>
      </c>
      <c r="U623">
        <v>0</v>
      </c>
      <c r="V623">
        <v>0</v>
      </c>
      <c r="W623">
        <v>0</v>
      </c>
      <c r="X623" t="s">
        <v>4</v>
      </c>
      <c r="Y623">
        <v>213</v>
      </c>
      <c r="Z623">
        <v>4</v>
      </c>
      <c r="AA623">
        <v>0</v>
      </c>
      <c r="AB623">
        <v>0</v>
      </c>
      <c r="AC623">
        <v>0</v>
      </c>
      <c r="AD623" t="s">
        <v>4</v>
      </c>
      <c r="AE623">
        <v>213</v>
      </c>
      <c r="AF623">
        <v>3</v>
      </c>
      <c r="AG623">
        <v>0</v>
      </c>
      <c r="AH623">
        <v>0</v>
      </c>
      <c r="AI623">
        <v>0</v>
      </c>
      <c r="AJ623" t="s">
        <v>4</v>
      </c>
      <c r="AK623">
        <v>213</v>
      </c>
      <c r="AL623">
        <v>3</v>
      </c>
      <c r="AM623">
        <v>0</v>
      </c>
      <c r="AN623">
        <v>0</v>
      </c>
      <c r="AO623">
        <v>0</v>
      </c>
      <c r="AP623" t="s">
        <v>4</v>
      </c>
      <c r="AQ623">
        <v>213</v>
      </c>
      <c r="AR623">
        <v>5</v>
      </c>
      <c r="AS623">
        <v>0</v>
      </c>
      <c r="AT623">
        <v>0</v>
      </c>
      <c r="AU623">
        <v>0</v>
      </c>
      <c r="AV623" t="s">
        <v>4</v>
      </c>
      <c r="AW623">
        <v>213</v>
      </c>
      <c r="AX623">
        <v>4</v>
      </c>
      <c r="AY623">
        <v>0</v>
      </c>
      <c r="AZ623">
        <v>0</v>
      </c>
      <c r="BA623">
        <v>0</v>
      </c>
      <c r="BB623" t="s">
        <v>4</v>
      </c>
      <c r="BC623">
        <v>213</v>
      </c>
      <c r="BD623">
        <v>5</v>
      </c>
      <c r="BE623">
        <v>0</v>
      </c>
      <c r="BF623">
        <v>0</v>
      </c>
      <c r="BG623">
        <v>0</v>
      </c>
      <c r="BH623" t="s">
        <v>4</v>
      </c>
    </row>
    <row r="624" spans="1:60" x14ac:dyDescent="0.2">
      <c r="A624" s="3">
        <v>214</v>
      </c>
      <c r="B624" s="3">
        <v>3</v>
      </c>
      <c r="C624" s="3">
        <v>0</v>
      </c>
      <c r="D624" s="3">
        <v>0</v>
      </c>
      <c r="E624" s="3">
        <v>0</v>
      </c>
      <c r="F624" t="s">
        <v>4</v>
      </c>
      <c r="G624">
        <v>214</v>
      </c>
      <c r="H624">
        <v>6</v>
      </c>
      <c r="I624">
        <v>0</v>
      </c>
      <c r="J624">
        <v>0</v>
      </c>
      <c r="K624">
        <v>0</v>
      </c>
      <c r="L624" t="s">
        <v>4</v>
      </c>
      <c r="M624">
        <v>214</v>
      </c>
      <c r="N624">
        <v>5</v>
      </c>
      <c r="O624">
        <v>0</v>
      </c>
      <c r="P624">
        <v>0</v>
      </c>
      <c r="Q624">
        <v>0</v>
      </c>
      <c r="R624" t="s">
        <v>4</v>
      </c>
      <c r="S624">
        <v>214</v>
      </c>
      <c r="T624">
        <v>6</v>
      </c>
      <c r="U624">
        <v>0</v>
      </c>
      <c r="V624">
        <v>0</v>
      </c>
      <c r="W624">
        <v>0</v>
      </c>
      <c r="X624" t="s">
        <v>4</v>
      </c>
      <c r="Y624">
        <v>214</v>
      </c>
      <c r="Z624">
        <v>4</v>
      </c>
      <c r="AA624">
        <v>0</v>
      </c>
      <c r="AB624">
        <v>0</v>
      </c>
      <c r="AC624">
        <v>0</v>
      </c>
      <c r="AD624" t="s">
        <v>4</v>
      </c>
      <c r="AE624">
        <v>214</v>
      </c>
      <c r="AF624">
        <v>5</v>
      </c>
      <c r="AG624">
        <v>0</v>
      </c>
      <c r="AH624">
        <v>0</v>
      </c>
      <c r="AI624">
        <v>0</v>
      </c>
      <c r="AJ624" t="s">
        <v>4</v>
      </c>
      <c r="AK624">
        <v>214</v>
      </c>
      <c r="AL624">
        <v>11</v>
      </c>
      <c r="AM624">
        <v>0</v>
      </c>
      <c r="AN624">
        <v>0</v>
      </c>
      <c r="AO624">
        <v>0</v>
      </c>
      <c r="AP624" t="s">
        <v>4</v>
      </c>
      <c r="AQ624">
        <v>214</v>
      </c>
      <c r="AR624">
        <v>5</v>
      </c>
      <c r="AS624">
        <v>0</v>
      </c>
      <c r="AT624">
        <v>0</v>
      </c>
      <c r="AU624">
        <v>0</v>
      </c>
      <c r="AV624" t="s">
        <v>4</v>
      </c>
      <c r="AW624">
        <v>214</v>
      </c>
      <c r="AX624">
        <v>5</v>
      </c>
      <c r="AY624">
        <v>0</v>
      </c>
      <c r="AZ624">
        <v>0</v>
      </c>
      <c r="BA624">
        <v>0</v>
      </c>
      <c r="BB624" t="s">
        <v>4</v>
      </c>
      <c r="BC624">
        <v>214</v>
      </c>
      <c r="BD624">
        <v>3</v>
      </c>
      <c r="BE624">
        <v>0</v>
      </c>
      <c r="BF624">
        <v>0</v>
      </c>
      <c r="BG624">
        <v>0</v>
      </c>
      <c r="BH624" t="s">
        <v>4</v>
      </c>
    </row>
    <row r="625" spans="1:60" x14ac:dyDescent="0.2">
      <c r="A625" s="3">
        <v>215</v>
      </c>
      <c r="B625" s="3">
        <v>3</v>
      </c>
      <c r="C625" s="3">
        <v>0</v>
      </c>
      <c r="D625" s="3">
        <v>0</v>
      </c>
      <c r="E625" s="3">
        <v>0</v>
      </c>
      <c r="F625" t="s">
        <v>4</v>
      </c>
      <c r="G625">
        <v>215</v>
      </c>
      <c r="H625">
        <v>3</v>
      </c>
      <c r="I625">
        <v>0</v>
      </c>
      <c r="J625">
        <v>0</v>
      </c>
      <c r="K625">
        <v>0</v>
      </c>
      <c r="L625" t="s">
        <v>4</v>
      </c>
      <c r="M625">
        <v>215</v>
      </c>
      <c r="N625">
        <v>2</v>
      </c>
      <c r="O625">
        <v>0</v>
      </c>
      <c r="P625">
        <v>0</v>
      </c>
      <c r="Q625">
        <v>0</v>
      </c>
      <c r="R625" t="s">
        <v>4</v>
      </c>
      <c r="S625">
        <v>215</v>
      </c>
      <c r="T625">
        <v>5</v>
      </c>
      <c r="U625">
        <v>0</v>
      </c>
      <c r="V625">
        <v>0</v>
      </c>
      <c r="W625">
        <v>0</v>
      </c>
      <c r="X625" t="s">
        <v>4</v>
      </c>
      <c r="Y625">
        <v>215</v>
      </c>
      <c r="Z625">
        <v>3</v>
      </c>
      <c r="AA625">
        <v>0</v>
      </c>
      <c r="AB625">
        <v>0</v>
      </c>
      <c r="AC625">
        <v>0</v>
      </c>
      <c r="AD625" t="s">
        <v>4</v>
      </c>
      <c r="AE625">
        <v>215</v>
      </c>
      <c r="AF625">
        <v>4</v>
      </c>
      <c r="AG625">
        <v>0</v>
      </c>
      <c r="AH625">
        <v>0</v>
      </c>
      <c r="AI625">
        <v>0</v>
      </c>
      <c r="AJ625" t="s">
        <v>4</v>
      </c>
      <c r="AK625">
        <v>215</v>
      </c>
      <c r="AL625">
        <v>7</v>
      </c>
      <c r="AM625">
        <v>0</v>
      </c>
      <c r="AN625">
        <v>0</v>
      </c>
      <c r="AO625">
        <v>0</v>
      </c>
      <c r="AP625" t="s">
        <v>4</v>
      </c>
      <c r="AQ625">
        <v>215</v>
      </c>
      <c r="AR625">
        <v>3</v>
      </c>
      <c r="AS625">
        <v>0</v>
      </c>
      <c r="AT625">
        <v>0</v>
      </c>
      <c r="AU625">
        <v>0</v>
      </c>
      <c r="AV625" t="s">
        <v>4</v>
      </c>
      <c r="AW625">
        <v>215</v>
      </c>
      <c r="AX625">
        <v>5</v>
      </c>
      <c r="AY625">
        <v>0</v>
      </c>
      <c r="AZ625">
        <v>0</v>
      </c>
      <c r="BA625">
        <v>0</v>
      </c>
      <c r="BB625" t="s">
        <v>4</v>
      </c>
      <c r="BC625">
        <v>215</v>
      </c>
      <c r="BD625">
        <v>5</v>
      </c>
      <c r="BE625">
        <v>0</v>
      </c>
      <c r="BF625">
        <v>0</v>
      </c>
      <c r="BG625">
        <v>0</v>
      </c>
      <c r="BH625" t="s">
        <v>4</v>
      </c>
    </row>
    <row r="626" spans="1:60" x14ac:dyDescent="0.2">
      <c r="A626" s="3">
        <v>216</v>
      </c>
      <c r="B626" s="3">
        <v>5</v>
      </c>
      <c r="C626" s="3">
        <v>0</v>
      </c>
      <c r="D626" s="3">
        <v>0</v>
      </c>
      <c r="E626" s="3">
        <v>0</v>
      </c>
      <c r="F626" t="s">
        <v>4</v>
      </c>
      <c r="G626">
        <v>216</v>
      </c>
      <c r="H626">
        <v>3</v>
      </c>
      <c r="I626">
        <v>0</v>
      </c>
      <c r="J626">
        <v>0</v>
      </c>
      <c r="K626">
        <v>0</v>
      </c>
      <c r="L626" t="s">
        <v>4</v>
      </c>
      <c r="M626">
        <v>216</v>
      </c>
      <c r="N626">
        <v>6</v>
      </c>
      <c r="O626">
        <v>0</v>
      </c>
      <c r="P626">
        <v>0</v>
      </c>
      <c r="Q626">
        <v>0</v>
      </c>
      <c r="R626" t="s">
        <v>4</v>
      </c>
      <c r="S626">
        <v>216</v>
      </c>
      <c r="T626">
        <v>5</v>
      </c>
      <c r="U626">
        <v>0</v>
      </c>
      <c r="V626">
        <v>0</v>
      </c>
      <c r="W626">
        <v>0</v>
      </c>
      <c r="X626" t="s">
        <v>4</v>
      </c>
      <c r="Y626">
        <v>216</v>
      </c>
      <c r="Z626">
        <v>4</v>
      </c>
      <c r="AA626">
        <v>0</v>
      </c>
      <c r="AB626">
        <v>0</v>
      </c>
      <c r="AC626">
        <v>0</v>
      </c>
      <c r="AD626" t="s">
        <v>4</v>
      </c>
      <c r="AE626">
        <v>216</v>
      </c>
      <c r="AF626">
        <v>4</v>
      </c>
      <c r="AG626">
        <v>0</v>
      </c>
      <c r="AH626">
        <v>0</v>
      </c>
      <c r="AI626">
        <v>0</v>
      </c>
      <c r="AJ626" t="s">
        <v>4</v>
      </c>
      <c r="AK626">
        <v>216</v>
      </c>
      <c r="AL626">
        <v>6</v>
      </c>
      <c r="AM626">
        <v>0</v>
      </c>
      <c r="AN626">
        <v>0</v>
      </c>
      <c r="AO626">
        <v>0</v>
      </c>
      <c r="AP626" t="s">
        <v>4</v>
      </c>
      <c r="AQ626">
        <v>216</v>
      </c>
      <c r="AR626">
        <v>3</v>
      </c>
      <c r="AS626">
        <v>0</v>
      </c>
      <c r="AT626">
        <v>0</v>
      </c>
      <c r="AU626">
        <v>0</v>
      </c>
      <c r="AV626" t="s">
        <v>4</v>
      </c>
      <c r="AW626">
        <v>216</v>
      </c>
      <c r="AX626">
        <v>3</v>
      </c>
      <c r="AY626">
        <v>0</v>
      </c>
      <c r="AZ626">
        <v>0</v>
      </c>
      <c r="BA626">
        <v>0</v>
      </c>
      <c r="BB626" t="s">
        <v>4</v>
      </c>
      <c r="BC626">
        <v>216</v>
      </c>
      <c r="BD626">
        <v>3</v>
      </c>
      <c r="BE626">
        <v>0</v>
      </c>
      <c r="BF626">
        <v>0</v>
      </c>
      <c r="BG626">
        <v>0</v>
      </c>
      <c r="BH626" t="s">
        <v>4</v>
      </c>
    </row>
    <row r="627" spans="1:60" x14ac:dyDescent="0.2">
      <c r="A627" s="3">
        <v>217</v>
      </c>
      <c r="B627" s="3">
        <v>4</v>
      </c>
      <c r="C627" s="3">
        <v>0</v>
      </c>
      <c r="D627" s="3">
        <v>0</v>
      </c>
      <c r="E627" s="3">
        <v>0</v>
      </c>
      <c r="F627" t="s">
        <v>4</v>
      </c>
      <c r="G627">
        <v>217</v>
      </c>
      <c r="H627">
        <v>2</v>
      </c>
      <c r="I627">
        <v>0</v>
      </c>
      <c r="J627">
        <v>0</v>
      </c>
      <c r="K627">
        <v>0</v>
      </c>
      <c r="L627" t="s">
        <v>4</v>
      </c>
      <c r="M627">
        <v>217</v>
      </c>
      <c r="N627">
        <v>4</v>
      </c>
      <c r="O627">
        <v>0</v>
      </c>
      <c r="P627">
        <v>0</v>
      </c>
      <c r="Q627">
        <v>0</v>
      </c>
      <c r="R627" t="s">
        <v>4</v>
      </c>
      <c r="S627">
        <v>217</v>
      </c>
      <c r="T627">
        <v>11</v>
      </c>
      <c r="U627">
        <v>0</v>
      </c>
      <c r="V627">
        <v>0</v>
      </c>
      <c r="W627">
        <v>0</v>
      </c>
      <c r="X627" t="s">
        <v>4</v>
      </c>
      <c r="Y627">
        <v>217</v>
      </c>
      <c r="Z627">
        <v>4</v>
      </c>
      <c r="AA627">
        <v>0</v>
      </c>
      <c r="AB627">
        <v>0</v>
      </c>
      <c r="AC627">
        <v>0</v>
      </c>
      <c r="AD627" t="s">
        <v>4</v>
      </c>
      <c r="AE627">
        <v>217</v>
      </c>
      <c r="AF627">
        <v>6</v>
      </c>
      <c r="AG627">
        <v>0</v>
      </c>
      <c r="AH627">
        <v>0</v>
      </c>
      <c r="AI627">
        <v>0</v>
      </c>
      <c r="AJ627" t="s">
        <v>4</v>
      </c>
      <c r="AK627">
        <v>217</v>
      </c>
      <c r="AL627">
        <v>5</v>
      </c>
      <c r="AM627">
        <v>0</v>
      </c>
      <c r="AN627">
        <v>0</v>
      </c>
      <c r="AO627">
        <v>0</v>
      </c>
      <c r="AP627" t="s">
        <v>4</v>
      </c>
      <c r="AQ627">
        <v>217</v>
      </c>
      <c r="AR627">
        <v>4</v>
      </c>
      <c r="AS627">
        <v>0</v>
      </c>
      <c r="AT627">
        <v>0</v>
      </c>
      <c r="AU627">
        <v>0</v>
      </c>
      <c r="AV627" t="s">
        <v>4</v>
      </c>
      <c r="AW627">
        <v>217</v>
      </c>
      <c r="AX627">
        <v>9</v>
      </c>
      <c r="AY627">
        <v>0</v>
      </c>
      <c r="AZ627">
        <v>0</v>
      </c>
      <c r="BA627">
        <v>0</v>
      </c>
      <c r="BB627" t="s">
        <v>4</v>
      </c>
      <c r="BC627">
        <v>217</v>
      </c>
      <c r="BD627">
        <v>4</v>
      </c>
      <c r="BE627">
        <v>0</v>
      </c>
      <c r="BF627">
        <v>0</v>
      </c>
      <c r="BG627">
        <v>0</v>
      </c>
      <c r="BH627" t="s">
        <v>4</v>
      </c>
    </row>
    <row r="628" spans="1:60" x14ac:dyDescent="0.2">
      <c r="A628" s="3">
        <v>218</v>
      </c>
      <c r="B628" s="3">
        <v>3</v>
      </c>
      <c r="C628" s="3">
        <v>0</v>
      </c>
      <c r="D628" s="3">
        <v>0</v>
      </c>
      <c r="E628" s="3">
        <v>0</v>
      </c>
      <c r="F628" t="s">
        <v>4</v>
      </c>
      <c r="G628">
        <v>218</v>
      </c>
      <c r="H628">
        <v>3</v>
      </c>
      <c r="I628">
        <v>0</v>
      </c>
      <c r="J628">
        <v>0</v>
      </c>
      <c r="K628">
        <v>0</v>
      </c>
      <c r="L628" t="s">
        <v>4</v>
      </c>
      <c r="M628">
        <v>218</v>
      </c>
      <c r="N628">
        <v>3</v>
      </c>
      <c r="O628">
        <v>0</v>
      </c>
      <c r="P628">
        <v>0</v>
      </c>
      <c r="Q628">
        <v>0</v>
      </c>
      <c r="R628" t="s">
        <v>4</v>
      </c>
      <c r="S628">
        <v>218</v>
      </c>
      <c r="T628">
        <v>6</v>
      </c>
      <c r="U628">
        <v>0</v>
      </c>
      <c r="V628">
        <v>0</v>
      </c>
      <c r="W628">
        <v>0</v>
      </c>
      <c r="X628" t="s">
        <v>4</v>
      </c>
      <c r="Y628">
        <v>218</v>
      </c>
      <c r="Z628">
        <v>3</v>
      </c>
      <c r="AA628">
        <v>0</v>
      </c>
      <c r="AB628">
        <v>0</v>
      </c>
      <c r="AC628">
        <v>0</v>
      </c>
      <c r="AD628" t="s">
        <v>4</v>
      </c>
      <c r="AE628">
        <v>218</v>
      </c>
      <c r="AF628">
        <v>3</v>
      </c>
      <c r="AG628">
        <v>0</v>
      </c>
      <c r="AH628">
        <v>0</v>
      </c>
      <c r="AI628">
        <v>0</v>
      </c>
      <c r="AJ628" t="s">
        <v>4</v>
      </c>
      <c r="AK628">
        <v>218</v>
      </c>
      <c r="AL628">
        <v>4</v>
      </c>
      <c r="AM628">
        <v>0</v>
      </c>
      <c r="AN628">
        <v>0</v>
      </c>
      <c r="AO628">
        <v>0</v>
      </c>
      <c r="AP628" t="s">
        <v>4</v>
      </c>
      <c r="AQ628">
        <v>218</v>
      </c>
      <c r="AR628">
        <v>3</v>
      </c>
      <c r="AS628">
        <v>0</v>
      </c>
      <c r="AT628">
        <v>0</v>
      </c>
      <c r="AU628">
        <v>0</v>
      </c>
      <c r="AV628" t="s">
        <v>4</v>
      </c>
      <c r="AW628">
        <v>218</v>
      </c>
      <c r="AX628">
        <v>3</v>
      </c>
      <c r="AY628">
        <v>0</v>
      </c>
      <c r="AZ628">
        <v>0</v>
      </c>
      <c r="BA628">
        <v>0</v>
      </c>
      <c r="BB628" t="s">
        <v>4</v>
      </c>
      <c r="BC628">
        <v>218</v>
      </c>
      <c r="BD628">
        <v>3</v>
      </c>
      <c r="BE628">
        <v>0</v>
      </c>
      <c r="BF628">
        <v>0</v>
      </c>
      <c r="BG628">
        <v>0</v>
      </c>
      <c r="BH628" t="s">
        <v>4</v>
      </c>
    </row>
    <row r="629" spans="1:60" x14ac:dyDescent="0.2">
      <c r="A629" s="3">
        <v>219</v>
      </c>
      <c r="B629" s="3">
        <v>4</v>
      </c>
      <c r="C629" s="3">
        <v>0</v>
      </c>
      <c r="D629" s="3">
        <v>0</v>
      </c>
      <c r="E629" s="3">
        <v>0</v>
      </c>
      <c r="F629" t="s">
        <v>4</v>
      </c>
      <c r="G629">
        <v>219</v>
      </c>
      <c r="H629">
        <v>3</v>
      </c>
      <c r="I629">
        <v>0</v>
      </c>
      <c r="J629">
        <v>0</v>
      </c>
      <c r="K629">
        <v>0</v>
      </c>
      <c r="L629" t="s">
        <v>4</v>
      </c>
      <c r="M629">
        <v>219</v>
      </c>
      <c r="N629">
        <v>3</v>
      </c>
      <c r="O629">
        <v>0</v>
      </c>
      <c r="P629">
        <v>0</v>
      </c>
      <c r="Q629">
        <v>0</v>
      </c>
      <c r="R629" t="s">
        <v>4</v>
      </c>
      <c r="S629">
        <v>219</v>
      </c>
      <c r="T629">
        <v>6</v>
      </c>
      <c r="U629">
        <v>0</v>
      </c>
      <c r="V629">
        <v>0</v>
      </c>
      <c r="W629">
        <v>0</v>
      </c>
      <c r="X629" t="s">
        <v>4</v>
      </c>
      <c r="Y629">
        <v>219</v>
      </c>
      <c r="Z629">
        <v>3</v>
      </c>
      <c r="AA629">
        <v>0</v>
      </c>
      <c r="AB629">
        <v>0</v>
      </c>
      <c r="AC629">
        <v>0</v>
      </c>
      <c r="AD629" t="s">
        <v>4</v>
      </c>
      <c r="AE629">
        <v>219</v>
      </c>
      <c r="AF629">
        <v>3</v>
      </c>
      <c r="AG629">
        <v>0</v>
      </c>
      <c r="AH629">
        <v>0</v>
      </c>
      <c r="AI629">
        <v>0</v>
      </c>
      <c r="AJ629" t="s">
        <v>4</v>
      </c>
      <c r="AK629">
        <v>219</v>
      </c>
      <c r="AL629">
        <v>4</v>
      </c>
      <c r="AM629">
        <v>0</v>
      </c>
      <c r="AN629">
        <v>0</v>
      </c>
      <c r="AO629">
        <v>0</v>
      </c>
      <c r="AP629" t="s">
        <v>4</v>
      </c>
      <c r="AQ629">
        <v>219</v>
      </c>
      <c r="AR629">
        <v>7</v>
      </c>
      <c r="AS629">
        <v>0</v>
      </c>
      <c r="AT629">
        <v>0</v>
      </c>
      <c r="AU629">
        <v>0</v>
      </c>
      <c r="AV629" t="s">
        <v>4</v>
      </c>
      <c r="AW629">
        <v>219</v>
      </c>
      <c r="AX629">
        <v>4</v>
      </c>
      <c r="AY629">
        <v>0</v>
      </c>
      <c r="AZ629">
        <v>0</v>
      </c>
      <c r="BA629">
        <v>0</v>
      </c>
      <c r="BB629" t="s">
        <v>4</v>
      </c>
      <c r="BC629">
        <v>219</v>
      </c>
      <c r="BD629">
        <v>3</v>
      </c>
      <c r="BE629">
        <v>0</v>
      </c>
      <c r="BF629">
        <v>0</v>
      </c>
      <c r="BG629">
        <v>0</v>
      </c>
      <c r="BH629" t="s">
        <v>4</v>
      </c>
    </row>
    <row r="630" spans="1:60" x14ac:dyDescent="0.2">
      <c r="A630" s="3">
        <v>220</v>
      </c>
      <c r="B630" s="3">
        <v>7</v>
      </c>
      <c r="C630" s="3">
        <v>0</v>
      </c>
      <c r="D630" s="3">
        <v>0</v>
      </c>
      <c r="E630" s="3">
        <v>0</v>
      </c>
      <c r="F630" t="s">
        <v>4</v>
      </c>
      <c r="G630">
        <v>220</v>
      </c>
      <c r="H630">
        <v>2</v>
      </c>
      <c r="I630">
        <v>0</v>
      </c>
      <c r="J630">
        <v>0</v>
      </c>
      <c r="K630">
        <v>0</v>
      </c>
      <c r="L630" t="s">
        <v>4</v>
      </c>
      <c r="M630">
        <v>220</v>
      </c>
      <c r="N630">
        <v>9</v>
      </c>
      <c r="O630">
        <v>0</v>
      </c>
      <c r="P630">
        <v>0</v>
      </c>
      <c r="Q630">
        <v>0</v>
      </c>
      <c r="R630" t="s">
        <v>4</v>
      </c>
      <c r="S630">
        <v>220</v>
      </c>
      <c r="T630">
        <v>5</v>
      </c>
      <c r="U630">
        <v>0</v>
      </c>
      <c r="V630">
        <v>0</v>
      </c>
      <c r="W630">
        <v>0</v>
      </c>
      <c r="X630" t="s">
        <v>4</v>
      </c>
      <c r="Y630">
        <v>220</v>
      </c>
      <c r="Z630">
        <v>8</v>
      </c>
      <c r="AA630">
        <v>0</v>
      </c>
      <c r="AB630">
        <v>0</v>
      </c>
      <c r="AC630">
        <v>0</v>
      </c>
      <c r="AD630" t="s">
        <v>4</v>
      </c>
      <c r="AE630">
        <v>220</v>
      </c>
      <c r="AF630">
        <v>5</v>
      </c>
      <c r="AG630">
        <v>0</v>
      </c>
      <c r="AH630">
        <v>0</v>
      </c>
      <c r="AI630">
        <v>0</v>
      </c>
      <c r="AJ630" t="s">
        <v>4</v>
      </c>
      <c r="AK630">
        <v>220</v>
      </c>
      <c r="AL630">
        <v>12</v>
      </c>
      <c r="AM630">
        <v>0</v>
      </c>
      <c r="AN630">
        <v>0</v>
      </c>
      <c r="AO630">
        <v>0</v>
      </c>
      <c r="AP630" t="s">
        <v>4</v>
      </c>
      <c r="AQ630">
        <v>220</v>
      </c>
      <c r="AR630">
        <v>6</v>
      </c>
      <c r="AS630">
        <v>0</v>
      </c>
      <c r="AT630">
        <v>0</v>
      </c>
      <c r="AU630">
        <v>0</v>
      </c>
      <c r="AV630" t="s">
        <v>4</v>
      </c>
      <c r="AW630">
        <v>220</v>
      </c>
      <c r="AX630">
        <v>6</v>
      </c>
      <c r="AY630">
        <v>0</v>
      </c>
      <c r="AZ630">
        <v>0</v>
      </c>
      <c r="BA630">
        <v>0</v>
      </c>
      <c r="BB630" t="s">
        <v>4</v>
      </c>
      <c r="BC630">
        <v>220</v>
      </c>
      <c r="BD630">
        <v>4</v>
      </c>
      <c r="BE630">
        <v>0</v>
      </c>
      <c r="BF630">
        <v>0</v>
      </c>
      <c r="BG630">
        <v>0</v>
      </c>
      <c r="BH630" t="s">
        <v>4</v>
      </c>
    </row>
    <row r="631" spans="1:60" x14ac:dyDescent="0.2">
      <c r="A631" s="3">
        <v>221</v>
      </c>
      <c r="B631" s="3">
        <v>3</v>
      </c>
      <c r="C631" s="3">
        <v>0</v>
      </c>
      <c r="D631" s="3">
        <v>0</v>
      </c>
      <c r="E631" s="3">
        <v>0</v>
      </c>
      <c r="F631" t="s">
        <v>4</v>
      </c>
      <c r="G631">
        <v>221</v>
      </c>
      <c r="H631">
        <v>6</v>
      </c>
      <c r="I631">
        <v>0</v>
      </c>
      <c r="J631">
        <v>0</v>
      </c>
      <c r="K631">
        <v>0</v>
      </c>
      <c r="L631" t="s">
        <v>4</v>
      </c>
      <c r="M631">
        <v>221</v>
      </c>
      <c r="N631">
        <v>5</v>
      </c>
      <c r="O631">
        <v>0</v>
      </c>
      <c r="P631">
        <v>0</v>
      </c>
      <c r="Q631">
        <v>0</v>
      </c>
      <c r="R631" t="s">
        <v>4</v>
      </c>
      <c r="S631">
        <v>221</v>
      </c>
      <c r="T631">
        <v>3</v>
      </c>
      <c r="U631">
        <v>0</v>
      </c>
      <c r="V631">
        <v>0</v>
      </c>
      <c r="W631">
        <v>0</v>
      </c>
      <c r="X631" t="s">
        <v>4</v>
      </c>
      <c r="Y631">
        <v>221</v>
      </c>
      <c r="Z631">
        <v>3</v>
      </c>
      <c r="AA631">
        <v>0</v>
      </c>
      <c r="AB631">
        <v>0</v>
      </c>
      <c r="AC631">
        <v>0</v>
      </c>
      <c r="AD631" t="s">
        <v>4</v>
      </c>
      <c r="AE631">
        <v>221</v>
      </c>
      <c r="AF631">
        <v>3</v>
      </c>
      <c r="AG631">
        <v>0</v>
      </c>
      <c r="AH631">
        <v>0</v>
      </c>
      <c r="AI631">
        <v>0</v>
      </c>
      <c r="AJ631" t="s">
        <v>4</v>
      </c>
      <c r="AK631">
        <v>221</v>
      </c>
      <c r="AL631">
        <v>7</v>
      </c>
      <c r="AM631">
        <v>0</v>
      </c>
      <c r="AN631">
        <v>0</v>
      </c>
      <c r="AO631">
        <v>0</v>
      </c>
      <c r="AP631" t="s">
        <v>4</v>
      </c>
      <c r="AQ631">
        <v>221</v>
      </c>
      <c r="AR631">
        <v>4</v>
      </c>
      <c r="AS631">
        <v>0</v>
      </c>
      <c r="AT631">
        <v>0</v>
      </c>
      <c r="AU631">
        <v>0</v>
      </c>
      <c r="AV631" t="s">
        <v>4</v>
      </c>
      <c r="AW631">
        <v>221</v>
      </c>
      <c r="AX631">
        <v>4</v>
      </c>
      <c r="AY631">
        <v>0</v>
      </c>
      <c r="AZ631">
        <v>0</v>
      </c>
      <c r="BA631">
        <v>0</v>
      </c>
      <c r="BB631" t="s">
        <v>4</v>
      </c>
      <c r="BC631">
        <v>221</v>
      </c>
      <c r="BD631">
        <v>3</v>
      </c>
      <c r="BE631">
        <v>0</v>
      </c>
      <c r="BF631">
        <v>0</v>
      </c>
      <c r="BG631">
        <v>0</v>
      </c>
      <c r="BH631" t="s">
        <v>4</v>
      </c>
    </row>
    <row r="632" spans="1:60" x14ac:dyDescent="0.2">
      <c r="A632" s="3">
        <v>222</v>
      </c>
      <c r="B632" s="3">
        <v>5</v>
      </c>
      <c r="C632" s="3">
        <v>0</v>
      </c>
      <c r="D632" s="3">
        <v>0</v>
      </c>
      <c r="E632" s="3">
        <v>0</v>
      </c>
      <c r="F632" t="s">
        <v>4</v>
      </c>
      <c r="G632">
        <v>222</v>
      </c>
      <c r="H632">
        <v>3</v>
      </c>
      <c r="I632">
        <v>0</v>
      </c>
      <c r="J632">
        <v>0</v>
      </c>
      <c r="K632">
        <v>0</v>
      </c>
      <c r="L632" t="s">
        <v>4</v>
      </c>
      <c r="M632">
        <v>222</v>
      </c>
      <c r="N632">
        <v>4</v>
      </c>
      <c r="O632">
        <v>0</v>
      </c>
      <c r="P632">
        <v>0</v>
      </c>
      <c r="Q632">
        <v>0</v>
      </c>
      <c r="R632" t="s">
        <v>4</v>
      </c>
      <c r="S632">
        <v>222</v>
      </c>
      <c r="T632">
        <v>3</v>
      </c>
      <c r="U632">
        <v>0</v>
      </c>
      <c r="V632">
        <v>0</v>
      </c>
      <c r="W632">
        <v>0</v>
      </c>
      <c r="X632" t="s">
        <v>4</v>
      </c>
      <c r="Y632">
        <v>222</v>
      </c>
      <c r="Z632">
        <v>2</v>
      </c>
      <c r="AA632">
        <v>0</v>
      </c>
      <c r="AB632">
        <v>0</v>
      </c>
      <c r="AC632">
        <v>0</v>
      </c>
      <c r="AD632" t="s">
        <v>4</v>
      </c>
      <c r="AE632">
        <v>222</v>
      </c>
      <c r="AF632">
        <v>3</v>
      </c>
      <c r="AG632">
        <v>0</v>
      </c>
      <c r="AH632">
        <v>0</v>
      </c>
      <c r="AI632">
        <v>0</v>
      </c>
      <c r="AJ632" t="s">
        <v>4</v>
      </c>
      <c r="AK632">
        <v>222</v>
      </c>
      <c r="AL632">
        <v>4</v>
      </c>
      <c r="AM632">
        <v>0</v>
      </c>
      <c r="AN632">
        <v>0</v>
      </c>
      <c r="AO632">
        <v>0</v>
      </c>
      <c r="AP632" t="s">
        <v>4</v>
      </c>
      <c r="AQ632">
        <v>222</v>
      </c>
      <c r="AR632">
        <v>3</v>
      </c>
      <c r="AS632">
        <v>0</v>
      </c>
      <c r="AT632">
        <v>0</v>
      </c>
      <c r="AU632">
        <v>0</v>
      </c>
      <c r="AV632" t="s">
        <v>4</v>
      </c>
      <c r="AW632">
        <v>222</v>
      </c>
      <c r="AX632">
        <v>3</v>
      </c>
      <c r="AY632">
        <v>0</v>
      </c>
      <c r="AZ632">
        <v>0</v>
      </c>
      <c r="BA632">
        <v>0</v>
      </c>
      <c r="BB632" t="s">
        <v>4</v>
      </c>
      <c r="BC632">
        <v>222</v>
      </c>
      <c r="BD632">
        <v>4</v>
      </c>
      <c r="BE632">
        <v>0</v>
      </c>
      <c r="BF632">
        <v>0</v>
      </c>
      <c r="BG632">
        <v>0</v>
      </c>
      <c r="BH632" t="s">
        <v>4</v>
      </c>
    </row>
    <row r="633" spans="1:60" x14ac:dyDescent="0.2">
      <c r="A633" s="3">
        <v>223</v>
      </c>
      <c r="B633" s="3">
        <v>3</v>
      </c>
      <c r="C633" s="3">
        <v>0</v>
      </c>
      <c r="D633" s="3">
        <v>0</v>
      </c>
      <c r="E633" s="3">
        <v>0</v>
      </c>
      <c r="F633" t="s">
        <v>4</v>
      </c>
      <c r="G633">
        <v>223</v>
      </c>
      <c r="H633">
        <v>4</v>
      </c>
      <c r="I633">
        <v>0</v>
      </c>
      <c r="J633">
        <v>0</v>
      </c>
      <c r="K633">
        <v>0</v>
      </c>
      <c r="L633" t="s">
        <v>4</v>
      </c>
      <c r="M633">
        <v>223</v>
      </c>
      <c r="N633">
        <v>4</v>
      </c>
      <c r="O633">
        <v>0</v>
      </c>
      <c r="P633">
        <v>0</v>
      </c>
      <c r="Q633">
        <v>0</v>
      </c>
      <c r="R633" t="s">
        <v>4</v>
      </c>
      <c r="S633">
        <v>223</v>
      </c>
      <c r="T633">
        <v>4</v>
      </c>
      <c r="U633">
        <v>0</v>
      </c>
      <c r="V633">
        <v>0</v>
      </c>
      <c r="W633">
        <v>0</v>
      </c>
      <c r="X633" t="s">
        <v>4</v>
      </c>
      <c r="Y633">
        <v>223</v>
      </c>
      <c r="Z633">
        <v>3</v>
      </c>
      <c r="AA633">
        <v>0</v>
      </c>
      <c r="AB633">
        <v>0</v>
      </c>
      <c r="AC633">
        <v>0</v>
      </c>
      <c r="AD633" t="s">
        <v>4</v>
      </c>
      <c r="AE633">
        <v>223</v>
      </c>
      <c r="AF633">
        <v>4</v>
      </c>
      <c r="AG633">
        <v>0</v>
      </c>
      <c r="AH633">
        <v>0</v>
      </c>
      <c r="AI633">
        <v>0</v>
      </c>
      <c r="AJ633" t="s">
        <v>4</v>
      </c>
      <c r="AK633">
        <v>223</v>
      </c>
      <c r="AL633">
        <v>5</v>
      </c>
      <c r="AM633">
        <v>0</v>
      </c>
      <c r="AN633">
        <v>0</v>
      </c>
      <c r="AO633">
        <v>0</v>
      </c>
      <c r="AP633" t="s">
        <v>4</v>
      </c>
      <c r="AQ633">
        <v>223</v>
      </c>
      <c r="AR633">
        <v>5</v>
      </c>
      <c r="AS633">
        <v>0</v>
      </c>
      <c r="AT633">
        <v>0</v>
      </c>
      <c r="AU633">
        <v>0</v>
      </c>
      <c r="AV633" t="s">
        <v>4</v>
      </c>
      <c r="AW633">
        <v>223</v>
      </c>
      <c r="AX633">
        <v>5</v>
      </c>
      <c r="AY633">
        <v>0</v>
      </c>
      <c r="AZ633">
        <v>0</v>
      </c>
      <c r="BA633">
        <v>0</v>
      </c>
      <c r="BB633" t="s">
        <v>4</v>
      </c>
      <c r="BC633">
        <v>223</v>
      </c>
      <c r="BD633">
        <v>6</v>
      </c>
      <c r="BE633">
        <v>0</v>
      </c>
      <c r="BF633">
        <v>0</v>
      </c>
      <c r="BG633">
        <v>0</v>
      </c>
      <c r="BH633" t="s">
        <v>4</v>
      </c>
    </row>
    <row r="634" spans="1:60" x14ac:dyDescent="0.2">
      <c r="A634" s="3">
        <v>224</v>
      </c>
      <c r="B634" s="3">
        <v>3</v>
      </c>
      <c r="C634" s="3">
        <v>0</v>
      </c>
      <c r="D634" s="3">
        <v>0</v>
      </c>
      <c r="E634" s="3">
        <v>0</v>
      </c>
      <c r="F634" t="s">
        <v>4</v>
      </c>
      <c r="G634">
        <v>224</v>
      </c>
      <c r="H634">
        <v>7</v>
      </c>
      <c r="I634">
        <v>0</v>
      </c>
      <c r="J634">
        <v>0</v>
      </c>
      <c r="K634">
        <v>0</v>
      </c>
      <c r="L634" t="s">
        <v>4</v>
      </c>
      <c r="M634">
        <v>224</v>
      </c>
      <c r="N634">
        <v>3</v>
      </c>
      <c r="O634">
        <v>0</v>
      </c>
      <c r="P634">
        <v>0</v>
      </c>
      <c r="Q634">
        <v>0</v>
      </c>
      <c r="R634" t="s">
        <v>4</v>
      </c>
      <c r="S634">
        <v>224</v>
      </c>
      <c r="T634">
        <v>5</v>
      </c>
      <c r="U634">
        <v>0</v>
      </c>
      <c r="V634">
        <v>0</v>
      </c>
      <c r="W634">
        <v>0</v>
      </c>
      <c r="X634" t="s">
        <v>4</v>
      </c>
      <c r="Y634">
        <v>224</v>
      </c>
      <c r="Z634">
        <v>24</v>
      </c>
      <c r="AA634">
        <v>0</v>
      </c>
      <c r="AB634">
        <v>0</v>
      </c>
      <c r="AC634">
        <v>0</v>
      </c>
      <c r="AD634" t="s">
        <v>4</v>
      </c>
      <c r="AE634">
        <v>224</v>
      </c>
      <c r="AF634">
        <v>5</v>
      </c>
      <c r="AG634">
        <v>0</v>
      </c>
      <c r="AH634">
        <v>0</v>
      </c>
      <c r="AI634">
        <v>0</v>
      </c>
      <c r="AJ634" t="s">
        <v>4</v>
      </c>
      <c r="AK634">
        <v>224</v>
      </c>
      <c r="AL634">
        <v>6</v>
      </c>
      <c r="AM634">
        <v>0</v>
      </c>
      <c r="AN634">
        <v>0</v>
      </c>
      <c r="AO634">
        <v>0</v>
      </c>
      <c r="AP634" t="s">
        <v>4</v>
      </c>
      <c r="AQ634">
        <v>224</v>
      </c>
      <c r="AR634">
        <v>7</v>
      </c>
      <c r="AS634">
        <v>0</v>
      </c>
      <c r="AT634">
        <v>0</v>
      </c>
      <c r="AU634">
        <v>0</v>
      </c>
      <c r="AV634" t="s">
        <v>4</v>
      </c>
      <c r="AW634">
        <v>224</v>
      </c>
      <c r="AX634">
        <v>5</v>
      </c>
      <c r="AY634">
        <v>0</v>
      </c>
      <c r="AZ634">
        <v>0</v>
      </c>
      <c r="BA634">
        <v>0</v>
      </c>
      <c r="BB634" t="s">
        <v>4</v>
      </c>
      <c r="BC634">
        <v>224</v>
      </c>
      <c r="BD634">
        <v>5</v>
      </c>
      <c r="BE634">
        <v>0</v>
      </c>
      <c r="BF634">
        <v>0</v>
      </c>
      <c r="BG634">
        <v>0</v>
      </c>
      <c r="BH634" t="s">
        <v>4</v>
      </c>
    </row>
    <row r="635" spans="1:60" x14ac:dyDescent="0.2">
      <c r="A635" s="3">
        <v>225</v>
      </c>
      <c r="B635" s="3">
        <v>3</v>
      </c>
      <c r="C635" s="3">
        <v>0</v>
      </c>
      <c r="D635" s="3">
        <v>0</v>
      </c>
      <c r="E635" s="3">
        <v>0</v>
      </c>
      <c r="F635" t="s">
        <v>4</v>
      </c>
      <c r="G635">
        <v>225</v>
      </c>
      <c r="H635">
        <v>3</v>
      </c>
      <c r="I635">
        <v>0</v>
      </c>
      <c r="J635">
        <v>0</v>
      </c>
      <c r="K635">
        <v>0</v>
      </c>
      <c r="L635" t="s">
        <v>4</v>
      </c>
      <c r="M635">
        <v>225</v>
      </c>
      <c r="N635">
        <v>4</v>
      </c>
      <c r="O635">
        <v>0</v>
      </c>
      <c r="P635">
        <v>0</v>
      </c>
      <c r="Q635">
        <v>0</v>
      </c>
      <c r="R635" t="s">
        <v>4</v>
      </c>
      <c r="S635">
        <v>225</v>
      </c>
      <c r="T635">
        <v>6</v>
      </c>
      <c r="U635">
        <v>0</v>
      </c>
      <c r="V635">
        <v>0</v>
      </c>
      <c r="W635">
        <v>0</v>
      </c>
      <c r="X635" t="s">
        <v>4</v>
      </c>
      <c r="Y635">
        <v>225</v>
      </c>
      <c r="Z635">
        <v>5</v>
      </c>
      <c r="AA635">
        <v>0</v>
      </c>
      <c r="AB635">
        <v>0</v>
      </c>
      <c r="AC635">
        <v>0</v>
      </c>
      <c r="AD635" t="s">
        <v>4</v>
      </c>
      <c r="AE635">
        <v>225</v>
      </c>
      <c r="AF635">
        <v>7</v>
      </c>
      <c r="AG635">
        <v>0</v>
      </c>
      <c r="AH635">
        <v>0</v>
      </c>
      <c r="AI635">
        <v>0</v>
      </c>
      <c r="AJ635" t="s">
        <v>4</v>
      </c>
      <c r="AK635">
        <v>225</v>
      </c>
      <c r="AL635">
        <v>3</v>
      </c>
      <c r="AM635">
        <v>0</v>
      </c>
      <c r="AN635">
        <v>0</v>
      </c>
      <c r="AO635">
        <v>0</v>
      </c>
      <c r="AP635" t="s">
        <v>4</v>
      </c>
      <c r="AQ635">
        <v>225</v>
      </c>
      <c r="AR635">
        <v>3</v>
      </c>
      <c r="AS635">
        <v>0</v>
      </c>
      <c r="AT635">
        <v>0</v>
      </c>
      <c r="AU635">
        <v>0</v>
      </c>
      <c r="AV635" t="s">
        <v>4</v>
      </c>
      <c r="AW635">
        <v>225</v>
      </c>
      <c r="AX635">
        <v>3</v>
      </c>
      <c r="AY635">
        <v>0</v>
      </c>
      <c r="AZ635">
        <v>0</v>
      </c>
      <c r="BA635">
        <v>0</v>
      </c>
      <c r="BB635" t="s">
        <v>4</v>
      </c>
      <c r="BC635">
        <v>225</v>
      </c>
      <c r="BD635">
        <v>5</v>
      </c>
      <c r="BE635">
        <v>0</v>
      </c>
      <c r="BF635">
        <v>0</v>
      </c>
      <c r="BG635">
        <v>0</v>
      </c>
      <c r="BH635" t="s">
        <v>4</v>
      </c>
    </row>
    <row r="636" spans="1:60" x14ac:dyDescent="0.2">
      <c r="A636" s="3">
        <v>226</v>
      </c>
      <c r="B636" s="3">
        <v>5</v>
      </c>
      <c r="C636" s="3">
        <v>0</v>
      </c>
      <c r="D636" s="3">
        <v>0</v>
      </c>
      <c r="E636" s="3">
        <v>0</v>
      </c>
      <c r="F636" t="s">
        <v>4</v>
      </c>
      <c r="G636">
        <v>226</v>
      </c>
      <c r="H636">
        <v>3</v>
      </c>
      <c r="I636">
        <v>0</v>
      </c>
      <c r="J636">
        <v>0</v>
      </c>
      <c r="K636">
        <v>0</v>
      </c>
      <c r="L636" t="s">
        <v>4</v>
      </c>
      <c r="M636">
        <v>226</v>
      </c>
      <c r="N636">
        <v>6</v>
      </c>
      <c r="O636">
        <v>0</v>
      </c>
      <c r="P636">
        <v>0</v>
      </c>
      <c r="Q636">
        <v>0</v>
      </c>
      <c r="R636" t="s">
        <v>4</v>
      </c>
      <c r="S636">
        <v>226</v>
      </c>
      <c r="T636">
        <v>3</v>
      </c>
      <c r="U636">
        <v>0</v>
      </c>
      <c r="V636">
        <v>0</v>
      </c>
      <c r="W636">
        <v>0</v>
      </c>
      <c r="X636" t="s">
        <v>4</v>
      </c>
      <c r="Y636">
        <v>226</v>
      </c>
      <c r="Z636">
        <v>4</v>
      </c>
      <c r="AA636">
        <v>0</v>
      </c>
      <c r="AB636">
        <v>0</v>
      </c>
      <c r="AC636">
        <v>0</v>
      </c>
      <c r="AD636" t="s">
        <v>4</v>
      </c>
      <c r="AE636">
        <v>226</v>
      </c>
      <c r="AF636">
        <v>4</v>
      </c>
      <c r="AG636">
        <v>0</v>
      </c>
      <c r="AH636">
        <v>0</v>
      </c>
      <c r="AI636">
        <v>0</v>
      </c>
      <c r="AJ636" t="s">
        <v>4</v>
      </c>
      <c r="AK636">
        <v>226</v>
      </c>
      <c r="AL636">
        <v>3</v>
      </c>
      <c r="AM636">
        <v>0</v>
      </c>
      <c r="AN636">
        <v>0</v>
      </c>
      <c r="AO636">
        <v>0</v>
      </c>
      <c r="AP636" t="s">
        <v>4</v>
      </c>
      <c r="AQ636">
        <v>226</v>
      </c>
      <c r="AR636">
        <v>3</v>
      </c>
      <c r="AS636">
        <v>0</v>
      </c>
      <c r="AT636">
        <v>0</v>
      </c>
      <c r="AU636">
        <v>0</v>
      </c>
      <c r="AV636" t="s">
        <v>4</v>
      </c>
      <c r="AW636">
        <v>226</v>
      </c>
      <c r="AX636">
        <v>4</v>
      </c>
      <c r="AY636">
        <v>0</v>
      </c>
      <c r="AZ636">
        <v>0</v>
      </c>
      <c r="BA636">
        <v>0</v>
      </c>
      <c r="BB636" t="s">
        <v>4</v>
      </c>
      <c r="BC636">
        <v>226</v>
      </c>
      <c r="BD636">
        <v>3</v>
      </c>
      <c r="BE636">
        <v>0</v>
      </c>
      <c r="BF636">
        <v>0</v>
      </c>
      <c r="BG636">
        <v>0</v>
      </c>
      <c r="BH636" t="s">
        <v>4</v>
      </c>
    </row>
    <row r="637" spans="1:60" x14ac:dyDescent="0.2">
      <c r="A637" s="3">
        <v>227</v>
      </c>
      <c r="B637" s="3">
        <v>5</v>
      </c>
      <c r="C637" s="3">
        <v>0</v>
      </c>
      <c r="D637" s="3">
        <v>0</v>
      </c>
      <c r="E637" s="3">
        <v>0</v>
      </c>
      <c r="F637" t="s">
        <v>4</v>
      </c>
      <c r="G637">
        <v>227</v>
      </c>
      <c r="H637">
        <v>3</v>
      </c>
      <c r="I637">
        <v>0</v>
      </c>
      <c r="J637">
        <v>0</v>
      </c>
      <c r="K637">
        <v>0</v>
      </c>
      <c r="L637" t="s">
        <v>4</v>
      </c>
      <c r="M637">
        <v>227</v>
      </c>
      <c r="N637">
        <v>4</v>
      </c>
      <c r="O637">
        <v>0</v>
      </c>
      <c r="P637">
        <v>0</v>
      </c>
      <c r="Q637">
        <v>0</v>
      </c>
      <c r="R637" t="s">
        <v>4</v>
      </c>
      <c r="S637">
        <v>227</v>
      </c>
      <c r="T637">
        <v>4</v>
      </c>
      <c r="U637">
        <v>0</v>
      </c>
      <c r="V637">
        <v>0</v>
      </c>
      <c r="W637">
        <v>0</v>
      </c>
      <c r="X637" t="s">
        <v>4</v>
      </c>
      <c r="Y637">
        <v>227</v>
      </c>
      <c r="Z637">
        <v>3</v>
      </c>
      <c r="AA637">
        <v>0</v>
      </c>
      <c r="AB637">
        <v>0</v>
      </c>
      <c r="AC637">
        <v>0</v>
      </c>
      <c r="AD637" t="s">
        <v>4</v>
      </c>
      <c r="AE637">
        <v>227</v>
      </c>
      <c r="AF637">
        <v>3</v>
      </c>
      <c r="AG637">
        <v>0</v>
      </c>
      <c r="AH637">
        <v>0</v>
      </c>
      <c r="AI637">
        <v>0</v>
      </c>
      <c r="AJ637" t="s">
        <v>4</v>
      </c>
      <c r="AK637">
        <v>227</v>
      </c>
      <c r="AL637">
        <v>3</v>
      </c>
      <c r="AM637">
        <v>0</v>
      </c>
      <c r="AN637">
        <v>0</v>
      </c>
      <c r="AO637">
        <v>0</v>
      </c>
      <c r="AP637" t="s">
        <v>4</v>
      </c>
      <c r="AQ637">
        <v>227</v>
      </c>
      <c r="AR637">
        <v>4</v>
      </c>
      <c r="AS637">
        <v>0</v>
      </c>
      <c r="AT637">
        <v>0</v>
      </c>
      <c r="AU637">
        <v>0</v>
      </c>
      <c r="AV637" t="s">
        <v>4</v>
      </c>
      <c r="AW637">
        <v>227</v>
      </c>
      <c r="AX637">
        <v>3</v>
      </c>
      <c r="AY637">
        <v>0</v>
      </c>
      <c r="AZ637">
        <v>0</v>
      </c>
      <c r="BA637">
        <v>0</v>
      </c>
      <c r="BB637" t="s">
        <v>4</v>
      </c>
      <c r="BC637">
        <v>227</v>
      </c>
      <c r="BD637">
        <v>3</v>
      </c>
      <c r="BE637">
        <v>0</v>
      </c>
      <c r="BF637">
        <v>0</v>
      </c>
      <c r="BG637">
        <v>0</v>
      </c>
      <c r="BH637" t="s">
        <v>4</v>
      </c>
    </row>
    <row r="638" spans="1:60" x14ac:dyDescent="0.2">
      <c r="A638" s="3">
        <v>228</v>
      </c>
      <c r="B638" s="3">
        <v>3</v>
      </c>
      <c r="C638" s="3">
        <v>0</v>
      </c>
      <c r="D638" s="3">
        <v>0</v>
      </c>
      <c r="E638" s="3">
        <v>0</v>
      </c>
      <c r="F638" t="s">
        <v>4</v>
      </c>
      <c r="G638">
        <v>228</v>
      </c>
      <c r="H638">
        <v>4</v>
      </c>
      <c r="I638">
        <v>0</v>
      </c>
      <c r="J638">
        <v>0</v>
      </c>
      <c r="K638">
        <v>0</v>
      </c>
      <c r="L638" t="s">
        <v>4</v>
      </c>
      <c r="M638">
        <v>228</v>
      </c>
      <c r="N638">
        <v>4</v>
      </c>
      <c r="O638">
        <v>0</v>
      </c>
      <c r="P638">
        <v>0</v>
      </c>
      <c r="Q638">
        <v>0</v>
      </c>
      <c r="R638" t="s">
        <v>4</v>
      </c>
      <c r="S638">
        <v>228</v>
      </c>
      <c r="T638">
        <v>3</v>
      </c>
      <c r="U638">
        <v>0</v>
      </c>
      <c r="V638">
        <v>0</v>
      </c>
      <c r="W638">
        <v>0</v>
      </c>
      <c r="X638" t="s">
        <v>4</v>
      </c>
      <c r="Y638">
        <v>228</v>
      </c>
      <c r="Z638">
        <v>4</v>
      </c>
      <c r="AA638">
        <v>0</v>
      </c>
      <c r="AB638">
        <v>0</v>
      </c>
      <c r="AC638">
        <v>0</v>
      </c>
      <c r="AD638" t="s">
        <v>4</v>
      </c>
      <c r="AE638">
        <v>228</v>
      </c>
      <c r="AF638">
        <v>5</v>
      </c>
      <c r="AG638">
        <v>0</v>
      </c>
      <c r="AH638">
        <v>0</v>
      </c>
      <c r="AI638">
        <v>0</v>
      </c>
      <c r="AJ638" t="s">
        <v>4</v>
      </c>
      <c r="AK638">
        <v>228</v>
      </c>
      <c r="AL638">
        <v>3</v>
      </c>
      <c r="AM638">
        <v>0</v>
      </c>
      <c r="AN638">
        <v>0</v>
      </c>
      <c r="AO638">
        <v>0</v>
      </c>
      <c r="AP638" t="s">
        <v>4</v>
      </c>
      <c r="AQ638">
        <v>228</v>
      </c>
      <c r="AR638">
        <v>3</v>
      </c>
      <c r="AS638">
        <v>0</v>
      </c>
      <c r="AT638">
        <v>0</v>
      </c>
      <c r="AU638">
        <v>0</v>
      </c>
      <c r="AV638" t="s">
        <v>4</v>
      </c>
      <c r="AW638">
        <v>228</v>
      </c>
      <c r="AX638">
        <v>4</v>
      </c>
      <c r="AY638">
        <v>0</v>
      </c>
      <c r="AZ638">
        <v>0</v>
      </c>
      <c r="BA638">
        <v>0</v>
      </c>
      <c r="BB638" t="s">
        <v>4</v>
      </c>
      <c r="BC638">
        <v>228</v>
      </c>
      <c r="BD638">
        <v>3</v>
      </c>
      <c r="BE638">
        <v>0</v>
      </c>
      <c r="BF638">
        <v>0</v>
      </c>
      <c r="BG638">
        <v>0</v>
      </c>
      <c r="BH638" t="s">
        <v>4</v>
      </c>
    </row>
    <row r="639" spans="1:60" x14ac:dyDescent="0.2">
      <c r="A639" s="3">
        <v>229</v>
      </c>
      <c r="B639" s="3">
        <v>6</v>
      </c>
      <c r="C639" s="3">
        <v>0</v>
      </c>
      <c r="D639" s="3">
        <v>0</v>
      </c>
      <c r="E639" s="3">
        <v>0</v>
      </c>
      <c r="F639" t="s">
        <v>4</v>
      </c>
      <c r="G639">
        <v>229</v>
      </c>
      <c r="H639">
        <v>5</v>
      </c>
      <c r="I639">
        <v>0</v>
      </c>
      <c r="J639">
        <v>0</v>
      </c>
      <c r="K639">
        <v>0</v>
      </c>
      <c r="L639" t="s">
        <v>4</v>
      </c>
      <c r="M639">
        <v>229</v>
      </c>
      <c r="N639">
        <v>5</v>
      </c>
      <c r="O639">
        <v>0</v>
      </c>
      <c r="P639">
        <v>0</v>
      </c>
      <c r="Q639">
        <v>0</v>
      </c>
      <c r="R639" t="s">
        <v>4</v>
      </c>
      <c r="S639">
        <v>229</v>
      </c>
      <c r="T639">
        <v>4</v>
      </c>
      <c r="U639">
        <v>0</v>
      </c>
      <c r="V639">
        <v>0</v>
      </c>
      <c r="W639">
        <v>0</v>
      </c>
      <c r="X639" t="s">
        <v>4</v>
      </c>
      <c r="Y639">
        <v>229</v>
      </c>
      <c r="Z639">
        <v>4</v>
      </c>
      <c r="AA639">
        <v>0</v>
      </c>
      <c r="AB639">
        <v>0</v>
      </c>
      <c r="AC639">
        <v>0</v>
      </c>
      <c r="AD639" t="s">
        <v>4</v>
      </c>
      <c r="AE639">
        <v>229</v>
      </c>
      <c r="AF639">
        <v>2</v>
      </c>
      <c r="AG639">
        <v>0</v>
      </c>
      <c r="AH639">
        <v>0</v>
      </c>
      <c r="AI639">
        <v>0</v>
      </c>
      <c r="AJ639" t="s">
        <v>4</v>
      </c>
      <c r="AK639">
        <v>229</v>
      </c>
      <c r="AL639">
        <v>4</v>
      </c>
      <c r="AM639">
        <v>0</v>
      </c>
      <c r="AN639">
        <v>0</v>
      </c>
      <c r="AO639">
        <v>0</v>
      </c>
      <c r="AP639" t="s">
        <v>4</v>
      </c>
      <c r="AQ639">
        <v>229</v>
      </c>
      <c r="AR639">
        <v>4</v>
      </c>
      <c r="AS639">
        <v>0</v>
      </c>
      <c r="AT639">
        <v>0</v>
      </c>
      <c r="AU639">
        <v>0</v>
      </c>
      <c r="AV639" t="s">
        <v>4</v>
      </c>
      <c r="AW639">
        <v>229</v>
      </c>
      <c r="AX639">
        <v>5</v>
      </c>
      <c r="AY639">
        <v>0</v>
      </c>
      <c r="AZ639">
        <v>0</v>
      </c>
      <c r="BA639">
        <v>0</v>
      </c>
      <c r="BB639" t="s">
        <v>4</v>
      </c>
      <c r="BC639">
        <v>229</v>
      </c>
      <c r="BD639">
        <v>6</v>
      </c>
      <c r="BE639">
        <v>0</v>
      </c>
      <c r="BF639">
        <v>0</v>
      </c>
      <c r="BG639">
        <v>46.4</v>
      </c>
      <c r="BH639" t="s">
        <v>4</v>
      </c>
    </row>
    <row r="640" spans="1:60" x14ac:dyDescent="0.2">
      <c r="A640" s="3">
        <v>230</v>
      </c>
      <c r="B640" s="3">
        <v>8</v>
      </c>
      <c r="C640" s="3">
        <v>0</v>
      </c>
      <c r="D640" s="3">
        <v>0</v>
      </c>
      <c r="E640" s="3">
        <v>0</v>
      </c>
      <c r="F640" t="s">
        <v>4</v>
      </c>
      <c r="G640">
        <v>230</v>
      </c>
      <c r="H640">
        <v>5</v>
      </c>
      <c r="I640">
        <v>0</v>
      </c>
      <c r="J640">
        <v>0</v>
      </c>
      <c r="K640">
        <v>0</v>
      </c>
      <c r="L640" t="s">
        <v>4</v>
      </c>
      <c r="M640">
        <v>230</v>
      </c>
      <c r="N640">
        <v>6</v>
      </c>
      <c r="O640">
        <v>0</v>
      </c>
      <c r="P640">
        <v>0</v>
      </c>
      <c r="Q640">
        <v>0</v>
      </c>
      <c r="R640" t="s">
        <v>4</v>
      </c>
      <c r="S640">
        <v>230</v>
      </c>
      <c r="T640">
        <v>5</v>
      </c>
      <c r="U640">
        <v>0</v>
      </c>
      <c r="V640">
        <v>0</v>
      </c>
      <c r="W640">
        <v>0</v>
      </c>
      <c r="X640" t="s">
        <v>4</v>
      </c>
      <c r="Y640">
        <v>230</v>
      </c>
      <c r="Z640">
        <v>6</v>
      </c>
      <c r="AA640">
        <v>0</v>
      </c>
      <c r="AB640">
        <v>0</v>
      </c>
      <c r="AC640">
        <v>0</v>
      </c>
      <c r="AD640" t="s">
        <v>4</v>
      </c>
      <c r="AE640">
        <v>230</v>
      </c>
      <c r="AF640">
        <v>5</v>
      </c>
      <c r="AG640">
        <v>0</v>
      </c>
      <c r="AH640">
        <v>0</v>
      </c>
      <c r="AI640">
        <v>0</v>
      </c>
      <c r="AJ640" t="s">
        <v>4</v>
      </c>
      <c r="AK640">
        <v>230</v>
      </c>
      <c r="AL640">
        <v>7</v>
      </c>
      <c r="AM640">
        <v>0</v>
      </c>
      <c r="AN640">
        <v>0</v>
      </c>
      <c r="AO640">
        <v>0</v>
      </c>
      <c r="AP640" t="s">
        <v>4</v>
      </c>
      <c r="AQ640">
        <v>230</v>
      </c>
      <c r="AR640">
        <v>4</v>
      </c>
      <c r="AS640">
        <v>0</v>
      </c>
      <c r="AT640">
        <v>47</v>
      </c>
      <c r="AU640">
        <v>100</v>
      </c>
      <c r="AV640" t="s">
        <v>4</v>
      </c>
      <c r="AW640">
        <v>230</v>
      </c>
      <c r="AX640">
        <v>4</v>
      </c>
      <c r="AY640">
        <v>49.8</v>
      </c>
      <c r="AZ640">
        <v>100</v>
      </c>
      <c r="BA640">
        <v>100</v>
      </c>
      <c r="BB640" t="s">
        <v>4</v>
      </c>
      <c r="BC640">
        <v>230</v>
      </c>
      <c r="BD640">
        <v>4</v>
      </c>
      <c r="BE640">
        <v>66.599999999999994</v>
      </c>
      <c r="BF640">
        <v>0</v>
      </c>
      <c r="BG640">
        <v>100</v>
      </c>
      <c r="BH640" t="s">
        <v>4</v>
      </c>
    </row>
    <row r="641" spans="1:60" x14ac:dyDescent="0.2">
      <c r="A641" s="3">
        <v>231</v>
      </c>
      <c r="B641" s="3">
        <v>4</v>
      </c>
      <c r="C641" s="3">
        <v>0</v>
      </c>
      <c r="D641" s="3">
        <v>0</v>
      </c>
      <c r="E641" s="3">
        <v>0</v>
      </c>
      <c r="F641" t="s">
        <v>4</v>
      </c>
      <c r="G641">
        <v>231</v>
      </c>
      <c r="H641">
        <v>4</v>
      </c>
      <c r="I641">
        <v>0</v>
      </c>
      <c r="J641">
        <v>0</v>
      </c>
      <c r="K641">
        <v>0</v>
      </c>
      <c r="L641" t="s">
        <v>4</v>
      </c>
      <c r="M641">
        <v>231</v>
      </c>
      <c r="N641">
        <v>4</v>
      </c>
      <c r="O641">
        <v>0</v>
      </c>
      <c r="P641">
        <v>0</v>
      </c>
      <c r="Q641">
        <v>0</v>
      </c>
      <c r="R641" t="s">
        <v>4</v>
      </c>
      <c r="S641">
        <v>231</v>
      </c>
      <c r="T641">
        <v>4</v>
      </c>
      <c r="U641">
        <v>0</v>
      </c>
      <c r="V641">
        <v>0</v>
      </c>
      <c r="W641">
        <v>0</v>
      </c>
      <c r="X641" t="s">
        <v>4</v>
      </c>
      <c r="Y641">
        <v>231</v>
      </c>
      <c r="Z641">
        <v>2</v>
      </c>
      <c r="AA641">
        <v>0</v>
      </c>
      <c r="AB641">
        <v>0</v>
      </c>
      <c r="AC641">
        <v>0</v>
      </c>
      <c r="AD641" t="s">
        <v>4</v>
      </c>
      <c r="AE641">
        <v>231</v>
      </c>
      <c r="AF641">
        <v>3</v>
      </c>
      <c r="AG641">
        <v>0</v>
      </c>
      <c r="AH641">
        <v>0</v>
      </c>
      <c r="AI641">
        <v>0</v>
      </c>
      <c r="AJ641" t="s">
        <v>4</v>
      </c>
      <c r="AK641">
        <v>231</v>
      </c>
      <c r="AL641">
        <v>5</v>
      </c>
      <c r="AM641">
        <v>0</v>
      </c>
      <c r="AN641">
        <v>0</v>
      </c>
      <c r="AO641">
        <v>0</v>
      </c>
      <c r="AP641" t="s">
        <v>4</v>
      </c>
      <c r="AQ641">
        <v>231</v>
      </c>
      <c r="AR641">
        <v>2</v>
      </c>
      <c r="AS641">
        <v>66.599999999999994</v>
      </c>
      <c r="AT641">
        <v>0</v>
      </c>
      <c r="AU641">
        <v>0</v>
      </c>
      <c r="AV641" t="s">
        <v>4</v>
      </c>
      <c r="AW641">
        <v>231</v>
      </c>
      <c r="AX641">
        <v>3</v>
      </c>
      <c r="AY641">
        <v>33.299999999999997</v>
      </c>
      <c r="AZ641">
        <v>100</v>
      </c>
      <c r="BA641">
        <v>100</v>
      </c>
      <c r="BB641" t="s">
        <v>4</v>
      </c>
      <c r="BC641">
        <v>231</v>
      </c>
      <c r="BD641">
        <v>8</v>
      </c>
      <c r="BE641">
        <v>83.3</v>
      </c>
      <c r="BF641">
        <v>0</v>
      </c>
      <c r="BG641">
        <v>50</v>
      </c>
      <c r="BH641" t="s">
        <v>4</v>
      </c>
    </row>
    <row r="642" spans="1:60" x14ac:dyDescent="0.2">
      <c r="A642" s="3">
        <v>232</v>
      </c>
      <c r="B642" s="3">
        <v>4</v>
      </c>
      <c r="C642" s="3">
        <v>0</v>
      </c>
      <c r="D642" s="3">
        <v>0</v>
      </c>
      <c r="E642" s="3">
        <v>0</v>
      </c>
      <c r="F642" t="s">
        <v>4</v>
      </c>
      <c r="G642">
        <v>232</v>
      </c>
      <c r="H642">
        <v>3</v>
      </c>
      <c r="I642">
        <v>47.7</v>
      </c>
      <c r="J642">
        <v>0</v>
      </c>
      <c r="K642">
        <v>0</v>
      </c>
      <c r="L642" t="s">
        <v>4</v>
      </c>
      <c r="M642">
        <v>232</v>
      </c>
      <c r="N642">
        <v>3</v>
      </c>
      <c r="O642">
        <v>0</v>
      </c>
      <c r="P642">
        <v>0</v>
      </c>
      <c r="Q642">
        <v>0</v>
      </c>
      <c r="R642" t="s">
        <v>4</v>
      </c>
      <c r="S642">
        <v>232</v>
      </c>
      <c r="T642">
        <v>3</v>
      </c>
      <c r="U642">
        <v>0</v>
      </c>
      <c r="V642">
        <v>0</v>
      </c>
      <c r="W642">
        <v>0</v>
      </c>
      <c r="X642" t="s">
        <v>4</v>
      </c>
      <c r="Y642">
        <v>232</v>
      </c>
      <c r="Z642">
        <v>3</v>
      </c>
      <c r="AA642">
        <v>0</v>
      </c>
      <c r="AB642">
        <v>0</v>
      </c>
      <c r="AC642">
        <v>0</v>
      </c>
      <c r="AD642" t="s">
        <v>4</v>
      </c>
      <c r="AE642">
        <v>232</v>
      </c>
      <c r="AF642">
        <v>2</v>
      </c>
      <c r="AG642">
        <v>0</v>
      </c>
      <c r="AH642">
        <v>0</v>
      </c>
      <c r="AI642">
        <v>0</v>
      </c>
      <c r="AJ642" t="s">
        <v>4</v>
      </c>
      <c r="AK642">
        <v>232</v>
      </c>
      <c r="AL642">
        <v>3</v>
      </c>
      <c r="AM642">
        <v>0</v>
      </c>
      <c r="AN642">
        <v>0</v>
      </c>
      <c r="AO642">
        <v>0</v>
      </c>
      <c r="AP642" t="s">
        <v>4</v>
      </c>
      <c r="AQ642">
        <v>232</v>
      </c>
      <c r="AR642">
        <v>3</v>
      </c>
      <c r="AS642">
        <v>33.299999999999997</v>
      </c>
      <c r="AT642">
        <v>0</v>
      </c>
      <c r="AU642">
        <v>0</v>
      </c>
      <c r="AV642" t="s">
        <v>4</v>
      </c>
      <c r="AW642">
        <v>232</v>
      </c>
      <c r="AX642">
        <v>2</v>
      </c>
      <c r="AY642">
        <v>28.5</v>
      </c>
      <c r="AZ642">
        <v>0</v>
      </c>
      <c r="BA642">
        <v>50</v>
      </c>
      <c r="BB642" t="s">
        <v>4</v>
      </c>
      <c r="BC642">
        <v>232</v>
      </c>
      <c r="BD642">
        <v>3</v>
      </c>
      <c r="BE642">
        <v>60</v>
      </c>
      <c r="BF642">
        <v>0</v>
      </c>
      <c r="BG642">
        <v>100</v>
      </c>
      <c r="BH642" t="s">
        <v>4</v>
      </c>
    </row>
    <row r="643" spans="1:60" x14ac:dyDescent="0.2">
      <c r="A643" s="3">
        <v>233</v>
      </c>
      <c r="B643" s="3">
        <v>5</v>
      </c>
      <c r="C643" s="3">
        <v>0</v>
      </c>
      <c r="D643" s="3">
        <v>0</v>
      </c>
      <c r="E643" s="3">
        <v>0</v>
      </c>
      <c r="F643" t="s">
        <v>4</v>
      </c>
      <c r="G643">
        <v>233</v>
      </c>
      <c r="H643">
        <v>2</v>
      </c>
      <c r="I643">
        <v>0</v>
      </c>
      <c r="J643">
        <v>0</v>
      </c>
      <c r="K643">
        <v>0</v>
      </c>
      <c r="L643" t="s">
        <v>4</v>
      </c>
      <c r="M643">
        <v>233</v>
      </c>
      <c r="N643">
        <v>3</v>
      </c>
      <c r="O643">
        <v>0</v>
      </c>
      <c r="P643">
        <v>0</v>
      </c>
      <c r="Q643">
        <v>0</v>
      </c>
      <c r="R643" t="s">
        <v>4</v>
      </c>
      <c r="S643">
        <v>233</v>
      </c>
      <c r="T643">
        <v>5</v>
      </c>
      <c r="U643">
        <v>0</v>
      </c>
      <c r="V643">
        <v>0</v>
      </c>
      <c r="W643">
        <v>0</v>
      </c>
      <c r="X643" t="s">
        <v>4</v>
      </c>
      <c r="Y643">
        <v>233</v>
      </c>
      <c r="Z643">
        <v>3</v>
      </c>
      <c r="AA643">
        <v>0</v>
      </c>
      <c r="AB643">
        <v>0</v>
      </c>
      <c r="AC643">
        <v>0</v>
      </c>
      <c r="AD643" t="s">
        <v>4</v>
      </c>
      <c r="AE643">
        <v>233</v>
      </c>
      <c r="AF643">
        <v>3</v>
      </c>
      <c r="AG643">
        <v>0</v>
      </c>
      <c r="AH643">
        <v>0</v>
      </c>
      <c r="AI643">
        <v>0</v>
      </c>
      <c r="AJ643" t="s">
        <v>4</v>
      </c>
      <c r="AK643">
        <v>233</v>
      </c>
      <c r="AL643">
        <v>4</v>
      </c>
      <c r="AM643">
        <v>0</v>
      </c>
      <c r="AN643">
        <v>0</v>
      </c>
      <c r="AO643">
        <v>54</v>
      </c>
      <c r="AP643" t="s">
        <v>4</v>
      </c>
      <c r="AQ643">
        <v>233</v>
      </c>
      <c r="AR643">
        <v>6</v>
      </c>
      <c r="AS643">
        <v>0</v>
      </c>
      <c r="AT643">
        <v>0</v>
      </c>
      <c r="AU643">
        <v>0</v>
      </c>
      <c r="AV643" t="s">
        <v>4</v>
      </c>
      <c r="AW643">
        <v>233</v>
      </c>
      <c r="AX643">
        <v>3</v>
      </c>
      <c r="AY643">
        <v>0</v>
      </c>
      <c r="AZ643">
        <v>0</v>
      </c>
      <c r="BA643">
        <v>0</v>
      </c>
      <c r="BB643" t="s">
        <v>4</v>
      </c>
      <c r="BC643">
        <v>233</v>
      </c>
      <c r="BD643">
        <v>3</v>
      </c>
      <c r="BE643">
        <v>0</v>
      </c>
      <c r="BF643">
        <v>0</v>
      </c>
      <c r="BG643">
        <v>0</v>
      </c>
      <c r="BH643" t="s">
        <v>4</v>
      </c>
    </row>
    <row r="644" spans="1:60" x14ac:dyDescent="0.2">
      <c r="A644" s="3">
        <v>234</v>
      </c>
      <c r="B644" s="3">
        <v>4</v>
      </c>
      <c r="C644" s="3">
        <v>0</v>
      </c>
      <c r="D644" s="3">
        <v>0</v>
      </c>
      <c r="E644" s="3">
        <v>0</v>
      </c>
      <c r="F644" t="s">
        <v>4</v>
      </c>
      <c r="G644">
        <v>234</v>
      </c>
      <c r="H644">
        <v>4</v>
      </c>
      <c r="I644">
        <v>0</v>
      </c>
      <c r="J644">
        <v>0</v>
      </c>
      <c r="K644">
        <v>0</v>
      </c>
      <c r="L644" t="s">
        <v>4</v>
      </c>
      <c r="M644">
        <v>234</v>
      </c>
      <c r="N644">
        <v>4</v>
      </c>
      <c r="O644">
        <v>0</v>
      </c>
      <c r="P644">
        <v>0</v>
      </c>
      <c r="Q644">
        <v>0</v>
      </c>
      <c r="R644" t="s">
        <v>4</v>
      </c>
      <c r="S644">
        <v>234</v>
      </c>
      <c r="T644">
        <v>3</v>
      </c>
      <c r="U644">
        <v>0</v>
      </c>
      <c r="V644">
        <v>0</v>
      </c>
      <c r="W644">
        <v>0</v>
      </c>
      <c r="X644" t="s">
        <v>4</v>
      </c>
      <c r="Y644">
        <v>234</v>
      </c>
      <c r="Z644">
        <v>5</v>
      </c>
      <c r="AA644">
        <v>0</v>
      </c>
      <c r="AB644">
        <v>0</v>
      </c>
      <c r="AC644">
        <v>47.8</v>
      </c>
      <c r="AD644" t="s">
        <v>4</v>
      </c>
      <c r="AE644">
        <v>234</v>
      </c>
      <c r="AF644">
        <v>3</v>
      </c>
      <c r="AG644">
        <v>0</v>
      </c>
      <c r="AH644">
        <v>0</v>
      </c>
      <c r="AI644">
        <v>0</v>
      </c>
      <c r="AJ644" t="s">
        <v>4</v>
      </c>
      <c r="AK644">
        <v>234</v>
      </c>
      <c r="AL644">
        <v>3</v>
      </c>
      <c r="AM644">
        <v>33.299999999999997</v>
      </c>
      <c r="AN644">
        <v>0</v>
      </c>
      <c r="AO644">
        <v>100</v>
      </c>
      <c r="AP644" t="s">
        <v>4</v>
      </c>
      <c r="AQ644">
        <v>234</v>
      </c>
      <c r="AR644">
        <v>3</v>
      </c>
      <c r="AS644">
        <v>0</v>
      </c>
      <c r="AT644">
        <v>0</v>
      </c>
      <c r="AU644">
        <v>0</v>
      </c>
      <c r="AV644" t="s">
        <v>4</v>
      </c>
      <c r="AW644">
        <v>234</v>
      </c>
      <c r="AX644">
        <v>6</v>
      </c>
      <c r="AY644">
        <v>0</v>
      </c>
      <c r="AZ644">
        <v>0</v>
      </c>
      <c r="BA644">
        <v>0</v>
      </c>
      <c r="BB644" t="s">
        <v>4</v>
      </c>
      <c r="BC644">
        <v>234</v>
      </c>
      <c r="BD644">
        <v>2</v>
      </c>
      <c r="BE644">
        <v>0</v>
      </c>
      <c r="BF644">
        <v>0</v>
      </c>
      <c r="BG644">
        <v>0</v>
      </c>
      <c r="BH644" t="s">
        <v>4</v>
      </c>
    </row>
    <row r="645" spans="1:60" x14ac:dyDescent="0.2">
      <c r="A645" s="3">
        <v>235</v>
      </c>
      <c r="B645" s="3">
        <v>3</v>
      </c>
      <c r="C645" s="3">
        <v>0</v>
      </c>
      <c r="D645" s="3">
        <v>0</v>
      </c>
      <c r="E645" s="3">
        <v>0</v>
      </c>
      <c r="F645" t="s">
        <v>4</v>
      </c>
      <c r="G645">
        <v>235</v>
      </c>
      <c r="H645">
        <v>3</v>
      </c>
      <c r="I645">
        <v>0</v>
      </c>
      <c r="J645">
        <v>0</v>
      </c>
      <c r="K645">
        <v>0</v>
      </c>
      <c r="L645" t="s">
        <v>4</v>
      </c>
      <c r="M645">
        <v>235</v>
      </c>
      <c r="N645">
        <v>3</v>
      </c>
      <c r="O645">
        <v>0</v>
      </c>
      <c r="P645">
        <v>0</v>
      </c>
      <c r="Q645">
        <v>0</v>
      </c>
      <c r="R645" t="s">
        <v>4</v>
      </c>
      <c r="S645">
        <v>235</v>
      </c>
      <c r="T645">
        <v>3</v>
      </c>
      <c r="U645">
        <v>0</v>
      </c>
      <c r="V645">
        <v>0</v>
      </c>
      <c r="W645">
        <v>0</v>
      </c>
      <c r="X645" t="s">
        <v>4</v>
      </c>
      <c r="Y645">
        <v>235</v>
      </c>
      <c r="Z645">
        <v>4</v>
      </c>
      <c r="AA645">
        <v>62.5</v>
      </c>
      <c r="AB645">
        <v>100</v>
      </c>
      <c r="AC645">
        <v>100</v>
      </c>
      <c r="AD645" t="s">
        <v>4</v>
      </c>
      <c r="AE645">
        <v>235</v>
      </c>
      <c r="AF645">
        <v>3</v>
      </c>
      <c r="AG645">
        <v>0</v>
      </c>
      <c r="AH645">
        <v>0</v>
      </c>
      <c r="AI645">
        <v>46.6</v>
      </c>
      <c r="AJ645" t="s">
        <v>4</v>
      </c>
      <c r="AK645">
        <v>235</v>
      </c>
      <c r="AL645">
        <v>5</v>
      </c>
      <c r="AM645">
        <v>28.5</v>
      </c>
      <c r="AN645">
        <v>0</v>
      </c>
      <c r="AO645">
        <v>100</v>
      </c>
      <c r="AP645" t="s">
        <v>4</v>
      </c>
      <c r="AQ645">
        <v>235</v>
      </c>
      <c r="AR645">
        <v>3</v>
      </c>
      <c r="AS645">
        <v>0</v>
      </c>
      <c r="AT645">
        <v>0</v>
      </c>
      <c r="AU645">
        <v>0</v>
      </c>
      <c r="AV645" t="s">
        <v>4</v>
      </c>
      <c r="AW645">
        <v>235</v>
      </c>
      <c r="AX645">
        <v>3</v>
      </c>
      <c r="AY645">
        <v>0</v>
      </c>
      <c r="AZ645">
        <v>0</v>
      </c>
      <c r="BA645">
        <v>0</v>
      </c>
      <c r="BB645" t="s">
        <v>4</v>
      </c>
      <c r="BC645">
        <v>235</v>
      </c>
      <c r="BD645">
        <v>3</v>
      </c>
      <c r="BE645">
        <v>0</v>
      </c>
      <c r="BF645">
        <v>0</v>
      </c>
      <c r="BG645">
        <v>0</v>
      </c>
      <c r="BH645" t="s">
        <v>4</v>
      </c>
    </row>
    <row r="646" spans="1:60" x14ac:dyDescent="0.2">
      <c r="A646" s="3">
        <v>236</v>
      </c>
      <c r="B646" s="3">
        <v>7</v>
      </c>
      <c r="C646" s="3">
        <v>52.2</v>
      </c>
      <c r="D646" s="3">
        <v>0</v>
      </c>
      <c r="E646" s="3">
        <v>100</v>
      </c>
      <c r="F646" t="s">
        <v>4</v>
      </c>
      <c r="G646">
        <v>236</v>
      </c>
      <c r="H646">
        <v>3</v>
      </c>
      <c r="I646">
        <v>0</v>
      </c>
      <c r="J646">
        <v>0</v>
      </c>
      <c r="K646">
        <v>0</v>
      </c>
      <c r="L646" t="s">
        <v>4</v>
      </c>
      <c r="M646">
        <v>236</v>
      </c>
      <c r="N646">
        <v>5</v>
      </c>
      <c r="O646">
        <v>45.5</v>
      </c>
      <c r="P646">
        <v>0</v>
      </c>
      <c r="Q646">
        <v>100</v>
      </c>
      <c r="R646" t="s">
        <v>4</v>
      </c>
      <c r="S646">
        <v>236</v>
      </c>
      <c r="T646">
        <v>3</v>
      </c>
      <c r="U646">
        <v>0</v>
      </c>
      <c r="V646">
        <v>0</v>
      </c>
      <c r="W646">
        <v>0</v>
      </c>
      <c r="X646" t="s">
        <v>4</v>
      </c>
      <c r="Y646">
        <v>236</v>
      </c>
      <c r="Z646">
        <v>5</v>
      </c>
      <c r="AA646">
        <v>42.8</v>
      </c>
      <c r="AB646">
        <v>0</v>
      </c>
      <c r="AC646">
        <v>100</v>
      </c>
      <c r="AD646" t="s">
        <v>4</v>
      </c>
      <c r="AE646">
        <v>236</v>
      </c>
      <c r="AF646">
        <v>4</v>
      </c>
      <c r="AG646">
        <v>40</v>
      </c>
      <c r="AH646">
        <v>0</v>
      </c>
      <c r="AI646">
        <v>100</v>
      </c>
      <c r="AJ646" t="s">
        <v>4</v>
      </c>
      <c r="AK646">
        <v>236</v>
      </c>
      <c r="AL646">
        <v>4</v>
      </c>
      <c r="AM646">
        <v>0</v>
      </c>
      <c r="AN646">
        <v>0</v>
      </c>
      <c r="AO646">
        <v>0</v>
      </c>
      <c r="AP646" t="s">
        <v>4</v>
      </c>
      <c r="AQ646">
        <v>236</v>
      </c>
      <c r="AR646">
        <v>3</v>
      </c>
      <c r="AS646">
        <v>0</v>
      </c>
      <c r="AT646">
        <v>0</v>
      </c>
      <c r="AU646">
        <v>0</v>
      </c>
      <c r="AV646" t="s">
        <v>4</v>
      </c>
      <c r="AW646">
        <v>236</v>
      </c>
      <c r="AX646">
        <v>3</v>
      </c>
      <c r="AY646">
        <v>0</v>
      </c>
      <c r="AZ646">
        <v>0</v>
      </c>
      <c r="BA646">
        <v>0</v>
      </c>
      <c r="BB646" t="s">
        <v>4</v>
      </c>
      <c r="BC646">
        <v>236</v>
      </c>
      <c r="BD646">
        <v>3</v>
      </c>
      <c r="BE646">
        <v>0</v>
      </c>
      <c r="BF646">
        <v>0</v>
      </c>
      <c r="BG646">
        <v>0</v>
      </c>
      <c r="BH646" t="s">
        <v>4</v>
      </c>
    </row>
    <row r="647" spans="1:60" x14ac:dyDescent="0.2">
      <c r="A647" s="3">
        <v>237</v>
      </c>
      <c r="B647" s="3">
        <v>4</v>
      </c>
      <c r="C647" s="3">
        <v>71.400000000000006</v>
      </c>
      <c r="D647" s="3">
        <v>0</v>
      </c>
      <c r="E647" s="3">
        <v>100</v>
      </c>
      <c r="F647" t="s">
        <v>4</v>
      </c>
      <c r="G647">
        <v>237</v>
      </c>
      <c r="H647">
        <v>5</v>
      </c>
      <c r="I647">
        <v>0</v>
      </c>
      <c r="J647">
        <v>0</v>
      </c>
      <c r="K647">
        <v>0</v>
      </c>
      <c r="L647" t="s">
        <v>4</v>
      </c>
      <c r="M647">
        <v>237</v>
      </c>
      <c r="N647">
        <v>5</v>
      </c>
      <c r="O647">
        <v>50</v>
      </c>
      <c r="P647">
        <v>0</v>
      </c>
      <c r="Q647">
        <v>0</v>
      </c>
      <c r="R647" t="s">
        <v>4</v>
      </c>
      <c r="S647">
        <v>237</v>
      </c>
      <c r="T647">
        <v>4</v>
      </c>
      <c r="U647">
        <v>0</v>
      </c>
      <c r="V647">
        <v>0</v>
      </c>
      <c r="W647">
        <v>0</v>
      </c>
      <c r="X647" t="s">
        <v>4</v>
      </c>
      <c r="Y647">
        <v>237</v>
      </c>
      <c r="Z647">
        <v>3</v>
      </c>
      <c r="AA647">
        <v>0</v>
      </c>
      <c r="AB647">
        <v>0</v>
      </c>
      <c r="AC647">
        <v>0</v>
      </c>
      <c r="AD647" t="s">
        <v>4</v>
      </c>
      <c r="AE647">
        <v>237</v>
      </c>
      <c r="AF647">
        <v>2</v>
      </c>
      <c r="AG647">
        <v>25</v>
      </c>
      <c r="AH647">
        <v>0</v>
      </c>
      <c r="AI647">
        <v>0</v>
      </c>
      <c r="AJ647" t="s">
        <v>4</v>
      </c>
      <c r="AK647">
        <v>237</v>
      </c>
      <c r="AL647">
        <v>3</v>
      </c>
      <c r="AM647">
        <v>0</v>
      </c>
      <c r="AN647">
        <v>0</v>
      </c>
      <c r="AO647">
        <v>0</v>
      </c>
      <c r="AP647" t="s">
        <v>4</v>
      </c>
      <c r="AQ647">
        <v>237</v>
      </c>
      <c r="AR647">
        <v>3</v>
      </c>
      <c r="AS647">
        <v>0</v>
      </c>
      <c r="AT647">
        <v>0</v>
      </c>
      <c r="AU647">
        <v>0</v>
      </c>
      <c r="AV647" t="s">
        <v>4</v>
      </c>
      <c r="AW647">
        <v>237</v>
      </c>
      <c r="AX647">
        <v>4</v>
      </c>
      <c r="AY647">
        <v>0</v>
      </c>
      <c r="AZ647">
        <v>0</v>
      </c>
      <c r="BA647">
        <v>0</v>
      </c>
      <c r="BB647" t="s">
        <v>4</v>
      </c>
      <c r="BC647">
        <v>237</v>
      </c>
      <c r="BD647">
        <v>4</v>
      </c>
      <c r="BE647">
        <v>0</v>
      </c>
      <c r="BF647">
        <v>0</v>
      </c>
      <c r="BG647">
        <v>0</v>
      </c>
      <c r="BH647" t="s">
        <v>4</v>
      </c>
    </row>
    <row r="648" spans="1:60" x14ac:dyDescent="0.2">
      <c r="A648" s="3">
        <v>238</v>
      </c>
      <c r="B648" s="3">
        <v>6</v>
      </c>
      <c r="C648" s="3">
        <v>75</v>
      </c>
      <c r="D648" s="3">
        <v>100</v>
      </c>
      <c r="E648" s="3">
        <v>50</v>
      </c>
      <c r="F648" t="s">
        <v>4</v>
      </c>
      <c r="G648">
        <v>238</v>
      </c>
      <c r="H648">
        <v>4</v>
      </c>
      <c r="I648">
        <v>0</v>
      </c>
      <c r="J648">
        <v>0</v>
      </c>
      <c r="K648">
        <v>0</v>
      </c>
      <c r="L648" t="s">
        <v>4</v>
      </c>
      <c r="M648">
        <v>238</v>
      </c>
      <c r="N648">
        <v>4</v>
      </c>
      <c r="O648">
        <v>0</v>
      </c>
      <c r="P648">
        <v>0</v>
      </c>
      <c r="Q648">
        <v>0</v>
      </c>
      <c r="R648" t="s">
        <v>4</v>
      </c>
      <c r="S648">
        <v>238</v>
      </c>
      <c r="T648">
        <v>7</v>
      </c>
      <c r="U648">
        <v>51.1</v>
      </c>
      <c r="V648">
        <v>100</v>
      </c>
      <c r="W648">
        <v>100</v>
      </c>
      <c r="X648" t="s">
        <v>4</v>
      </c>
      <c r="Y648">
        <v>238</v>
      </c>
      <c r="Z648">
        <v>4</v>
      </c>
      <c r="AA648">
        <v>0</v>
      </c>
      <c r="AB648">
        <v>0</v>
      </c>
      <c r="AC648">
        <v>0</v>
      </c>
      <c r="AD648" t="s">
        <v>4</v>
      </c>
      <c r="AE648">
        <v>238</v>
      </c>
      <c r="AF648">
        <v>4</v>
      </c>
      <c r="AG648">
        <v>0</v>
      </c>
      <c r="AH648">
        <v>0</v>
      </c>
      <c r="AI648">
        <v>0</v>
      </c>
      <c r="AJ648" t="s">
        <v>4</v>
      </c>
      <c r="AK648">
        <v>238</v>
      </c>
      <c r="AL648">
        <v>4</v>
      </c>
      <c r="AM648">
        <v>0</v>
      </c>
      <c r="AN648">
        <v>0</v>
      </c>
      <c r="AO648">
        <v>0</v>
      </c>
      <c r="AP648" t="s">
        <v>4</v>
      </c>
      <c r="AQ648">
        <v>238</v>
      </c>
      <c r="AR648">
        <v>4</v>
      </c>
      <c r="AS648">
        <v>0</v>
      </c>
      <c r="AT648">
        <v>0</v>
      </c>
      <c r="AU648">
        <v>0</v>
      </c>
      <c r="AV648" t="s">
        <v>4</v>
      </c>
      <c r="AW648">
        <v>238</v>
      </c>
      <c r="AX648">
        <v>4</v>
      </c>
      <c r="AY648">
        <v>0</v>
      </c>
      <c r="AZ648">
        <v>0</v>
      </c>
      <c r="BA648">
        <v>0</v>
      </c>
      <c r="BB648" t="s">
        <v>4</v>
      </c>
      <c r="BC648">
        <v>238</v>
      </c>
      <c r="BD648">
        <v>5</v>
      </c>
      <c r="BE648">
        <v>0</v>
      </c>
      <c r="BF648">
        <v>0</v>
      </c>
      <c r="BG648">
        <v>0</v>
      </c>
      <c r="BH648" t="s">
        <v>4</v>
      </c>
    </row>
    <row r="649" spans="1:60" x14ac:dyDescent="0.2">
      <c r="A649" s="3">
        <v>239</v>
      </c>
      <c r="B649" s="3">
        <v>2</v>
      </c>
      <c r="C649" s="3">
        <v>75</v>
      </c>
      <c r="D649" s="3">
        <v>0</v>
      </c>
      <c r="E649" s="3">
        <v>0</v>
      </c>
      <c r="F649" t="s">
        <v>4</v>
      </c>
      <c r="G649">
        <v>239</v>
      </c>
      <c r="H649">
        <v>3</v>
      </c>
      <c r="I649">
        <v>0</v>
      </c>
      <c r="J649">
        <v>0</v>
      </c>
      <c r="K649">
        <v>0</v>
      </c>
      <c r="L649" t="s">
        <v>4</v>
      </c>
      <c r="M649">
        <v>239</v>
      </c>
      <c r="N649">
        <v>4</v>
      </c>
      <c r="O649">
        <v>0</v>
      </c>
      <c r="P649">
        <v>0</v>
      </c>
      <c r="Q649">
        <v>0</v>
      </c>
      <c r="R649" t="s">
        <v>4</v>
      </c>
      <c r="S649">
        <v>239</v>
      </c>
      <c r="T649">
        <v>3</v>
      </c>
      <c r="U649">
        <v>25</v>
      </c>
      <c r="V649">
        <v>0</v>
      </c>
      <c r="W649">
        <v>0</v>
      </c>
      <c r="X649" t="s">
        <v>4</v>
      </c>
      <c r="Y649">
        <v>239</v>
      </c>
      <c r="Z649">
        <v>3</v>
      </c>
      <c r="AA649">
        <v>0</v>
      </c>
      <c r="AB649">
        <v>0</v>
      </c>
      <c r="AC649">
        <v>0</v>
      </c>
      <c r="AD649" t="s">
        <v>4</v>
      </c>
      <c r="AE649">
        <v>239</v>
      </c>
      <c r="AF649">
        <v>3</v>
      </c>
      <c r="AG649">
        <v>0</v>
      </c>
      <c r="AH649">
        <v>0</v>
      </c>
      <c r="AI649">
        <v>0</v>
      </c>
      <c r="AJ649" t="s">
        <v>4</v>
      </c>
      <c r="AK649">
        <v>239</v>
      </c>
      <c r="AL649">
        <v>4</v>
      </c>
      <c r="AM649">
        <v>0</v>
      </c>
      <c r="AN649">
        <v>0</v>
      </c>
      <c r="AO649">
        <v>0</v>
      </c>
      <c r="AP649" t="s">
        <v>4</v>
      </c>
      <c r="AQ649">
        <v>239</v>
      </c>
      <c r="AR649">
        <v>3</v>
      </c>
      <c r="AS649">
        <v>0</v>
      </c>
      <c r="AT649">
        <v>0</v>
      </c>
      <c r="AU649">
        <v>0</v>
      </c>
      <c r="AV649" t="s">
        <v>4</v>
      </c>
      <c r="AW649">
        <v>239</v>
      </c>
      <c r="AX649">
        <v>2</v>
      </c>
      <c r="AY649">
        <v>0</v>
      </c>
      <c r="AZ649">
        <v>0</v>
      </c>
      <c r="BA649">
        <v>0</v>
      </c>
      <c r="BB649" t="s">
        <v>4</v>
      </c>
      <c r="BC649">
        <v>239</v>
      </c>
      <c r="BD649">
        <v>3</v>
      </c>
      <c r="BE649">
        <v>0</v>
      </c>
      <c r="BF649">
        <v>0</v>
      </c>
      <c r="BG649">
        <v>0</v>
      </c>
      <c r="BH649" t="s">
        <v>4</v>
      </c>
    </row>
    <row r="650" spans="1:60" x14ac:dyDescent="0.2">
      <c r="A650" s="3">
        <v>240</v>
      </c>
      <c r="B650" s="3">
        <v>5</v>
      </c>
      <c r="C650" s="3">
        <v>0</v>
      </c>
      <c r="D650" s="3">
        <v>0</v>
      </c>
      <c r="E650" s="3">
        <v>0</v>
      </c>
      <c r="F650" t="s">
        <v>4</v>
      </c>
      <c r="G650">
        <v>240</v>
      </c>
      <c r="H650">
        <v>3</v>
      </c>
      <c r="I650">
        <v>0</v>
      </c>
      <c r="J650">
        <v>0</v>
      </c>
      <c r="K650">
        <v>0</v>
      </c>
      <c r="L650" t="s">
        <v>4</v>
      </c>
      <c r="M650">
        <v>240</v>
      </c>
      <c r="N650">
        <v>3</v>
      </c>
      <c r="O650">
        <v>0</v>
      </c>
      <c r="P650">
        <v>0</v>
      </c>
      <c r="Q650">
        <v>0</v>
      </c>
      <c r="R650" t="s">
        <v>4</v>
      </c>
      <c r="S650">
        <v>240</v>
      </c>
      <c r="T650">
        <v>3</v>
      </c>
      <c r="U650">
        <v>0</v>
      </c>
      <c r="V650">
        <v>0</v>
      </c>
      <c r="W650">
        <v>0</v>
      </c>
      <c r="X650" t="s">
        <v>4</v>
      </c>
      <c r="Y650">
        <v>240</v>
      </c>
      <c r="Z650">
        <v>6</v>
      </c>
      <c r="AA650">
        <v>0</v>
      </c>
      <c r="AB650">
        <v>0</v>
      </c>
      <c r="AC650">
        <v>0</v>
      </c>
      <c r="AD650" t="s">
        <v>4</v>
      </c>
      <c r="AE650">
        <v>240</v>
      </c>
      <c r="AF650">
        <v>3</v>
      </c>
      <c r="AG650">
        <v>0</v>
      </c>
      <c r="AH650">
        <v>0</v>
      </c>
      <c r="AI650">
        <v>0</v>
      </c>
      <c r="AJ650" t="s">
        <v>4</v>
      </c>
      <c r="AK650">
        <v>240</v>
      </c>
      <c r="AL650">
        <v>3</v>
      </c>
      <c r="AM650">
        <v>0</v>
      </c>
      <c r="AN650">
        <v>0</v>
      </c>
      <c r="AO650">
        <v>0</v>
      </c>
      <c r="AP650" t="s">
        <v>4</v>
      </c>
      <c r="AQ650">
        <v>240</v>
      </c>
      <c r="AR650">
        <v>3</v>
      </c>
      <c r="AS650">
        <v>0</v>
      </c>
      <c r="AT650">
        <v>0</v>
      </c>
      <c r="AU650">
        <v>0</v>
      </c>
      <c r="AV650" t="s">
        <v>4</v>
      </c>
      <c r="AW650">
        <v>240</v>
      </c>
      <c r="AX650">
        <v>5</v>
      </c>
      <c r="AY650">
        <v>0</v>
      </c>
      <c r="AZ650">
        <v>0</v>
      </c>
      <c r="BA650">
        <v>0</v>
      </c>
      <c r="BB650" t="s">
        <v>4</v>
      </c>
      <c r="BC650">
        <v>240</v>
      </c>
      <c r="BD650">
        <v>4</v>
      </c>
      <c r="BE650">
        <v>0</v>
      </c>
      <c r="BF650">
        <v>0</v>
      </c>
      <c r="BG650">
        <v>0</v>
      </c>
      <c r="BH650" t="s">
        <v>4</v>
      </c>
    </row>
    <row r="651" spans="1:60" x14ac:dyDescent="0.2">
      <c r="A651" s="3">
        <v>241</v>
      </c>
      <c r="B651" s="3">
        <v>5</v>
      </c>
      <c r="C651" s="3">
        <v>0</v>
      </c>
      <c r="D651" s="3">
        <v>0</v>
      </c>
      <c r="E651" s="3">
        <v>0</v>
      </c>
      <c r="F651" t="s">
        <v>4</v>
      </c>
      <c r="G651">
        <v>241</v>
      </c>
      <c r="H651">
        <v>2</v>
      </c>
      <c r="I651">
        <v>0</v>
      </c>
      <c r="J651">
        <v>0</v>
      </c>
      <c r="K651">
        <v>0</v>
      </c>
      <c r="L651" t="s">
        <v>4</v>
      </c>
      <c r="M651">
        <v>241</v>
      </c>
      <c r="N651">
        <v>4</v>
      </c>
      <c r="O651">
        <v>0</v>
      </c>
      <c r="P651">
        <v>0</v>
      </c>
      <c r="Q651">
        <v>0</v>
      </c>
      <c r="R651" t="s">
        <v>4</v>
      </c>
      <c r="S651">
        <v>241</v>
      </c>
      <c r="T651">
        <v>3</v>
      </c>
      <c r="U651">
        <v>0</v>
      </c>
      <c r="V651">
        <v>0</v>
      </c>
      <c r="W651">
        <v>0</v>
      </c>
      <c r="X651" t="s">
        <v>4</v>
      </c>
      <c r="Y651">
        <v>241</v>
      </c>
      <c r="Z651">
        <v>3</v>
      </c>
      <c r="AA651">
        <v>0</v>
      </c>
      <c r="AB651">
        <v>0</v>
      </c>
      <c r="AC651">
        <v>0</v>
      </c>
      <c r="AD651" t="s">
        <v>4</v>
      </c>
      <c r="AE651">
        <v>241</v>
      </c>
      <c r="AF651">
        <v>2</v>
      </c>
      <c r="AG651">
        <v>0</v>
      </c>
      <c r="AH651">
        <v>0</v>
      </c>
      <c r="AI651">
        <v>0</v>
      </c>
      <c r="AJ651" t="s">
        <v>4</v>
      </c>
      <c r="AK651">
        <v>241</v>
      </c>
      <c r="AL651">
        <v>5</v>
      </c>
      <c r="AM651">
        <v>0</v>
      </c>
      <c r="AN651">
        <v>0</v>
      </c>
      <c r="AO651">
        <v>0</v>
      </c>
      <c r="AP651" t="s">
        <v>4</v>
      </c>
      <c r="AQ651">
        <v>241</v>
      </c>
      <c r="AR651">
        <v>3</v>
      </c>
      <c r="AS651">
        <v>0</v>
      </c>
      <c r="AT651">
        <v>0</v>
      </c>
      <c r="AU651">
        <v>0</v>
      </c>
      <c r="AV651" t="s">
        <v>4</v>
      </c>
      <c r="AW651">
        <v>241</v>
      </c>
      <c r="AX651">
        <v>2</v>
      </c>
      <c r="AY651">
        <v>0</v>
      </c>
      <c r="AZ651">
        <v>0</v>
      </c>
      <c r="BA651">
        <v>0</v>
      </c>
      <c r="BB651" t="s">
        <v>4</v>
      </c>
      <c r="BC651">
        <v>241</v>
      </c>
      <c r="BD651">
        <v>3</v>
      </c>
      <c r="BE651">
        <v>0</v>
      </c>
      <c r="BF651">
        <v>0</v>
      </c>
      <c r="BG651">
        <v>0</v>
      </c>
      <c r="BH651" t="s">
        <v>4</v>
      </c>
    </row>
    <row r="652" spans="1:60" x14ac:dyDescent="0.2">
      <c r="A652" s="3">
        <v>242</v>
      </c>
      <c r="B652" s="3">
        <v>17</v>
      </c>
      <c r="C652" s="3">
        <v>0</v>
      </c>
      <c r="D652" s="3">
        <v>0</v>
      </c>
      <c r="E652" s="3">
        <v>0</v>
      </c>
      <c r="F652" t="s">
        <v>4</v>
      </c>
      <c r="G652">
        <v>242</v>
      </c>
      <c r="H652">
        <v>5</v>
      </c>
      <c r="I652">
        <v>0</v>
      </c>
      <c r="J652">
        <v>0</v>
      </c>
      <c r="K652">
        <v>0</v>
      </c>
      <c r="L652" t="s">
        <v>4</v>
      </c>
      <c r="M652">
        <v>242</v>
      </c>
      <c r="N652">
        <v>8</v>
      </c>
      <c r="O652">
        <v>0</v>
      </c>
      <c r="P652">
        <v>0</v>
      </c>
      <c r="Q652">
        <v>0</v>
      </c>
      <c r="R652" t="s">
        <v>4</v>
      </c>
      <c r="S652">
        <v>242</v>
      </c>
      <c r="T652">
        <v>6</v>
      </c>
      <c r="U652">
        <v>0</v>
      </c>
      <c r="V652">
        <v>0</v>
      </c>
      <c r="W652">
        <v>0</v>
      </c>
      <c r="X652" t="s">
        <v>4</v>
      </c>
      <c r="Y652">
        <v>242</v>
      </c>
      <c r="Z652">
        <v>4</v>
      </c>
      <c r="AA652">
        <v>0</v>
      </c>
      <c r="AB652">
        <v>0</v>
      </c>
      <c r="AC652">
        <v>0</v>
      </c>
      <c r="AD652" t="s">
        <v>4</v>
      </c>
      <c r="AE652">
        <v>242</v>
      </c>
      <c r="AF652">
        <v>7</v>
      </c>
      <c r="AG652">
        <v>0</v>
      </c>
      <c r="AH652">
        <v>0</v>
      </c>
      <c r="AI652">
        <v>0</v>
      </c>
      <c r="AJ652" t="s">
        <v>4</v>
      </c>
      <c r="AK652">
        <v>242</v>
      </c>
      <c r="AL652">
        <v>8</v>
      </c>
      <c r="AM652">
        <v>0</v>
      </c>
      <c r="AN652">
        <v>0</v>
      </c>
      <c r="AO652">
        <v>0</v>
      </c>
      <c r="AP652" t="s">
        <v>4</v>
      </c>
      <c r="AQ652">
        <v>242</v>
      </c>
      <c r="AR652">
        <v>3</v>
      </c>
      <c r="AS652">
        <v>0</v>
      </c>
      <c r="AT652">
        <v>0</v>
      </c>
      <c r="AU652">
        <v>0</v>
      </c>
      <c r="AV652" t="s">
        <v>4</v>
      </c>
      <c r="AW652">
        <v>242</v>
      </c>
      <c r="AX652">
        <v>5</v>
      </c>
      <c r="AY652">
        <v>0</v>
      </c>
      <c r="AZ652">
        <v>0</v>
      </c>
      <c r="BA652">
        <v>0</v>
      </c>
      <c r="BB652" t="s">
        <v>4</v>
      </c>
      <c r="BC652">
        <v>242</v>
      </c>
      <c r="BD652">
        <v>8</v>
      </c>
      <c r="BE652">
        <v>0</v>
      </c>
      <c r="BF652">
        <v>0</v>
      </c>
      <c r="BG652">
        <v>0</v>
      </c>
      <c r="BH652" t="s">
        <v>4</v>
      </c>
    </row>
    <row r="653" spans="1:60" x14ac:dyDescent="0.2">
      <c r="A653" s="3">
        <v>243</v>
      </c>
      <c r="B653" s="3">
        <v>5</v>
      </c>
      <c r="C653" s="3">
        <v>0</v>
      </c>
      <c r="D653" s="3">
        <v>0</v>
      </c>
      <c r="E653" s="3">
        <v>0</v>
      </c>
      <c r="F653" t="s">
        <v>4</v>
      </c>
      <c r="G653">
        <v>243</v>
      </c>
      <c r="H653">
        <v>4</v>
      </c>
      <c r="I653">
        <v>0</v>
      </c>
      <c r="J653">
        <v>0</v>
      </c>
      <c r="K653">
        <v>0</v>
      </c>
      <c r="L653" t="s">
        <v>4</v>
      </c>
      <c r="M653">
        <v>243</v>
      </c>
      <c r="N653">
        <v>5</v>
      </c>
      <c r="O653">
        <v>0</v>
      </c>
      <c r="P653">
        <v>0</v>
      </c>
      <c r="Q653">
        <v>0</v>
      </c>
      <c r="R653" t="s">
        <v>4</v>
      </c>
      <c r="S653">
        <v>243</v>
      </c>
      <c r="T653">
        <v>3</v>
      </c>
      <c r="U653">
        <v>0</v>
      </c>
      <c r="V653">
        <v>0</v>
      </c>
      <c r="W653">
        <v>0</v>
      </c>
      <c r="X653" t="s">
        <v>4</v>
      </c>
      <c r="Y653">
        <v>243</v>
      </c>
      <c r="Z653">
        <v>4</v>
      </c>
      <c r="AA653">
        <v>0</v>
      </c>
      <c r="AB653">
        <v>0</v>
      </c>
      <c r="AC653">
        <v>0</v>
      </c>
      <c r="AD653" t="s">
        <v>4</v>
      </c>
      <c r="AE653">
        <v>243</v>
      </c>
      <c r="AF653">
        <v>3</v>
      </c>
      <c r="AG653">
        <v>0</v>
      </c>
      <c r="AH653">
        <v>0</v>
      </c>
      <c r="AI653">
        <v>0</v>
      </c>
      <c r="AJ653" t="s">
        <v>4</v>
      </c>
      <c r="AK653">
        <v>243</v>
      </c>
      <c r="AL653">
        <v>5</v>
      </c>
      <c r="AM653">
        <v>0</v>
      </c>
      <c r="AN653">
        <v>0</v>
      </c>
      <c r="AO653">
        <v>0</v>
      </c>
      <c r="AP653" t="s">
        <v>4</v>
      </c>
      <c r="AQ653">
        <v>243</v>
      </c>
      <c r="AR653">
        <v>5</v>
      </c>
      <c r="AS653">
        <v>0</v>
      </c>
      <c r="AT653">
        <v>0</v>
      </c>
      <c r="AU653">
        <v>0</v>
      </c>
      <c r="AV653" t="s">
        <v>4</v>
      </c>
      <c r="AW653">
        <v>243</v>
      </c>
      <c r="AX653">
        <v>4</v>
      </c>
      <c r="AY653">
        <v>0</v>
      </c>
      <c r="AZ653">
        <v>0</v>
      </c>
      <c r="BA653">
        <v>0</v>
      </c>
      <c r="BB653" t="s">
        <v>4</v>
      </c>
      <c r="BC653">
        <v>243</v>
      </c>
      <c r="BD653">
        <v>4</v>
      </c>
      <c r="BE653">
        <v>0</v>
      </c>
      <c r="BF653">
        <v>0</v>
      </c>
      <c r="BG653">
        <v>0</v>
      </c>
      <c r="BH653" t="s">
        <v>4</v>
      </c>
    </row>
    <row r="654" spans="1:60" x14ac:dyDescent="0.2">
      <c r="A654" s="3">
        <v>244</v>
      </c>
      <c r="B654" s="3">
        <v>9</v>
      </c>
      <c r="C654" s="3">
        <v>0</v>
      </c>
      <c r="D654" s="3">
        <v>0</v>
      </c>
      <c r="E654" s="3">
        <v>0</v>
      </c>
      <c r="F654" t="s">
        <v>4</v>
      </c>
      <c r="G654">
        <v>244</v>
      </c>
      <c r="H654">
        <v>3</v>
      </c>
      <c r="I654">
        <v>0</v>
      </c>
      <c r="J654">
        <v>0</v>
      </c>
      <c r="K654">
        <v>0</v>
      </c>
      <c r="L654" t="s">
        <v>4</v>
      </c>
      <c r="M654">
        <v>244</v>
      </c>
      <c r="N654">
        <v>3</v>
      </c>
      <c r="O654">
        <v>0</v>
      </c>
      <c r="P654">
        <v>0</v>
      </c>
      <c r="Q654">
        <v>0</v>
      </c>
      <c r="R654" t="s">
        <v>4</v>
      </c>
      <c r="S654">
        <v>244</v>
      </c>
      <c r="T654">
        <v>4</v>
      </c>
      <c r="U654">
        <v>0</v>
      </c>
      <c r="V654">
        <v>0</v>
      </c>
      <c r="W654">
        <v>0</v>
      </c>
      <c r="X654" t="s">
        <v>4</v>
      </c>
      <c r="Y654">
        <v>244</v>
      </c>
      <c r="Z654">
        <v>2</v>
      </c>
      <c r="AA654">
        <v>0</v>
      </c>
      <c r="AB654">
        <v>0</v>
      </c>
      <c r="AC654">
        <v>0</v>
      </c>
      <c r="AD654" t="s">
        <v>4</v>
      </c>
      <c r="AE654">
        <v>244</v>
      </c>
      <c r="AF654">
        <v>11</v>
      </c>
      <c r="AG654">
        <v>0</v>
      </c>
      <c r="AH654">
        <v>0</v>
      </c>
      <c r="AI654">
        <v>0</v>
      </c>
      <c r="AJ654" t="s">
        <v>4</v>
      </c>
      <c r="AK654">
        <v>244</v>
      </c>
      <c r="AL654">
        <v>4</v>
      </c>
      <c r="AM654">
        <v>0</v>
      </c>
      <c r="AN654">
        <v>0</v>
      </c>
      <c r="AO654">
        <v>0</v>
      </c>
      <c r="AP654" t="s">
        <v>4</v>
      </c>
      <c r="AQ654">
        <v>244</v>
      </c>
      <c r="AR654">
        <v>3</v>
      </c>
      <c r="AS654">
        <v>0</v>
      </c>
      <c r="AT654">
        <v>0</v>
      </c>
      <c r="AU654">
        <v>0</v>
      </c>
      <c r="AV654" t="s">
        <v>4</v>
      </c>
      <c r="AW654">
        <v>244</v>
      </c>
      <c r="AX654">
        <v>4</v>
      </c>
      <c r="AY654">
        <v>0</v>
      </c>
      <c r="AZ654">
        <v>0</v>
      </c>
      <c r="BA654">
        <v>0</v>
      </c>
      <c r="BB654" t="s">
        <v>4</v>
      </c>
      <c r="BC654">
        <v>244</v>
      </c>
      <c r="BD654">
        <v>3</v>
      </c>
      <c r="BE654">
        <v>0</v>
      </c>
      <c r="BF654">
        <v>0</v>
      </c>
      <c r="BG654">
        <v>0</v>
      </c>
      <c r="BH654" t="s">
        <v>4</v>
      </c>
    </row>
    <row r="655" spans="1:60" x14ac:dyDescent="0.2">
      <c r="A655" s="3">
        <v>245</v>
      </c>
      <c r="B655" s="3">
        <v>2</v>
      </c>
      <c r="C655" s="3">
        <v>0</v>
      </c>
      <c r="D655" s="3">
        <v>0</v>
      </c>
      <c r="E655" s="3">
        <v>0</v>
      </c>
      <c r="F655" t="s">
        <v>4</v>
      </c>
      <c r="G655">
        <v>245</v>
      </c>
      <c r="H655">
        <v>3</v>
      </c>
      <c r="I655">
        <v>0</v>
      </c>
      <c r="J655">
        <v>0</v>
      </c>
      <c r="K655">
        <v>0</v>
      </c>
      <c r="L655" t="s">
        <v>4</v>
      </c>
      <c r="M655">
        <v>245</v>
      </c>
      <c r="N655">
        <v>5</v>
      </c>
      <c r="O655">
        <v>0</v>
      </c>
      <c r="P655">
        <v>0</v>
      </c>
      <c r="Q655">
        <v>0</v>
      </c>
      <c r="R655" t="s">
        <v>4</v>
      </c>
      <c r="S655">
        <v>245</v>
      </c>
      <c r="T655">
        <v>3</v>
      </c>
      <c r="U655">
        <v>0</v>
      </c>
      <c r="V655">
        <v>0</v>
      </c>
      <c r="W655">
        <v>0</v>
      </c>
      <c r="X655" t="s">
        <v>4</v>
      </c>
      <c r="Y655">
        <v>245</v>
      </c>
      <c r="Z655">
        <v>3</v>
      </c>
      <c r="AA655">
        <v>0</v>
      </c>
      <c r="AB655">
        <v>0</v>
      </c>
      <c r="AC655">
        <v>0</v>
      </c>
      <c r="AD655" t="s">
        <v>4</v>
      </c>
      <c r="AE655">
        <v>245</v>
      </c>
      <c r="AF655">
        <v>3</v>
      </c>
      <c r="AG655">
        <v>0</v>
      </c>
      <c r="AH655">
        <v>0</v>
      </c>
      <c r="AI655">
        <v>0</v>
      </c>
      <c r="AJ655" t="s">
        <v>4</v>
      </c>
      <c r="AK655">
        <v>245</v>
      </c>
      <c r="AL655">
        <v>5</v>
      </c>
      <c r="AM655">
        <v>0</v>
      </c>
      <c r="AN655">
        <v>0</v>
      </c>
      <c r="AO655">
        <v>0</v>
      </c>
      <c r="AP655" t="s">
        <v>4</v>
      </c>
      <c r="AQ655">
        <v>245</v>
      </c>
      <c r="AR655">
        <v>3</v>
      </c>
      <c r="AS655">
        <v>0</v>
      </c>
      <c r="AT655">
        <v>0</v>
      </c>
      <c r="AU655">
        <v>0</v>
      </c>
      <c r="AV655" t="s">
        <v>4</v>
      </c>
      <c r="AW655">
        <v>245</v>
      </c>
      <c r="AX655">
        <v>3</v>
      </c>
      <c r="AY655">
        <v>0</v>
      </c>
      <c r="AZ655">
        <v>0</v>
      </c>
      <c r="BA655">
        <v>0</v>
      </c>
      <c r="BB655" t="s">
        <v>4</v>
      </c>
      <c r="BC655">
        <v>245</v>
      </c>
      <c r="BD655">
        <v>2</v>
      </c>
      <c r="BE655">
        <v>0</v>
      </c>
      <c r="BF655">
        <v>0</v>
      </c>
      <c r="BG655">
        <v>0</v>
      </c>
      <c r="BH655" t="s">
        <v>4</v>
      </c>
    </row>
    <row r="656" spans="1:60" x14ac:dyDescent="0.2">
      <c r="A656" s="3">
        <v>246</v>
      </c>
      <c r="B656" s="3">
        <v>3</v>
      </c>
      <c r="C656" s="3">
        <v>0</v>
      </c>
      <c r="D656" s="3">
        <v>0</v>
      </c>
      <c r="E656" s="3">
        <v>0</v>
      </c>
      <c r="F656" t="s">
        <v>4</v>
      </c>
      <c r="G656">
        <v>246</v>
      </c>
      <c r="H656">
        <v>11</v>
      </c>
      <c r="I656">
        <v>0</v>
      </c>
      <c r="J656">
        <v>0</v>
      </c>
      <c r="K656">
        <v>0</v>
      </c>
      <c r="L656" t="s">
        <v>4</v>
      </c>
      <c r="M656">
        <v>246</v>
      </c>
      <c r="N656">
        <v>5</v>
      </c>
      <c r="O656">
        <v>0</v>
      </c>
      <c r="P656">
        <v>0</v>
      </c>
      <c r="Q656">
        <v>0</v>
      </c>
      <c r="R656" t="s">
        <v>4</v>
      </c>
      <c r="S656">
        <v>246</v>
      </c>
      <c r="T656">
        <v>3</v>
      </c>
      <c r="U656">
        <v>0</v>
      </c>
      <c r="V656">
        <v>0</v>
      </c>
      <c r="W656">
        <v>0</v>
      </c>
      <c r="X656" t="s">
        <v>4</v>
      </c>
      <c r="Y656">
        <v>246</v>
      </c>
      <c r="Z656">
        <v>3</v>
      </c>
      <c r="AA656">
        <v>0</v>
      </c>
      <c r="AB656">
        <v>0</v>
      </c>
      <c r="AC656">
        <v>0</v>
      </c>
      <c r="AD656" t="s">
        <v>4</v>
      </c>
      <c r="AE656">
        <v>246</v>
      </c>
      <c r="AF656">
        <v>4</v>
      </c>
      <c r="AG656">
        <v>0</v>
      </c>
      <c r="AH656">
        <v>0</v>
      </c>
      <c r="AI656">
        <v>0</v>
      </c>
      <c r="AJ656" t="s">
        <v>4</v>
      </c>
      <c r="AK656">
        <v>246</v>
      </c>
      <c r="AL656">
        <v>3</v>
      </c>
      <c r="AM656">
        <v>0</v>
      </c>
      <c r="AN656">
        <v>0</v>
      </c>
      <c r="AO656">
        <v>0</v>
      </c>
      <c r="AP656" t="s">
        <v>4</v>
      </c>
      <c r="AQ656">
        <v>246</v>
      </c>
      <c r="AR656">
        <v>5</v>
      </c>
      <c r="AS656">
        <v>0</v>
      </c>
      <c r="AT656">
        <v>0</v>
      </c>
      <c r="AU656">
        <v>0</v>
      </c>
      <c r="AV656" t="s">
        <v>4</v>
      </c>
      <c r="AW656">
        <v>246</v>
      </c>
      <c r="AX656">
        <v>5</v>
      </c>
      <c r="AY656">
        <v>0</v>
      </c>
      <c r="AZ656">
        <v>0</v>
      </c>
      <c r="BA656">
        <v>0</v>
      </c>
      <c r="BB656" t="s">
        <v>4</v>
      </c>
      <c r="BC656">
        <v>246</v>
      </c>
      <c r="BD656">
        <v>4</v>
      </c>
      <c r="BE656">
        <v>0</v>
      </c>
      <c r="BF656">
        <v>0</v>
      </c>
      <c r="BG656">
        <v>0</v>
      </c>
      <c r="BH656" t="s">
        <v>4</v>
      </c>
    </row>
    <row r="657" spans="1:60" x14ac:dyDescent="0.2">
      <c r="A657" s="3">
        <v>247</v>
      </c>
      <c r="B657" s="3">
        <v>4</v>
      </c>
      <c r="C657" s="3">
        <v>0</v>
      </c>
      <c r="D657" s="3">
        <v>0</v>
      </c>
      <c r="E657" s="3">
        <v>0</v>
      </c>
      <c r="F657" t="s">
        <v>4</v>
      </c>
      <c r="G657">
        <v>247</v>
      </c>
      <c r="H657">
        <v>9</v>
      </c>
      <c r="I657">
        <v>0</v>
      </c>
      <c r="J657">
        <v>0</v>
      </c>
      <c r="K657">
        <v>0</v>
      </c>
      <c r="L657" t="s">
        <v>4</v>
      </c>
      <c r="M657">
        <v>247</v>
      </c>
      <c r="N657">
        <v>4</v>
      </c>
      <c r="O657">
        <v>0</v>
      </c>
      <c r="P657">
        <v>0</v>
      </c>
      <c r="Q657">
        <v>0</v>
      </c>
      <c r="R657" t="s">
        <v>4</v>
      </c>
      <c r="S657">
        <v>247</v>
      </c>
      <c r="T657">
        <v>4</v>
      </c>
      <c r="U657">
        <v>0</v>
      </c>
      <c r="V657">
        <v>0</v>
      </c>
      <c r="W657">
        <v>0</v>
      </c>
      <c r="X657" t="s">
        <v>4</v>
      </c>
      <c r="Y657">
        <v>247</v>
      </c>
      <c r="Z657">
        <v>3</v>
      </c>
      <c r="AA657">
        <v>0</v>
      </c>
      <c r="AB657">
        <v>0</v>
      </c>
      <c r="AC657">
        <v>0</v>
      </c>
      <c r="AD657" t="s">
        <v>4</v>
      </c>
      <c r="AE657">
        <v>247</v>
      </c>
      <c r="AF657">
        <v>4</v>
      </c>
      <c r="AG657">
        <v>0</v>
      </c>
      <c r="AH657">
        <v>0</v>
      </c>
      <c r="AI657">
        <v>0</v>
      </c>
      <c r="AJ657" t="s">
        <v>4</v>
      </c>
      <c r="AK657">
        <v>247</v>
      </c>
      <c r="AL657">
        <v>3</v>
      </c>
      <c r="AM657">
        <v>0</v>
      </c>
      <c r="AN657">
        <v>0</v>
      </c>
      <c r="AO657">
        <v>0</v>
      </c>
      <c r="AP657" t="s">
        <v>4</v>
      </c>
      <c r="AQ657">
        <v>247</v>
      </c>
      <c r="AR657">
        <v>3</v>
      </c>
      <c r="AS657">
        <v>0</v>
      </c>
      <c r="AT657">
        <v>0</v>
      </c>
      <c r="AU657">
        <v>0</v>
      </c>
      <c r="AV657" t="s">
        <v>4</v>
      </c>
      <c r="AW657">
        <v>247</v>
      </c>
      <c r="AX657">
        <v>4</v>
      </c>
      <c r="AY657">
        <v>0</v>
      </c>
      <c r="AZ657">
        <v>0</v>
      </c>
      <c r="BA657">
        <v>0</v>
      </c>
      <c r="BB657" t="s">
        <v>4</v>
      </c>
      <c r="BC657">
        <v>247</v>
      </c>
      <c r="BD657">
        <v>3</v>
      </c>
      <c r="BE657">
        <v>0</v>
      </c>
      <c r="BF657">
        <v>0</v>
      </c>
      <c r="BG657">
        <v>0</v>
      </c>
      <c r="BH657" t="s">
        <v>4</v>
      </c>
    </row>
    <row r="658" spans="1:60" x14ac:dyDescent="0.2">
      <c r="A658" s="3">
        <v>248</v>
      </c>
      <c r="B658" s="3">
        <v>4</v>
      </c>
      <c r="C658" s="3">
        <v>0</v>
      </c>
      <c r="D658" s="3">
        <v>0</v>
      </c>
      <c r="E658" s="3">
        <v>0</v>
      </c>
      <c r="F658" t="s">
        <v>4</v>
      </c>
      <c r="G658">
        <v>248</v>
      </c>
      <c r="H658">
        <v>4</v>
      </c>
      <c r="I658">
        <v>0</v>
      </c>
      <c r="J658">
        <v>0</v>
      </c>
      <c r="K658">
        <v>0</v>
      </c>
      <c r="L658" t="s">
        <v>4</v>
      </c>
      <c r="M658">
        <v>248</v>
      </c>
      <c r="N658">
        <v>3</v>
      </c>
      <c r="O658">
        <v>0</v>
      </c>
      <c r="P658">
        <v>0</v>
      </c>
      <c r="Q658">
        <v>0</v>
      </c>
      <c r="R658" t="s">
        <v>4</v>
      </c>
      <c r="S658">
        <v>248</v>
      </c>
      <c r="T658">
        <v>3</v>
      </c>
      <c r="U658">
        <v>0</v>
      </c>
      <c r="V658">
        <v>0</v>
      </c>
      <c r="W658">
        <v>0</v>
      </c>
      <c r="X658" t="s">
        <v>4</v>
      </c>
      <c r="Y658">
        <v>248</v>
      </c>
      <c r="Z658">
        <v>3</v>
      </c>
      <c r="AA658">
        <v>0</v>
      </c>
      <c r="AB658">
        <v>0</v>
      </c>
      <c r="AC658">
        <v>0</v>
      </c>
      <c r="AD658" t="s">
        <v>4</v>
      </c>
      <c r="AE658">
        <v>248</v>
      </c>
      <c r="AF658">
        <v>4</v>
      </c>
      <c r="AG658">
        <v>0</v>
      </c>
      <c r="AH658">
        <v>0</v>
      </c>
      <c r="AI658">
        <v>0</v>
      </c>
      <c r="AJ658" t="s">
        <v>4</v>
      </c>
      <c r="AK658">
        <v>248</v>
      </c>
      <c r="AL658">
        <v>4</v>
      </c>
      <c r="AM658">
        <v>0</v>
      </c>
      <c r="AN658">
        <v>0</v>
      </c>
      <c r="AO658">
        <v>0</v>
      </c>
      <c r="AP658" t="s">
        <v>4</v>
      </c>
      <c r="AQ658">
        <v>248</v>
      </c>
      <c r="AR658">
        <v>4</v>
      </c>
      <c r="AS658">
        <v>0</v>
      </c>
      <c r="AT658">
        <v>0</v>
      </c>
      <c r="AU658">
        <v>0</v>
      </c>
      <c r="AV658" t="s">
        <v>4</v>
      </c>
      <c r="AW658">
        <v>248</v>
      </c>
      <c r="AX658">
        <v>3</v>
      </c>
      <c r="AY658">
        <v>0</v>
      </c>
      <c r="AZ658">
        <v>0</v>
      </c>
      <c r="BA658">
        <v>0</v>
      </c>
      <c r="BB658" t="s">
        <v>4</v>
      </c>
      <c r="BC658">
        <v>248</v>
      </c>
      <c r="BD658">
        <v>6</v>
      </c>
      <c r="BE658">
        <v>0</v>
      </c>
      <c r="BF658">
        <v>0</v>
      </c>
      <c r="BG658">
        <v>0</v>
      </c>
      <c r="BH658" t="s">
        <v>4</v>
      </c>
    </row>
    <row r="659" spans="1:60" x14ac:dyDescent="0.2">
      <c r="A659" s="3">
        <v>249</v>
      </c>
      <c r="B659" s="3">
        <v>3</v>
      </c>
      <c r="C659" s="3">
        <v>0</v>
      </c>
      <c r="D659" s="3">
        <v>0</v>
      </c>
      <c r="E659" s="3">
        <v>0</v>
      </c>
      <c r="F659" t="s">
        <v>4</v>
      </c>
      <c r="G659">
        <v>249</v>
      </c>
      <c r="H659">
        <v>3</v>
      </c>
      <c r="I659">
        <v>0</v>
      </c>
      <c r="J659">
        <v>0</v>
      </c>
      <c r="K659">
        <v>0</v>
      </c>
      <c r="L659" t="s">
        <v>4</v>
      </c>
      <c r="M659">
        <v>249</v>
      </c>
      <c r="N659">
        <v>5</v>
      </c>
      <c r="O659">
        <v>0</v>
      </c>
      <c r="P659">
        <v>0</v>
      </c>
      <c r="Q659">
        <v>0</v>
      </c>
      <c r="R659" t="s">
        <v>4</v>
      </c>
      <c r="S659">
        <v>249</v>
      </c>
      <c r="T659">
        <v>3</v>
      </c>
      <c r="U659">
        <v>0</v>
      </c>
      <c r="V659">
        <v>0</v>
      </c>
      <c r="W659">
        <v>0</v>
      </c>
      <c r="X659" t="s">
        <v>4</v>
      </c>
      <c r="Y659">
        <v>249</v>
      </c>
      <c r="Z659">
        <v>3</v>
      </c>
      <c r="AA659">
        <v>0</v>
      </c>
      <c r="AB659">
        <v>0</v>
      </c>
      <c r="AC659">
        <v>0</v>
      </c>
      <c r="AD659" t="s">
        <v>4</v>
      </c>
      <c r="AE659">
        <v>249</v>
      </c>
      <c r="AF659">
        <v>3</v>
      </c>
      <c r="AG659">
        <v>0</v>
      </c>
      <c r="AH659">
        <v>0</v>
      </c>
      <c r="AI659">
        <v>0</v>
      </c>
      <c r="AJ659" t="s">
        <v>4</v>
      </c>
      <c r="AK659">
        <v>249</v>
      </c>
      <c r="AL659">
        <v>4</v>
      </c>
      <c r="AM659">
        <v>0</v>
      </c>
      <c r="AN659">
        <v>0</v>
      </c>
      <c r="AO659">
        <v>0</v>
      </c>
      <c r="AP659" t="s">
        <v>4</v>
      </c>
      <c r="AQ659">
        <v>249</v>
      </c>
      <c r="AR659">
        <v>3</v>
      </c>
      <c r="AS659">
        <v>0</v>
      </c>
      <c r="AT659">
        <v>0</v>
      </c>
      <c r="AU659">
        <v>0</v>
      </c>
      <c r="AV659" t="s">
        <v>4</v>
      </c>
      <c r="AW659">
        <v>249</v>
      </c>
      <c r="AX659">
        <v>4</v>
      </c>
      <c r="AY659">
        <v>0</v>
      </c>
      <c r="AZ659">
        <v>0</v>
      </c>
      <c r="BA659">
        <v>0</v>
      </c>
      <c r="BB659" t="s">
        <v>4</v>
      </c>
      <c r="BC659">
        <v>249</v>
      </c>
      <c r="BD659">
        <v>3</v>
      </c>
      <c r="BE659">
        <v>0</v>
      </c>
      <c r="BF659">
        <v>0</v>
      </c>
      <c r="BG659">
        <v>0</v>
      </c>
      <c r="BH659" t="s">
        <v>4</v>
      </c>
    </row>
    <row r="660" spans="1:60" x14ac:dyDescent="0.2">
      <c r="A660" s="3">
        <v>250</v>
      </c>
      <c r="B660" s="3">
        <v>4</v>
      </c>
      <c r="C660" s="3">
        <v>0</v>
      </c>
      <c r="D660" s="3">
        <v>0</v>
      </c>
      <c r="E660" s="3">
        <v>0</v>
      </c>
      <c r="F660" t="s">
        <v>4</v>
      </c>
      <c r="G660">
        <v>250</v>
      </c>
      <c r="H660">
        <v>6</v>
      </c>
      <c r="I660">
        <v>0</v>
      </c>
      <c r="J660">
        <v>0</v>
      </c>
      <c r="K660">
        <v>0</v>
      </c>
      <c r="L660" t="s">
        <v>4</v>
      </c>
      <c r="M660">
        <v>250</v>
      </c>
      <c r="N660">
        <v>23</v>
      </c>
      <c r="O660">
        <v>0</v>
      </c>
      <c r="P660">
        <v>0</v>
      </c>
      <c r="Q660">
        <v>0</v>
      </c>
      <c r="R660" t="s">
        <v>4</v>
      </c>
      <c r="S660">
        <v>250</v>
      </c>
      <c r="T660">
        <v>5</v>
      </c>
      <c r="U660">
        <v>0</v>
      </c>
      <c r="V660">
        <v>0</v>
      </c>
      <c r="W660">
        <v>0</v>
      </c>
      <c r="X660" t="s">
        <v>4</v>
      </c>
      <c r="Y660">
        <v>250</v>
      </c>
      <c r="Z660">
        <v>6</v>
      </c>
      <c r="AA660">
        <v>0</v>
      </c>
      <c r="AB660">
        <v>0</v>
      </c>
      <c r="AC660">
        <v>0</v>
      </c>
      <c r="AD660" t="s">
        <v>4</v>
      </c>
      <c r="AE660">
        <v>250</v>
      </c>
      <c r="AF660">
        <v>5</v>
      </c>
      <c r="AG660">
        <v>0</v>
      </c>
      <c r="AH660">
        <v>0</v>
      </c>
      <c r="AI660">
        <v>0</v>
      </c>
      <c r="AJ660" t="s">
        <v>4</v>
      </c>
      <c r="AK660">
        <v>250</v>
      </c>
      <c r="AL660">
        <v>6</v>
      </c>
      <c r="AM660">
        <v>0</v>
      </c>
      <c r="AN660">
        <v>0</v>
      </c>
      <c r="AO660">
        <v>0</v>
      </c>
      <c r="AP660" t="s">
        <v>4</v>
      </c>
      <c r="AQ660">
        <v>250</v>
      </c>
      <c r="AR660">
        <v>3</v>
      </c>
      <c r="AS660">
        <v>0</v>
      </c>
      <c r="AT660">
        <v>0</v>
      </c>
      <c r="AU660">
        <v>0</v>
      </c>
      <c r="AV660" t="s">
        <v>4</v>
      </c>
      <c r="AW660">
        <v>250</v>
      </c>
      <c r="AX660">
        <v>3</v>
      </c>
      <c r="AY660">
        <v>0</v>
      </c>
      <c r="AZ660">
        <v>0</v>
      </c>
      <c r="BA660">
        <v>0</v>
      </c>
      <c r="BB660" t="s">
        <v>4</v>
      </c>
      <c r="BC660">
        <v>250</v>
      </c>
      <c r="BD660">
        <v>4</v>
      </c>
      <c r="BE660">
        <v>0</v>
      </c>
      <c r="BF660">
        <v>0</v>
      </c>
      <c r="BG660">
        <v>0</v>
      </c>
      <c r="BH660" t="s">
        <v>4</v>
      </c>
    </row>
    <row r="661" spans="1:60" x14ac:dyDescent="0.2">
      <c r="A661" s="3">
        <v>251</v>
      </c>
      <c r="B661" s="3">
        <v>6</v>
      </c>
      <c r="C661" s="3">
        <v>0</v>
      </c>
      <c r="D661" s="3">
        <v>0</v>
      </c>
      <c r="E661" s="3">
        <v>0</v>
      </c>
      <c r="F661" t="s">
        <v>4</v>
      </c>
      <c r="G661">
        <v>251</v>
      </c>
      <c r="H661">
        <v>6</v>
      </c>
      <c r="I661">
        <v>0</v>
      </c>
      <c r="J661">
        <v>0</v>
      </c>
      <c r="K661">
        <v>0</v>
      </c>
      <c r="L661" t="s">
        <v>4</v>
      </c>
      <c r="M661">
        <v>251</v>
      </c>
      <c r="N661">
        <v>9</v>
      </c>
      <c r="O661">
        <v>0</v>
      </c>
      <c r="P661">
        <v>0</v>
      </c>
      <c r="Q661">
        <v>0</v>
      </c>
      <c r="R661" t="s">
        <v>4</v>
      </c>
      <c r="S661">
        <v>251</v>
      </c>
      <c r="T661">
        <v>5</v>
      </c>
      <c r="U661">
        <v>0</v>
      </c>
      <c r="V661">
        <v>0</v>
      </c>
      <c r="W661">
        <v>0</v>
      </c>
      <c r="X661" t="s">
        <v>4</v>
      </c>
      <c r="Y661">
        <v>251</v>
      </c>
      <c r="Z661">
        <v>5</v>
      </c>
      <c r="AA661">
        <v>0</v>
      </c>
      <c r="AB661">
        <v>0</v>
      </c>
      <c r="AC661">
        <v>0</v>
      </c>
      <c r="AD661" t="s">
        <v>4</v>
      </c>
      <c r="AE661">
        <v>251</v>
      </c>
      <c r="AF661">
        <v>5</v>
      </c>
      <c r="AG661">
        <v>0</v>
      </c>
      <c r="AH661">
        <v>0</v>
      </c>
      <c r="AI661">
        <v>0</v>
      </c>
      <c r="AJ661" t="s">
        <v>4</v>
      </c>
      <c r="AK661">
        <v>251</v>
      </c>
      <c r="AL661">
        <v>6</v>
      </c>
      <c r="AM661">
        <v>0</v>
      </c>
      <c r="AN661">
        <v>0</v>
      </c>
      <c r="AO661">
        <v>0</v>
      </c>
      <c r="AP661" t="s">
        <v>4</v>
      </c>
      <c r="AQ661">
        <v>251</v>
      </c>
      <c r="AR661">
        <v>5</v>
      </c>
      <c r="AS661">
        <v>0</v>
      </c>
      <c r="AT661">
        <v>0</v>
      </c>
      <c r="AU661">
        <v>0</v>
      </c>
      <c r="AV661" t="s">
        <v>4</v>
      </c>
      <c r="AW661">
        <v>251</v>
      </c>
      <c r="AX661">
        <v>3</v>
      </c>
      <c r="AY661">
        <v>0</v>
      </c>
      <c r="AZ661">
        <v>0</v>
      </c>
      <c r="BA661">
        <v>0</v>
      </c>
      <c r="BB661" t="s">
        <v>4</v>
      </c>
      <c r="BC661">
        <v>251</v>
      </c>
      <c r="BD661">
        <v>5</v>
      </c>
      <c r="BE661">
        <v>0</v>
      </c>
      <c r="BF661">
        <v>0</v>
      </c>
      <c r="BG661">
        <v>0</v>
      </c>
      <c r="BH661" t="s">
        <v>4</v>
      </c>
    </row>
    <row r="662" spans="1:60" x14ac:dyDescent="0.2">
      <c r="A662" s="3">
        <v>252</v>
      </c>
      <c r="B662" s="3">
        <v>4</v>
      </c>
      <c r="C662" s="3">
        <v>0</v>
      </c>
      <c r="D662" s="3">
        <v>0</v>
      </c>
      <c r="E662" s="3">
        <v>0</v>
      </c>
      <c r="F662" t="s">
        <v>4</v>
      </c>
      <c r="G662">
        <v>252</v>
      </c>
      <c r="H662">
        <v>5</v>
      </c>
      <c r="I662">
        <v>0</v>
      </c>
      <c r="J662">
        <v>0</v>
      </c>
      <c r="K662">
        <v>0</v>
      </c>
      <c r="L662" t="s">
        <v>4</v>
      </c>
      <c r="M662">
        <v>252</v>
      </c>
      <c r="N662">
        <v>7</v>
      </c>
      <c r="O662">
        <v>0</v>
      </c>
      <c r="P662">
        <v>0</v>
      </c>
      <c r="Q662">
        <v>0</v>
      </c>
      <c r="R662" t="s">
        <v>4</v>
      </c>
      <c r="S662">
        <v>252</v>
      </c>
      <c r="T662">
        <v>4</v>
      </c>
      <c r="U662">
        <v>0</v>
      </c>
      <c r="V662">
        <v>0</v>
      </c>
      <c r="W662">
        <v>0</v>
      </c>
      <c r="X662" t="s">
        <v>4</v>
      </c>
      <c r="Y662">
        <v>252</v>
      </c>
      <c r="Z662">
        <v>3</v>
      </c>
      <c r="AA662">
        <v>0</v>
      </c>
      <c r="AB662">
        <v>0</v>
      </c>
      <c r="AC662">
        <v>0</v>
      </c>
      <c r="AD662" t="s">
        <v>4</v>
      </c>
      <c r="AE662">
        <v>252</v>
      </c>
      <c r="AF662">
        <v>5</v>
      </c>
      <c r="AG662">
        <v>0</v>
      </c>
      <c r="AH662">
        <v>0</v>
      </c>
      <c r="AI662">
        <v>0</v>
      </c>
      <c r="AJ662" t="s">
        <v>4</v>
      </c>
      <c r="AK662">
        <v>252</v>
      </c>
      <c r="AL662">
        <v>6</v>
      </c>
      <c r="AM662">
        <v>0</v>
      </c>
      <c r="AN662">
        <v>0</v>
      </c>
      <c r="AO662">
        <v>0</v>
      </c>
      <c r="AP662" t="s">
        <v>4</v>
      </c>
      <c r="AQ662">
        <v>252</v>
      </c>
      <c r="AR662">
        <v>5</v>
      </c>
      <c r="AS662">
        <v>0</v>
      </c>
      <c r="AT662">
        <v>0</v>
      </c>
      <c r="AU662">
        <v>0</v>
      </c>
      <c r="AV662" t="s">
        <v>4</v>
      </c>
      <c r="AW662">
        <v>252</v>
      </c>
      <c r="AX662">
        <v>4</v>
      </c>
      <c r="AY662">
        <v>0</v>
      </c>
      <c r="AZ662">
        <v>0</v>
      </c>
      <c r="BA662">
        <v>0</v>
      </c>
      <c r="BB662" t="s">
        <v>4</v>
      </c>
      <c r="BC662">
        <v>252</v>
      </c>
      <c r="BD662">
        <v>5</v>
      </c>
      <c r="BE662">
        <v>0</v>
      </c>
      <c r="BF662">
        <v>0</v>
      </c>
      <c r="BG662">
        <v>0</v>
      </c>
      <c r="BH662" t="s">
        <v>4</v>
      </c>
    </row>
    <row r="663" spans="1:60" x14ac:dyDescent="0.2">
      <c r="A663" s="3">
        <v>253</v>
      </c>
      <c r="B663" s="3">
        <v>3</v>
      </c>
      <c r="C663" s="3">
        <v>0</v>
      </c>
      <c r="D663" s="3">
        <v>0</v>
      </c>
      <c r="E663" s="3">
        <v>0</v>
      </c>
      <c r="F663" t="s">
        <v>4</v>
      </c>
      <c r="G663">
        <v>253</v>
      </c>
      <c r="H663">
        <v>5</v>
      </c>
      <c r="I663">
        <v>0</v>
      </c>
      <c r="J663">
        <v>0</v>
      </c>
      <c r="K663">
        <v>0</v>
      </c>
      <c r="L663" t="s">
        <v>4</v>
      </c>
      <c r="M663">
        <v>253</v>
      </c>
      <c r="N663">
        <v>5</v>
      </c>
      <c r="O663">
        <v>0</v>
      </c>
      <c r="P663">
        <v>0</v>
      </c>
      <c r="Q663">
        <v>0</v>
      </c>
      <c r="R663" t="s">
        <v>4</v>
      </c>
      <c r="S663">
        <v>253</v>
      </c>
      <c r="T663">
        <v>5</v>
      </c>
      <c r="U663">
        <v>0</v>
      </c>
      <c r="V663">
        <v>0</v>
      </c>
      <c r="W663">
        <v>0</v>
      </c>
      <c r="X663" t="s">
        <v>4</v>
      </c>
      <c r="Y663">
        <v>253</v>
      </c>
      <c r="Z663">
        <v>4</v>
      </c>
      <c r="AA663">
        <v>0</v>
      </c>
      <c r="AB663">
        <v>0</v>
      </c>
      <c r="AC663">
        <v>0</v>
      </c>
      <c r="AD663" t="s">
        <v>4</v>
      </c>
      <c r="AE663">
        <v>253</v>
      </c>
      <c r="AF663">
        <v>5</v>
      </c>
      <c r="AG663">
        <v>0</v>
      </c>
      <c r="AH663">
        <v>0</v>
      </c>
      <c r="AI663">
        <v>0</v>
      </c>
      <c r="AJ663" t="s">
        <v>4</v>
      </c>
      <c r="AK663">
        <v>253</v>
      </c>
      <c r="AL663">
        <v>4</v>
      </c>
      <c r="AM663">
        <v>0</v>
      </c>
      <c r="AN663">
        <v>0</v>
      </c>
      <c r="AO663">
        <v>0</v>
      </c>
      <c r="AP663" t="s">
        <v>4</v>
      </c>
      <c r="AQ663">
        <v>253</v>
      </c>
      <c r="AR663">
        <v>4</v>
      </c>
      <c r="AS663">
        <v>0</v>
      </c>
      <c r="AT663">
        <v>0</v>
      </c>
      <c r="AU663">
        <v>0</v>
      </c>
      <c r="AV663" t="s">
        <v>4</v>
      </c>
      <c r="AW663">
        <v>253</v>
      </c>
      <c r="AX663">
        <v>3</v>
      </c>
      <c r="AY663">
        <v>0</v>
      </c>
      <c r="AZ663">
        <v>0</v>
      </c>
      <c r="BA663">
        <v>0</v>
      </c>
      <c r="BB663" t="s">
        <v>4</v>
      </c>
      <c r="BC663">
        <v>253</v>
      </c>
      <c r="BD663">
        <v>5</v>
      </c>
      <c r="BE663">
        <v>0</v>
      </c>
      <c r="BF663">
        <v>0</v>
      </c>
      <c r="BG663">
        <v>0</v>
      </c>
      <c r="BH663" t="s">
        <v>4</v>
      </c>
    </row>
    <row r="664" spans="1:60" x14ac:dyDescent="0.2">
      <c r="A664" s="3">
        <v>254</v>
      </c>
      <c r="B664" s="3">
        <v>7</v>
      </c>
      <c r="C664" s="3">
        <v>0</v>
      </c>
      <c r="D664" s="3">
        <v>0</v>
      </c>
      <c r="E664" s="3">
        <v>0</v>
      </c>
      <c r="F664" t="s">
        <v>4</v>
      </c>
      <c r="G664">
        <v>254</v>
      </c>
      <c r="H664">
        <v>5</v>
      </c>
      <c r="I664">
        <v>0</v>
      </c>
      <c r="J664">
        <v>0</v>
      </c>
      <c r="K664">
        <v>0</v>
      </c>
      <c r="L664" t="s">
        <v>4</v>
      </c>
      <c r="M664">
        <v>254</v>
      </c>
      <c r="N664">
        <v>7</v>
      </c>
      <c r="O664">
        <v>0</v>
      </c>
      <c r="P664">
        <v>0</v>
      </c>
      <c r="Q664">
        <v>0</v>
      </c>
      <c r="R664" t="s">
        <v>4</v>
      </c>
      <c r="S664">
        <v>254</v>
      </c>
      <c r="T664">
        <v>3</v>
      </c>
      <c r="U664">
        <v>0</v>
      </c>
      <c r="V664">
        <v>0</v>
      </c>
      <c r="W664">
        <v>0</v>
      </c>
      <c r="X664" t="s">
        <v>4</v>
      </c>
      <c r="Y664">
        <v>254</v>
      </c>
      <c r="Z664">
        <v>6</v>
      </c>
      <c r="AA664">
        <v>0</v>
      </c>
      <c r="AB664">
        <v>0</v>
      </c>
      <c r="AC664">
        <v>0</v>
      </c>
      <c r="AD664" t="s">
        <v>4</v>
      </c>
      <c r="AE664">
        <v>254</v>
      </c>
      <c r="AF664">
        <v>5</v>
      </c>
      <c r="AG664">
        <v>0</v>
      </c>
      <c r="AH664">
        <v>0</v>
      </c>
      <c r="AI664">
        <v>0</v>
      </c>
      <c r="AJ664" t="s">
        <v>4</v>
      </c>
      <c r="AK664">
        <v>254</v>
      </c>
      <c r="AL664">
        <v>5</v>
      </c>
      <c r="AM664">
        <v>0</v>
      </c>
      <c r="AN664">
        <v>0</v>
      </c>
      <c r="AO664">
        <v>0</v>
      </c>
      <c r="AP664" t="s">
        <v>4</v>
      </c>
      <c r="AQ664">
        <v>254</v>
      </c>
      <c r="AR664">
        <v>5</v>
      </c>
      <c r="AS664">
        <v>0</v>
      </c>
      <c r="AT664">
        <v>0</v>
      </c>
      <c r="AU664">
        <v>0</v>
      </c>
      <c r="AV664" t="s">
        <v>4</v>
      </c>
      <c r="AW664">
        <v>254</v>
      </c>
      <c r="AX664">
        <v>4</v>
      </c>
      <c r="AY664">
        <v>0</v>
      </c>
      <c r="AZ664">
        <v>0</v>
      </c>
      <c r="BA664">
        <v>0</v>
      </c>
      <c r="BB664" t="s">
        <v>4</v>
      </c>
      <c r="BC664">
        <v>254</v>
      </c>
      <c r="BD664">
        <v>4</v>
      </c>
      <c r="BE664">
        <v>0</v>
      </c>
      <c r="BF664">
        <v>0</v>
      </c>
      <c r="BG664">
        <v>0</v>
      </c>
      <c r="BH664" t="s">
        <v>4</v>
      </c>
    </row>
    <row r="665" spans="1:60" x14ac:dyDescent="0.2">
      <c r="A665" s="3">
        <v>255</v>
      </c>
      <c r="B665" s="3">
        <v>4</v>
      </c>
      <c r="C665" s="3">
        <v>0</v>
      </c>
      <c r="D665" s="3">
        <v>0</v>
      </c>
      <c r="E665" s="3">
        <v>0</v>
      </c>
      <c r="F665" t="s">
        <v>4</v>
      </c>
      <c r="G665">
        <v>255</v>
      </c>
      <c r="H665">
        <v>4</v>
      </c>
      <c r="I665">
        <v>0</v>
      </c>
      <c r="J665">
        <v>0</v>
      </c>
      <c r="K665">
        <v>0</v>
      </c>
      <c r="L665" t="s">
        <v>4</v>
      </c>
      <c r="M665">
        <v>255</v>
      </c>
      <c r="N665">
        <v>10</v>
      </c>
      <c r="O665">
        <v>0</v>
      </c>
      <c r="P665">
        <v>0</v>
      </c>
      <c r="Q665">
        <v>0</v>
      </c>
      <c r="R665" t="s">
        <v>4</v>
      </c>
      <c r="S665">
        <v>255</v>
      </c>
      <c r="T665">
        <v>14</v>
      </c>
      <c r="U665">
        <v>0</v>
      </c>
      <c r="V665">
        <v>0</v>
      </c>
      <c r="W665">
        <v>0</v>
      </c>
      <c r="X665" t="s">
        <v>4</v>
      </c>
      <c r="Y665">
        <v>255</v>
      </c>
      <c r="Z665">
        <v>4</v>
      </c>
      <c r="AA665">
        <v>0</v>
      </c>
      <c r="AB665">
        <v>0</v>
      </c>
      <c r="AC665">
        <v>0</v>
      </c>
      <c r="AD665" t="s">
        <v>4</v>
      </c>
      <c r="AE665">
        <v>255</v>
      </c>
      <c r="AF665">
        <v>4</v>
      </c>
      <c r="AG665">
        <v>0</v>
      </c>
      <c r="AH665">
        <v>0</v>
      </c>
      <c r="AI665">
        <v>0</v>
      </c>
      <c r="AJ665" t="s">
        <v>4</v>
      </c>
      <c r="AK665">
        <v>255</v>
      </c>
      <c r="AL665">
        <v>5</v>
      </c>
      <c r="AM665">
        <v>0</v>
      </c>
      <c r="AN665">
        <v>0</v>
      </c>
      <c r="AO665">
        <v>0</v>
      </c>
      <c r="AP665" t="s">
        <v>4</v>
      </c>
      <c r="AQ665">
        <v>255</v>
      </c>
      <c r="AR665">
        <v>9</v>
      </c>
      <c r="AS665">
        <v>0</v>
      </c>
      <c r="AT665">
        <v>0</v>
      </c>
      <c r="AU665">
        <v>0</v>
      </c>
      <c r="AV665" t="s">
        <v>4</v>
      </c>
      <c r="AW665">
        <v>255</v>
      </c>
      <c r="AX665">
        <v>4</v>
      </c>
      <c r="AY665">
        <v>0</v>
      </c>
      <c r="AZ665">
        <v>0</v>
      </c>
      <c r="BA665">
        <v>0</v>
      </c>
      <c r="BB665" t="s">
        <v>4</v>
      </c>
      <c r="BC665">
        <v>255</v>
      </c>
      <c r="BD665">
        <v>4</v>
      </c>
      <c r="BE665">
        <v>0</v>
      </c>
      <c r="BF665">
        <v>0</v>
      </c>
      <c r="BG665">
        <v>0</v>
      </c>
      <c r="BH665" t="s">
        <v>4</v>
      </c>
    </row>
    <row r="666" spans="1:60" x14ac:dyDescent="0.2">
      <c r="A666" s="3">
        <v>256</v>
      </c>
      <c r="B666" s="3">
        <v>3</v>
      </c>
      <c r="C666" s="3">
        <v>0</v>
      </c>
      <c r="D666" s="3">
        <v>0</v>
      </c>
      <c r="E666" s="3">
        <v>0</v>
      </c>
      <c r="F666" t="s">
        <v>4</v>
      </c>
      <c r="G666">
        <v>256</v>
      </c>
      <c r="H666">
        <v>5</v>
      </c>
      <c r="I666">
        <v>0</v>
      </c>
      <c r="J666">
        <v>0</v>
      </c>
      <c r="K666">
        <v>0</v>
      </c>
      <c r="L666" t="s">
        <v>4</v>
      </c>
      <c r="M666">
        <v>256</v>
      </c>
      <c r="N666">
        <v>13</v>
      </c>
      <c r="O666">
        <v>0</v>
      </c>
      <c r="P666">
        <v>0</v>
      </c>
      <c r="Q666">
        <v>0</v>
      </c>
      <c r="R666" t="s">
        <v>4</v>
      </c>
      <c r="S666">
        <v>256</v>
      </c>
      <c r="T666">
        <v>4</v>
      </c>
      <c r="U666">
        <v>0</v>
      </c>
      <c r="V666">
        <v>0</v>
      </c>
      <c r="W666">
        <v>0</v>
      </c>
      <c r="X666" t="s">
        <v>4</v>
      </c>
      <c r="Y666">
        <v>256</v>
      </c>
      <c r="Z666">
        <v>4</v>
      </c>
      <c r="AA666">
        <v>0</v>
      </c>
      <c r="AB666">
        <v>0</v>
      </c>
      <c r="AC666">
        <v>0</v>
      </c>
      <c r="AD666" t="s">
        <v>4</v>
      </c>
      <c r="AE666">
        <v>256</v>
      </c>
      <c r="AF666">
        <v>3</v>
      </c>
      <c r="AG666">
        <v>0</v>
      </c>
      <c r="AH666">
        <v>0</v>
      </c>
      <c r="AI666">
        <v>0</v>
      </c>
      <c r="AJ666" t="s">
        <v>4</v>
      </c>
      <c r="AK666">
        <v>256</v>
      </c>
      <c r="AL666">
        <v>4</v>
      </c>
      <c r="AM666">
        <v>0</v>
      </c>
      <c r="AN666">
        <v>0</v>
      </c>
      <c r="AO666">
        <v>0</v>
      </c>
      <c r="AP666" t="s">
        <v>4</v>
      </c>
      <c r="AQ666">
        <v>256</v>
      </c>
      <c r="AR666">
        <v>3</v>
      </c>
      <c r="AS666">
        <v>0</v>
      </c>
      <c r="AT666">
        <v>0</v>
      </c>
      <c r="AU666">
        <v>0</v>
      </c>
      <c r="AV666" t="s">
        <v>4</v>
      </c>
      <c r="AW666">
        <v>256</v>
      </c>
      <c r="AX666">
        <v>5</v>
      </c>
      <c r="AY666">
        <v>0</v>
      </c>
      <c r="AZ666">
        <v>0</v>
      </c>
      <c r="BA666">
        <v>0</v>
      </c>
      <c r="BB666" t="s">
        <v>4</v>
      </c>
      <c r="BC666">
        <v>256</v>
      </c>
      <c r="BD666">
        <v>4</v>
      </c>
      <c r="BE666">
        <v>0</v>
      </c>
      <c r="BF666">
        <v>0</v>
      </c>
      <c r="BG666">
        <v>0</v>
      </c>
      <c r="BH666" t="s">
        <v>4</v>
      </c>
    </row>
    <row r="667" spans="1:60" x14ac:dyDescent="0.2">
      <c r="A667" s="3">
        <v>257</v>
      </c>
      <c r="B667" s="3">
        <v>3</v>
      </c>
      <c r="C667" s="3">
        <v>0</v>
      </c>
      <c r="D667" s="3">
        <v>0</v>
      </c>
      <c r="E667" s="3">
        <v>0</v>
      </c>
      <c r="F667" t="s">
        <v>4</v>
      </c>
      <c r="G667">
        <v>257</v>
      </c>
      <c r="H667">
        <v>2</v>
      </c>
      <c r="I667">
        <v>0</v>
      </c>
      <c r="J667">
        <v>0</v>
      </c>
      <c r="K667">
        <v>0</v>
      </c>
      <c r="L667" t="s">
        <v>4</v>
      </c>
      <c r="M667">
        <v>257</v>
      </c>
      <c r="N667">
        <v>6</v>
      </c>
      <c r="O667">
        <v>0</v>
      </c>
      <c r="P667">
        <v>0</v>
      </c>
      <c r="Q667">
        <v>0</v>
      </c>
      <c r="R667" t="s">
        <v>4</v>
      </c>
      <c r="S667">
        <v>257</v>
      </c>
      <c r="T667">
        <v>3</v>
      </c>
      <c r="U667">
        <v>0</v>
      </c>
      <c r="V667">
        <v>0</v>
      </c>
      <c r="W667">
        <v>0</v>
      </c>
      <c r="X667" t="s">
        <v>4</v>
      </c>
      <c r="Y667">
        <v>257</v>
      </c>
      <c r="Z667">
        <v>5</v>
      </c>
      <c r="AA667">
        <v>0</v>
      </c>
      <c r="AB667">
        <v>0</v>
      </c>
      <c r="AC667">
        <v>0</v>
      </c>
      <c r="AD667" t="s">
        <v>4</v>
      </c>
      <c r="AE667">
        <v>257</v>
      </c>
      <c r="AF667">
        <v>4</v>
      </c>
      <c r="AG667">
        <v>0</v>
      </c>
      <c r="AH667">
        <v>0</v>
      </c>
      <c r="AI667">
        <v>0</v>
      </c>
      <c r="AJ667" t="s">
        <v>4</v>
      </c>
      <c r="AK667">
        <v>257</v>
      </c>
      <c r="AL667">
        <v>4</v>
      </c>
      <c r="AM667">
        <v>0</v>
      </c>
      <c r="AN667">
        <v>0</v>
      </c>
      <c r="AO667">
        <v>0</v>
      </c>
      <c r="AP667" t="s">
        <v>4</v>
      </c>
      <c r="AQ667">
        <v>257</v>
      </c>
      <c r="AR667">
        <v>5</v>
      </c>
      <c r="AS667">
        <v>0</v>
      </c>
      <c r="AT667">
        <v>0</v>
      </c>
      <c r="AU667">
        <v>0</v>
      </c>
      <c r="AV667" t="s">
        <v>4</v>
      </c>
      <c r="AW667">
        <v>257</v>
      </c>
      <c r="AX667">
        <v>5</v>
      </c>
      <c r="AY667">
        <v>0</v>
      </c>
      <c r="AZ667">
        <v>0</v>
      </c>
      <c r="BA667">
        <v>0</v>
      </c>
      <c r="BB667" t="s">
        <v>4</v>
      </c>
      <c r="BC667">
        <v>257</v>
      </c>
      <c r="BD667">
        <v>4</v>
      </c>
      <c r="BE667">
        <v>0</v>
      </c>
      <c r="BF667">
        <v>0</v>
      </c>
      <c r="BG667">
        <v>0</v>
      </c>
      <c r="BH667" t="s">
        <v>4</v>
      </c>
    </row>
    <row r="668" spans="1:60" x14ac:dyDescent="0.2">
      <c r="A668" s="3">
        <v>258</v>
      </c>
      <c r="B668" s="3">
        <v>3</v>
      </c>
      <c r="C668" s="3">
        <v>0</v>
      </c>
      <c r="D668" s="3">
        <v>0</v>
      </c>
      <c r="E668" s="3">
        <v>0</v>
      </c>
      <c r="F668" t="s">
        <v>4</v>
      </c>
      <c r="G668">
        <v>258</v>
      </c>
      <c r="H668">
        <v>4</v>
      </c>
      <c r="I668">
        <v>0</v>
      </c>
      <c r="J668">
        <v>0</v>
      </c>
      <c r="K668">
        <v>0</v>
      </c>
      <c r="L668" t="s">
        <v>4</v>
      </c>
      <c r="M668">
        <v>258</v>
      </c>
      <c r="N668">
        <v>6</v>
      </c>
      <c r="O668">
        <v>0</v>
      </c>
      <c r="P668">
        <v>0</v>
      </c>
      <c r="Q668">
        <v>0</v>
      </c>
      <c r="R668" t="s">
        <v>4</v>
      </c>
      <c r="S668">
        <v>258</v>
      </c>
      <c r="T668">
        <v>3</v>
      </c>
      <c r="U668">
        <v>0</v>
      </c>
      <c r="V668">
        <v>0</v>
      </c>
      <c r="W668">
        <v>0</v>
      </c>
      <c r="X668" t="s">
        <v>4</v>
      </c>
      <c r="Y668">
        <v>258</v>
      </c>
      <c r="Z668">
        <v>4</v>
      </c>
      <c r="AA668">
        <v>0</v>
      </c>
      <c r="AB668">
        <v>0</v>
      </c>
      <c r="AC668">
        <v>0</v>
      </c>
      <c r="AD668" t="s">
        <v>4</v>
      </c>
      <c r="AE668">
        <v>258</v>
      </c>
      <c r="AF668">
        <v>4</v>
      </c>
      <c r="AG668">
        <v>0</v>
      </c>
      <c r="AH668">
        <v>0</v>
      </c>
      <c r="AI668">
        <v>0</v>
      </c>
      <c r="AJ668" t="s">
        <v>4</v>
      </c>
      <c r="AK668">
        <v>258</v>
      </c>
      <c r="AL668">
        <v>3</v>
      </c>
      <c r="AM668">
        <v>0</v>
      </c>
      <c r="AN668">
        <v>0</v>
      </c>
      <c r="AO668">
        <v>0</v>
      </c>
      <c r="AP668" t="s">
        <v>4</v>
      </c>
      <c r="AQ668">
        <v>258</v>
      </c>
      <c r="AR668">
        <v>4</v>
      </c>
      <c r="AS668">
        <v>0</v>
      </c>
      <c r="AT668">
        <v>0</v>
      </c>
      <c r="AU668">
        <v>0</v>
      </c>
      <c r="AV668" t="s">
        <v>4</v>
      </c>
      <c r="AW668">
        <v>258</v>
      </c>
      <c r="AX668">
        <v>5</v>
      </c>
      <c r="AY668">
        <v>0</v>
      </c>
      <c r="AZ668">
        <v>0</v>
      </c>
      <c r="BA668">
        <v>0</v>
      </c>
      <c r="BB668" t="s">
        <v>4</v>
      </c>
      <c r="BC668">
        <v>258</v>
      </c>
      <c r="BD668">
        <v>4</v>
      </c>
      <c r="BE668">
        <v>0</v>
      </c>
      <c r="BF668">
        <v>0</v>
      </c>
      <c r="BG668">
        <v>0</v>
      </c>
      <c r="BH668" t="s">
        <v>4</v>
      </c>
    </row>
    <row r="669" spans="1:60" x14ac:dyDescent="0.2">
      <c r="A669" s="3">
        <v>259</v>
      </c>
      <c r="B669" s="3">
        <v>3</v>
      </c>
      <c r="C669" s="3">
        <v>0</v>
      </c>
      <c r="D669" s="3">
        <v>0</v>
      </c>
      <c r="E669" s="3">
        <v>0</v>
      </c>
      <c r="F669" t="s">
        <v>4</v>
      </c>
      <c r="G669">
        <v>259</v>
      </c>
      <c r="H669">
        <v>3</v>
      </c>
      <c r="I669">
        <v>0</v>
      </c>
      <c r="J669">
        <v>0</v>
      </c>
      <c r="K669">
        <v>0</v>
      </c>
      <c r="L669" t="s">
        <v>4</v>
      </c>
      <c r="M669">
        <v>259</v>
      </c>
      <c r="N669">
        <v>4</v>
      </c>
      <c r="O669">
        <v>0</v>
      </c>
      <c r="P669">
        <v>0</v>
      </c>
      <c r="Q669">
        <v>0</v>
      </c>
      <c r="R669" t="s">
        <v>4</v>
      </c>
      <c r="S669">
        <v>259</v>
      </c>
      <c r="T669">
        <v>4</v>
      </c>
      <c r="U669">
        <v>0</v>
      </c>
      <c r="V669">
        <v>0</v>
      </c>
      <c r="W669">
        <v>0</v>
      </c>
      <c r="X669" t="s">
        <v>4</v>
      </c>
      <c r="Y669">
        <v>259</v>
      </c>
      <c r="Z669">
        <v>5</v>
      </c>
      <c r="AA669">
        <v>0</v>
      </c>
      <c r="AB669">
        <v>0</v>
      </c>
      <c r="AC669">
        <v>0</v>
      </c>
      <c r="AD669" t="s">
        <v>4</v>
      </c>
      <c r="AE669">
        <v>259</v>
      </c>
      <c r="AF669">
        <v>3</v>
      </c>
      <c r="AG669">
        <v>0</v>
      </c>
      <c r="AH669">
        <v>0</v>
      </c>
      <c r="AI669">
        <v>0</v>
      </c>
      <c r="AJ669" t="s">
        <v>4</v>
      </c>
      <c r="AK669">
        <v>259</v>
      </c>
      <c r="AL669">
        <v>4</v>
      </c>
      <c r="AM669">
        <v>0</v>
      </c>
      <c r="AN669">
        <v>0</v>
      </c>
      <c r="AO669">
        <v>0</v>
      </c>
      <c r="AP669" t="s">
        <v>4</v>
      </c>
      <c r="AQ669">
        <v>259</v>
      </c>
      <c r="AR669">
        <v>3</v>
      </c>
      <c r="AS669">
        <v>0</v>
      </c>
      <c r="AT669">
        <v>0</v>
      </c>
      <c r="AU669">
        <v>0</v>
      </c>
      <c r="AV669" t="s">
        <v>4</v>
      </c>
      <c r="AW669">
        <v>259</v>
      </c>
      <c r="AX669">
        <v>5</v>
      </c>
      <c r="AY669">
        <v>0</v>
      </c>
      <c r="AZ669">
        <v>0</v>
      </c>
      <c r="BA669">
        <v>0</v>
      </c>
      <c r="BB669" t="s">
        <v>4</v>
      </c>
      <c r="BC669">
        <v>259</v>
      </c>
      <c r="BD669">
        <v>3</v>
      </c>
      <c r="BE669">
        <v>0</v>
      </c>
      <c r="BF669">
        <v>0</v>
      </c>
      <c r="BG669">
        <v>0</v>
      </c>
      <c r="BH669" t="s">
        <v>4</v>
      </c>
    </row>
    <row r="670" spans="1:60" x14ac:dyDescent="0.2">
      <c r="A670" s="3">
        <v>260</v>
      </c>
      <c r="B670" s="3">
        <v>5</v>
      </c>
      <c r="C670" s="3">
        <v>0</v>
      </c>
      <c r="D670" s="3">
        <v>0</v>
      </c>
      <c r="E670" s="3">
        <v>0</v>
      </c>
      <c r="F670" t="s">
        <v>4</v>
      </c>
      <c r="G670">
        <v>260</v>
      </c>
      <c r="H670">
        <v>3</v>
      </c>
      <c r="I670">
        <v>0</v>
      </c>
      <c r="J670">
        <v>0</v>
      </c>
      <c r="K670">
        <v>0</v>
      </c>
      <c r="L670" t="s">
        <v>4</v>
      </c>
      <c r="M670">
        <v>260</v>
      </c>
      <c r="N670">
        <v>3</v>
      </c>
      <c r="O670">
        <v>0</v>
      </c>
      <c r="P670">
        <v>0</v>
      </c>
      <c r="Q670">
        <v>0</v>
      </c>
      <c r="R670" t="s">
        <v>4</v>
      </c>
      <c r="S670">
        <v>260</v>
      </c>
      <c r="T670">
        <v>3</v>
      </c>
      <c r="U670">
        <v>0</v>
      </c>
      <c r="V670">
        <v>0</v>
      </c>
      <c r="W670">
        <v>0</v>
      </c>
      <c r="X670" t="s">
        <v>4</v>
      </c>
      <c r="Y670">
        <v>260</v>
      </c>
      <c r="Z670">
        <v>5</v>
      </c>
      <c r="AA670">
        <v>0</v>
      </c>
      <c r="AB670">
        <v>0</v>
      </c>
      <c r="AC670">
        <v>0</v>
      </c>
      <c r="AD670" t="s">
        <v>4</v>
      </c>
      <c r="AE670">
        <v>260</v>
      </c>
      <c r="AF670">
        <v>5</v>
      </c>
      <c r="AG670">
        <v>0</v>
      </c>
      <c r="AH670">
        <v>0</v>
      </c>
      <c r="AI670">
        <v>0</v>
      </c>
      <c r="AJ670" t="s">
        <v>4</v>
      </c>
      <c r="AK670">
        <v>260</v>
      </c>
      <c r="AL670">
        <v>4</v>
      </c>
      <c r="AM670">
        <v>0</v>
      </c>
      <c r="AN670">
        <v>0</v>
      </c>
      <c r="AO670">
        <v>0</v>
      </c>
      <c r="AP670" t="s">
        <v>4</v>
      </c>
      <c r="AQ670">
        <v>260</v>
      </c>
      <c r="AR670">
        <v>4</v>
      </c>
      <c r="AS670">
        <v>0</v>
      </c>
      <c r="AT670">
        <v>0</v>
      </c>
      <c r="AU670">
        <v>0</v>
      </c>
      <c r="AV670" t="s">
        <v>4</v>
      </c>
      <c r="AW670">
        <v>260</v>
      </c>
      <c r="AX670">
        <v>4</v>
      </c>
      <c r="AY670">
        <v>0</v>
      </c>
      <c r="AZ670">
        <v>0</v>
      </c>
      <c r="BA670">
        <v>0</v>
      </c>
      <c r="BB670" t="s">
        <v>4</v>
      </c>
      <c r="BC670">
        <v>260</v>
      </c>
      <c r="BD670">
        <v>6</v>
      </c>
      <c r="BE670">
        <v>0</v>
      </c>
      <c r="BF670">
        <v>0</v>
      </c>
      <c r="BG670">
        <v>0</v>
      </c>
      <c r="BH670" t="s">
        <v>4</v>
      </c>
    </row>
    <row r="671" spans="1:60" x14ac:dyDescent="0.2">
      <c r="A671" s="3">
        <v>261</v>
      </c>
      <c r="B671" s="3">
        <v>4</v>
      </c>
      <c r="C671" s="3">
        <v>0</v>
      </c>
      <c r="D671" s="3">
        <v>0</v>
      </c>
      <c r="E671" s="3">
        <v>0</v>
      </c>
      <c r="F671" t="s">
        <v>4</v>
      </c>
      <c r="G671">
        <v>261</v>
      </c>
      <c r="H671">
        <v>3</v>
      </c>
      <c r="I671">
        <v>0</v>
      </c>
      <c r="J671">
        <v>0</v>
      </c>
      <c r="K671">
        <v>0</v>
      </c>
      <c r="L671" t="s">
        <v>4</v>
      </c>
      <c r="M671">
        <v>261</v>
      </c>
      <c r="N671">
        <v>3</v>
      </c>
      <c r="O671">
        <v>0</v>
      </c>
      <c r="P671">
        <v>0</v>
      </c>
      <c r="Q671">
        <v>0</v>
      </c>
      <c r="R671" t="s">
        <v>4</v>
      </c>
      <c r="S671">
        <v>261</v>
      </c>
      <c r="T671">
        <v>5</v>
      </c>
      <c r="U671">
        <v>0</v>
      </c>
      <c r="V671">
        <v>0</v>
      </c>
      <c r="W671">
        <v>0</v>
      </c>
      <c r="X671" t="s">
        <v>4</v>
      </c>
      <c r="Y671">
        <v>261</v>
      </c>
      <c r="Z671">
        <v>4</v>
      </c>
      <c r="AA671">
        <v>0</v>
      </c>
      <c r="AB671">
        <v>0</v>
      </c>
      <c r="AC671">
        <v>0</v>
      </c>
      <c r="AD671" t="s">
        <v>4</v>
      </c>
      <c r="AE671">
        <v>261</v>
      </c>
      <c r="AF671">
        <v>7</v>
      </c>
      <c r="AG671">
        <v>0</v>
      </c>
      <c r="AH671">
        <v>0</v>
      </c>
      <c r="AI671">
        <v>0</v>
      </c>
      <c r="AJ671" t="s">
        <v>4</v>
      </c>
      <c r="AK671">
        <v>261</v>
      </c>
      <c r="AL671">
        <v>5</v>
      </c>
      <c r="AM671">
        <v>0</v>
      </c>
      <c r="AN671">
        <v>0</v>
      </c>
      <c r="AO671">
        <v>0</v>
      </c>
      <c r="AP671" t="s">
        <v>4</v>
      </c>
      <c r="AQ671">
        <v>261</v>
      </c>
      <c r="AR671">
        <v>5</v>
      </c>
      <c r="AS671">
        <v>0</v>
      </c>
      <c r="AT671">
        <v>0</v>
      </c>
      <c r="AU671">
        <v>0</v>
      </c>
      <c r="AV671" t="s">
        <v>4</v>
      </c>
      <c r="AW671">
        <v>261</v>
      </c>
      <c r="AX671">
        <v>5</v>
      </c>
      <c r="AY671">
        <v>0</v>
      </c>
      <c r="AZ671">
        <v>0</v>
      </c>
      <c r="BA671">
        <v>0</v>
      </c>
      <c r="BB671" t="s">
        <v>4</v>
      </c>
      <c r="BC671">
        <v>261</v>
      </c>
      <c r="BD671">
        <v>4</v>
      </c>
      <c r="BE671">
        <v>0</v>
      </c>
      <c r="BF671">
        <v>0</v>
      </c>
      <c r="BG671">
        <v>0</v>
      </c>
      <c r="BH671" t="s">
        <v>4</v>
      </c>
    </row>
    <row r="672" spans="1:60" x14ac:dyDescent="0.2">
      <c r="A672" s="3">
        <v>262</v>
      </c>
      <c r="B672" s="3">
        <v>3</v>
      </c>
      <c r="C672" s="3">
        <v>0</v>
      </c>
      <c r="D672" s="3">
        <v>0</v>
      </c>
      <c r="E672" s="3">
        <v>0</v>
      </c>
      <c r="F672" t="s">
        <v>4</v>
      </c>
      <c r="G672">
        <v>262</v>
      </c>
      <c r="H672">
        <v>4</v>
      </c>
      <c r="I672">
        <v>0</v>
      </c>
      <c r="J672">
        <v>0</v>
      </c>
      <c r="K672">
        <v>0</v>
      </c>
      <c r="L672" t="s">
        <v>4</v>
      </c>
      <c r="M672">
        <v>262</v>
      </c>
      <c r="N672">
        <v>3</v>
      </c>
      <c r="O672">
        <v>0</v>
      </c>
      <c r="P672">
        <v>0</v>
      </c>
      <c r="Q672">
        <v>0</v>
      </c>
      <c r="R672" t="s">
        <v>4</v>
      </c>
      <c r="S672">
        <v>262</v>
      </c>
      <c r="T672">
        <v>3</v>
      </c>
      <c r="U672">
        <v>0</v>
      </c>
      <c r="V672">
        <v>0</v>
      </c>
      <c r="W672">
        <v>0</v>
      </c>
      <c r="X672" t="s">
        <v>4</v>
      </c>
      <c r="Y672">
        <v>262</v>
      </c>
      <c r="Z672">
        <v>4</v>
      </c>
      <c r="AA672">
        <v>0</v>
      </c>
      <c r="AB672">
        <v>0</v>
      </c>
      <c r="AC672">
        <v>0</v>
      </c>
      <c r="AD672" t="s">
        <v>4</v>
      </c>
      <c r="AE672">
        <v>262</v>
      </c>
      <c r="AF672">
        <v>3</v>
      </c>
      <c r="AG672">
        <v>0</v>
      </c>
      <c r="AH672">
        <v>0</v>
      </c>
      <c r="AI672">
        <v>0</v>
      </c>
      <c r="AJ672" t="s">
        <v>4</v>
      </c>
      <c r="AK672">
        <v>262</v>
      </c>
      <c r="AL672">
        <v>3</v>
      </c>
      <c r="AM672">
        <v>0</v>
      </c>
      <c r="AN672">
        <v>0</v>
      </c>
      <c r="AO672">
        <v>0</v>
      </c>
      <c r="AP672" t="s">
        <v>4</v>
      </c>
      <c r="AQ672">
        <v>262</v>
      </c>
      <c r="AR672">
        <v>3</v>
      </c>
      <c r="AS672">
        <v>0</v>
      </c>
      <c r="AT672">
        <v>0</v>
      </c>
      <c r="AU672">
        <v>0</v>
      </c>
      <c r="AV672" t="s">
        <v>4</v>
      </c>
      <c r="AW672">
        <v>262</v>
      </c>
      <c r="AX672">
        <v>3</v>
      </c>
      <c r="AY672">
        <v>0</v>
      </c>
      <c r="AZ672">
        <v>0</v>
      </c>
      <c r="BA672">
        <v>0</v>
      </c>
      <c r="BB672" t="s">
        <v>4</v>
      </c>
      <c r="BC672">
        <v>262</v>
      </c>
      <c r="BD672">
        <v>3</v>
      </c>
      <c r="BE672">
        <v>0</v>
      </c>
      <c r="BF672">
        <v>0</v>
      </c>
      <c r="BG672">
        <v>0</v>
      </c>
      <c r="BH672" t="s">
        <v>4</v>
      </c>
    </row>
    <row r="673" spans="1:60" x14ac:dyDescent="0.2">
      <c r="A673" s="3">
        <v>263</v>
      </c>
      <c r="B673" s="3">
        <v>5</v>
      </c>
      <c r="C673" s="3">
        <v>0</v>
      </c>
      <c r="D673" s="3">
        <v>0</v>
      </c>
      <c r="E673" s="3">
        <v>0</v>
      </c>
      <c r="F673" t="s">
        <v>4</v>
      </c>
      <c r="G673">
        <v>263</v>
      </c>
      <c r="H673">
        <v>4</v>
      </c>
      <c r="I673">
        <v>0</v>
      </c>
      <c r="J673">
        <v>0</v>
      </c>
      <c r="K673">
        <v>0</v>
      </c>
      <c r="L673" t="s">
        <v>4</v>
      </c>
      <c r="M673">
        <v>263</v>
      </c>
      <c r="N673">
        <v>5</v>
      </c>
      <c r="O673">
        <v>0</v>
      </c>
      <c r="P673">
        <v>0</v>
      </c>
      <c r="Q673">
        <v>0</v>
      </c>
      <c r="R673" t="s">
        <v>4</v>
      </c>
      <c r="S673">
        <v>263</v>
      </c>
      <c r="T673">
        <v>5</v>
      </c>
      <c r="U673">
        <v>0</v>
      </c>
      <c r="V673">
        <v>0</v>
      </c>
      <c r="W673">
        <v>0</v>
      </c>
      <c r="X673" t="s">
        <v>4</v>
      </c>
      <c r="Y673">
        <v>263</v>
      </c>
      <c r="Z673">
        <v>3</v>
      </c>
      <c r="AA673">
        <v>0</v>
      </c>
      <c r="AB673">
        <v>0</v>
      </c>
      <c r="AC673">
        <v>0</v>
      </c>
      <c r="AD673" t="s">
        <v>4</v>
      </c>
      <c r="AE673">
        <v>263</v>
      </c>
      <c r="AF673">
        <v>3</v>
      </c>
      <c r="AG673">
        <v>0</v>
      </c>
      <c r="AH673">
        <v>0</v>
      </c>
      <c r="AI673">
        <v>0</v>
      </c>
      <c r="AJ673" t="s">
        <v>4</v>
      </c>
      <c r="AK673">
        <v>263</v>
      </c>
      <c r="AL673">
        <v>5</v>
      </c>
      <c r="AM673">
        <v>0</v>
      </c>
      <c r="AN673">
        <v>0</v>
      </c>
      <c r="AO673">
        <v>0</v>
      </c>
      <c r="AP673" t="s">
        <v>4</v>
      </c>
      <c r="AQ673">
        <v>263</v>
      </c>
      <c r="AR673">
        <v>4</v>
      </c>
      <c r="AS673">
        <v>0</v>
      </c>
      <c r="AT673">
        <v>0</v>
      </c>
      <c r="AU673">
        <v>0</v>
      </c>
      <c r="AV673" t="s">
        <v>4</v>
      </c>
      <c r="AW673">
        <v>263</v>
      </c>
      <c r="AX673">
        <v>5</v>
      </c>
      <c r="AY673">
        <v>0</v>
      </c>
      <c r="AZ673">
        <v>0</v>
      </c>
      <c r="BA673">
        <v>0</v>
      </c>
      <c r="BB673" t="s">
        <v>4</v>
      </c>
      <c r="BC673">
        <v>263</v>
      </c>
      <c r="BD673">
        <v>4</v>
      </c>
      <c r="BE673">
        <v>0</v>
      </c>
      <c r="BF673">
        <v>0</v>
      </c>
      <c r="BG673">
        <v>0</v>
      </c>
      <c r="BH673" t="s">
        <v>4</v>
      </c>
    </row>
    <row r="674" spans="1:60" x14ac:dyDescent="0.2">
      <c r="A674" s="3">
        <v>264</v>
      </c>
      <c r="B674" s="3">
        <v>5</v>
      </c>
      <c r="C674" s="3">
        <v>0</v>
      </c>
      <c r="D674" s="3">
        <v>0</v>
      </c>
      <c r="E674" s="3">
        <v>0</v>
      </c>
      <c r="F674" t="s">
        <v>4</v>
      </c>
      <c r="G674">
        <v>264</v>
      </c>
      <c r="H674">
        <v>3</v>
      </c>
      <c r="I674">
        <v>0</v>
      </c>
      <c r="J674">
        <v>0</v>
      </c>
      <c r="K674">
        <v>0</v>
      </c>
      <c r="L674" t="s">
        <v>4</v>
      </c>
      <c r="M674">
        <v>264</v>
      </c>
      <c r="N674">
        <v>6</v>
      </c>
      <c r="O674">
        <v>0</v>
      </c>
      <c r="P674">
        <v>0</v>
      </c>
      <c r="Q674">
        <v>0</v>
      </c>
      <c r="R674" t="s">
        <v>4</v>
      </c>
      <c r="S674">
        <v>264</v>
      </c>
      <c r="T674">
        <v>5</v>
      </c>
      <c r="U674">
        <v>0</v>
      </c>
      <c r="V674">
        <v>0</v>
      </c>
      <c r="W674">
        <v>0</v>
      </c>
      <c r="X674" t="s">
        <v>4</v>
      </c>
      <c r="Y674">
        <v>264</v>
      </c>
      <c r="Z674">
        <v>3</v>
      </c>
      <c r="AA674">
        <v>0</v>
      </c>
      <c r="AB674">
        <v>0</v>
      </c>
      <c r="AC674">
        <v>0</v>
      </c>
      <c r="AD674" t="s">
        <v>4</v>
      </c>
      <c r="AE674">
        <v>264</v>
      </c>
      <c r="AF674">
        <v>5</v>
      </c>
      <c r="AG674">
        <v>0</v>
      </c>
      <c r="AH674">
        <v>0</v>
      </c>
      <c r="AI674">
        <v>0</v>
      </c>
      <c r="AJ674" t="s">
        <v>4</v>
      </c>
      <c r="AK674">
        <v>264</v>
      </c>
      <c r="AL674">
        <v>5</v>
      </c>
      <c r="AM674">
        <v>0</v>
      </c>
      <c r="AN674">
        <v>0</v>
      </c>
      <c r="AO674">
        <v>0</v>
      </c>
      <c r="AP674" t="s">
        <v>4</v>
      </c>
      <c r="AQ674">
        <v>264</v>
      </c>
      <c r="AR674">
        <v>6</v>
      </c>
      <c r="AS674">
        <v>0</v>
      </c>
      <c r="AT674">
        <v>0</v>
      </c>
      <c r="AU674">
        <v>0</v>
      </c>
      <c r="AV674" t="s">
        <v>4</v>
      </c>
      <c r="AW674">
        <v>264</v>
      </c>
      <c r="AX674">
        <v>3</v>
      </c>
      <c r="AY674">
        <v>0</v>
      </c>
      <c r="AZ674">
        <v>0</v>
      </c>
      <c r="BA674">
        <v>0</v>
      </c>
      <c r="BB674" t="s">
        <v>4</v>
      </c>
      <c r="BC674">
        <v>264</v>
      </c>
      <c r="BD674">
        <v>4</v>
      </c>
      <c r="BE674">
        <v>0</v>
      </c>
      <c r="BF674">
        <v>0</v>
      </c>
      <c r="BG674">
        <v>0</v>
      </c>
      <c r="BH674" t="s">
        <v>4</v>
      </c>
    </row>
    <row r="675" spans="1:60" x14ac:dyDescent="0.2">
      <c r="A675" s="3">
        <v>265</v>
      </c>
      <c r="B675" s="3">
        <v>2</v>
      </c>
      <c r="C675" s="3">
        <v>0</v>
      </c>
      <c r="D675" s="3">
        <v>0</v>
      </c>
      <c r="E675" s="3">
        <v>0</v>
      </c>
      <c r="F675" t="s">
        <v>4</v>
      </c>
      <c r="G675">
        <v>265</v>
      </c>
      <c r="H675">
        <v>4</v>
      </c>
      <c r="I675">
        <v>0</v>
      </c>
      <c r="J675">
        <v>0</v>
      </c>
      <c r="K675">
        <v>0</v>
      </c>
      <c r="L675" t="s">
        <v>4</v>
      </c>
      <c r="M675">
        <v>265</v>
      </c>
      <c r="N675">
        <v>5</v>
      </c>
      <c r="O675">
        <v>0</v>
      </c>
      <c r="P675">
        <v>0</v>
      </c>
      <c r="Q675">
        <v>0</v>
      </c>
      <c r="R675" t="s">
        <v>4</v>
      </c>
      <c r="S675">
        <v>265</v>
      </c>
      <c r="T675">
        <v>4</v>
      </c>
      <c r="U675">
        <v>0</v>
      </c>
      <c r="V675">
        <v>0</v>
      </c>
      <c r="W675">
        <v>0</v>
      </c>
      <c r="X675" t="s">
        <v>4</v>
      </c>
      <c r="Y675">
        <v>265</v>
      </c>
      <c r="Z675">
        <v>3</v>
      </c>
      <c r="AA675">
        <v>0</v>
      </c>
      <c r="AB675">
        <v>0</v>
      </c>
      <c r="AC675">
        <v>0</v>
      </c>
      <c r="AD675" t="s">
        <v>4</v>
      </c>
      <c r="AE675">
        <v>265</v>
      </c>
      <c r="AF675">
        <v>3</v>
      </c>
      <c r="AG675">
        <v>0</v>
      </c>
      <c r="AH675">
        <v>0</v>
      </c>
      <c r="AI675">
        <v>0</v>
      </c>
      <c r="AJ675" t="s">
        <v>4</v>
      </c>
      <c r="AK675">
        <v>265</v>
      </c>
      <c r="AL675">
        <v>5</v>
      </c>
      <c r="AM675">
        <v>0</v>
      </c>
      <c r="AN675">
        <v>0</v>
      </c>
      <c r="AO675">
        <v>0</v>
      </c>
      <c r="AP675" t="s">
        <v>4</v>
      </c>
      <c r="AQ675">
        <v>265</v>
      </c>
      <c r="AR675">
        <v>3</v>
      </c>
      <c r="AS675">
        <v>0</v>
      </c>
      <c r="AT675">
        <v>0</v>
      </c>
      <c r="AU675">
        <v>0</v>
      </c>
      <c r="AV675" t="s">
        <v>4</v>
      </c>
      <c r="AW675">
        <v>265</v>
      </c>
      <c r="AX675">
        <v>2</v>
      </c>
      <c r="AY675">
        <v>0</v>
      </c>
      <c r="AZ675">
        <v>0</v>
      </c>
      <c r="BA675">
        <v>0</v>
      </c>
      <c r="BB675" t="s">
        <v>4</v>
      </c>
      <c r="BC675">
        <v>265</v>
      </c>
      <c r="BD675">
        <v>5</v>
      </c>
      <c r="BE675">
        <v>0</v>
      </c>
      <c r="BF675">
        <v>0</v>
      </c>
      <c r="BG675">
        <v>0</v>
      </c>
      <c r="BH675" t="s">
        <v>4</v>
      </c>
    </row>
    <row r="676" spans="1:60" x14ac:dyDescent="0.2">
      <c r="A676" s="3">
        <v>266</v>
      </c>
      <c r="B676" s="3">
        <v>3</v>
      </c>
      <c r="C676" s="3">
        <v>0</v>
      </c>
      <c r="D676" s="3">
        <v>0</v>
      </c>
      <c r="E676" s="3">
        <v>0</v>
      </c>
      <c r="F676" t="s">
        <v>4</v>
      </c>
      <c r="G676">
        <v>266</v>
      </c>
      <c r="H676">
        <v>2</v>
      </c>
      <c r="I676">
        <v>0</v>
      </c>
      <c r="J676">
        <v>0</v>
      </c>
      <c r="K676">
        <v>0</v>
      </c>
      <c r="L676" t="s">
        <v>4</v>
      </c>
      <c r="M676">
        <v>266</v>
      </c>
      <c r="N676">
        <v>4</v>
      </c>
      <c r="O676">
        <v>0</v>
      </c>
      <c r="P676">
        <v>0</v>
      </c>
      <c r="Q676">
        <v>0</v>
      </c>
      <c r="R676" t="s">
        <v>4</v>
      </c>
      <c r="S676">
        <v>266</v>
      </c>
      <c r="T676">
        <v>3</v>
      </c>
      <c r="U676">
        <v>0</v>
      </c>
      <c r="V676">
        <v>0</v>
      </c>
      <c r="W676">
        <v>0</v>
      </c>
      <c r="X676" t="s">
        <v>4</v>
      </c>
      <c r="Y676">
        <v>266</v>
      </c>
      <c r="Z676">
        <v>3</v>
      </c>
      <c r="AA676">
        <v>0</v>
      </c>
      <c r="AB676">
        <v>0</v>
      </c>
      <c r="AC676">
        <v>0</v>
      </c>
      <c r="AD676" t="s">
        <v>4</v>
      </c>
      <c r="AE676">
        <v>266</v>
      </c>
      <c r="AF676">
        <v>3</v>
      </c>
      <c r="AG676">
        <v>0</v>
      </c>
      <c r="AH676">
        <v>0</v>
      </c>
      <c r="AI676">
        <v>0</v>
      </c>
      <c r="AJ676" t="s">
        <v>4</v>
      </c>
      <c r="AK676">
        <v>266</v>
      </c>
      <c r="AL676">
        <v>5</v>
      </c>
      <c r="AM676">
        <v>0</v>
      </c>
      <c r="AN676">
        <v>0</v>
      </c>
      <c r="AO676">
        <v>0</v>
      </c>
      <c r="AP676" t="s">
        <v>4</v>
      </c>
      <c r="AQ676">
        <v>266</v>
      </c>
      <c r="AR676">
        <v>4</v>
      </c>
      <c r="AS676">
        <v>0</v>
      </c>
      <c r="AT676">
        <v>0</v>
      </c>
      <c r="AU676">
        <v>0</v>
      </c>
      <c r="AV676" t="s">
        <v>4</v>
      </c>
      <c r="AW676">
        <v>266</v>
      </c>
      <c r="AX676">
        <v>3</v>
      </c>
      <c r="AY676">
        <v>0</v>
      </c>
      <c r="AZ676">
        <v>0</v>
      </c>
      <c r="BA676">
        <v>0</v>
      </c>
      <c r="BB676" t="s">
        <v>4</v>
      </c>
      <c r="BC676">
        <v>266</v>
      </c>
      <c r="BD676">
        <v>4</v>
      </c>
      <c r="BE676">
        <v>0</v>
      </c>
      <c r="BF676">
        <v>0</v>
      </c>
      <c r="BG676">
        <v>0</v>
      </c>
      <c r="BH676" t="s">
        <v>4</v>
      </c>
    </row>
    <row r="677" spans="1:60" x14ac:dyDescent="0.2">
      <c r="A677" s="3">
        <v>267</v>
      </c>
      <c r="B677" s="3">
        <v>2</v>
      </c>
      <c r="C677" s="3">
        <v>0</v>
      </c>
      <c r="D677" s="3">
        <v>0</v>
      </c>
      <c r="E677" s="3">
        <v>0</v>
      </c>
      <c r="F677" t="s">
        <v>4</v>
      </c>
      <c r="G677">
        <v>267</v>
      </c>
      <c r="H677">
        <v>3</v>
      </c>
      <c r="I677">
        <v>0</v>
      </c>
      <c r="J677">
        <v>0</v>
      </c>
      <c r="K677">
        <v>0</v>
      </c>
      <c r="L677" t="s">
        <v>4</v>
      </c>
      <c r="M677">
        <v>267</v>
      </c>
      <c r="N677">
        <v>5</v>
      </c>
      <c r="O677">
        <v>0</v>
      </c>
      <c r="P677">
        <v>0</v>
      </c>
      <c r="Q677">
        <v>0</v>
      </c>
      <c r="R677" t="s">
        <v>4</v>
      </c>
      <c r="S677">
        <v>267</v>
      </c>
      <c r="T677">
        <v>2</v>
      </c>
      <c r="U677">
        <v>0</v>
      </c>
      <c r="V677">
        <v>0</v>
      </c>
      <c r="W677">
        <v>0</v>
      </c>
      <c r="X677" t="s">
        <v>4</v>
      </c>
      <c r="Y677">
        <v>267</v>
      </c>
      <c r="Z677">
        <v>3</v>
      </c>
      <c r="AA677">
        <v>0</v>
      </c>
      <c r="AB677">
        <v>0</v>
      </c>
      <c r="AC677">
        <v>0</v>
      </c>
      <c r="AD677" t="s">
        <v>4</v>
      </c>
      <c r="AE677">
        <v>267</v>
      </c>
      <c r="AF677">
        <v>3</v>
      </c>
      <c r="AG677">
        <v>0</v>
      </c>
      <c r="AH677">
        <v>0</v>
      </c>
      <c r="AI677">
        <v>0</v>
      </c>
      <c r="AJ677" t="s">
        <v>4</v>
      </c>
      <c r="AK677">
        <v>267</v>
      </c>
      <c r="AL677">
        <v>6</v>
      </c>
      <c r="AM677">
        <v>0</v>
      </c>
      <c r="AN677">
        <v>0</v>
      </c>
      <c r="AO677">
        <v>0</v>
      </c>
      <c r="AP677" t="s">
        <v>4</v>
      </c>
      <c r="AQ677">
        <v>267</v>
      </c>
      <c r="AR677">
        <v>3</v>
      </c>
      <c r="AS677">
        <v>0</v>
      </c>
      <c r="AT677">
        <v>0</v>
      </c>
      <c r="AU677">
        <v>0</v>
      </c>
      <c r="AV677" t="s">
        <v>4</v>
      </c>
      <c r="AW677">
        <v>267</v>
      </c>
      <c r="AX677">
        <v>4</v>
      </c>
      <c r="AY677">
        <v>0</v>
      </c>
      <c r="AZ677">
        <v>0</v>
      </c>
      <c r="BA677">
        <v>0</v>
      </c>
      <c r="BB677" t="s">
        <v>4</v>
      </c>
      <c r="BC677">
        <v>267</v>
      </c>
      <c r="BD677">
        <v>3</v>
      </c>
      <c r="BE677">
        <v>0</v>
      </c>
      <c r="BF677">
        <v>0</v>
      </c>
      <c r="BG677">
        <v>0</v>
      </c>
      <c r="BH677" t="s">
        <v>4</v>
      </c>
    </row>
    <row r="678" spans="1:60" x14ac:dyDescent="0.2">
      <c r="A678" s="3">
        <v>268</v>
      </c>
      <c r="B678" s="3">
        <v>4</v>
      </c>
      <c r="C678" s="3">
        <v>0</v>
      </c>
      <c r="D678" s="3">
        <v>0</v>
      </c>
      <c r="E678" s="3">
        <v>0</v>
      </c>
      <c r="F678" t="s">
        <v>4</v>
      </c>
      <c r="G678">
        <v>268</v>
      </c>
      <c r="H678">
        <v>4</v>
      </c>
      <c r="I678">
        <v>0</v>
      </c>
      <c r="J678">
        <v>0</v>
      </c>
      <c r="K678">
        <v>0</v>
      </c>
      <c r="L678" t="s">
        <v>4</v>
      </c>
      <c r="M678">
        <v>268</v>
      </c>
      <c r="N678">
        <v>4</v>
      </c>
      <c r="O678">
        <v>0</v>
      </c>
      <c r="P678">
        <v>0</v>
      </c>
      <c r="Q678">
        <v>0</v>
      </c>
      <c r="R678" t="s">
        <v>4</v>
      </c>
      <c r="S678">
        <v>268</v>
      </c>
      <c r="T678">
        <v>3</v>
      </c>
      <c r="U678">
        <v>0</v>
      </c>
      <c r="V678">
        <v>0</v>
      </c>
      <c r="W678">
        <v>0</v>
      </c>
      <c r="X678" t="s">
        <v>4</v>
      </c>
      <c r="Y678">
        <v>268</v>
      </c>
      <c r="Z678">
        <v>2</v>
      </c>
      <c r="AA678">
        <v>0</v>
      </c>
      <c r="AB678">
        <v>0</v>
      </c>
      <c r="AC678">
        <v>0</v>
      </c>
      <c r="AD678" t="s">
        <v>4</v>
      </c>
      <c r="AE678">
        <v>268</v>
      </c>
      <c r="AF678">
        <v>4</v>
      </c>
      <c r="AG678">
        <v>0</v>
      </c>
      <c r="AH678">
        <v>0</v>
      </c>
      <c r="AI678">
        <v>0</v>
      </c>
      <c r="AJ678" t="s">
        <v>4</v>
      </c>
      <c r="AK678">
        <v>268</v>
      </c>
      <c r="AL678">
        <v>4</v>
      </c>
      <c r="AM678">
        <v>0</v>
      </c>
      <c r="AN678">
        <v>0</v>
      </c>
      <c r="AO678">
        <v>0</v>
      </c>
      <c r="AP678" t="s">
        <v>4</v>
      </c>
      <c r="AQ678">
        <v>268</v>
      </c>
      <c r="AR678">
        <v>3</v>
      </c>
      <c r="AS678">
        <v>0</v>
      </c>
      <c r="AT678">
        <v>0</v>
      </c>
      <c r="AU678">
        <v>0</v>
      </c>
      <c r="AV678" t="s">
        <v>4</v>
      </c>
      <c r="AW678">
        <v>268</v>
      </c>
      <c r="AX678">
        <v>5</v>
      </c>
      <c r="AY678">
        <v>0</v>
      </c>
      <c r="AZ678">
        <v>0</v>
      </c>
      <c r="BA678">
        <v>0</v>
      </c>
      <c r="BB678" t="s">
        <v>4</v>
      </c>
      <c r="BC678">
        <v>268</v>
      </c>
      <c r="BD678">
        <v>3</v>
      </c>
      <c r="BE678">
        <v>0</v>
      </c>
      <c r="BF678">
        <v>0</v>
      </c>
      <c r="BG678">
        <v>0</v>
      </c>
      <c r="BH678" t="s">
        <v>4</v>
      </c>
    </row>
    <row r="679" spans="1:60" x14ac:dyDescent="0.2">
      <c r="A679" s="3">
        <v>269</v>
      </c>
      <c r="B679" s="3">
        <v>3</v>
      </c>
      <c r="C679" s="3">
        <v>0</v>
      </c>
      <c r="D679" s="3">
        <v>0</v>
      </c>
      <c r="E679" s="3">
        <v>0</v>
      </c>
      <c r="F679" t="s">
        <v>4</v>
      </c>
      <c r="G679">
        <v>269</v>
      </c>
      <c r="H679">
        <v>4</v>
      </c>
      <c r="I679">
        <v>0</v>
      </c>
      <c r="J679">
        <v>0</v>
      </c>
      <c r="K679">
        <v>0</v>
      </c>
      <c r="L679" t="s">
        <v>4</v>
      </c>
      <c r="M679">
        <v>269</v>
      </c>
      <c r="N679">
        <v>3</v>
      </c>
      <c r="O679">
        <v>0</v>
      </c>
      <c r="P679">
        <v>0</v>
      </c>
      <c r="Q679">
        <v>0</v>
      </c>
      <c r="R679" t="s">
        <v>4</v>
      </c>
      <c r="S679">
        <v>269</v>
      </c>
      <c r="T679">
        <v>5</v>
      </c>
      <c r="U679">
        <v>0</v>
      </c>
      <c r="V679">
        <v>0</v>
      </c>
      <c r="W679">
        <v>0</v>
      </c>
      <c r="X679" t="s">
        <v>4</v>
      </c>
      <c r="Y679">
        <v>269</v>
      </c>
      <c r="Z679">
        <v>5</v>
      </c>
      <c r="AA679">
        <v>0</v>
      </c>
      <c r="AB679">
        <v>0</v>
      </c>
      <c r="AC679">
        <v>0</v>
      </c>
      <c r="AD679" t="s">
        <v>4</v>
      </c>
      <c r="AE679">
        <v>269</v>
      </c>
      <c r="AF679">
        <v>3</v>
      </c>
      <c r="AG679">
        <v>0</v>
      </c>
      <c r="AH679">
        <v>0</v>
      </c>
      <c r="AI679">
        <v>0</v>
      </c>
      <c r="AJ679" t="s">
        <v>4</v>
      </c>
      <c r="AK679">
        <v>269</v>
      </c>
      <c r="AL679">
        <v>5</v>
      </c>
      <c r="AM679">
        <v>0</v>
      </c>
      <c r="AN679">
        <v>0</v>
      </c>
      <c r="AO679">
        <v>0</v>
      </c>
      <c r="AP679" t="s">
        <v>4</v>
      </c>
      <c r="AQ679">
        <v>269</v>
      </c>
      <c r="AR679">
        <v>5</v>
      </c>
      <c r="AS679">
        <v>0</v>
      </c>
      <c r="AT679">
        <v>0</v>
      </c>
      <c r="AU679">
        <v>0</v>
      </c>
      <c r="AV679" t="s">
        <v>4</v>
      </c>
      <c r="AW679">
        <v>269</v>
      </c>
      <c r="AX679">
        <v>4</v>
      </c>
      <c r="AY679">
        <v>0</v>
      </c>
      <c r="AZ679">
        <v>0</v>
      </c>
      <c r="BA679">
        <v>0</v>
      </c>
      <c r="BB679" t="s">
        <v>4</v>
      </c>
      <c r="BC679">
        <v>269</v>
      </c>
      <c r="BD679">
        <v>6</v>
      </c>
      <c r="BE679">
        <v>0</v>
      </c>
      <c r="BF679">
        <v>0</v>
      </c>
      <c r="BG679">
        <v>0</v>
      </c>
      <c r="BH679" t="s">
        <v>4</v>
      </c>
    </row>
    <row r="680" spans="1:60" x14ac:dyDescent="0.2">
      <c r="A680" s="3">
        <v>270</v>
      </c>
      <c r="B680" s="3">
        <v>3</v>
      </c>
      <c r="C680" s="3">
        <v>0</v>
      </c>
      <c r="D680" s="3">
        <v>0</v>
      </c>
      <c r="E680" s="3">
        <v>0</v>
      </c>
      <c r="F680" t="s">
        <v>4</v>
      </c>
      <c r="G680">
        <v>270</v>
      </c>
      <c r="H680">
        <v>2</v>
      </c>
      <c r="I680">
        <v>0</v>
      </c>
      <c r="J680">
        <v>0</v>
      </c>
      <c r="K680">
        <v>0</v>
      </c>
      <c r="L680" t="s">
        <v>4</v>
      </c>
      <c r="M680">
        <v>270</v>
      </c>
      <c r="N680">
        <v>3</v>
      </c>
      <c r="O680">
        <v>0</v>
      </c>
      <c r="P680">
        <v>0</v>
      </c>
      <c r="Q680">
        <v>0</v>
      </c>
      <c r="R680" t="s">
        <v>4</v>
      </c>
      <c r="S680">
        <v>270</v>
      </c>
      <c r="T680">
        <v>4</v>
      </c>
      <c r="U680">
        <v>0</v>
      </c>
      <c r="V680">
        <v>0</v>
      </c>
      <c r="W680">
        <v>0</v>
      </c>
      <c r="X680" t="s">
        <v>4</v>
      </c>
      <c r="Y680">
        <v>270</v>
      </c>
      <c r="Z680">
        <v>3</v>
      </c>
      <c r="AA680">
        <v>0</v>
      </c>
      <c r="AB680">
        <v>0</v>
      </c>
      <c r="AC680">
        <v>0</v>
      </c>
      <c r="AD680" t="s">
        <v>4</v>
      </c>
      <c r="AE680">
        <v>270</v>
      </c>
      <c r="AF680">
        <v>3</v>
      </c>
      <c r="AG680">
        <v>0</v>
      </c>
      <c r="AH680">
        <v>0</v>
      </c>
      <c r="AI680">
        <v>0</v>
      </c>
      <c r="AJ680" t="s">
        <v>4</v>
      </c>
      <c r="AK680">
        <v>270</v>
      </c>
      <c r="AL680">
        <v>3</v>
      </c>
      <c r="AM680">
        <v>0</v>
      </c>
      <c r="AN680">
        <v>0</v>
      </c>
      <c r="AO680">
        <v>0</v>
      </c>
      <c r="AP680" t="s">
        <v>4</v>
      </c>
      <c r="AQ680">
        <v>270</v>
      </c>
      <c r="AR680">
        <v>4</v>
      </c>
      <c r="AS680">
        <v>0</v>
      </c>
      <c r="AT680">
        <v>0</v>
      </c>
      <c r="AU680">
        <v>0</v>
      </c>
      <c r="AV680" t="s">
        <v>4</v>
      </c>
      <c r="AW680">
        <v>270</v>
      </c>
      <c r="AX680">
        <v>3</v>
      </c>
      <c r="AY680">
        <v>0</v>
      </c>
      <c r="AZ680">
        <v>0</v>
      </c>
      <c r="BA680">
        <v>0</v>
      </c>
      <c r="BB680" t="s">
        <v>4</v>
      </c>
      <c r="BC680">
        <v>270</v>
      </c>
      <c r="BD680">
        <v>4</v>
      </c>
      <c r="BE680">
        <v>0</v>
      </c>
      <c r="BF680">
        <v>0</v>
      </c>
      <c r="BG680">
        <v>0</v>
      </c>
      <c r="BH680" t="s">
        <v>4</v>
      </c>
    </row>
    <row r="681" spans="1:60" x14ac:dyDescent="0.2">
      <c r="A681" s="3">
        <v>271</v>
      </c>
      <c r="B681" s="3">
        <v>3</v>
      </c>
      <c r="C681" s="3">
        <v>0</v>
      </c>
      <c r="D681" s="3">
        <v>0</v>
      </c>
      <c r="E681" s="3">
        <v>0</v>
      </c>
      <c r="F681" t="s">
        <v>4</v>
      </c>
      <c r="G681">
        <v>271</v>
      </c>
      <c r="H681">
        <v>3</v>
      </c>
      <c r="I681">
        <v>0</v>
      </c>
      <c r="J681">
        <v>0</v>
      </c>
      <c r="K681">
        <v>0</v>
      </c>
      <c r="L681" t="s">
        <v>4</v>
      </c>
      <c r="M681">
        <v>271</v>
      </c>
      <c r="N681">
        <v>3</v>
      </c>
      <c r="O681">
        <v>0</v>
      </c>
      <c r="P681">
        <v>0</v>
      </c>
      <c r="Q681">
        <v>0</v>
      </c>
      <c r="R681" t="s">
        <v>4</v>
      </c>
      <c r="S681">
        <v>271</v>
      </c>
      <c r="T681">
        <v>4</v>
      </c>
      <c r="U681">
        <v>0</v>
      </c>
      <c r="V681">
        <v>0</v>
      </c>
      <c r="W681">
        <v>0</v>
      </c>
      <c r="X681" t="s">
        <v>4</v>
      </c>
      <c r="Y681">
        <v>271</v>
      </c>
      <c r="Z681">
        <v>3</v>
      </c>
      <c r="AA681">
        <v>0</v>
      </c>
      <c r="AB681">
        <v>0</v>
      </c>
      <c r="AC681">
        <v>0</v>
      </c>
      <c r="AD681" t="s">
        <v>4</v>
      </c>
      <c r="AE681">
        <v>271</v>
      </c>
      <c r="AF681">
        <v>3</v>
      </c>
      <c r="AG681">
        <v>0</v>
      </c>
      <c r="AH681">
        <v>0</v>
      </c>
      <c r="AI681">
        <v>0</v>
      </c>
      <c r="AJ681" t="s">
        <v>4</v>
      </c>
      <c r="AK681">
        <v>271</v>
      </c>
      <c r="AL681">
        <v>4</v>
      </c>
      <c r="AM681">
        <v>0</v>
      </c>
      <c r="AN681">
        <v>0</v>
      </c>
      <c r="AO681">
        <v>0</v>
      </c>
      <c r="AP681" t="s">
        <v>4</v>
      </c>
      <c r="AQ681">
        <v>271</v>
      </c>
      <c r="AR681">
        <v>3</v>
      </c>
      <c r="AS681">
        <v>0</v>
      </c>
      <c r="AT681">
        <v>0</v>
      </c>
      <c r="AU681">
        <v>0</v>
      </c>
      <c r="AV681" t="s">
        <v>4</v>
      </c>
      <c r="AW681">
        <v>271</v>
      </c>
      <c r="AX681">
        <v>4</v>
      </c>
      <c r="AY681">
        <v>0</v>
      </c>
      <c r="AZ681">
        <v>0</v>
      </c>
      <c r="BA681">
        <v>0</v>
      </c>
      <c r="BB681" t="s">
        <v>4</v>
      </c>
      <c r="BC681">
        <v>271</v>
      </c>
      <c r="BD681">
        <v>4</v>
      </c>
      <c r="BE681">
        <v>0</v>
      </c>
      <c r="BF681">
        <v>0</v>
      </c>
      <c r="BG681">
        <v>0</v>
      </c>
      <c r="BH681" t="s">
        <v>4</v>
      </c>
    </row>
    <row r="682" spans="1:60" x14ac:dyDescent="0.2">
      <c r="A682" s="3">
        <v>272</v>
      </c>
      <c r="B682" s="3">
        <v>3</v>
      </c>
      <c r="C682" s="3">
        <v>0</v>
      </c>
      <c r="D682" s="3">
        <v>0</v>
      </c>
      <c r="E682" s="3">
        <v>0</v>
      </c>
      <c r="F682" t="s">
        <v>4</v>
      </c>
      <c r="G682">
        <v>272</v>
      </c>
      <c r="H682">
        <v>3</v>
      </c>
      <c r="I682">
        <v>0</v>
      </c>
      <c r="J682">
        <v>0</v>
      </c>
      <c r="K682">
        <v>0</v>
      </c>
      <c r="L682" t="s">
        <v>4</v>
      </c>
      <c r="M682">
        <v>272</v>
      </c>
      <c r="N682">
        <v>4</v>
      </c>
      <c r="O682">
        <v>0</v>
      </c>
      <c r="P682">
        <v>0</v>
      </c>
      <c r="Q682">
        <v>0</v>
      </c>
      <c r="R682" t="s">
        <v>4</v>
      </c>
      <c r="S682">
        <v>272</v>
      </c>
      <c r="T682">
        <v>3</v>
      </c>
      <c r="U682">
        <v>0</v>
      </c>
      <c r="V682">
        <v>0</v>
      </c>
      <c r="W682">
        <v>0</v>
      </c>
      <c r="X682" t="s">
        <v>4</v>
      </c>
      <c r="Y682">
        <v>272</v>
      </c>
      <c r="Z682">
        <v>3</v>
      </c>
      <c r="AA682">
        <v>0</v>
      </c>
      <c r="AB682">
        <v>0</v>
      </c>
      <c r="AC682">
        <v>0</v>
      </c>
      <c r="AD682" t="s">
        <v>4</v>
      </c>
      <c r="AE682">
        <v>272</v>
      </c>
      <c r="AF682">
        <v>3</v>
      </c>
      <c r="AG682">
        <v>0</v>
      </c>
      <c r="AH682">
        <v>0</v>
      </c>
      <c r="AI682">
        <v>0</v>
      </c>
      <c r="AJ682" t="s">
        <v>4</v>
      </c>
      <c r="AK682">
        <v>272</v>
      </c>
      <c r="AL682">
        <v>3</v>
      </c>
      <c r="AM682">
        <v>0</v>
      </c>
      <c r="AN682">
        <v>0</v>
      </c>
      <c r="AO682">
        <v>0</v>
      </c>
      <c r="AP682" t="s">
        <v>4</v>
      </c>
      <c r="AQ682">
        <v>272</v>
      </c>
      <c r="AR682">
        <v>5</v>
      </c>
      <c r="AS682">
        <v>0</v>
      </c>
      <c r="AT682">
        <v>0</v>
      </c>
      <c r="AU682">
        <v>0</v>
      </c>
      <c r="AV682" t="s">
        <v>4</v>
      </c>
      <c r="AW682">
        <v>272</v>
      </c>
      <c r="AX682">
        <v>3</v>
      </c>
      <c r="AY682">
        <v>0</v>
      </c>
      <c r="AZ682">
        <v>0</v>
      </c>
      <c r="BA682">
        <v>0</v>
      </c>
      <c r="BB682" t="s">
        <v>4</v>
      </c>
      <c r="BC682">
        <v>272</v>
      </c>
      <c r="BD682">
        <v>4</v>
      </c>
      <c r="BE682">
        <v>0</v>
      </c>
      <c r="BF682">
        <v>0</v>
      </c>
      <c r="BG682">
        <v>0</v>
      </c>
      <c r="BH682" t="s">
        <v>4</v>
      </c>
    </row>
    <row r="683" spans="1:60" x14ac:dyDescent="0.2">
      <c r="A683" s="3">
        <v>273</v>
      </c>
      <c r="B683" s="3">
        <v>5</v>
      </c>
      <c r="C683" s="3">
        <v>0</v>
      </c>
      <c r="D683" s="3">
        <v>0</v>
      </c>
      <c r="E683" s="3">
        <v>0</v>
      </c>
      <c r="F683" t="s">
        <v>4</v>
      </c>
      <c r="G683">
        <v>273</v>
      </c>
      <c r="H683">
        <v>2</v>
      </c>
      <c r="I683">
        <v>0</v>
      </c>
      <c r="J683">
        <v>0</v>
      </c>
      <c r="K683">
        <v>0</v>
      </c>
      <c r="L683" t="s">
        <v>4</v>
      </c>
      <c r="M683">
        <v>273</v>
      </c>
      <c r="N683">
        <v>4</v>
      </c>
      <c r="O683">
        <v>0</v>
      </c>
      <c r="P683">
        <v>0</v>
      </c>
      <c r="Q683">
        <v>0</v>
      </c>
      <c r="R683" t="s">
        <v>4</v>
      </c>
      <c r="S683">
        <v>273</v>
      </c>
      <c r="T683">
        <v>4</v>
      </c>
      <c r="U683">
        <v>0</v>
      </c>
      <c r="V683">
        <v>0</v>
      </c>
      <c r="W683">
        <v>0</v>
      </c>
      <c r="X683" t="s">
        <v>4</v>
      </c>
      <c r="Y683">
        <v>273</v>
      </c>
      <c r="Z683">
        <v>13</v>
      </c>
      <c r="AA683">
        <v>0</v>
      </c>
      <c r="AB683">
        <v>0</v>
      </c>
      <c r="AC683">
        <v>0</v>
      </c>
      <c r="AD683" t="s">
        <v>4</v>
      </c>
      <c r="AE683">
        <v>273</v>
      </c>
      <c r="AF683">
        <v>3</v>
      </c>
      <c r="AG683">
        <v>0</v>
      </c>
      <c r="AH683">
        <v>0</v>
      </c>
      <c r="AI683">
        <v>0</v>
      </c>
      <c r="AJ683" t="s">
        <v>4</v>
      </c>
      <c r="AK683">
        <v>273</v>
      </c>
      <c r="AL683">
        <v>4</v>
      </c>
      <c r="AM683">
        <v>0</v>
      </c>
      <c r="AN683">
        <v>0</v>
      </c>
      <c r="AO683">
        <v>0</v>
      </c>
      <c r="AP683" t="s">
        <v>4</v>
      </c>
      <c r="AQ683">
        <v>273</v>
      </c>
      <c r="AR683">
        <v>3</v>
      </c>
      <c r="AS683">
        <v>0</v>
      </c>
      <c r="AT683">
        <v>0</v>
      </c>
      <c r="AU683">
        <v>0</v>
      </c>
      <c r="AV683" t="s">
        <v>4</v>
      </c>
      <c r="AW683">
        <v>273</v>
      </c>
      <c r="AX683">
        <v>5</v>
      </c>
      <c r="AY683">
        <v>0</v>
      </c>
      <c r="AZ683">
        <v>0</v>
      </c>
      <c r="BA683">
        <v>0</v>
      </c>
      <c r="BB683" t="s">
        <v>4</v>
      </c>
      <c r="BC683">
        <v>273</v>
      </c>
      <c r="BD683">
        <v>4</v>
      </c>
      <c r="BE683">
        <v>0</v>
      </c>
      <c r="BF683">
        <v>0</v>
      </c>
      <c r="BG683">
        <v>0</v>
      </c>
      <c r="BH683" t="s">
        <v>4</v>
      </c>
    </row>
    <row r="684" spans="1:60" x14ac:dyDescent="0.2">
      <c r="A684" s="3">
        <v>274</v>
      </c>
      <c r="B684" s="3">
        <v>3</v>
      </c>
      <c r="C684" s="3">
        <v>0</v>
      </c>
      <c r="D684" s="3">
        <v>0</v>
      </c>
      <c r="E684" s="3">
        <v>0</v>
      </c>
      <c r="F684" t="s">
        <v>4</v>
      </c>
      <c r="G684">
        <v>274</v>
      </c>
      <c r="H684">
        <v>3</v>
      </c>
      <c r="I684">
        <v>0</v>
      </c>
      <c r="J684">
        <v>0</v>
      </c>
      <c r="K684">
        <v>0</v>
      </c>
      <c r="L684" t="s">
        <v>4</v>
      </c>
      <c r="M684">
        <v>274</v>
      </c>
      <c r="N684">
        <v>5</v>
      </c>
      <c r="O684">
        <v>0</v>
      </c>
      <c r="P684">
        <v>0</v>
      </c>
      <c r="Q684">
        <v>0</v>
      </c>
      <c r="R684" t="s">
        <v>4</v>
      </c>
      <c r="S684">
        <v>274</v>
      </c>
      <c r="T684">
        <v>4</v>
      </c>
      <c r="U684">
        <v>0</v>
      </c>
      <c r="V684">
        <v>0</v>
      </c>
      <c r="W684">
        <v>0</v>
      </c>
      <c r="X684" t="s">
        <v>4</v>
      </c>
      <c r="Y684">
        <v>274</v>
      </c>
      <c r="Z684">
        <v>4</v>
      </c>
      <c r="AA684">
        <v>0</v>
      </c>
      <c r="AB684">
        <v>0</v>
      </c>
      <c r="AC684">
        <v>0</v>
      </c>
      <c r="AD684" t="s">
        <v>4</v>
      </c>
      <c r="AE684">
        <v>274</v>
      </c>
      <c r="AF684">
        <v>4</v>
      </c>
      <c r="AG684">
        <v>0</v>
      </c>
      <c r="AH684">
        <v>0</v>
      </c>
      <c r="AI684">
        <v>0</v>
      </c>
      <c r="AJ684" t="s">
        <v>4</v>
      </c>
      <c r="AK684">
        <v>274</v>
      </c>
      <c r="AL684">
        <v>2</v>
      </c>
      <c r="AM684">
        <v>0</v>
      </c>
      <c r="AN684">
        <v>0</v>
      </c>
      <c r="AO684">
        <v>0</v>
      </c>
      <c r="AP684" t="s">
        <v>4</v>
      </c>
      <c r="AQ684">
        <v>274</v>
      </c>
      <c r="AR684">
        <v>4</v>
      </c>
      <c r="AS684">
        <v>0</v>
      </c>
      <c r="AT684">
        <v>0</v>
      </c>
      <c r="AU684">
        <v>0</v>
      </c>
      <c r="AV684" t="s">
        <v>4</v>
      </c>
      <c r="AW684">
        <v>274</v>
      </c>
      <c r="AX684">
        <v>5</v>
      </c>
      <c r="AY684">
        <v>0</v>
      </c>
      <c r="AZ684">
        <v>0</v>
      </c>
      <c r="BA684">
        <v>0</v>
      </c>
      <c r="BB684" t="s">
        <v>4</v>
      </c>
      <c r="BC684">
        <v>274</v>
      </c>
      <c r="BD684">
        <v>3</v>
      </c>
      <c r="BE684">
        <v>0</v>
      </c>
      <c r="BF684">
        <v>0</v>
      </c>
      <c r="BG684">
        <v>0</v>
      </c>
      <c r="BH684" t="s">
        <v>4</v>
      </c>
    </row>
    <row r="685" spans="1:60" x14ac:dyDescent="0.2">
      <c r="A685" s="3">
        <v>275</v>
      </c>
      <c r="B685" s="3">
        <v>3</v>
      </c>
      <c r="C685" s="3">
        <v>0</v>
      </c>
      <c r="D685" s="3">
        <v>0</v>
      </c>
      <c r="E685" s="3">
        <v>0</v>
      </c>
      <c r="F685" t="s">
        <v>4</v>
      </c>
      <c r="G685">
        <v>275</v>
      </c>
      <c r="H685">
        <v>4</v>
      </c>
      <c r="I685">
        <v>0</v>
      </c>
      <c r="J685">
        <v>0</v>
      </c>
      <c r="K685">
        <v>0</v>
      </c>
      <c r="L685" t="s">
        <v>4</v>
      </c>
      <c r="M685">
        <v>275</v>
      </c>
      <c r="N685">
        <v>4</v>
      </c>
      <c r="O685">
        <v>0</v>
      </c>
      <c r="P685">
        <v>0</v>
      </c>
      <c r="Q685">
        <v>0</v>
      </c>
      <c r="R685" t="s">
        <v>4</v>
      </c>
      <c r="S685">
        <v>275</v>
      </c>
      <c r="T685">
        <v>4</v>
      </c>
      <c r="U685">
        <v>0</v>
      </c>
      <c r="V685">
        <v>0</v>
      </c>
      <c r="W685">
        <v>0</v>
      </c>
      <c r="X685" t="s">
        <v>4</v>
      </c>
      <c r="Y685">
        <v>275</v>
      </c>
      <c r="Z685">
        <v>4</v>
      </c>
      <c r="AA685">
        <v>0</v>
      </c>
      <c r="AB685">
        <v>0</v>
      </c>
      <c r="AC685">
        <v>0</v>
      </c>
      <c r="AD685" t="s">
        <v>4</v>
      </c>
      <c r="AE685">
        <v>275</v>
      </c>
      <c r="AF685">
        <v>2</v>
      </c>
      <c r="AG685">
        <v>0</v>
      </c>
      <c r="AH685">
        <v>0</v>
      </c>
      <c r="AI685">
        <v>0</v>
      </c>
      <c r="AJ685" t="s">
        <v>4</v>
      </c>
      <c r="AK685">
        <v>275</v>
      </c>
      <c r="AL685">
        <v>3</v>
      </c>
      <c r="AM685">
        <v>0</v>
      </c>
      <c r="AN685">
        <v>0</v>
      </c>
      <c r="AO685">
        <v>0</v>
      </c>
      <c r="AP685" t="s">
        <v>4</v>
      </c>
      <c r="AQ685">
        <v>275</v>
      </c>
      <c r="AR685">
        <v>3</v>
      </c>
      <c r="AS685">
        <v>0</v>
      </c>
      <c r="AT685">
        <v>0</v>
      </c>
      <c r="AU685">
        <v>47.2</v>
      </c>
      <c r="AV685" t="s">
        <v>4</v>
      </c>
      <c r="AW685">
        <v>275</v>
      </c>
      <c r="AX685">
        <v>3</v>
      </c>
      <c r="AY685">
        <v>46.8</v>
      </c>
      <c r="AZ685">
        <v>0</v>
      </c>
      <c r="BA685">
        <v>0</v>
      </c>
      <c r="BB685" t="s">
        <v>4</v>
      </c>
      <c r="BC685">
        <v>275</v>
      </c>
      <c r="BD685">
        <v>3</v>
      </c>
      <c r="BE685">
        <v>46.2</v>
      </c>
      <c r="BF685">
        <v>0</v>
      </c>
      <c r="BG685">
        <v>0</v>
      </c>
      <c r="BH685" t="s">
        <v>4</v>
      </c>
    </row>
    <row r="686" spans="1:60" x14ac:dyDescent="0.2">
      <c r="A686" s="3">
        <v>276</v>
      </c>
      <c r="B686" s="3">
        <v>3</v>
      </c>
      <c r="C686" s="3">
        <v>0</v>
      </c>
      <c r="D686" s="3">
        <v>0</v>
      </c>
      <c r="E686" s="3">
        <v>0</v>
      </c>
      <c r="F686" t="s">
        <v>4</v>
      </c>
      <c r="G686">
        <v>276</v>
      </c>
      <c r="H686">
        <v>3</v>
      </c>
      <c r="I686">
        <v>0</v>
      </c>
      <c r="J686">
        <v>0</v>
      </c>
      <c r="K686">
        <v>0</v>
      </c>
      <c r="L686" t="s">
        <v>4</v>
      </c>
      <c r="M686">
        <v>276</v>
      </c>
      <c r="N686">
        <v>5</v>
      </c>
      <c r="O686">
        <v>0</v>
      </c>
      <c r="P686">
        <v>0</v>
      </c>
      <c r="Q686">
        <v>0</v>
      </c>
      <c r="R686" t="s">
        <v>4</v>
      </c>
      <c r="S686">
        <v>276</v>
      </c>
      <c r="T686">
        <v>6</v>
      </c>
      <c r="U686">
        <v>0</v>
      </c>
      <c r="V686">
        <v>0</v>
      </c>
      <c r="W686">
        <v>0</v>
      </c>
      <c r="X686" t="s">
        <v>4</v>
      </c>
      <c r="Y686">
        <v>276</v>
      </c>
      <c r="Z686">
        <v>5</v>
      </c>
      <c r="AA686">
        <v>0</v>
      </c>
      <c r="AB686">
        <v>0</v>
      </c>
      <c r="AC686">
        <v>0</v>
      </c>
      <c r="AD686" t="s">
        <v>4</v>
      </c>
      <c r="AE686">
        <v>276</v>
      </c>
      <c r="AF686">
        <v>2</v>
      </c>
      <c r="AG686">
        <v>0</v>
      </c>
      <c r="AH686">
        <v>0</v>
      </c>
      <c r="AI686">
        <v>0</v>
      </c>
      <c r="AJ686" t="s">
        <v>4</v>
      </c>
      <c r="AK686">
        <v>276</v>
      </c>
      <c r="AL686">
        <v>7</v>
      </c>
      <c r="AM686">
        <v>0</v>
      </c>
      <c r="AN686">
        <v>0</v>
      </c>
      <c r="AO686">
        <v>0</v>
      </c>
      <c r="AP686" t="s">
        <v>4</v>
      </c>
      <c r="AQ686">
        <v>276</v>
      </c>
      <c r="AR686">
        <v>3</v>
      </c>
      <c r="AS686">
        <v>12.5</v>
      </c>
      <c r="AT686">
        <v>0</v>
      </c>
      <c r="AU686">
        <v>100</v>
      </c>
      <c r="AV686" t="s">
        <v>4</v>
      </c>
      <c r="AW686">
        <v>276</v>
      </c>
      <c r="AX686">
        <v>3</v>
      </c>
      <c r="AY686">
        <v>40</v>
      </c>
      <c r="AZ686">
        <v>0</v>
      </c>
      <c r="BA686">
        <v>66.599999999999994</v>
      </c>
      <c r="BB686" t="s">
        <v>4</v>
      </c>
      <c r="BC686">
        <v>276</v>
      </c>
      <c r="BD686">
        <v>2</v>
      </c>
      <c r="BE686">
        <v>33.299999999999997</v>
      </c>
      <c r="BF686">
        <v>0</v>
      </c>
      <c r="BG686">
        <v>0</v>
      </c>
      <c r="BH686" t="s">
        <v>4</v>
      </c>
    </row>
    <row r="687" spans="1:60" x14ac:dyDescent="0.2">
      <c r="A687" s="3">
        <v>277</v>
      </c>
      <c r="B687" s="3">
        <v>4</v>
      </c>
      <c r="C687" s="3">
        <v>0</v>
      </c>
      <c r="D687" s="3">
        <v>0</v>
      </c>
      <c r="E687" s="3">
        <v>0</v>
      </c>
      <c r="F687" t="s">
        <v>4</v>
      </c>
      <c r="G687">
        <v>277</v>
      </c>
      <c r="H687">
        <v>2</v>
      </c>
      <c r="I687">
        <v>47.3</v>
      </c>
      <c r="J687">
        <v>0</v>
      </c>
      <c r="K687">
        <v>0</v>
      </c>
      <c r="L687" t="s">
        <v>4</v>
      </c>
      <c r="M687">
        <v>277</v>
      </c>
      <c r="N687">
        <v>5</v>
      </c>
      <c r="O687">
        <v>0</v>
      </c>
      <c r="P687">
        <v>0</v>
      </c>
      <c r="Q687">
        <v>0</v>
      </c>
      <c r="R687" t="s">
        <v>4</v>
      </c>
      <c r="S687">
        <v>277</v>
      </c>
      <c r="T687">
        <v>5</v>
      </c>
      <c r="U687">
        <v>0</v>
      </c>
      <c r="V687">
        <v>0</v>
      </c>
      <c r="W687">
        <v>0</v>
      </c>
      <c r="X687" t="s">
        <v>4</v>
      </c>
      <c r="Y687">
        <v>277</v>
      </c>
      <c r="Z687">
        <v>2</v>
      </c>
      <c r="AA687">
        <v>0</v>
      </c>
      <c r="AB687">
        <v>0</v>
      </c>
      <c r="AC687">
        <v>0</v>
      </c>
      <c r="AD687" t="s">
        <v>4</v>
      </c>
      <c r="AE687">
        <v>277</v>
      </c>
      <c r="AF687">
        <v>3</v>
      </c>
      <c r="AG687">
        <v>0</v>
      </c>
      <c r="AH687">
        <v>0</v>
      </c>
      <c r="AI687">
        <v>0</v>
      </c>
      <c r="AJ687" t="s">
        <v>4</v>
      </c>
      <c r="AK687">
        <v>277</v>
      </c>
      <c r="AL687">
        <v>3</v>
      </c>
      <c r="AM687">
        <v>0</v>
      </c>
      <c r="AN687">
        <v>0</v>
      </c>
      <c r="AO687">
        <v>0</v>
      </c>
      <c r="AP687" t="s">
        <v>4</v>
      </c>
      <c r="AQ687">
        <v>277</v>
      </c>
      <c r="AR687">
        <v>5</v>
      </c>
      <c r="AS687">
        <v>0</v>
      </c>
      <c r="AT687">
        <v>0</v>
      </c>
      <c r="AU687">
        <v>0</v>
      </c>
      <c r="AV687" t="s">
        <v>4</v>
      </c>
      <c r="AW687">
        <v>277</v>
      </c>
      <c r="AX687">
        <v>3</v>
      </c>
      <c r="AY687">
        <v>37.5</v>
      </c>
      <c r="AZ687">
        <v>0</v>
      </c>
      <c r="BA687">
        <v>50</v>
      </c>
      <c r="BB687" t="s">
        <v>4</v>
      </c>
      <c r="BC687">
        <v>277</v>
      </c>
      <c r="BD687">
        <v>3</v>
      </c>
      <c r="BE687">
        <v>33.299999999999997</v>
      </c>
      <c r="BF687">
        <v>0</v>
      </c>
      <c r="BG687">
        <v>25</v>
      </c>
      <c r="BH687" t="s">
        <v>4</v>
      </c>
    </row>
    <row r="688" spans="1:60" x14ac:dyDescent="0.2">
      <c r="A688" s="3">
        <v>278</v>
      </c>
      <c r="B688" s="3">
        <v>7</v>
      </c>
      <c r="C688" s="3">
        <v>0</v>
      </c>
      <c r="D688" s="3">
        <v>0</v>
      </c>
      <c r="E688" s="3">
        <v>0</v>
      </c>
      <c r="F688" t="s">
        <v>4</v>
      </c>
      <c r="G688">
        <v>278</v>
      </c>
      <c r="H688">
        <v>4</v>
      </c>
      <c r="I688">
        <v>28.5</v>
      </c>
      <c r="J688">
        <v>0</v>
      </c>
      <c r="K688">
        <v>0</v>
      </c>
      <c r="L688" t="s">
        <v>4</v>
      </c>
      <c r="M688">
        <v>278</v>
      </c>
      <c r="N688">
        <v>3</v>
      </c>
      <c r="O688">
        <v>0</v>
      </c>
      <c r="P688">
        <v>0</v>
      </c>
      <c r="Q688">
        <v>0</v>
      </c>
      <c r="R688" t="s">
        <v>4</v>
      </c>
      <c r="S688">
        <v>278</v>
      </c>
      <c r="T688">
        <v>3</v>
      </c>
      <c r="U688">
        <v>0</v>
      </c>
      <c r="V688">
        <v>0</v>
      </c>
      <c r="W688">
        <v>0</v>
      </c>
      <c r="X688" t="s">
        <v>4</v>
      </c>
      <c r="Y688">
        <v>278</v>
      </c>
      <c r="Z688">
        <v>3</v>
      </c>
      <c r="AA688">
        <v>0</v>
      </c>
      <c r="AB688">
        <v>0</v>
      </c>
      <c r="AC688">
        <v>0</v>
      </c>
      <c r="AD688" t="s">
        <v>4</v>
      </c>
      <c r="AE688">
        <v>278</v>
      </c>
      <c r="AF688">
        <v>4</v>
      </c>
      <c r="AG688">
        <v>0</v>
      </c>
      <c r="AH688">
        <v>0</v>
      </c>
      <c r="AI688">
        <v>0</v>
      </c>
      <c r="AJ688" t="s">
        <v>4</v>
      </c>
      <c r="AK688">
        <v>278</v>
      </c>
      <c r="AL688">
        <v>3</v>
      </c>
      <c r="AM688">
        <v>48.8</v>
      </c>
      <c r="AN688">
        <v>0</v>
      </c>
      <c r="AO688">
        <v>0</v>
      </c>
      <c r="AP688" t="s">
        <v>4</v>
      </c>
      <c r="AQ688">
        <v>278</v>
      </c>
      <c r="AR688">
        <v>5</v>
      </c>
      <c r="AS688">
        <v>0</v>
      </c>
      <c r="AT688">
        <v>0</v>
      </c>
      <c r="AU688">
        <v>0</v>
      </c>
      <c r="AV688" t="s">
        <v>4</v>
      </c>
      <c r="AW688">
        <v>278</v>
      </c>
      <c r="AX688">
        <v>2</v>
      </c>
      <c r="AY688">
        <v>0</v>
      </c>
      <c r="AZ688">
        <v>0</v>
      </c>
      <c r="BA688">
        <v>0</v>
      </c>
      <c r="BB688" t="s">
        <v>4</v>
      </c>
      <c r="BC688">
        <v>278</v>
      </c>
      <c r="BD688">
        <v>3</v>
      </c>
      <c r="BE688">
        <v>0</v>
      </c>
      <c r="BF688">
        <v>0</v>
      </c>
      <c r="BG688">
        <v>0</v>
      </c>
      <c r="BH688" t="s">
        <v>4</v>
      </c>
    </row>
    <row r="689" spans="1:60" x14ac:dyDescent="0.2">
      <c r="A689" s="3">
        <v>279</v>
      </c>
      <c r="B689" s="3">
        <v>3</v>
      </c>
      <c r="C689" s="3">
        <v>0</v>
      </c>
      <c r="D689" s="3">
        <v>0</v>
      </c>
      <c r="E689" s="3">
        <v>0</v>
      </c>
      <c r="F689" t="s">
        <v>4</v>
      </c>
      <c r="G689">
        <v>279</v>
      </c>
      <c r="H689">
        <v>2</v>
      </c>
      <c r="I689">
        <v>0</v>
      </c>
      <c r="J689">
        <v>0</v>
      </c>
      <c r="K689">
        <v>0</v>
      </c>
      <c r="L689" t="s">
        <v>4</v>
      </c>
      <c r="M689">
        <v>279</v>
      </c>
      <c r="N689">
        <v>7</v>
      </c>
      <c r="O689">
        <v>0</v>
      </c>
      <c r="P689">
        <v>0</v>
      </c>
      <c r="Q689">
        <v>0</v>
      </c>
      <c r="R689" t="s">
        <v>4</v>
      </c>
      <c r="S689">
        <v>279</v>
      </c>
      <c r="T689">
        <v>13</v>
      </c>
      <c r="U689">
        <v>0</v>
      </c>
      <c r="V689">
        <v>0</v>
      </c>
      <c r="W689">
        <v>0</v>
      </c>
      <c r="X689" t="s">
        <v>4</v>
      </c>
      <c r="Y689">
        <v>279</v>
      </c>
      <c r="Z689">
        <v>5</v>
      </c>
      <c r="AA689">
        <v>0</v>
      </c>
      <c r="AB689">
        <v>0</v>
      </c>
      <c r="AC689">
        <v>48.4</v>
      </c>
      <c r="AD689" t="s">
        <v>4</v>
      </c>
      <c r="AE689">
        <v>279</v>
      </c>
      <c r="AF689">
        <v>4</v>
      </c>
      <c r="AG689">
        <v>0</v>
      </c>
      <c r="AH689">
        <v>0</v>
      </c>
      <c r="AI689">
        <v>0</v>
      </c>
      <c r="AJ689" t="s">
        <v>4</v>
      </c>
      <c r="AK689">
        <v>279</v>
      </c>
      <c r="AL689">
        <v>3</v>
      </c>
      <c r="AM689">
        <v>0</v>
      </c>
      <c r="AN689">
        <v>0</v>
      </c>
      <c r="AO689">
        <v>0</v>
      </c>
      <c r="AP689" t="s">
        <v>4</v>
      </c>
      <c r="AQ689">
        <v>279</v>
      </c>
      <c r="AR689">
        <v>5</v>
      </c>
      <c r="AS689">
        <v>0</v>
      </c>
      <c r="AT689">
        <v>0</v>
      </c>
      <c r="AU689">
        <v>0</v>
      </c>
      <c r="AV689" t="s">
        <v>4</v>
      </c>
      <c r="AW689">
        <v>279</v>
      </c>
      <c r="AX689">
        <v>6</v>
      </c>
      <c r="AY689">
        <v>0</v>
      </c>
      <c r="AZ689">
        <v>0</v>
      </c>
      <c r="BA689">
        <v>0</v>
      </c>
      <c r="BB689" t="s">
        <v>4</v>
      </c>
      <c r="BC689">
        <v>279</v>
      </c>
      <c r="BD689">
        <v>6</v>
      </c>
      <c r="BE689">
        <v>0</v>
      </c>
      <c r="BF689">
        <v>0</v>
      </c>
      <c r="BG689">
        <v>0</v>
      </c>
      <c r="BH689" t="s">
        <v>4</v>
      </c>
    </row>
    <row r="690" spans="1:60" x14ac:dyDescent="0.2">
      <c r="A690" s="3">
        <v>280</v>
      </c>
      <c r="B690" s="3">
        <v>5</v>
      </c>
      <c r="C690" s="3">
        <v>0</v>
      </c>
      <c r="D690" s="3">
        <v>0</v>
      </c>
      <c r="E690" s="3">
        <v>0</v>
      </c>
      <c r="F690" t="s">
        <v>4</v>
      </c>
      <c r="G690">
        <v>280</v>
      </c>
      <c r="H690">
        <v>3</v>
      </c>
      <c r="I690">
        <v>0</v>
      </c>
      <c r="J690">
        <v>0</v>
      </c>
      <c r="K690">
        <v>0</v>
      </c>
      <c r="L690" t="s">
        <v>4</v>
      </c>
      <c r="M690">
        <v>280</v>
      </c>
      <c r="N690">
        <v>4</v>
      </c>
      <c r="O690">
        <v>0</v>
      </c>
      <c r="P690">
        <v>0</v>
      </c>
      <c r="Q690">
        <v>0</v>
      </c>
      <c r="R690" t="s">
        <v>4</v>
      </c>
      <c r="S690">
        <v>280</v>
      </c>
      <c r="T690">
        <v>5</v>
      </c>
      <c r="U690">
        <v>0</v>
      </c>
      <c r="V690">
        <v>0</v>
      </c>
      <c r="W690">
        <v>0</v>
      </c>
      <c r="X690" t="s">
        <v>4</v>
      </c>
      <c r="Y690">
        <v>280</v>
      </c>
      <c r="Z690">
        <v>5</v>
      </c>
      <c r="AA690">
        <v>37.5</v>
      </c>
      <c r="AB690">
        <v>0</v>
      </c>
      <c r="AC690">
        <v>100</v>
      </c>
      <c r="AD690" t="s">
        <v>4</v>
      </c>
      <c r="AE690">
        <v>280</v>
      </c>
      <c r="AF690">
        <v>10</v>
      </c>
      <c r="AG690">
        <v>0</v>
      </c>
      <c r="AH690">
        <v>0</v>
      </c>
      <c r="AI690">
        <v>48.5</v>
      </c>
      <c r="AJ690" t="s">
        <v>4</v>
      </c>
      <c r="AK690">
        <v>280</v>
      </c>
      <c r="AL690">
        <v>4</v>
      </c>
      <c r="AM690">
        <v>0</v>
      </c>
      <c r="AN690">
        <v>0</v>
      </c>
      <c r="AO690">
        <v>0</v>
      </c>
      <c r="AP690" t="s">
        <v>4</v>
      </c>
      <c r="AQ690">
        <v>280</v>
      </c>
      <c r="AR690">
        <v>4</v>
      </c>
      <c r="AS690">
        <v>0</v>
      </c>
      <c r="AT690">
        <v>0</v>
      </c>
      <c r="AU690">
        <v>0</v>
      </c>
      <c r="AV690" t="s">
        <v>4</v>
      </c>
      <c r="AW690">
        <v>280</v>
      </c>
      <c r="AX690">
        <v>4</v>
      </c>
      <c r="AY690">
        <v>0</v>
      </c>
      <c r="AZ690">
        <v>0</v>
      </c>
      <c r="BA690">
        <v>0</v>
      </c>
      <c r="BB690" t="s">
        <v>4</v>
      </c>
      <c r="BC690">
        <v>280</v>
      </c>
      <c r="BD690">
        <v>4</v>
      </c>
      <c r="BE690">
        <v>0</v>
      </c>
      <c r="BF690">
        <v>0</v>
      </c>
      <c r="BG690">
        <v>0</v>
      </c>
      <c r="BH690" t="s">
        <v>4</v>
      </c>
    </row>
    <row r="691" spans="1:60" x14ac:dyDescent="0.2">
      <c r="A691" s="3">
        <v>281</v>
      </c>
      <c r="B691" s="3">
        <v>3</v>
      </c>
      <c r="C691" s="3">
        <v>50.6</v>
      </c>
      <c r="D691" s="3">
        <v>0</v>
      </c>
      <c r="E691" s="3">
        <v>0</v>
      </c>
      <c r="F691" t="s">
        <v>4</v>
      </c>
      <c r="G691">
        <v>281</v>
      </c>
      <c r="H691">
        <v>3</v>
      </c>
      <c r="I691">
        <v>0</v>
      </c>
      <c r="J691">
        <v>0</v>
      </c>
      <c r="K691">
        <v>0</v>
      </c>
      <c r="L691" t="s">
        <v>4</v>
      </c>
      <c r="M691">
        <v>281</v>
      </c>
      <c r="N691">
        <v>4</v>
      </c>
      <c r="O691">
        <v>54.3</v>
      </c>
      <c r="P691">
        <v>0</v>
      </c>
      <c r="Q691">
        <v>100</v>
      </c>
      <c r="R691" t="s">
        <v>4</v>
      </c>
      <c r="S691">
        <v>281</v>
      </c>
      <c r="T691">
        <v>3</v>
      </c>
      <c r="U691">
        <v>0</v>
      </c>
      <c r="V691">
        <v>0</v>
      </c>
      <c r="W691">
        <v>0</v>
      </c>
      <c r="X691" t="s">
        <v>4</v>
      </c>
      <c r="Y691">
        <v>281</v>
      </c>
      <c r="Z691">
        <v>5</v>
      </c>
      <c r="AA691">
        <v>42.8</v>
      </c>
      <c r="AB691">
        <v>0</v>
      </c>
      <c r="AC691">
        <v>50</v>
      </c>
      <c r="AD691" t="s">
        <v>4</v>
      </c>
      <c r="AE691">
        <v>281</v>
      </c>
      <c r="AF691">
        <v>7</v>
      </c>
      <c r="AG691">
        <v>50</v>
      </c>
      <c r="AH691">
        <v>100</v>
      </c>
      <c r="AI691">
        <v>100</v>
      </c>
      <c r="AJ691" t="s">
        <v>4</v>
      </c>
      <c r="AK691">
        <v>281</v>
      </c>
      <c r="AL691">
        <v>4</v>
      </c>
      <c r="AM691">
        <v>0</v>
      </c>
      <c r="AN691">
        <v>0</v>
      </c>
      <c r="AO691">
        <v>0</v>
      </c>
      <c r="AP691" t="s">
        <v>4</v>
      </c>
      <c r="AQ691">
        <v>281</v>
      </c>
      <c r="AR691">
        <v>4</v>
      </c>
      <c r="AS691">
        <v>0</v>
      </c>
      <c r="AT691">
        <v>0</v>
      </c>
      <c r="AU691">
        <v>0</v>
      </c>
      <c r="AV691" t="s">
        <v>4</v>
      </c>
      <c r="AW691">
        <v>281</v>
      </c>
      <c r="AX691">
        <v>3</v>
      </c>
      <c r="AY691">
        <v>0</v>
      </c>
      <c r="AZ691">
        <v>0</v>
      </c>
      <c r="BA691">
        <v>0</v>
      </c>
      <c r="BB691" t="s">
        <v>4</v>
      </c>
      <c r="BC691">
        <v>281</v>
      </c>
      <c r="BD691">
        <v>3</v>
      </c>
      <c r="BE691">
        <v>0</v>
      </c>
      <c r="BF691">
        <v>0</v>
      </c>
      <c r="BG691">
        <v>0</v>
      </c>
      <c r="BH691" t="s">
        <v>4</v>
      </c>
    </row>
    <row r="692" spans="1:60" x14ac:dyDescent="0.2">
      <c r="A692" s="3">
        <v>282</v>
      </c>
      <c r="B692" s="3">
        <v>3</v>
      </c>
      <c r="C692" s="3">
        <v>37.5</v>
      </c>
      <c r="D692" s="3">
        <v>0</v>
      </c>
      <c r="E692" s="3">
        <v>50</v>
      </c>
      <c r="F692" t="s">
        <v>4</v>
      </c>
      <c r="G692">
        <v>282</v>
      </c>
      <c r="H692">
        <v>4</v>
      </c>
      <c r="I692">
        <v>0</v>
      </c>
      <c r="J692">
        <v>0</v>
      </c>
      <c r="K692">
        <v>0</v>
      </c>
      <c r="L692" t="s">
        <v>4</v>
      </c>
      <c r="M692">
        <v>282</v>
      </c>
      <c r="N692">
        <v>3</v>
      </c>
      <c r="O692">
        <v>25</v>
      </c>
      <c r="P692">
        <v>0</v>
      </c>
      <c r="Q692">
        <v>0</v>
      </c>
      <c r="R692" t="s">
        <v>4</v>
      </c>
      <c r="S692">
        <v>282</v>
      </c>
      <c r="T692">
        <v>3</v>
      </c>
      <c r="U692">
        <v>0</v>
      </c>
      <c r="V692">
        <v>0</v>
      </c>
      <c r="W692">
        <v>0</v>
      </c>
      <c r="X692" t="s">
        <v>4</v>
      </c>
      <c r="Y692">
        <v>282</v>
      </c>
      <c r="Z692">
        <v>4</v>
      </c>
      <c r="AA692">
        <v>0</v>
      </c>
      <c r="AB692">
        <v>0</v>
      </c>
      <c r="AC692">
        <v>0</v>
      </c>
      <c r="AD692" t="s">
        <v>4</v>
      </c>
      <c r="AE692">
        <v>282</v>
      </c>
      <c r="AF692">
        <v>8</v>
      </c>
      <c r="AG692">
        <v>0</v>
      </c>
      <c r="AH692">
        <v>0</v>
      </c>
      <c r="AI692">
        <v>0</v>
      </c>
      <c r="AJ692" t="s">
        <v>4</v>
      </c>
      <c r="AK692">
        <v>282</v>
      </c>
      <c r="AL692">
        <v>3</v>
      </c>
      <c r="AM692">
        <v>0</v>
      </c>
      <c r="AN692">
        <v>0</v>
      </c>
      <c r="AO692">
        <v>0</v>
      </c>
      <c r="AP692" t="s">
        <v>4</v>
      </c>
      <c r="AQ692">
        <v>282</v>
      </c>
      <c r="AR692">
        <v>3</v>
      </c>
      <c r="AS692">
        <v>0</v>
      </c>
      <c r="AT692">
        <v>0</v>
      </c>
      <c r="AU692">
        <v>0</v>
      </c>
      <c r="AV692" t="s">
        <v>4</v>
      </c>
      <c r="AW692">
        <v>282</v>
      </c>
      <c r="AX692">
        <v>3</v>
      </c>
      <c r="AY692">
        <v>0</v>
      </c>
      <c r="AZ692">
        <v>0</v>
      </c>
      <c r="BA692">
        <v>0</v>
      </c>
      <c r="BB692" t="s">
        <v>4</v>
      </c>
      <c r="BC692">
        <v>282</v>
      </c>
      <c r="BD692">
        <v>3</v>
      </c>
      <c r="BE692">
        <v>0</v>
      </c>
      <c r="BF692">
        <v>0</v>
      </c>
      <c r="BG692">
        <v>0</v>
      </c>
      <c r="BH692" t="s">
        <v>4</v>
      </c>
    </row>
    <row r="693" spans="1:60" x14ac:dyDescent="0.2">
      <c r="A693" s="3">
        <v>283</v>
      </c>
      <c r="B693" s="3">
        <v>3</v>
      </c>
      <c r="C693" s="3">
        <v>28.5</v>
      </c>
      <c r="D693" s="3">
        <v>0</v>
      </c>
      <c r="E693" s="3">
        <v>0</v>
      </c>
      <c r="F693" t="s">
        <v>4</v>
      </c>
      <c r="G693">
        <v>283</v>
      </c>
      <c r="H693">
        <v>2</v>
      </c>
      <c r="I693">
        <v>0</v>
      </c>
      <c r="J693">
        <v>0</v>
      </c>
      <c r="K693">
        <v>0</v>
      </c>
      <c r="L693" t="s">
        <v>4</v>
      </c>
      <c r="M693">
        <v>283</v>
      </c>
      <c r="N693">
        <v>4</v>
      </c>
      <c r="O693">
        <v>0</v>
      </c>
      <c r="P693">
        <v>0</v>
      </c>
      <c r="Q693">
        <v>0</v>
      </c>
      <c r="R693" t="s">
        <v>4</v>
      </c>
      <c r="S693">
        <v>283</v>
      </c>
      <c r="T693">
        <v>6</v>
      </c>
      <c r="U693">
        <v>47.6</v>
      </c>
      <c r="V693">
        <v>0</v>
      </c>
      <c r="W693">
        <v>100</v>
      </c>
      <c r="X693" t="s">
        <v>4</v>
      </c>
      <c r="Y693">
        <v>283</v>
      </c>
      <c r="Z693">
        <v>3</v>
      </c>
      <c r="AA693">
        <v>0</v>
      </c>
      <c r="AB693">
        <v>0</v>
      </c>
      <c r="AC693">
        <v>0</v>
      </c>
      <c r="AD693" t="s">
        <v>4</v>
      </c>
      <c r="AE693">
        <v>283</v>
      </c>
      <c r="AF693">
        <v>5</v>
      </c>
      <c r="AG693">
        <v>0</v>
      </c>
      <c r="AH693">
        <v>0</v>
      </c>
      <c r="AI693">
        <v>0</v>
      </c>
      <c r="AJ693" t="s">
        <v>4</v>
      </c>
      <c r="AK693">
        <v>283</v>
      </c>
      <c r="AL693">
        <v>3</v>
      </c>
      <c r="AM693">
        <v>0</v>
      </c>
      <c r="AN693">
        <v>0</v>
      </c>
      <c r="AO693">
        <v>0</v>
      </c>
      <c r="AP693" t="s">
        <v>4</v>
      </c>
      <c r="AQ693">
        <v>283</v>
      </c>
      <c r="AR693">
        <v>4</v>
      </c>
      <c r="AS693">
        <v>0</v>
      </c>
      <c r="AT693">
        <v>0</v>
      </c>
      <c r="AU693">
        <v>0</v>
      </c>
      <c r="AV693" t="s">
        <v>4</v>
      </c>
      <c r="AW693">
        <v>283</v>
      </c>
      <c r="AX693">
        <v>4</v>
      </c>
      <c r="AY693">
        <v>0</v>
      </c>
      <c r="AZ693">
        <v>0</v>
      </c>
      <c r="BA693">
        <v>0</v>
      </c>
      <c r="BB693" t="s">
        <v>4</v>
      </c>
      <c r="BC693">
        <v>283</v>
      </c>
      <c r="BD693">
        <v>5</v>
      </c>
      <c r="BE693">
        <v>0</v>
      </c>
      <c r="BF693">
        <v>0</v>
      </c>
      <c r="BG693">
        <v>0</v>
      </c>
      <c r="BH693" t="s">
        <v>4</v>
      </c>
    </row>
    <row r="694" spans="1:60" x14ac:dyDescent="0.2">
      <c r="A694" s="3">
        <v>284</v>
      </c>
      <c r="B694" s="3">
        <v>3</v>
      </c>
      <c r="C694" s="3">
        <v>0</v>
      </c>
      <c r="D694" s="3">
        <v>0</v>
      </c>
      <c r="E694" s="3">
        <v>0</v>
      </c>
      <c r="F694" t="s">
        <v>4</v>
      </c>
      <c r="G694">
        <v>284</v>
      </c>
      <c r="H694">
        <v>3</v>
      </c>
      <c r="I694">
        <v>0</v>
      </c>
      <c r="J694">
        <v>0</v>
      </c>
      <c r="K694">
        <v>0</v>
      </c>
      <c r="L694" t="s">
        <v>4</v>
      </c>
      <c r="M694">
        <v>284</v>
      </c>
      <c r="N694">
        <v>4</v>
      </c>
      <c r="O694">
        <v>0</v>
      </c>
      <c r="P694">
        <v>0</v>
      </c>
      <c r="Q694">
        <v>0</v>
      </c>
      <c r="R694" t="s">
        <v>4</v>
      </c>
      <c r="S694">
        <v>284</v>
      </c>
      <c r="T694">
        <v>8</v>
      </c>
      <c r="U694">
        <v>33.299999999999997</v>
      </c>
      <c r="V694">
        <v>0</v>
      </c>
      <c r="W694">
        <v>100</v>
      </c>
      <c r="X694" t="s">
        <v>4</v>
      </c>
      <c r="Y694">
        <v>284</v>
      </c>
      <c r="Z694">
        <v>4</v>
      </c>
      <c r="AA694">
        <v>0</v>
      </c>
      <c r="AB694">
        <v>0</v>
      </c>
      <c r="AC694">
        <v>0</v>
      </c>
      <c r="AD694" t="s">
        <v>4</v>
      </c>
      <c r="AE694">
        <v>284</v>
      </c>
      <c r="AF694">
        <v>4</v>
      </c>
      <c r="AG694">
        <v>0</v>
      </c>
      <c r="AH694">
        <v>0</v>
      </c>
      <c r="AI694">
        <v>0</v>
      </c>
      <c r="AJ694" t="s">
        <v>4</v>
      </c>
      <c r="AK694">
        <v>284</v>
      </c>
      <c r="AL694">
        <v>4</v>
      </c>
      <c r="AM694">
        <v>0</v>
      </c>
      <c r="AN694">
        <v>0</v>
      </c>
      <c r="AO694">
        <v>0</v>
      </c>
      <c r="AP694" t="s">
        <v>4</v>
      </c>
      <c r="AQ694">
        <v>284</v>
      </c>
      <c r="AR694">
        <v>5</v>
      </c>
      <c r="AS694">
        <v>0</v>
      </c>
      <c r="AT694">
        <v>0</v>
      </c>
      <c r="AU694">
        <v>0</v>
      </c>
      <c r="AV694" t="s">
        <v>4</v>
      </c>
      <c r="AW694">
        <v>284</v>
      </c>
      <c r="AX694">
        <v>3</v>
      </c>
      <c r="AY694">
        <v>0</v>
      </c>
      <c r="AZ694">
        <v>0</v>
      </c>
      <c r="BA694">
        <v>0</v>
      </c>
      <c r="BB694" t="s">
        <v>4</v>
      </c>
      <c r="BC694">
        <v>284</v>
      </c>
      <c r="BD694">
        <v>2</v>
      </c>
      <c r="BE694">
        <v>0</v>
      </c>
      <c r="BF694">
        <v>0</v>
      </c>
      <c r="BG694">
        <v>0</v>
      </c>
      <c r="BH694" t="s">
        <v>4</v>
      </c>
    </row>
    <row r="695" spans="1:60" x14ac:dyDescent="0.2">
      <c r="A695" s="3">
        <v>285</v>
      </c>
      <c r="B695" s="3">
        <v>2</v>
      </c>
      <c r="C695" s="3">
        <v>0</v>
      </c>
      <c r="D695" s="3">
        <v>0</v>
      </c>
      <c r="E695" s="3">
        <v>0</v>
      </c>
      <c r="F695" t="s">
        <v>4</v>
      </c>
      <c r="G695">
        <v>285</v>
      </c>
      <c r="H695">
        <v>3</v>
      </c>
      <c r="I695">
        <v>0</v>
      </c>
      <c r="J695">
        <v>0</v>
      </c>
      <c r="K695">
        <v>0</v>
      </c>
      <c r="L695" t="s">
        <v>4</v>
      </c>
      <c r="M695">
        <v>285</v>
      </c>
      <c r="N695">
        <v>3</v>
      </c>
      <c r="O695">
        <v>0</v>
      </c>
      <c r="P695">
        <v>0</v>
      </c>
      <c r="Q695">
        <v>0</v>
      </c>
      <c r="R695" t="s">
        <v>4</v>
      </c>
      <c r="S695">
        <v>285</v>
      </c>
      <c r="T695">
        <v>3</v>
      </c>
      <c r="U695">
        <v>50</v>
      </c>
      <c r="V695">
        <v>0</v>
      </c>
      <c r="W695">
        <v>0</v>
      </c>
      <c r="X695" t="s">
        <v>4</v>
      </c>
      <c r="Y695">
        <v>285</v>
      </c>
      <c r="Z695">
        <v>3</v>
      </c>
      <c r="AA695">
        <v>0</v>
      </c>
      <c r="AB695">
        <v>0</v>
      </c>
      <c r="AC695">
        <v>0</v>
      </c>
      <c r="AD695" t="s">
        <v>4</v>
      </c>
      <c r="AE695">
        <v>285</v>
      </c>
      <c r="AF695">
        <v>4</v>
      </c>
      <c r="AG695">
        <v>0</v>
      </c>
      <c r="AH695">
        <v>0</v>
      </c>
      <c r="AI695">
        <v>0</v>
      </c>
      <c r="AJ695" t="s">
        <v>4</v>
      </c>
      <c r="AK695">
        <v>285</v>
      </c>
      <c r="AL695">
        <v>7</v>
      </c>
      <c r="AM695">
        <v>0</v>
      </c>
      <c r="AN695">
        <v>0</v>
      </c>
      <c r="AO695">
        <v>0</v>
      </c>
      <c r="AP695" t="s">
        <v>4</v>
      </c>
      <c r="AQ695">
        <v>285</v>
      </c>
      <c r="AR695">
        <v>3</v>
      </c>
      <c r="AS695">
        <v>0</v>
      </c>
      <c r="AT695">
        <v>0</v>
      </c>
      <c r="AU695">
        <v>0</v>
      </c>
      <c r="AV695" t="s">
        <v>4</v>
      </c>
      <c r="AW695">
        <v>285</v>
      </c>
      <c r="AX695">
        <v>3</v>
      </c>
      <c r="AY695">
        <v>0</v>
      </c>
      <c r="AZ695">
        <v>0</v>
      </c>
      <c r="BA695">
        <v>0</v>
      </c>
      <c r="BB695" t="s">
        <v>4</v>
      </c>
      <c r="BC695">
        <v>285</v>
      </c>
      <c r="BD695">
        <v>3</v>
      </c>
      <c r="BE695">
        <v>0</v>
      </c>
      <c r="BF695">
        <v>0</v>
      </c>
      <c r="BG695">
        <v>0</v>
      </c>
      <c r="BH695" t="s">
        <v>4</v>
      </c>
    </row>
    <row r="696" spans="1:60" x14ac:dyDescent="0.2">
      <c r="A696" s="3">
        <v>286</v>
      </c>
      <c r="B696" s="3">
        <v>4</v>
      </c>
      <c r="C696" s="3">
        <v>0</v>
      </c>
      <c r="D696" s="3">
        <v>0</v>
      </c>
      <c r="E696" s="3">
        <v>0</v>
      </c>
      <c r="F696" t="s">
        <v>4</v>
      </c>
      <c r="G696">
        <v>286</v>
      </c>
      <c r="H696">
        <v>3</v>
      </c>
      <c r="I696">
        <v>0</v>
      </c>
      <c r="J696">
        <v>0</v>
      </c>
      <c r="K696">
        <v>0</v>
      </c>
      <c r="L696" t="s">
        <v>4</v>
      </c>
      <c r="M696">
        <v>286</v>
      </c>
      <c r="N696">
        <v>5</v>
      </c>
      <c r="O696">
        <v>0</v>
      </c>
      <c r="P696">
        <v>0</v>
      </c>
      <c r="Q696">
        <v>0</v>
      </c>
      <c r="R696" t="s">
        <v>4</v>
      </c>
      <c r="S696">
        <v>286</v>
      </c>
      <c r="T696">
        <v>3</v>
      </c>
      <c r="U696">
        <v>0</v>
      </c>
      <c r="V696">
        <v>0</v>
      </c>
      <c r="W696">
        <v>0</v>
      </c>
      <c r="X696" t="s">
        <v>4</v>
      </c>
      <c r="Y696">
        <v>286</v>
      </c>
      <c r="Z696">
        <v>4</v>
      </c>
      <c r="AA696">
        <v>0</v>
      </c>
      <c r="AB696">
        <v>0</v>
      </c>
      <c r="AC696">
        <v>0</v>
      </c>
      <c r="AD696" t="s">
        <v>4</v>
      </c>
      <c r="AE696">
        <v>286</v>
      </c>
      <c r="AF696">
        <v>3</v>
      </c>
      <c r="AG696">
        <v>0</v>
      </c>
      <c r="AH696">
        <v>0</v>
      </c>
      <c r="AI696">
        <v>0</v>
      </c>
      <c r="AJ696" t="s">
        <v>4</v>
      </c>
      <c r="AK696">
        <v>286</v>
      </c>
      <c r="AL696">
        <v>3</v>
      </c>
      <c r="AM696">
        <v>0</v>
      </c>
      <c r="AN696">
        <v>0</v>
      </c>
      <c r="AO696">
        <v>0</v>
      </c>
      <c r="AP696" t="s">
        <v>4</v>
      </c>
      <c r="AQ696">
        <v>286</v>
      </c>
      <c r="AR696">
        <v>3</v>
      </c>
      <c r="AS696">
        <v>0</v>
      </c>
      <c r="AT696">
        <v>0</v>
      </c>
      <c r="AU696">
        <v>0</v>
      </c>
      <c r="AV696" t="s">
        <v>4</v>
      </c>
      <c r="AW696">
        <v>286</v>
      </c>
      <c r="AX696">
        <v>4</v>
      </c>
      <c r="AY696">
        <v>0</v>
      </c>
      <c r="AZ696">
        <v>0</v>
      </c>
      <c r="BA696">
        <v>0</v>
      </c>
      <c r="BB696" t="s">
        <v>4</v>
      </c>
      <c r="BC696">
        <v>286</v>
      </c>
      <c r="BD696">
        <v>3</v>
      </c>
      <c r="BE696">
        <v>0</v>
      </c>
      <c r="BF696">
        <v>0</v>
      </c>
      <c r="BG696">
        <v>0</v>
      </c>
      <c r="BH696" t="s">
        <v>4</v>
      </c>
    </row>
    <row r="697" spans="1:60" x14ac:dyDescent="0.2">
      <c r="A697" s="3">
        <v>287</v>
      </c>
      <c r="B697" s="3">
        <v>3</v>
      </c>
      <c r="C697" s="3">
        <v>0</v>
      </c>
      <c r="D697" s="3">
        <v>0</v>
      </c>
      <c r="E697" s="3">
        <v>0</v>
      </c>
      <c r="F697" t="s">
        <v>4</v>
      </c>
      <c r="G697">
        <v>287</v>
      </c>
      <c r="H697">
        <v>3</v>
      </c>
      <c r="I697">
        <v>0</v>
      </c>
      <c r="J697">
        <v>0</v>
      </c>
      <c r="K697">
        <v>0</v>
      </c>
      <c r="L697" t="s">
        <v>4</v>
      </c>
      <c r="M697">
        <v>287</v>
      </c>
      <c r="N697">
        <v>3</v>
      </c>
      <c r="O697">
        <v>0</v>
      </c>
      <c r="P697">
        <v>0</v>
      </c>
      <c r="Q697">
        <v>0</v>
      </c>
      <c r="R697" t="s">
        <v>4</v>
      </c>
      <c r="S697">
        <v>287</v>
      </c>
      <c r="T697">
        <v>3</v>
      </c>
      <c r="U697">
        <v>0</v>
      </c>
      <c r="V697">
        <v>0</v>
      </c>
      <c r="W697">
        <v>0</v>
      </c>
      <c r="X697" t="s">
        <v>4</v>
      </c>
      <c r="Y697">
        <v>287</v>
      </c>
      <c r="Z697">
        <v>3</v>
      </c>
      <c r="AA697">
        <v>0</v>
      </c>
      <c r="AB697">
        <v>0</v>
      </c>
      <c r="AC697">
        <v>0</v>
      </c>
      <c r="AD697" t="s">
        <v>4</v>
      </c>
      <c r="AE697">
        <v>287</v>
      </c>
      <c r="AF697">
        <v>3</v>
      </c>
      <c r="AG697">
        <v>0</v>
      </c>
      <c r="AH697">
        <v>0</v>
      </c>
      <c r="AI697">
        <v>0</v>
      </c>
      <c r="AJ697" t="s">
        <v>4</v>
      </c>
      <c r="AK697">
        <v>287</v>
      </c>
      <c r="AL697">
        <v>5</v>
      </c>
      <c r="AM697">
        <v>0</v>
      </c>
      <c r="AN697">
        <v>0</v>
      </c>
      <c r="AO697">
        <v>0</v>
      </c>
      <c r="AP697" t="s">
        <v>4</v>
      </c>
      <c r="AQ697">
        <v>287</v>
      </c>
      <c r="AR697">
        <v>5</v>
      </c>
      <c r="AS697">
        <v>0</v>
      </c>
      <c r="AT697">
        <v>0</v>
      </c>
      <c r="AU697">
        <v>0</v>
      </c>
      <c r="AV697" t="s">
        <v>4</v>
      </c>
      <c r="AW697">
        <v>287</v>
      </c>
      <c r="AX697">
        <v>3</v>
      </c>
      <c r="AY697">
        <v>0</v>
      </c>
      <c r="AZ697">
        <v>0</v>
      </c>
      <c r="BA697">
        <v>0</v>
      </c>
      <c r="BB697" t="s">
        <v>4</v>
      </c>
      <c r="BC697">
        <v>287</v>
      </c>
      <c r="BD697">
        <v>15</v>
      </c>
      <c r="BE697">
        <v>0</v>
      </c>
      <c r="BF697">
        <v>0</v>
      </c>
      <c r="BG697">
        <v>0</v>
      </c>
      <c r="BH697" t="s">
        <v>4</v>
      </c>
    </row>
    <row r="698" spans="1:60" x14ac:dyDescent="0.2">
      <c r="A698" s="3">
        <v>288</v>
      </c>
      <c r="B698" s="3">
        <v>3</v>
      </c>
      <c r="C698" s="3">
        <v>0</v>
      </c>
      <c r="D698" s="3">
        <v>0</v>
      </c>
      <c r="E698" s="3">
        <v>0</v>
      </c>
      <c r="F698" t="s">
        <v>4</v>
      </c>
      <c r="G698">
        <v>288</v>
      </c>
      <c r="H698">
        <v>8</v>
      </c>
      <c r="I698">
        <v>0</v>
      </c>
      <c r="J698">
        <v>0</v>
      </c>
      <c r="K698">
        <v>0</v>
      </c>
      <c r="L698" t="s">
        <v>4</v>
      </c>
      <c r="M698">
        <v>288</v>
      </c>
      <c r="N698">
        <v>5</v>
      </c>
      <c r="O698">
        <v>0</v>
      </c>
      <c r="P698">
        <v>0</v>
      </c>
      <c r="Q698">
        <v>0</v>
      </c>
      <c r="R698" t="s">
        <v>4</v>
      </c>
      <c r="S698">
        <v>288</v>
      </c>
      <c r="T698">
        <v>4</v>
      </c>
      <c r="U698">
        <v>0</v>
      </c>
      <c r="V698">
        <v>0</v>
      </c>
      <c r="W698">
        <v>0</v>
      </c>
      <c r="X698" t="s">
        <v>4</v>
      </c>
      <c r="Y698">
        <v>288</v>
      </c>
      <c r="Z698">
        <v>5</v>
      </c>
      <c r="AA698">
        <v>0</v>
      </c>
      <c r="AB698">
        <v>0</v>
      </c>
      <c r="AC698">
        <v>0</v>
      </c>
      <c r="AD698" t="s">
        <v>4</v>
      </c>
      <c r="AE698">
        <v>288</v>
      </c>
      <c r="AF698">
        <v>5</v>
      </c>
      <c r="AG698">
        <v>0</v>
      </c>
      <c r="AH698">
        <v>0</v>
      </c>
      <c r="AI698">
        <v>0</v>
      </c>
      <c r="AJ698" t="s">
        <v>4</v>
      </c>
      <c r="AK698">
        <v>288</v>
      </c>
      <c r="AL698">
        <v>4</v>
      </c>
      <c r="AM698">
        <v>0</v>
      </c>
      <c r="AN698">
        <v>0</v>
      </c>
      <c r="AO698">
        <v>0</v>
      </c>
      <c r="AP698" t="s">
        <v>4</v>
      </c>
      <c r="AQ698">
        <v>288</v>
      </c>
      <c r="AR698">
        <v>3</v>
      </c>
      <c r="AS698">
        <v>0</v>
      </c>
      <c r="AT698">
        <v>0</v>
      </c>
      <c r="AU698">
        <v>0</v>
      </c>
      <c r="AV698" t="s">
        <v>4</v>
      </c>
      <c r="AW698">
        <v>288</v>
      </c>
      <c r="AX698">
        <v>4</v>
      </c>
      <c r="AY698">
        <v>0</v>
      </c>
      <c r="AZ698">
        <v>0</v>
      </c>
      <c r="BA698">
        <v>0</v>
      </c>
      <c r="BB698" t="s">
        <v>4</v>
      </c>
      <c r="BC698">
        <v>288</v>
      </c>
      <c r="BD698">
        <v>3</v>
      </c>
      <c r="BE698">
        <v>0</v>
      </c>
      <c r="BF698">
        <v>0</v>
      </c>
      <c r="BG698">
        <v>0</v>
      </c>
      <c r="BH698" t="s">
        <v>4</v>
      </c>
    </row>
    <row r="699" spans="1:60" x14ac:dyDescent="0.2">
      <c r="A699" s="3">
        <v>289</v>
      </c>
      <c r="B699" s="3">
        <v>3</v>
      </c>
      <c r="C699" s="3">
        <v>0</v>
      </c>
      <c r="D699" s="3">
        <v>0</v>
      </c>
      <c r="E699" s="3">
        <v>0</v>
      </c>
      <c r="F699" t="s">
        <v>4</v>
      </c>
      <c r="G699">
        <v>289</v>
      </c>
      <c r="H699">
        <v>5</v>
      </c>
      <c r="I699">
        <v>0</v>
      </c>
      <c r="J699">
        <v>0</v>
      </c>
      <c r="K699">
        <v>0</v>
      </c>
      <c r="L699" t="s">
        <v>4</v>
      </c>
      <c r="M699">
        <v>289</v>
      </c>
      <c r="N699">
        <v>6</v>
      </c>
      <c r="O699">
        <v>0</v>
      </c>
      <c r="P699">
        <v>0</v>
      </c>
      <c r="Q699">
        <v>0</v>
      </c>
      <c r="R699" t="s">
        <v>4</v>
      </c>
      <c r="S699">
        <v>289</v>
      </c>
      <c r="T699">
        <v>3</v>
      </c>
      <c r="U699">
        <v>0</v>
      </c>
      <c r="V699">
        <v>0</v>
      </c>
      <c r="W699">
        <v>0</v>
      </c>
      <c r="X699" t="s">
        <v>4</v>
      </c>
      <c r="Y699">
        <v>289</v>
      </c>
      <c r="Z699">
        <v>3</v>
      </c>
      <c r="AA699">
        <v>0</v>
      </c>
      <c r="AB699">
        <v>0</v>
      </c>
      <c r="AC699">
        <v>0</v>
      </c>
      <c r="AD699" t="s">
        <v>4</v>
      </c>
      <c r="AE699">
        <v>289</v>
      </c>
      <c r="AF699">
        <v>3</v>
      </c>
      <c r="AG699">
        <v>0</v>
      </c>
      <c r="AH699">
        <v>0</v>
      </c>
      <c r="AI699">
        <v>0</v>
      </c>
      <c r="AJ699" t="s">
        <v>4</v>
      </c>
      <c r="AK699">
        <v>289</v>
      </c>
      <c r="AL699">
        <v>4</v>
      </c>
      <c r="AM699">
        <v>0</v>
      </c>
      <c r="AN699">
        <v>0</v>
      </c>
      <c r="AO699">
        <v>0</v>
      </c>
      <c r="AP699" t="s">
        <v>4</v>
      </c>
      <c r="AQ699">
        <v>289</v>
      </c>
      <c r="AR699">
        <v>6</v>
      </c>
      <c r="AS699">
        <v>0</v>
      </c>
      <c r="AT699">
        <v>0</v>
      </c>
      <c r="AU699">
        <v>0</v>
      </c>
      <c r="AV699" t="s">
        <v>4</v>
      </c>
      <c r="AW699">
        <v>289</v>
      </c>
      <c r="AX699">
        <v>3</v>
      </c>
      <c r="AY699">
        <v>0</v>
      </c>
      <c r="AZ699">
        <v>0</v>
      </c>
      <c r="BA699">
        <v>0</v>
      </c>
      <c r="BB699" t="s">
        <v>4</v>
      </c>
      <c r="BC699">
        <v>289</v>
      </c>
      <c r="BD699">
        <v>4</v>
      </c>
      <c r="BE699">
        <v>0</v>
      </c>
      <c r="BF699">
        <v>0</v>
      </c>
      <c r="BG699">
        <v>0</v>
      </c>
      <c r="BH699" t="s">
        <v>4</v>
      </c>
    </row>
    <row r="700" spans="1:60" x14ac:dyDescent="0.2">
      <c r="A700" s="3">
        <v>290</v>
      </c>
      <c r="B700" s="3">
        <v>4</v>
      </c>
      <c r="C700" s="3">
        <v>0</v>
      </c>
      <c r="D700" s="3">
        <v>0</v>
      </c>
      <c r="E700" s="3">
        <v>0</v>
      </c>
      <c r="F700" t="s">
        <v>4</v>
      </c>
      <c r="G700">
        <v>290</v>
      </c>
      <c r="H700">
        <v>4</v>
      </c>
      <c r="I700">
        <v>0</v>
      </c>
      <c r="J700">
        <v>0</v>
      </c>
      <c r="K700">
        <v>0</v>
      </c>
      <c r="L700" t="s">
        <v>4</v>
      </c>
      <c r="M700">
        <v>290</v>
      </c>
      <c r="N700">
        <v>6</v>
      </c>
      <c r="O700">
        <v>0</v>
      </c>
      <c r="P700">
        <v>0</v>
      </c>
      <c r="Q700">
        <v>0</v>
      </c>
      <c r="R700" t="s">
        <v>4</v>
      </c>
      <c r="S700">
        <v>290</v>
      </c>
      <c r="T700">
        <v>4</v>
      </c>
      <c r="U700">
        <v>0</v>
      </c>
      <c r="V700">
        <v>0</v>
      </c>
      <c r="W700">
        <v>0</v>
      </c>
      <c r="X700" t="s">
        <v>4</v>
      </c>
      <c r="Y700">
        <v>290</v>
      </c>
      <c r="Z700">
        <v>6</v>
      </c>
      <c r="AA700">
        <v>0</v>
      </c>
      <c r="AB700">
        <v>0</v>
      </c>
      <c r="AC700">
        <v>0</v>
      </c>
      <c r="AD700" t="s">
        <v>4</v>
      </c>
      <c r="AE700">
        <v>290</v>
      </c>
      <c r="AF700">
        <v>5</v>
      </c>
      <c r="AG700">
        <v>0</v>
      </c>
      <c r="AH700">
        <v>0</v>
      </c>
      <c r="AI700">
        <v>0</v>
      </c>
      <c r="AJ700" t="s">
        <v>4</v>
      </c>
      <c r="AK700">
        <v>290</v>
      </c>
      <c r="AL700">
        <v>5</v>
      </c>
      <c r="AM700">
        <v>0</v>
      </c>
      <c r="AN700">
        <v>0</v>
      </c>
      <c r="AO700">
        <v>0</v>
      </c>
      <c r="AP700" t="s">
        <v>4</v>
      </c>
      <c r="AQ700">
        <v>290</v>
      </c>
      <c r="AR700">
        <v>4</v>
      </c>
      <c r="AS700">
        <v>0</v>
      </c>
      <c r="AT700">
        <v>0</v>
      </c>
      <c r="AU700">
        <v>0</v>
      </c>
      <c r="AV700" t="s">
        <v>4</v>
      </c>
      <c r="AW700">
        <v>290</v>
      </c>
      <c r="AX700">
        <v>6</v>
      </c>
      <c r="AY700">
        <v>0</v>
      </c>
      <c r="AZ700">
        <v>0</v>
      </c>
      <c r="BA700">
        <v>0</v>
      </c>
      <c r="BB700" t="s">
        <v>4</v>
      </c>
      <c r="BC700">
        <v>290</v>
      </c>
      <c r="BD700">
        <v>5</v>
      </c>
      <c r="BE700">
        <v>0</v>
      </c>
      <c r="BF700">
        <v>0</v>
      </c>
      <c r="BG700">
        <v>0</v>
      </c>
      <c r="BH700" t="s">
        <v>4</v>
      </c>
    </row>
    <row r="701" spans="1:60" x14ac:dyDescent="0.2">
      <c r="A701" s="3">
        <v>291</v>
      </c>
      <c r="B701" s="3">
        <v>2</v>
      </c>
      <c r="C701" s="3">
        <v>0</v>
      </c>
      <c r="D701" s="3">
        <v>0</v>
      </c>
      <c r="E701" s="3">
        <v>0</v>
      </c>
      <c r="F701" t="s">
        <v>4</v>
      </c>
      <c r="G701">
        <v>291</v>
      </c>
      <c r="H701">
        <v>3</v>
      </c>
      <c r="I701">
        <v>0</v>
      </c>
      <c r="J701">
        <v>0</v>
      </c>
      <c r="K701">
        <v>0</v>
      </c>
      <c r="L701" t="s">
        <v>4</v>
      </c>
      <c r="M701">
        <v>291</v>
      </c>
      <c r="N701">
        <v>4</v>
      </c>
      <c r="O701">
        <v>0</v>
      </c>
      <c r="P701">
        <v>0</v>
      </c>
      <c r="Q701">
        <v>0</v>
      </c>
      <c r="R701" t="s">
        <v>4</v>
      </c>
      <c r="S701">
        <v>291</v>
      </c>
      <c r="T701">
        <v>3</v>
      </c>
      <c r="U701">
        <v>0</v>
      </c>
      <c r="V701">
        <v>0</v>
      </c>
      <c r="W701">
        <v>0</v>
      </c>
      <c r="X701" t="s">
        <v>4</v>
      </c>
      <c r="Y701">
        <v>291</v>
      </c>
      <c r="Z701">
        <v>3</v>
      </c>
      <c r="AA701">
        <v>0</v>
      </c>
      <c r="AB701">
        <v>0</v>
      </c>
      <c r="AC701">
        <v>0</v>
      </c>
      <c r="AD701" t="s">
        <v>4</v>
      </c>
      <c r="AE701">
        <v>291</v>
      </c>
      <c r="AF701">
        <v>3</v>
      </c>
      <c r="AG701">
        <v>0</v>
      </c>
      <c r="AH701">
        <v>0</v>
      </c>
      <c r="AI701">
        <v>0</v>
      </c>
      <c r="AJ701" t="s">
        <v>4</v>
      </c>
      <c r="AK701">
        <v>291</v>
      </c>
      <c r="AL701">
        <v>3</v>
      </c>
      <c r="AM701">
        <v>0</v>
      </c>
      <c r="AN701">
        <v>0</v>
      </c>
      <c r="AO701">
        <v>0</v>
      </c>
      <c r="AP701" t="s">
        <v>4</v>
      </c>
      <c r="AQ701">
        <v>291</v>
      </c>
      <c r="AR701">
        <v>3</v>
      </c>
      <c r="AS701">
        <v>0</v>
      </c>
      <c r="AT701">
        <v>0</v>
      </c>
      <c r="AU701">
        <v>0</v>
      </c>
      <c r="AV701" t="s">
        <v>4</v>
      </c>
      <c r="AW701">
        <v>291</v>
      </c>
      <c r="AX701">
        <v>3</v>
      </c>
      <c r="AY701">
        <v>0</v>
      </c>
      <c r="AZ701">
        <v>0</v>
      </c>
      <c r="BA701">
        <v>0</v>
      </c>
      <c r="BB701" t="s">
        <v>4</v>
      </c>
      <c r="BC701">
        <v>291</v>
      </c>
      <c r="BD701">
        <v>3</v>
      </c>
      <c r="BE701">
        <v>0</v>
      </c>
      <c r="BF701">
        <v>0</v>
      </c>
      <c r="BG701">
        <v>0</v>
      </c>
      <c r="BH701" t="s">
        <v>4</v>
      </c>
    </row>
    <row r="702" spans="1:60" x14ac:dyDescent="0.2">
      <c r="A702" s="3">
        <v>292</v>
      </c>
      <c r="B702" s="3">
        <v>3</v>
      </c>
      <c r="C702" s="3">
        <v>0</v>
      </c>
      <c r="D702" s="3">
        <v>0</v>
      </c>
      <c r="E702" s="3">
        <v>0</v>
      </c>
      <c r="F702" t="s">
        <v>4</v>
      </c>
      <c r="G702">
        <v>292</v>
      </c>
      <c r="H702">
        <v>3</v>
      </c>
      <c r="I702">
        <v>0</v>
      </c>
      <c r="J702">
        <v>0</v>
      </c>
      <c r="K702">
        <v>0</v>
      </c>
      <c r="L702" t="s">
        <v>4</v>
      </c>
      <c r="M702">
        <v>292</v>
      </c>
      <c r="N702">
        <v>3</v>
      </c>
      <c r="O702">
        <v>0</v>
      </c>
      <c r="P702">
        <v>0</v>
      </c>
      <c r="Q702">
        <v>0</v>
      </c>
      <c r="R702" t="s">
        <v>4</v>
      </c>
      <c r="S702">
        <v>292</v>
      </c>
      <c r="T702">
        <v>3</v>
      </c>
      <c r="U702">
        <v>0</v>
      </c>
      <c r="V702">
        <v>0</v>
      </c>
      <c r="W702">
        <v>0</v>
      </c>
      <c r="X702" t="s">
        <v>4</v>
      </c>
      <c r="Y702">
        <v>292</v>
      </c>
      <c r="Z702">
        <v>2</v>
      </c>
      <c r="AA702">
        <v>0</v>
      </c>
      <c r="AB702">
        <v>0</v>
      </c>
      <c r="AC702">
        <v>0</v>
      </c>
      <c r="AD702" t="s">
        <v>4</v>
      </c>
      <c r="AE702">
        <v>292</v>
      </c>
      <c r="AF702">
        <v>2</v>
      </c>
      <c r="AG702">
        <v>0</v>
      </c>
      <c r="AH702">
        <v>0</v>
      </c>
      <c r="AI702">
        <v>0</v>
      </c>
      <c r="AJ702" t="s">
        <v>4</v>
      </c>
      <c r="AK702">
        <v>292</v>
      </c>
      <c r="AL702">
        <v>3</v>
      </c>
      <c r="AM702">
        <v>0</v>
      </c>
      <c r="AN702">
        <v>0</v>
      </c>
      <c r="AO702">
        <v>0</v>
      </c>
      <c r="AP702" t="s">
        <v>4</v>
      </c>
      <c r="AQ702">
        <v>292</v>
      </c>
      <c r="AR702">
        <v>3</v>
      </c>
      <c r="AS702">
        <v>0</v>
      </c>
      <c r="AT702">
        <v>0</v>
      </c>
      <c r="AU702">
        <v>0</v>
      </c>
      <c r="AV702" t="s">
        <v>4</v>
      </c>
      <c r="AW702">
        <v>292</v>
      </c>
      <c r="AX702">
        <v>3</v>
      </c>
      <c r="AY702">
        <v>0</v>
      </c>
      <c r="AZ702">
        <v>0</v>
      </c>
      <c r="BA702">
        <v>0</v>
      </c>
      <c r="BB702" t="s">
        <v>4</v>
      </c>
      <c r="BC702">
        <v>292</v>
      </c>
      <c r="BD702">
        <v>3</v>
      </c>
      <c r="BE702">
        <v>0</v>
      </c>
      <c r="BF702">
        <v>0</v>
      </c>
      <c r="BG702">
        <v>0</v>
      </c>
      <c r="BH702" t="s">
        <v>4</v>
      </c>
    </row>
    <row r="703" spans="1:60" x14ac:dyDescent="0.2">
      <c r="A703" s="3">
        <v>293</v>
      </c>
      <c r="B703" s="3">
        <v>3</v>
      </c>
      <c r="C703" s="3">
        <v>0</v>
      </c>
      <c r="D703" s="3">
        <v>0</v>
      </c>
      <c r="E703" s="3">
        <v>0</v>
      </c>
      <c r="F703" t="s">
        <v>4</v>
      </c>
      <c r="G703">
        <v>293</v>
      </c>
      <c r="H703">
        <v>3</v>
      </c>
      <c r="I703">
        <v>0</v>
      </c>
      <c r="J703">
        <v>0</v>
      </c>
      <c r="K703">
        <v>0</v>
      </c>
      <c r="L703" t="s">
        <v>4</v>
      </c>
      <c r="M703">
        <v>293</v>
      </c>
      <c r="N703">
        <v>4</v>
      </c>
      <c r="O703">
        <v>0</v>
      </c>
      <c r="P703">
        <v>0</v>
      </c>
      <c r="Q703">
        <v>0</v>
      </c>
      <c r="R703" t="s">
        <v>4</v>
      </c>
      <c r="S703">
        <v>293</v>
      </c>
      <c r="T703">
        <v>3</v>
      </c>
      <c r="U703">
        <v>0</v>
      </c>
      <c r="V703">
        <v>0</v>
      </c>
      <c r="W703">
        <v>0</v>
      </c>
      <c r="X703" t="s">
        <v>4</v>
      </c>
      <c r="Y703">
        <v>293</v>
      </c>
      <c r="Z703">
        <v>3</v>
      </c>
      <c r="AA703">
        <v>0</v>
      </c>
      <c r="AB703">
        <v>0</v>
      </c>
      <c r="AC703">
        <v>0</v>
      </c>
      <c r="AD703" t="s">
        <v>4</v>
      </c>
      <c r="AE703">
        <v>293</v>
      </c>
      <c r="AF703">
        <v>2</v>
      </c>
      <c r="AG703">
        <v>0</v>
      </c>
      <c r="AH703">
        <v>0</v>
      </c>
      <c r="AI703">
        <v>0</v>
      </c>
      <c r="AJ703" t="s">
        <v>4</v>
      </c>
      <c r="AK703">
        <v>293</v>
      </c>
      <c r="AL703">
        <v>3</v>
      </c>
      <c r="AM703">
        <v>0</v>
      </c>
      <c r="AN703">
        <v>0</v>
      </c>
      <c r="AO703">
        <v>0</v>
      </c>
      <c r="AP703" t="s">
        <v>4</v>
      </c>
      <c r="AQ703">
        <v>293</v>
      </c>
      <c r="AR703">
        <v>4</v>
      </c>
      <c r="AS703">
        <v>0</v>
      </c>
      <c r="AT703">
        <v>0</v>
      </c>
      <c r="AU703">
        <v>0</v>
      </c>
      <c r="AV703" t="s">
        <v>4</v>
      </c>
      <c r="AW703">
        <v>293</v>
      </c>
      <c r="AX703">
        <v>3</v>
      </c>
      <c r="AY703">
        <v>0</v>
      </c>
      <c r="AZ703">
        <v>0</v>
      </c>
      <c r="BA703">
        <v>0</v>
      </c>
      <c r="BB703" t="s">
        <v>4</v>
      </c>
      <c r="BC703">
        <v>293</v>
      </c>
      <c r="BD703">
        <v>3</v>
      </c>
      <c r="BE703">
        <v>0</v>
      </c>
      <c r="BF703">
        <v>0</v>
      </c>
      <c r="BG703">
        <v>0</v>
      </c>
      <c r="BH703" t="s">
        <v>4</v>
      </c>
    </row>
    <row r="704" spans="1:60" x14ac:dyDescent="0.2">
      <c r="A704" s="3">
        <v>294</v>
      </c>
      <c r="B704" s="3">
        <v>2</v>
      </c>
      <c r="C704" s="3">
        <v>0</v>
      </c>
      <c r="D704" s="3">
        <v>0</v>
      </c>
      <c r="E704" s="3">
        <v>0</v>
      </c>
      <c r="F704" t="s">
        <v>4</v>
      </c>
      <c r="G704">
        <v>294</v>
      </c>
      <c r="H704">
        <v>3</v>
      </c>
      <c r="I704">
        <v>0</v>
      </c>
      <c r="J704">
        <v>0</v>
      </c>
      <c r="K704">
        <v>0</v>
      </c>
      <c r="L704" t="s">
        <v>4</v>
      </c>
      <c r="M704">
        <v>294</v>
      </c>
      <c r="N704">
        <v>3</v>
      </c>
      <c r="O704">
        <v>0</v>
      </c>
      <c r="P704">
        <v>0</v>
      </c>
      <c r="Q704">
        <v>0</v>
      </c>
      <c r="R704" t="s">
        <v>4</v>
      </c>
      <c r="S704">
        <v>294</v>
      </c>
      <c r="T704">
        <v>3</v>
      </c>
      <c r="U704">
        <v>0</v>
      </c>
      <c r="V704">
        <v>0</v>
      </c>
      <c r="W704">
        <v>0</v>
      </c>
      <c r="X704" t="s">
        <v>4</v>
      </c>
      <c r="Y704">
        <v>294</v>
      </c>
      <c r="Z704">
        <v>3</v>
      </c>
      <c r="AA704">
        <v>0</v>
      </c>
      <c r="AB704">
        <v>0</v>
      </c>
      <c r="AC704">
        <v>0</v>
      </c>
      <c r="AD704" t="s">
        <v>4</v>
      </c>
      <c r="AE704">
        <v>294</v>
      </c>
      <c r="AF704">
        <v>3</v>
      </c>
      <c r="AG704">
        <v>0</v>
      </c>
      <c r="AH704">
        <v>0</v>
      </c>
      <c r="AI704">
        <v>0</v>
      </c>
      <c r="AJ704" t="s">
        <v>4</v>
      </c>
      <c r="AK704">
        <v>294</v>
      </c>
      <c r="AL704">
        <v>3</v>
      </c>
      <c r="AM704">
        <v>0</v>
      </c>
      <c r="AN704">
        <v>0</v>
      </c>
      <c r="AO704">
        <v>0</v>
      </c>
      <c r="AP704" t="s">
        <v>4</v>
      </c>
      <c r="AQ704">
        <v>294</v>
      </c>
      <c r="AR704">
        <v>4</v>
      </c>
      <c r="AS704">
        <v>0</v>
      </c>
      <c r="AT704">
        <v>0</v>
      </c>
      <c r="AU704">
        <v>0</v>
      </c>
      <c r="AV704" t="s">
        <v>4</v>
      </c>
      <c r="AW704">
        <v>294</v>
      </c>
      <c r="AX704">
        <v>3</v>
      </c>
      <c r="AY704">
        <v>0</v>
      </c>
      <c r="AZ704">
        <v>0</v>
      </c>
      <c r="BA704">
        <v>0</v>
      </c>
      <c r="BB704" t="s">
        <v>4</v>
      </c>
      <c r="BC704">
        <v>294</v>
      </c>
      <c r="BD704">
        <v>2</v>
      </c>
      <c r="BE704">
        <v>0</v>
      </c>
      <c r="BF704">
        <v>0</v>
      </c>
      <c r="BG704">
        <v>0</v>
      </c>
      <c r="BH704" t="s">
        <v>4</v>
      </c>
    </row>
    <row r="705" spans="1:60" x14ac:dyDescent="0.2">
      <c r="A705" s="3">
        <v>295</v>
      </c>
      <c r="B705" s="3">
        <v>3</v>
      </c>
      <c r="C705" s="3">
        <v>0</v>
      </c>
      <c r="D705" s="3">
        <v>0</v>
      </c>
      <c r="E705" s="3">
        <v>0</v>
      </c>
      <c r="F705" t="s">
        <v>4</v>
      </c>
      <c r="G705">
        <v>295</v>
      </c>
      <c r="H705">
        <v>3</v>
      </c>
      <c r="I705">
        <v>0</v>
      </c>
      <c r="J705">
        <v>0</v>
      </c>
      <c r="K705">
        <v>0</v>
      </c>
      <c r="L705" t="s">
        <v>4</v>
      </c>
      <c r="M705">
        <v>295</v>
      </c>
      <c r="N705">
        <v>6</v>
      </c>
      <c r="O705">
        <v>0</v>
      </c>
      <c r="P705">
        <v>0</v>
      </c>
      <c r="Q705">
        <v>0</v>
      </c>
      <c r="R705" t="s">
        <v>4</v>
      </c>
      <c r="S705">
        <v>295</v>
      </c>
      <c r="T705">
        <v>4</v>
      </c>
      <c r="U705">
        <v>0</v>
      </c>
      <c r="V705">
        <v>0</v>
      </c>
      <c r="W705">
        <v>0</v>
      </c>
      <c r="X705" t="s">
        <v>4</v>
      </c>
      <c r="Y705">
        <v>295</v>
      </c>
      <c r="Z705">
        <v>4</v>
      </c>
      <c r="AA705">
        <v>0</v>
      </c>
      <c r="AB705">
        <v>0</v>
      </c>
      <c r="AC705">
        <v>0</v>
      </c>
      <c r="AD705" t="s">
        <v>4</v>
      </c>
      <c r="AE705">
        <v>295</v>
      </c>
      <c r="AF705">
        <v>2</v>
      </c>
      <c r="AG705">
        <v>0</v>
      </c>
      <c r="AH705">
        <v>0</v>
      </c>
      <c r="AI705">
        <v>0</v>
      </c>
      <c r="AJ705" t="s">
        <v>4</v>
      </c>
      <c r="AK705">
        <v>295</v>
      </c>
      <c r="AL705">
        <v>3</v>
      </c>
      <c r="AM705">
        <v>0</v>
      </c>
      <c r="AN705">
        <v>0</v>
      </c>
      <c r="AO705">
        <v>0</v>
      </c>
      <c r="AP705" t="s">
        <v>4</v>
      </c>
      <c r="AQ705">
        <v>295</v>
      </c>
      <c r="AR705">
        <v>4</v>
      </c>
      <c r="AS705">
        <v>0</v>
      </c>
      <c r="AT705">
        <v>0</v>
      </c>
      <c r="AU705">
        <v>0</v>
      </c>
      <c r="AV705" t="s">
        <v>4</v>
      </c>
      <c r="AW705">
        <v>295</v>
      </c>
      <c r="AX705">
        <v>3</v>
      </c>
      <c r="AY705">
        <v>0</v>
      </c>
      <c r="AZ705">
        <v>0</v>
      </c>
      <c r="BA705">
        <v>0</v>
      </c>
      <c r="BB705" t="s">
        <v>4</v>
      </c>
      <c r="BC705">
        <v>295</v>
      </c>
      <c r="BD705">
        <v>3</v>
      </c>
      <c r="BE705">
        <v>0</v>
      </c>
      <c r="BF705">
        <v>0</v>
      </c>
      <c r="BG705">
        <v>0</v>
      </c>
      <c r="BH705" t="s">
        <v>4</v>
      </c>
    </row>
    <row r="706" spans="1:60" x14ac:dyDescent="0.2">
      <c r="A706" s="3">
        <v>296</v>
      </c>
      <c r="B706" s="3">
        <v>2</v>
      </c>
      <c r="C706" s="3">
        <v>0</v>
      </c>
      <c r="D706" s="3">
        <v>0</v>
      </c>
      <c r="E706" s="3">
        <v>0</v>
      </c>
      <c r="F706" t="s">
        <v>4</v>
      </c>
      <c r="G706">
        <v>296</v>
      </c>
      <c r="H706">
        <v>3</v>
      </c>
      <c r="I706">
        <v>0</v>
      </c>
      <c r="J706">
        <v>0</v>
      </c>
      <c r="K706">
        <v>0</v>
      </c>
      <c r="L706" t="s">
        <v>4</v>
      </c>
      <c r="M706">
        <v>296</v>
      </c>
      <c r="N706">
        <v>3</v>
      </c>
      <c r="O706">
        <v>0</v>
      </c>
      <c r="P706">
        <v>0</v>
      </c>
      <c r="Q706">
        <v>0</v>
      </c>
      <c r="R706" t="s">
        <v>4</v>
      </c>
      <c r="S706">
        <v>296</v>
      </c>
      <c r="T706">
        <v>2</v>
      </c>
      <c r="U706">
        <v>0</v>
      </c>
      <c r="V706">
        <v>0</v>
      </c>
      <c r="W706">
        <v>0</v>
      </c>
      <c r="X706" t="s">
        <v>4</v>
      </c>
      <c r="Y706">
        <v>296</v>
      </c>
      <c r="Z706">
        <v>5</v>
      </c>
      <c r="AA706">
        <v>0</v>
      </c>
      <c r="AB706">
        <v>0</v>
      </c>
      <c r="AC706">
        <v>0</v>
      </c>
      <c r="AD706" t="s">
        <v>4</v>
      </c>
      <c r="AE706">
        <v>296</v>
      </c>
      <c r="AF706">
        <v>4</v>
      </c>
      <c r="AG706">
        <v>0</v>
      </c>
      <c r="AH706">
        <v>0</v>
      </c>
      <c r="AI706">
        <v>0</v>
      </c>
      <c r="AJ706" t="s">
        <v>4</v>
      </c>
      <c r="AK706">
        <v>296</v>
      </c>
      <c r="AL706">
        <v>3</v>
      </c>
      <c r="AM706">
        <v>0</v>
      </c>
      <c r="AN706">
        <v>0</v>
      </c>
      <c r="AO706">
        <v>0</v>
      </c>
      <c r="AP706" t="s">
        <v>4</v>
      </c>
      <c r="AQ706">
        <v>296</v>
      </c>
      <c r="AR706">
        <v>3</v>
      </c>
      <c r="AS706">
        <v>0</v>
      </c>
      <c r="AT706">
        <v>0</v>
      </c>
      <c r="AU706">
        <v>0</v>
      </c>
      <c r="AV706" t="s">
        <v>4</v>
      </c>
      <c r="AW706">
        <v>296</v>
      </c>
      <c r="AX706">
        <v>7</v>
      </c>
      <c r="AY706">
        <v>0</v>
      </c>
      <c r="AZ706">
        <v>0</v>
      </c>
      <c r="BA706">
        <v>0</v>
      </c>
      <c r="BB706" t="s">
        <v>4</v>
      </c>
      <c r="BC706">
        <v>296</v>
      </c>
      <c r="BD706">
        <v>3</v>
      </c>
      <c r="BE706">
        <v>0</v>
      </c>
      <c r="BF706">
        <v>0</v>
      </c>
      <c r="BG706">
        <v>0</v>
      </c>
      <c r="BH706" t="s">
        <v>4</v>
      </c>
    </row>
    <row r="707" spans="1:60" x14ac:dyDescent="0.2">
      <c r="A707" s="3">
        <v>297</v>
      </c>
      <c r="B707" s="3">
        <v>4</v>
      </c>
      <c r="C707" s="3">
        <v>0</v>
      </c>
      <c r="D707" s="3">
        <v>0</v>
      </c>
      <c r="E707" s="3">
        <v>0</v>
      </c>
      <c r="F707" t="s">
        <v>4</v>
      </c>
      <c r="G707">
        <v>297</v>
      </c>
      <c r="H707">
        <v>4</v>
      </c>
      <c r="I707">
        <v>0</v>
      </c>
      <c r="J707">
        <v>0</v>
      </c>
      <c r="K707">
        <v>0</v>
      </c>
      <c r="L707" t="s">
        <v>4</v>
      </c>
      <c r="M707">
        <v>297</v>
      </c>
      <c r="N707">
        <v>5</v>
      </c>
      <c r="O707">
        <v>0</v>
      </c>
      <c r="P707">
        <v>0</v>
      </c>
      <c r="Q707">
        <v>0</v>
      </c>
      <c r="R707" t="s">
        <v>4</v>
      </c>
      <c r="S707">
        <v>297</v>
      </c>
      <c r="T707">
        <v>3</v>
      </c>
      <c r="U707">
        <v>0</v>
      </c>
      <c r="V707">
        <v>0</v>
      </c>
      <c r="W707">
        <v>0</v>
      </c>
      <c r="X707" t="s">
        <v>4</v>
      </c>
      <c r="Y707">
        <v>297</v>
      </c>
      <c r="Z707">
        <v>3</v>
      </c>
      <c r="AA707">
        <v>0</v>
      </c>
      <c r="AB707">
        <v>0</v>
      </c>
      <c r="AC707">
        <v>0</v>
      </c>
      <c r="AD707" t="s">
        <v>4</v>
      </c>
      <c r="AE707">
        <v>297</v>
      </c>
      <c r="AF707">
        <v>2</v>
      </c>
      <c r="AG707">
        <v>0</v>
      </c>
      <c r="AH707">
        <v>0</v>
      </c>
      <c r="AI707">
        <v>0</v>
      </c>
      <c r="AJ707" t="s">
        <v>4</v>
      </c>
      <c r="AK707">
        <v>297</v>
      </c>
      <c r="AL707">
        <v>3</v>
      </c>
      <c r="AM707">
        <v>0</v>
      </c>
      <c r="AN707">
        <v>0</v>
      </c>
      <c r="AO707">
        <v>0</v>
      </c>
      <c r="AP707" t="s">
        <v>4</v>
      </c>
      <c r="AQ707">
        <v>297</v>
      </c>
      <c r="AR707">
        <v>4</v>
      </c>
      <c r="AS707">
        <v>0</v>
      </c>
      <c r="AT707">
        <v>0</v>
      </c>
      <c r="AU707">
        <v>0</v>
      </c>
      <c r="AV707" t="s">
        <v>4</v>
      </c>
      <c r="AW707">
        <v>297</v>
      </c>
      <c r="AX707">
        <v>4</v>
      </c>
      <c r="AY707">
        <v>0</v>
      </c>
      <c r="AZ707">
        <v>0</v>
      </c>
      <c r="BA707">
        <v>0</v>
      </c>
      <c r="BB707" t="s">
        <v>4</v>
      </c>
      <c r="BC707">
        <v>297</v>
      </c>
      <c r="BD707">
        <v>3</v>
      </c>
      <c r="BE707">
        <v>0</v>
      </c>
      <c r="BF707">
        <v>0</v>
      </c>
      <c r="BG707">
        <v>0</v>
      </c>
      <c r="BH707" t="s">
        <v>4</v>
      </c>
    </row>
    <row r="708" spans="1:60" x14ac:dyDescent="0.2">
      <c r="A708" s="3">
        <v>298</v>
      </c>
      <c r="B708" s="3">
        <v>3</v>
      </c>
      <c r="C708" s="3">
        <v>0</v>
      </c>
      <c r="D708" s="3">
        <v>0</v>
      </c>
      <c r="E708" s="3">
        <v>0</v>
      </c>
      <c r="F708" t="s">
        <v>4</v>
      </c>
      <c r="G708">
        <v>298</v>
      </c>
      <c r="H708">
        <v>4</v>
      </c>
      <c r="I708">
        <v>0</v>
      </c>
      <c r="J708">
        <v>0</v>
      </c>
      <c r="K708">
        <v>0</v>
      </c>
      <c r="L708" t="s">
        <v>4</v>
      </c>
      <c r="M708">
        <v>298</v>
      </c>
      <c r="N708">
        <v>8</v>
      </c>
      <c r="O708">
        <v>0</v>
      </c>
      <c r="P708">
        <v>0</v>
      </c>
      <c r="Q708">
        <v>0</v>
      </c>
      <c r="R708" t="s">
        <v>4</v>
      </c>
      <c r="S708">
        <v>298</v>
      </c>
      <c r="T708">
        <v>3</v>
      </c>
      <c r="U708">
        <v>0</v>
      </c>
      <c r="V708">
        <v>0</v>
      </c>
      <c r="W708">
        <v>0</v>
      </c>
      <c r="X708" t="s">
        <v>4</v>
      </c>
      <c r="Y708">
        <v>298</v>
      </c>
      <c r="Z708">
        <v>3</v>
      </c>
      <c r="AA708">
        <v>0</v>
      </c>
      <c r="AB708">
        <v>0</v>
      </c>
      <c r="AC708">
        <v>0</v>
      </c>
      <c r="AD708" t="s">
        <v>4</v>
      </c>
      <c r="AE708">
        <v>298</v>
      </c>
      <c r="AF708">
        <v>3</v>
      </c>
      <c r="AG708">
        <v>0</v>
      </c>
      <c r="AH708">
        <v>0</v>
      </c>
      <c r="AI708">
        <v>0</v>
      </c>
      <c r="AJ708" t="s">
        <v>4</v>
      </c>
      <c r="AK708">
        <v>298</v>
      </c>
      <c r="AL708">
        <v>4</v>
      </c>
      <c r="AM708">
        <v>0</v>
      </c>
      <c r="AN708">
        <v>0</v>
      </c>
      <c r="AO708">
        <v>0</v>
      </c>
      <c r="AP708" t="s">
        <v>4</v>
      </c>
      <c r="AQ708">
        <v>298</v>
      </c>
      <c r="AR708">
        <v>7</v>
      </c>
      <c r="AS708">
        <v>0</v>
      </c>
      <c r="AT708">
        <v>0</v>
      </c>
      <c r="AU708">
        <v>0</v>
      </c>
      <c r="AV708" t="s">
        <v>4</v>
      </c>
      <c r="AW708">
        <v>298</v>
      </c>
      <c r="AX708">
        <v>4</v>
      </c>
      <c r="AY708">
        <v>0</v>
      </c>
      <c r="AZ708">
        <v>0</v>
      </c>
      <c r="BA708">
        <v>0</v>
      </c>
      <c r="BB708" t="s">
        <v>4</v>
      </c>
      <c r="BC708">
        <v>298</v>
      </c>
      <c r="BD708">
        <v>4</v>
      </c>
      <c r="BE708">
        <v>0</v>
      </c>
      <c r="BF708">
        <v>0</v>
      </c>
      <c r="BG708">
        <v>0</v>
      </c>
      <c r="BH708" t="s">
        <v>4</v>
      </c>
    </row>
    <row r="709" spans="1:60" x14ac:dyDescent="0.2">
      <c r="A709" s="3">
        <v>299</v>
      </c>
      <c r="B709" s="3">
        <v>3</v>
      </c>
      <c r="C709" s="3">
        <v>0</v>
      </c>
      <c r="D709" s="3">
        <v>0</v>
      </c>
      <c r="E709" s="3">
        <v>0</v>
      </c>
      <c r="F709" t="s">
        <v>4</v>
      </c>
      <c r="G709">
        <v>299</v>
      </c>
      <c r="H709">
        <v>5</v>
      </c>
      <c r="I709">
        <v>0</v>
      </c>
      <c r="J709">
        <v>0</v>
      </c>
      <c r="K709">
        <v>0</v>
      </c>
      <c r="L709" t="s">
        <v>4</v>
      </c>
      <c r="M709">
        <v>299</v>
      </c>
      <c r="N709">
        <v>5</v>
      </c>
      <c r="O709">
        <v>0</v>
      </c>
      <c r="P709">
        <v>0</v>
      </c>
      <c r="Q709">
        <v>0</v>
      </c>
      <c r="R709" t="s">
        <v>4</v>
      </c>
      <c r="S709">
        <v>299</v>
      </c>
      <c r="T709">
        <v>5</v>
      </c>
      <c r="U709">
        <v>0</v>
      </c>
      <c r="V709">
        <v>0</v>
      </c>
      <c r="W709">
        <v>0</v>
      </c>
      <c r="X709" t="s">
        <v>4</v>
      </c>
      <c r="Y709">
        <v>299</v>
      </c>
      <c r="Z709">
        <v>5</v>
      </c>
      <c r="AA709">
        <v>0</v>
      </c>
      <c r="AB709">
        <v>0</v>
      </c>
      <c r="AC709">
        <v>0</v>
      </c>
      <c r="AD709" t="s">
        <v>4</v>
      </c>
      <c r="AE709">
        <v>299</v>
      </c>
      <c r="AF709">
        <v>3</v>
      </c>
      <c r="AG709">
        <v>0</v>
      </c>
      <c r="AH709">
        <v>0</v>
      </c>
      <c r="AI709">
        <v>0</v>
      </c>
      <c r="AJ709" t="s">
        <v>4</v>
      </c>
      <c r="AK709">
        <v>299</v>
      </c>
      <c r="AL709">
        <v>6</v>
      </c>
      <c r="AM709">
        <v>0</v>
      </c>
      <c r="AN709">
        <v>0</v>
      </c>
      <c r="AO709">
        <v>0</v>
      </c>
      <c r="AP709" t="s">
        <v>4</v>
      </c>
      <c r="AQ709">
        <v>299</v>
      </c>
      <c r="AR709">
        <v>5</v>
      </c>
      <c r="AS709">
        <v>0</v>
      </c>
      <c r="AT709">
        <v>0</v>
      </c>
      <c r="AU709">
        <v>0</v>
      </c>
      <c r="AV709" t="s">
        <v>4</v>
      </c>
      <c r="AW709">
        <v>299</v>
      </c>
      <c r="AX709">
        <v>4</v>
      </c>
      <c r="AY709">
        <v>0</v>
      </c>
      <c r="AZ709">
        <v>0</v>
      </c>
      <c r="BA709">
        <v>0</v>
      </c>
      <c r="BB709" t="s">
        <v>4</v>
      </c>
      <c r="BC709">
        <v>299</v>
      </c>
      <c r="BD709">
        <v>3</v>
      </c>
      <c r="BE709">
        <v>0</v>
      </c>
      <c r="BF709">
        <v>0</v>
      </c>
      <c r="BG709">
        <v>0</v>
      </c>
      <c r="BH709" t="s">
        <v>4</v>
      </c>
    </row>
    <row r="710" spans="1:60" x14ac:dyDescent="0.2">
      <c r="A710" s="3">
        <v>300</v>
      </c>
      <c r="B710" s="3">
        <v>3</v>
      </c>
      <c r="C710" s="3">
        <v>0</v>
      </c>
      <c r="D710" s="3">
        <v>0</v>
      </c>
      <c r="E710" s="3">
        <v>0</v>
      </c>
      <c r="F710" t="s">
        <v>4</v>
      </c>
      <c r="G710">
        <v>300</v>
      </c>
      <c r="H710">
        <v>3</v>
      </c>
      <c r="I710">
        <v>0</v>
      </c>
      <c r="J710">
        <v>0</v>
      </c>
      <c r="K710">
        <v>0</v>
      </c>
      <c r="L710" t="s">
        <v>4</v>
      </c>
      <c r="M710">
        <v>300</v>
      </c>
      <c r="N710">
        <v>4</v>
      </c>
      <c r="O710">
        <v>0</v>
      </c>
      <c r="P710">
        <v>0</v>
      </c>
      <c r="Q710">
        <v>0</v>
      </c>
      <c r="R710" t="s">
        <v>4</v>
      </c>
      <c r="S710">
        <v>300</v>
      </c>
      <c r="T710">
        <v>3</v>
      </c>
      <c r="U710">
        <v>0</v>
      </c>
      <c r="V710">
        <v>0</v>
      </c>
      <c r="W710">
        <v>0</v>
      </c>
      <c r="X710" t="s">
        <v>4</v>
      </c>
      <c r="Y710">
        <v>300</v>
      </c>
      <c r="Z710">
        <v>3</v>
      </c>
      <c r="AA710">
        <v>0</v>
      </c>
      <c r="AB710">
        <v>0</v>
      </c>
      <c r="AC710">
        <v>0</v>
      </c>
      <c r="AD710" t="s">
        <v>4</v>
      </c>
      <c r="AE710">
        <v>300</v>
      </c>
      <c r="AF710">
        <v>3</v>
      </c>
      <c r="AG710">
        <v>0</v>
      </c>
      <c r="AH710">
        <v>0</v>
      </c>
      <c r="AI710">
        <v>0</v>
      </c>
      <c r="AJ710" t="s">
        <v>4</v>
      </c>
      <c r="AK710">
        <v>300</v>
      </c>
      <c r="AL710">
        <v>4</v>
      </c>
      <c r="AM710">
        <v>0</v>
      </c>
      <c r="AN710">
        <v>0</v>
      </c>
      <c r="AO710">
        <v>0</v>
      </c>
      <c r="AP710" t="s">
        <v>4</v>
      </c>
      <c r="AQ710">
        <v>300</v>
      </c>
      <c r="AR710">
        <v>4</v>
      </c>
      <c r="AS710">
        <v>0</v>
      </c>
      <c r="AT710">
        <v>0</v>
      </c>
      <c r="AU710">
        <v>0</v>
      </c>
      <c r="AV710" t="s">
        <v>4</v>
      </c>
      <c r="AW710">
        <v>300</v>
      </c>
      <c r="AX710">
        <v>6</v>
      </c>
      <c r="AY710">
        <v>0</v>
      </c>
      <c r="AZ710">
        <v>0</v>
      </c>
      <c r="BA710">
        <v>0</v>
      </c>
      <c r="BB710" t="s">
        <v>4</v>
      </c>
      <c r="BC710">
        <v>300</v>
      </c>
      <c r="BD710">
        <v>4</v>
      </c>
      <c r="BE710">
        <v>0</v>
      </c>
      <c r="BF710">
        <v>0</v>
      </c>
      <c r="BG710">
        <v>0</v>
      </c>
      <c r="BH710" t="s">
        <v>4</v>
      </c>
    </row>
    <row r="711" spans="1:60" x14ac:dyDescent="0.2">
      <c r="A711" s="3">
        <v>301</v>
      </c>
      <c r="B711" s="3">
        <v>3</v>
      </c>
      <c r="C711" s="3">
        <v>0</v>
      </c>
      <c r="D711" s="3">
        <v>0</v>
      </c>
      <c r="E711" s="3">
        <v>0</v>
      </c>
      <c r="F711" t="s">
        <v>4</v>
      </c>
      <c r="G711">
        <v>301</v>
      </c>
      <c r="H711">
        <v>3</v>
      </c>
      <c r="I711">
        <v>0</v>
      </c>
      <c r="J711">
        <v>0</v>
      </c>
      <c r="K711">
        <v>0</v>
      </c>
      <c r="L711" t="s">
        <v>4</v>
      </c>
      <c r="M711">
        <v>301</v>
      </c>
      <c r="N711">
        <v>5</v>
      </c>
      <c r="O711">
        <v>0</v>
      </c>
      <c r="P711">
        <v>0</v>
      </c>
      <c r="Q711">
        <v>0</v>
      </c>
      <c r="R711" t="s">
        <v>4</v>
      </c>
      <c r="S711">
        <v>301</v>
      </c>
      <c r="T711">
        <v>3</v>
      </c>
      <c r="U711">
        <v>0</v>
      </c>
      <c r="V711">
        <v>0</v>
      </c>
      <c r="W711">
        <v>0</v>
      </c>
      <c r="X711" t="s">
        <v>4</v>
      </c>
      <c r="Y711">
        <v>301</v>
      </c>
      <c r="Z711">
        <v>3</v>
      </c>
      <c r="AA711">
        <v>0</v>
      </c>
      <c r="AB711">
        <v>0</v>
      </c>
      <c r="AC711">
        <v>0</v>
      </c>
      <c r="AD711" t="s">
        <v>4</v>
      </c>
      <c r="AE711">
        <v>301</v>
      </c>
      <c r="AF711">
        <v>3</v>
      </c>
      <c r="AG711">
        <v>0</v>
      </c>
      <c r="AH711">
        <v>0</v>
      </c>
      <c r="AI711">
        <v>0</v>
      </c>
      <c r="AJ711" t="s">
        <v>4</v>
      </c>
      <c r="AK711">
        <v>301</v>
      </c>
      <c r="AL711">
        <v>3</v>
      </c>
      <c r="AM711">
        <v>0</v>
      </c>
      <c r="AN711">
        <v>0</v>
      </c>
      <c r="AO711">
        <v>0</v>
      </c>
      <c r="AP711" t="s">
        <v>4</v>
      </c>
      <c r="AQ711">
        <v>301</v>
      </c>
      <c r="AR711">
        <v>3</v>
      </c>
      <c r="AS711">
        <v>0</v>
      </c>
      <c r="AT711">
        <v>0</v>
      </c>
      <c r="AU711">
        <v>0</v>
      </c>
      <c r="AV711" t="s">
        <v>4</v>
      </c>
      <c r="AW711">
        <v>301</v>
      </c>
      <c r="AX711">
        <v>3</v>
      </c>
      <c r="AY711">
        <v>0</v>
      </c>
      <c r="AZ711">
        <v>0</v>
      </c>
      <c r="BA711">
        <v>0</v>
      </c>
      <c r="BB711" t="s">
        <v>4</v>
      </c>
      <c r="BC711">
        <v>301</v>
      </c>
      <c r="BD711">
        <v>3</v>
      </c>
      <c r="BE711">
        <v>0</v>
      </c>
      <c r="BF711">
        <v>0</v>
      </c>
      <c r="BG711">
        <v>0</v>
      </c>
      <c r="BH711" t="s">
        <v>4</v>
      </c>
    </row>
    <row r="712" spans="1:60" x14ac:dyDescent="0.2">
      <c r="A712" s="3">
        <v>302</v>
      </c>
      <c r="B712" s="3">
        <v>4</v>
      </c>
      <c r="C712" s="3">
        <v>0</v>
      </c>
      <c r="D712" s="3">
        <v>0</v>
      </c>
      <c r="E712" s="3">
        <v>0</v>
      </c>
      <c r="F712" t="s">
        <v>4</v>
      </c>
      <c r="G712">
        <v>302</v>
      </c>
      <c r="H712">
        <v>5</v>
      </c>
      <c r="I712">
        <v>0</v>
      </c>
      <c r="J712">
        <v>0</v>
      </c>
      <c r="K712">
        <v>0</v>
      </c>
      <c r="L712" t="s">
        <v>4</v>
      </c>
      <c r="M712">
        <v>302</v>
      </c>
      <c r="N712">
        <v>3</v>
      </c>
      <c r="O712">
        <v>0</v>
      </c>
      <c r="P712">
        <v>0</v>
      </c>
      <c r="Q712">
        <v>0</v>
      </c>
      <c r="R712" t="s">
        <v>4</v>
      </c>
      <c r="S712">
        <v>302</v>
      </c>
      <c r="T712">
        <v>4</v>
      </c>
      <c r="U712">
        <v>0</v>
      </c>
      <c r="V712">
        <v>0</v>
      </c>
      <c r="W712">
        <v>0</v>
      </c>
      <c r="X712" t="s">
        <v>4</v>
      </c>
      <c r="Y712">
        <v>302</v>
      </c>
      <c r="Z712">
        <v>3</v>
      </c>
      <c r="AA712">
        <v>0</v>
      </c>
      <c r="AB712">
        <v>0</v>
      </c>
      <c r="AC712">
        <v>0</v>
      </c>
      <c r="AD712" t="s">
        <v>4</v>
      </c>
      <c r="AE712">
        <v>302</v>
      </c>
      <c r="AF712">
        <v>3</v>
      </c>
      <c r="AG712">
        <v>0</v>
      </c>
      <c r="AH712">
        <v>0</v>
      </c>
      <c r="AI712">
        <v>0</v>
      </c>
      <c r="AJ712" t="s">
        <v>4</v>
      </c>
      <c r="AK712">
        <v>302</v>
      </c>
      <c r="AL712">
        <v>6</v>
      </c>
      <c r="AM712">
        <v>0</v>
      </c>
      <c r="AN712">
        <v>0</v>
      </c>
      <c r="AO712">
        <v>0</v>
      </c>
      <c r="AP712" t="s">
        <v>4</v>
      </c>
      <c r="AQ712">
        <v>302</v>
      </c>
      <c r="AR712">
        <v>3</v>
      </c>
      <c r="AS712">
        <v>0</v>
      </c>
      <c r="AT712">
        <v>0</v>
      </c>
      <c r="AU712">
        <v>0</v>
      </c>
      <c r="AV712" t="s">
        <v>4</v>
      </c>
      <c r="AW712">
        <v>302</v>
      </c>
      <c r="AX712">
        <v>4</v>
      </c>
      <c r="AY712">
        <v>0</v>
      </c>
      <c r="AZ712">
        <v>0</v>
      </c>
      <c r="BA712">
        <v>0</v>
      </c>
      <c r="BB712" t="s">
        <v>4</v>
      </c>
      <c r="BC712">
        <v>302</v>
      </c>
      <c r="BD712">
        <v>3</v>
      </c>
      <c r="BE712">
        <v>0</v>
      </c>
      <c r="BF712">
        <v>0</v>
      </c>
      <c r="BG712">
        <v>0</v>
      </c>
      <c r="BH712" t="s">
        <v>4</v>
      </c>
    </row>
    <row r="713" spans="1:60" x14ac:dyDescent="0.2">
      <c r="A713" s="3">
        <v>303</v>
      </c>
      <c r="B713" s="3">
        <v>2</v>
      </c>
      <c r="C713" s="3">
        <v>0</v>
      </c>
      <c r="D713" s="3">
        <v>0</v>
      </c>
      <c r="E713" s="3">
        <v>0</v>
      </c>
      <c r="F713" t="s">
        <v>4</v>
      </c>
      <c r="G713">
        <v>303</v>
      </c>
      <c r="H713">
        <v>2</v>
      </c>
      <c r="I713">
        <v>0</v>
      </c>
      <c r="J713">
        <v>0</v>
      </c>
      <c r="K713">
        <v>0</v>
      </c>
      <c r="L713" t="s">
        <v>4</v>
      </c>
      <c r="M713">
        <v>303</v>
      </c>
      <c r="N713">
        <v>7</v>
      </c>
      <c r="O713">
        <v>0</v>
      </c>
      <c r="P713">
        <v>0</v>
      </c>
      <c r="Q713">
        <v>0</v>
      </c>
      <c r="R713" t="s">
        <v>4</v>
      </c>
      <c r="S713">
        <v>303</v>
      </c>
      <c r="T713">
        <v>3</v>
      </c>
      <c r="U713">
        <v>0</v>
      </c>
      <c r="V713">
        <v>0</v>
      </c>
      <c r="W713">
        <v>0</v>
      </c>
      <c r="X713" t="s">
        <v>4</v>
      </c>
      <c r="Y713">
        <v>303</v>
      </c>
      <c r="Z713">
        <v>3</v>
      </c>
      <c r="AA713">
        <v>0</v>
      </c>
      <c r="AB713">
        <v>0</v>
      </c>
      <c r="AC713">
        <v>0</v>
      </c>
      <c r="AD713" t="s">
        <v>4</v>
      </c>
      <c r="AE713">
        <v>303</v>
      </c>
      <c r="AF713">
        <v>3</v>
      </c>
      <c r="AG713">
        <v>0</v>
      </c>
      <c r="AH713">
        <v>0</v>
      </c>
      <c r="AI713">
        <v>0</v>
      </c>
      <c r="AJ713" t="s">
        <v>4</v>
      </c>
      <c r="AK713">
        <v>303</v>
      </c>
      <c r="AL713">
        <v>4</v>
      </c>
      <c r="AM713">
        <v>0</v>
      </c>
      <c r="AN713">
        <v>0</v>
      </c>
      <c r="AO713">
        <v>0</v>
      </c>
      <c r="AP713" t="s">
        <v>4</v>
      </c>
      <c r="AQ713">
        <v>303</v>
      </c>
      <c r="AR713">
        <v>5</v>
      </c>
      <c r="AS713">
        <v>0</v>
      </c>
      <c r="AT713">
        <v>0</v>
      </c>
      <c r="AU713">
        <v>0</v>
      </c>
      <c r="AV713" t="s">
        <v>4</v>
      </c>
      <c r="AW713">
        <v>303</v>
      </c>
      <c r="AX713">
        <v>4</v>
      </c>
      <c r="AY713">
        <v>0</v>
      </c>
      <c r="AZ713">
        <v>0</v>
      </c>
      <c r="BA713">
        <v>0</v>
      </c>
      <c r="BB713" t="s">
        <v>4</v>
      </c>
      <c r="BC713">
        <v>303</v>
      </c>
      <c r="BD713">
        <v>3</v>
      </c>
      <c r="BE713">
        <v>0</v>
      </c>
      <c r="BF713">
        <v>0</v>
      </c>
      <c r="BG713">
        <v>0</v>
      </c>
      <c r="BH713" t="s">
        <v>4</v>
      </c>
    </row>
    <row r="714" spans="1:60" x14ac:dyDescent="0.2">
      <c r="A714" s="3">
        <v>304</v>
      </c>
      <c r="B714" s="3">
        <v>3</v>
      </c>
      <c r="C714" s="3">
        <v>0</v>
      </c>
      <c r="D714" s="3">
        <v>0</v>
      </c>
      <c r="E714" s="3">
        <v>0</v>
      </c>
      <c r="F714" t="s">
        <v>4</v>
      </c>
      <c r="G714">
        <v>304</v>
      </c>
      <c r="H714">
        <v>3</v>
      </c>
      <c r="I714">
        <v>0</v>
      </c>
      <c r="J714">
        <v>0</v>
      </c>
      <c r="K714">
        <v>0</v>
      </c>
      <c r="L714" t="s">
        <v>4</v>
      </c>
      <c r="M714">
        <v>304</v>
      </c>
      <c r="N714">
        <v>5</v>
      </c>
      <c r="O714">
        <v>0</v>
      </c>
      <c r="P714">
        <v>0</v>
      </c>
      <c r="Q714">
        <v>0</v>
      </c>
      <c r="R714" t="s">
        <v>4</v>
      </c>
      <c r="S714">
        <v>304</v>
      </c>
      <c r="T714">
        <v>2</v>
      </c>
      <c r="U714">
        <v>0</v>
      </c>
      <c r="V714">
        <v>0</v>
      </c>
      <c r="W714">
        <v>0</v>
      </c>
      <c r="X714" t="s">
        <v>4</v>
      </c>
      <c r="Y714">
        <v>304</v>
      </c>
      <c r="Z714">
        <v>3</v>
      </c>
      <c r="AA714">
        <v>0</v>
      </c>
      <c r="AB714">
        <v>0</v>
      </c>
      <c r="AC714">
        <v>0</v>
      </c>
      <c r="AD714" t="s">
        <v>4</v>
      </c>
      <c r="AE714">
        <v>304</v>
      </c>
      <c r="AF714">
        <v>2</v>
      </c>
      <c r="AG714">
        <v>0</v>
      </c>
      <c r="AH714">
        <v>0</v>
      </c>
      <c r="AI714">
        <v>0</v>
      </c>
      <c r="AJ714" t="s">
        <v>4</v>
      </c>
      <c r="AK714">
        <v>304</v>
      </c>
      <c r="AL714">
        <v>3</v>
      </c>
      <c r="AM714">
        <v>0</v>
      </c>
      <c r="AN714">
        <v>0</v>
      </c>
      <c r="AO714">
        <v>0</v>
      </c>
      <c r="AP714" t="s">
        <v>4</v>
      </c>
      <c r="AQ714">
        <v>304</v>
      </c>
      <c r="AR714">
        <v>4</v>
      </c>
      <c r="AS714">
        <v>0</v>
      </c>
      <c r="AT714">
        <v>0</v>
      </c>
      <c r="AU714">
        <v>0</v>
      </c>
      <c r="AV714" t="s">
        <v>4</v>
      </c>
      <c r="AW714">
        <v>304</v>
      </c>
      <c r="AX714">
        <v>3</v>
      </c>
      <c r="AY714">
        <v>0</v>
      </c>
      <c r="AZ714">
        <v>0</v>
      </c>
      <c r="BA714">
        <v>0</v>
      </c>
      <c r="BB714" t="s">
        <v>4</v>
      </c>
      <c r="BC714">
        <v>304</v>
      </c>
      <c r="BD714">
        <v>2</v>
      </c>
      <c r="BE714">
        <v>0</v>
      </c>
      <c r="BF714">
        <v>0</v>
      </c>
      <c r="BG714">
        <v>0</v>
      </c>
      <c r="BH714" t="s">
        <v>4</v>
      </c>
    </row>
    <row r="715" spans="1:60" x14ac:dyDescent="0.2">
      <c r="A715" s="3">
        <v>305</v>
      </c>
      <c r="B715" s="3">
        <v>5</v>
      </c>
      <c r="C715" s="3">
        <v>0</v>
      </c>
      <c r="D715" s="3">
        <v>0</v>
      </c>
      <c r="E715" s="3">
        <v>0</v>
      </c>
      <c r="F715" t="s">
        <v>4</v>
      </c>
      <c r="G715">
        <v>305</v>
      </c>
      <c r="H715">
        <v>3</v>
      </c>
      <c r="I715">
        <v>0</v>
      </c>
      <c r="J715">
        <v>0</v>
      </c>
      <c r="K715">
        <v>0</v>
      </c>
      <c r="L715" t="s">
        <v>4</v>
      </c>
      <c r="M715">
        <v>305</v>
      </c>
      <c r="N715">
        <v>5</v>
      </c>
      <c r="O715">
        <v>0</v>
      </c>
      <c r="P715">
        <v>0</v>
      </c>
      <c r="Q715">
        <v>0</v>
      </c>
      <c r="R715" t="s">
        <v>4</v>
      </c>
      <c r="S715">
        <v>305</v>
      </c>
      <c r="T715">
        <v>2</v>
      </c>
      <c r="U715">
        <v>0</v>
      </c>
      <c r="V715">
        <v>0</v>
      </c>
      <c r="W715">
        <v>0</v>
      </c>
      <c r="X715" t="s">
        <v>4</v>
      </c>
      <c r="Y715">
        <v>305</v>
      </c>
      <c r="Z715">
        <v>3</v>
      </c>
      <c r="AA715">
        <v>0</v>
      </c>
      <c r="AB715">
        <v>0</v>
      </c>
      <c r="AC715">
        <v>0</v>
      </c>
      <c r="AD715" t="s">
        <v>4</v>
      </c>
      <c r="AE715">
        <v>305</v>
      </c>
      <c r="AF715">
        <v>4</v>
      </c>
      <c r="AG715">
        <v>0</v>
      </c>
      <c r="AH715">
        <v>0</v>
      </c>
      <c r="AI715">
        <v>0</v>
      </c>
      <c r="AJ715" t="s">
        <v>4</v>
      </c>
      <c r="AK715">
        <v>305</v>
      </c>
      <c r="AL715">
        <v>3</v>
      </c>
      <c r="AM715">
        <v>0</v>
      </c>
      <c r="AN715">
        <v>0</v>
      </c>
      <c r="AO715">
        <v>0</v>
      </c>
      <c r="AP715" t="s">
        <v>4</v>
      </c>
      <c r="AQ715">
        <v>305</v>
      </c>
      <c r="AR715">
        <v>2</v>
      </c>
      <c r="AS715">
        <v>0</v>
      </c>
      <c r="AT715">
        <v>0</v>
      </c>
      <c r="AU715">
        <v>0</v>
      </c>
      <c r="AV715" t="s">
        <v>4</v>
      </c>
      <c r="AW715">
        <v>305</v>
      </c>
      <c r="AX715">
        <v>5</v>
      </c>
      <c r="AY715">
        <v>0</v>
      </c>
      <c r="AZ715">
        <v>0</v>
      </c>
      <c r="BA715">
        <v>0</v>
      </c>
      <c r="BB715" t="s">
        <v>4</v>
      </c>
      <c r="BC715">
        <v>305</v>
      </c>
      <c r="BD715">
        <v>3</v>
      </c>
      <c r="BE715">
        <v>0</v>
      </c>
      <c r="BF715">
        <v>0</v>
      </c>
      <c r="BG715">
        <v>0</v>
      </c>
      <c r="BH715" t="s">
        <v>4</v>
      </c>
    </row>
    <row r="716" spans="1:60" x14ac:dyDescent="0.2">
      <c r="A716" s="3">
        <v>306</v>
      </c>
      <c r="B716" s="3">
        <v>2</v>
      </c>
      <c r="C716" s="3">
        <v>0</v>
      </c>
      <c r="D716" s="3">
        <v>0</v>
      </c>
      <c r="E716" s="3">
        <v>0</v>
      </c>
      <c r="F716" t="s">
        <v>4</v>
      </c>
      <c r="G716">
        <v>306</v>
      </c>
      <c r="H716">
        <v>4</v>
      </c>
      <c r="I716">
        <v>0</v>
      </c>
      <c r="J716">
        <v>0</v>
      </c>
      <c r="K716">
        <v>0</v>
      </c>
      <c r="L716" t="s">
        <v>4</v>
      </c>
      <c r="M716">
        <v>306</v>
      </c>
      <c r="N716">
        <v>4</v>
      </c>
      <c r="O716">
        <v>0</v>
      </c>
      <c r="P716">
        <v>0</v>
      </c>
      <c r="Q716">
        <v>0</v>
      </c>
      <c r="R716" t="s">
        <v>4</v>
      </c>
      <c r="S716">
        <v>306</v>
      </c>
      <c r="T716">
        <v>3</v>
      </c>
      <c r="U716">
        <v>0</v>
      </c>
      <c r="V716">
        <v>0</v>
      </c>
      <c r="W716">
        <v>0</v>
      </c>
      <c r="X716" t="s">
        <v>4</v>
      </c>
      <c r="Y716">
        <v>306</v>
      </c>
      <c r="Z716">
        <v>5</v>
      </c>
      <c r="AA716">
        <v>0</v>
      </c>
      <c r="AB716">
        <v>0</v>
      </c>
      <c r="AC716">
        <v>0</v>
      </c>
      <c r="AD716" t="s">
        <v>4</v>
      </c>
      <c r="AE716">
        <v>306</v>
      </c>
      <c r="AF716">
        <v>2</v>
      </c>
      <c r="AG716">
        <v>0</v>
      </c>
      <c r="AH716">
        <v>0</v>
      </c>
      <c r="AI716">
        <v>0</v>
      </c>
      <c r="AJ716" t="s">
        <v>4</v>
      </c>
      <c r="AK716">
        <v>306</v>
      </c>
      <c r="AL716">
        <v>4</v>
      </c>
      <c r="AM716">
        <v>0</v>
      </c>
      <c r="AN716">
        <v>0</v>
      </c>
      <c r="AO716">
        <v>0</v>
      </c>
      <c r="AP716" t="s">
        <v>4</v>
      </c>
      <c r="AQ716">
        <v>306</v>
      </c>
      <c r="AR716">
        <v>3</v>
      </c>
      <c r="AS716">
        <v>0</v>
      </c>
      <c r="AT716">
        <v>0</v>
      </c>
      <c r="AU716">
        <v>0</v>
      </c>
      <c r="AV716" t="s">
        <v>4</v>
      </c>
      <c r="AW716">
        <v>306</v>
      </c>
      <c r="AX716">
        <v>3</v>
      </c>
      <c r="AY716">
        <v>0</v>
      </c>
      <c r="AZ716">
        <v>0</v>
      </c>
      <c r="BA716">
        <v>0</v>
      </c>
      <c r="BB716" t="s">
        <v>4</v>
      </c>
      <c r="BC716">
        <v>306</v>
      </c>
      <c r="BD716">
        <v>3</v>
      </c>
      <c r="BE716">
        <v>0</v>
      </c>
      <c r="BF716">
        <v>0</v>
      </c>
      <c r="BG716">
        <v>0</v>
      </c>
      <c r="BH716" t="s">
        <v>4</v>
      </c>
    </row>
    <row r="717" spans="1:60" x14ac:dyDescent="0.2">
      <c r="A717" s="3">
        <v>307</v>
      </c>
      <c r="B717" s="3">
        <v>2</v>
      </c>
      <c r="C717" s="3">
        <v>0</v>
      </c>
      <c r="D717" s="3">
        <v>0</v>
      </c>
      <c r="E717" s="3">
        <v>0</v>
      </c>
      <c r="F717" t="s">
        <v>4</v>
      </c>
      <c r="G717">
        <v>307</v>
      </c>
      <c r="H717">
        <v>2</v>
      </c>
      <c r="I717">
        <v>0</v>
      </c>
      <c r="J717">
        <v>0</v>
      </c>
      <c r="K717">
        <v>0</v>
      </c>
      <c r="L717" t="s">
        <v>4</v>
      </c>
      <c r="M717">
        <v>307</v>
      </c>
      <c r="N717">
        <v>6</v>
      </c>
      <c r="O717">
        <v>0</v>
      </c>
      <c r="P717">
        <v>0</v>
      </c>
      <c r="Q717">
        <v>0</v>
      </c>
      <c r="R717" t="s">
        <v>4</v>
      </c>
      <c r="S717">
        <v>307</v>
      </c>
      <c r="T717">
        <v>2</v>
      </c>
      <c r="U717">
        <v>0</v>
      </c>
      <c r="V717">
        <v>0</v>
      </c>
      <c r="W717">
        <v>0</v>
      </c>
      <c r="X717" t="s">
        <v>4</v>
      </c>
      <c r="Y717">
        <v>307</v>
      </c>
      <c r="Z717">
        <v>3</v>
      </c>
      <c r="AA717">
        <v>0</v>
      </c>
      <c r="AB717">
        <v>0</v>
      </c>
      <c r="AC717">
        <v>0</v>
      </c>
      <c r="AD717" t="s">
        <v>4</v>
      </c>
      <c r="AE717">
        <v>307</v>
      </c>
      <c r="AF717">
        <v>3</v>
      </c>
      <c r="AG717">
        <v>0</v>
      </c>
      <c r="AH717">
        <v>0</v>
      </c>
      <c r="AI717">
        <v>0</v>
      </c>
      <c r="AJ717" t="s">
        <v>4</v>
      </c>
      <c r="AK717">
        <v>307</v>
      </c>
      <c r="AL717">
        <v>3</v>
      </c>
      <c r="AM717">
        <v>0</v>
      </c>
      <c r="AN717">
        <v>0</v>
      </c>
      <c r="AO717">
        <v>0</v>
      </c>
      <c r="AP717" t="s">
        <v>4</v>
      </c>
      <c r="AQ717">
        <v>307</v>
      </c>
      <c r="AR717">
        <v>3</v>
      </c>
      <c r="AS717">
        <v>0</v>
      </c>
      <c r="AT717">
        <v>0</v>
      </c>
      <c r="AU717">
        <v>0</v>
      </c>
      <c r="AV717" t="s">
        <v>4</v>
      </c>
      <c r="AW717">
        <v>307</v>
      </c>
      <c r="AX717">
        <v>3</v>
      </c>
      <c r="AY717">
        <v>0</v>
      </c>
      <c r="AZ717">
        <v>0</v>
      </c>
      <c r="BA717">
        <v>0</v>
      </c>
      <c r="BB717" t="s">
        <v>4</v>
      </c>
      <c r="BC717">
        <v>307</v>
      </c>
      <c r="BD717">
        <v>3</v>
      </c>
      <c r="BE717">
        <v>0</v>
      </c>
      <c r="BF717">
        <v>0</v>
      </c>
      <c r="BG717">
        <v>0</v>
      </c>
      <c r="BH717" t="s">
        <v>4</v>
      </c>
    </row>
    <row r="718" spans="1:60" x14ac:dyDescent="0.2">
      <c r="A718" s="3">
        <v>308</v>
      </c>
      <c r="B718" s="3">
        <v>3</v>
      </c>
      <c r="C718" s="3">
        <v>0</v>
      </c>
      <c r="D718" s="3">
        <v>0</v>
      </c>
      <c r="E718" s="3">
        <v>0</v>
      </c>
      <c r="F718" t="s">
        <v>4</v>
      </c>
      <c r="G718">
        <v>308</v>
      </c>
      <c r="H718">
        <v>4</v>
      </c>
      <c r="I718">
        <v>0</v>
      </c>
      <c r="J718">
        <v>0</v>
      </c>
      <c r="K718">
        <v>0</v>
      </c>
      <c r="L718" t="s">
        <v>4</v>
      </c>
      <c r="M718">
        <v>308</v>
      </c>
      <c r="N718">
        <v>5</v>
      </c>
      <c r="O718">
        <v>0</v>
      </c>
      <c r="P718">
        <v>0</v>
      </c>
      <c r="Q718">
        <v>0</v>
      </c>
      <c r="R718" t="s">
        <v>4</v>
      </c>
      <c r="S718">
        <v>308</v>
      </c>
      <c r="T718">
        <v>3</v>
      </c>
      <c r="U718">
        <v>0</v>
      </c>
      <c r="V718">
        <v>0</v>
      </c>
      <c r="W718">
        <v>0</v>
      </c>
      <c r="X718" t="s">
        <v>4</v>
      </c>
      <c r="Y718">
        <v>308</v>
      </c>
      <c r="Z718">
        <v>3</v>
      </c>
      <c r="AA718">
        <v>0</v>
      </c>
      <c r="AB718">
        <v>0</v>
      </c>
      <c r="AC718">
        <v>0</v>
      </c>
      <c r="AD718" t="s">
        <v>4</v>
      </c>
      <c r="AE718">
        <v>308</v>
      </c>
      <c r="AF718">
        <v>3</v>
      </c>
      <c r="AG718">
        <v>0</v>
      </c>
      <c r="AH718">
        <v>0</v>
      </c>
      <c r="AI718">
        <v>0</v>
      </c>
      <c r="AJ718" t="s">
        <v>4</v>
      </c>
      <c r="AK718">
        <v>308</v>
      </c>
      <c r="AL718">
        <v>4</v>
      </c>
      <c r="AM718">
        <v>0</v>
      </c>
      <c r="AN718">
        <v>0</v>
      </c>
      <c r="AO718">
        <v>0</v>
      </c>
      <c r="AP718" t="s">
        <v>4</v>
      </c>
      <c r="AQ718">
        <v>308</v>
      </c>
      <c r="AR718">
        <v>3</v>
      </c>
      <c r="AS718">
        <v>0</v>
      </c>
      <c r="AT718">
        <v>0</v>
      </c>
      <c r="AU718">
        <v>0</v>
      </c>
      <c r="AV718" t="s">
        <v>4</v>
      </c>
      <c r="AW718">
        <v>308</v>
      </c>
      <c r="AX718">
        <v>3</v>
      </c>
      <c r="AY718">
        <v>0</v>
      </c>
      <c r="AZ718">
        <v>0</v>
      </c>
      <c r="BA718">
        <v>0</v>
      </c>
      <c r="BB718" t="s">
        <v>4</v>
      </c>
      <c r="BC718">
        <v>308</v>
      </c>
      <c r="BD718">
        <v>2</v>
      </c>
      <c r="BE718">
        <v>0</v>
      </c>
      <c r="BF718">
        <v>0</v>
      </c>
      <c r="BG718">
        <v>0</v>
      </c>
      <c r="BH718" t="s">
        <v>4</v>
      </c>
    </row>
    <row r="719" spans="1:60" x14ac:dyDescent="0.2">
      <c r="A719" s="3">
        <v>309</v>
      </c>
      <c r="B719" s="3">
        <v>3</v>
      </c>
      <c r="C719" s="3">
        <v>0</v>
      </c>
      <c r="D719" s="3">
        <v>0</v>
      </c>
      <c r="E719" s="3">
        <v>0</v>
      </c>
      <c r="F719" t="s">
        <v>4</v>
      </c>
      <c r="G719">
        <v>309</v>
      </c>
      <c r="H719">
        <v>3</v>
      </c>
      <c r="I719">
        <v>0</v>
      </c>
      <c r="J719">
        <v>0</v>
      </c>
      <c r="K719">
        <v>0</v>
      </c>
      <c r="L719" t="s">
        <v>4</v>
      </c>
      <c r="M719">
        <v>309</v>
      </c>
      <c r="N719">
        <v>4</v>
      </c>
      <c r="O719">
        <v>0</v>
      </c>
      <c r="P719">
        <v>0</v>
      </c>
      <c r="Q719">
        <v>0</v>
      </c>
      <c r="R719" t="s">
        <v>4</v>
      </c>
      <c r="S719">
        <v>309</v>
      </c>
      <c r="T719">
        <v>2</v>
      </c>
      <c r="U719">
        <v>0</v>
      </c>
      <c r="V719">
        <v>0</v>
      </c>
      <c r="W719">
        <v>0</v>
      </c>
      <c r="X719" t="s">
        <v>4</v>
      </c>
      <c r="Y719">
        <v>309</v>
      </c>
      <c r="Z719">
        <v>3</v>
      </c>
      <c r="AA719">
        <v>0</v>
      </c>
      <c r="AB719">
        <v>0</v>
      </c>
      <c r="AC719">
        <v>0</v>
      </c>
      <c r="AD719" t="s">
        <v>4</v>
      </c>
      <c r="AE719">
        <v>309</v>
      </c>
      <c r="AF719">
        <v>3</v>
      </c>
      <c r="AG719">
        <v>0</v>
      </c>
      <c r="AH719">
        <v>0</v>
      </c>
      <c r="AI719">
        <v>0</v>
      </c>
      <c r="AJ719" t="s">
        <v>4</v>
      </c>
      <c r="AK719">
        <v>309</v>
      </c>
      <c r="AL719">
        <v>3</v>
      </c>
      <c r="AM719">
        <v>0</v>
      </c>
      <c r="AN719">
        <v>0</v>
      </c>
      <c r="AO719">
        <v>0</v>
      </c>
      <c r="AP719" t="s">
        <v>4</v>
      </c>
      <c r="AQ719">
        <v>309</v>
      </c>
      <c r="AR719">
        <v>3</v>
      </c>
      <c r="AS719">
        <v>0</v>
      </c>
      <c r="AT719">
        <v>0</v>
      </c>
      <c r="AU719">
        <v>0</v>
      </c>
      <c r="AV719" t="s">
        <v>4</v>
      </c>
      <c r="AW719">
        <v>309</v>
      </c>
      <c r="AX719">
        <v>4</v>
      </c>
      <c r="AY719">
        <v>0</v>
      </c>
      <c r="AZ719">
        <v>0</v>
      </c>
      <c r="BA719">
        <v>0</v>
      </c>
      <c r="BB719" t="s">
        <v>4</v>
      </c>
      <c r="BC719">
        <v>309</v>
      </c>
      <c r="BD719">
        <v>3</v>
      </c>
      <c r="BE719">
        <v>0</v>
      </c>
      <c r="BF719">
        <v>0</v>
      </c>
      <c r="BG719">
        <v>0</v>
      </c>
      <c r="BH719" t="s">
        <v>4</v>
      </c>
    </row>
    <row r="720" spans="1:60" x14ac:dyDescent="0.2">
      <c r="A720" s="3">
        <v>310</v>
      </c>
      <c r="B720" s="3">
        <v>7</v>
      </c>
      <c r="C720" s="3">
        <v>0</v>
      </c>
      <c r="D720" s="3">
        <v>0</v>
      </c>
      <c r="E720" s="3">
        <v>0</v>
      </c>
      <c r="F720" t="s">
        <v>4</v>
      </c>
      <c r="G720">
        <v>310</v>
      </c>
      <c r="H720">
        <v>6</v>
      </c>
      <c r="I720">
        <v>0</v>
      </c>
      <c r="J720">
        <v>0</v>
      </c>
      <c r="K720">
        <v>0</v>
      </c>
      <c r="L720" t="s">
        <v>4</v>
      </c>
      <c r="M720">
        <v>310</v>
      </c>
      <c r="N720">
        <v>6</v>
      </c>
      <c r="O720">
        <v>0</v>
      </c>
      <c r="P720">
        <v>0</v>
      </c>
      <c r="Q720">
        <v>0</v>
      </c>
      <c r="R720" t="s">
        <v>4</v>
      </c>
      <c r="S720">
        <v>310</v>
      </c>
      <c r="T720">
        <v>14</v>
      </c>
      <c r="U720">
        <v>0</v>
      </c>
      <c r="V720">
        <v>0</v>
      </c>
      <c r="W720">
        <v>0</v>
      </c>
      <c r="X720" t="s">
        <v>4</v>
      </c>
      <c r="Y720">
        <v>310</v>
      </c>
      <c r="Z720">
        <v>4</v>
      </c>
      <c r="AA720">
        <v>0</v>
      </c>
      <c r="AB720">
        <v>0</v>
      </c>
      <c r="AC720">
        <v>0</v>
      </c>
      <c r="AD720" t="s">
        <v>4</v>
      </c>
      <c r="AE720">
        <v>310</v>
      </c>
      <c r="AF720">
        <v>5</v>
      </c>
      <c r="AG720">
        <v>0</v>
      </c>
      <c r="AH720">
        <v>0</v>
      </c>
      <c r="AI720">
        <v>0</v>
      </c>
      <c r="AJ720" t="s">
        <v>4</v>
      </c>
      <c r="AK720">
        <v>310</v>
      </c>
      <c r="AL720">
        <v>7</v>
      </c>
      <c r="AM720">
        <v>0</v>
      </c>
      <c r="AN720">
        <v>0</v>
      </c>
      <c r="AO720">
        <v>0</v>
      </c>
      <c r="AP720" t="s">
        <v>4</v>
      </c>
      <c r="AQ720">
        <v>310</v>
      </c>
      <c r="AR720">
        <v>6</v>
      </c>
      <c r="AS720">
        <v>0</v>
      </c>
      <c r="AT720">
        <v>0</v>
      </c>
      <c r="AU720">
        <v>0</v>
      </c>
      <c r="AV720" t="s">
        <v>4</v>
      </c>
      <c r="AW720">
        <v>310</v>
      </c>
      <c r="AX720">
        <v>6</v>
      </c>
      <c r="AY720">
        <v>0</v>
      </c>
      <c r="AZ720">
        <v>0</v>
      </c>
      <c r="BA720">
        <v>0</v>
      </c>
      <c r="BB720" t="s">
        <v>4</v>
      </c>
      <c r="BC720">
        <v>310</v>
      </c>
      <c r="BD720">
        <v>8</v>
      </c>
      <c r="BE720">
        <v>0</v>
      </c>
      <c r="BF720">
        <v>0</v>
      </c>
      <c r="BG720">
        <v>0</v>
      </c>
      <c r="BH720" t="s">
        <v>4</v>
      </c>
    </row>
    <row r="721" spans="1:60" x14ac:dyDescent="0.2">
      <c r="A721" s="3">
        <v>311</v>
      </c>
      <c r="B721" s="3">
        <v>7</v>
      </c>
      <c r="C721" s="3">
        <v>0</v>
      </c>
      <c r="D721" s="3">
        <v>0</v>
      </c>
      <c r="E721" s="3">
        <v>0</v>
      </c>
      <c r="F721" t="s">
        <v>4</v>
      </c>
      <c r="G721">
        <v>311</v>
      </c>
      <c r="H721">
        <v>5</v>
      </c>
      <c r="I721">
        <v>0</v>
      </c>
      <c r="J721">
        <v>0</v>
      </c>
      <c r="K721">
        <v>0</v>
      </c>
      <c r="L721" t="s">
        <v>4</v>
      </c>
      <c r="M721">
        <v>311</v>
      </c>
      <c r="N721">
        <v>12</v>
      </c>
      <c r="O721">
        <v>0</v>
      </c>
      <c r="P721">
        <v>0</v>
      </c>
      <c r="Q721">
        <v>0</v>
      </c>
      <c r="R721" t="s">
        <v>4</v>
      </c>
      <c r="S721">
        <v>311</v>
      </c>
      <c r="T721">
        <v>6</v>
      </c>
      <c r="U721">
        <v>0</v>
      </c>
      <c r="V721">
        <v>0</v>
      </c>
      <c r="W721">
        <v>0</v>
      </c>
      <c r="X721" t="s">
        <v>4</v>
      </c>
      <c r="Y721">
        <v>311</v>
      </c>
      <c r="Z721">
        <v>5</v>
      </c>
      <c r="AA721">
        <v>0</v>
      </c>
      <c r="AB721">
        <v>0</v>
      </c>
      <c r="AC721">
        <v>0</v>
      </c>
      <c r="AD721" t="s">
        <v>4</v>
      </c>
      <c r="AE721">
        <v>311</v>
      </c>
      <c r="AF721">
        <v>4</v>
      </c>
      <c r="AG721">
        <v>0</v>
      </c>
      <c r="AH721">
        <v>0</v>
      </c>
      <c r="AI721">
        <v>0</v>
      </c>
      <c r="AJ721" t="s">
        <v>4</v>
      </c>
      <c r="AK721">
        <v>311</v>
      </c>
      <c r="AL721">
        <v>8</v>
      </c>
      <c r="AM721">
        <v>0</v>
      </c>
      <c r="AN721">
        <v>0</v>
      </c>
      <c r="AO721">
        <v>0</v>
      </c>
      <c r="AP721" t="s">
        <v>4</v>
      </c>
      <c r="AQ721">
        <v>311</v>
      </c>
      <c r="AR721">
        <v>5</v>
      </c>
      <c r="AS721">
        <v>0</v>
      </c>
      <c r="AT721">
        <v>0</v>
      </c>
      <c r="AU721">
        <v>0</v>
      </c>
      <c r="AV721" t="s">
        <v>4</v>
      </c>
      <c r="AW721">
        <v>311</v>
      </c>
      <c r="AX721">
        <v>6</v>
      </c>
      <c r="AY721">
        <v>0</v>
      </c>
      <c r="AZ721">
        <v>0</v>
      </c>
      <c r="BA721">
        <v>0</v>
      </c>
      <c r="BB721" t="s">
        <v>4</v>
      </c>
      <c r="BC721">
        <v>311</v>
      </c>
      <c r="BD721">
        <v>5</v>
      </c>
      <c r="BE721">
        <v>0</v>
      </c>
      <c r="BF721">
        <v>0</v>
      </c>
      <c r="BG721">
        <v>0</v>
      </c>
      <c r="BH721" t="s">
        <v>4</v>
      </c>
    </row>
    <row r="722" spans="1:60" x14ac:dyDescent="0.2">
      <c r="A722" s="3">
        <v>312</v>
      </c>
      <c r="B722" s="3">
        <v>4</v>
      </c>
      <c r="C722" s="3">
        <v>0</v>
      </c>
      <c r="D722" s="3">
        <v>0</v>
      </c>
      <c r="E722" s="3">
        <v>0</v>
      </c>
      <c r="F722" t="s">
        <v>4</v>
      </c>
      <c r="G722">
        <v>312</v>
      </c>
      <c r="H722">
        <v>5</v>
      </c>
      <c r="I722">
        <v>0</v>
      </c>
      <c r="J722">
        <v>0</v>
      </c>
      <c r="K722">
        <v>0</v>
      </c>
      <c r="L722" t="s">
        <v>4</v>
      </c>
      <c r="M722">
        <v>312</v>
      </c>
      <c r="N722">
        <v>10</v>
      </c>
      <c r="O722">
        <v>0</v>
      </c>
      <c r="P722">
        <v>0</v>
      </c>
      <c r="Q722">
        <v>0</v>
      </c>
      <c r="R722" t="s">
        <v>4</v>
      </c>
      <c r="S722">
        <v>312</v>
      </c>
      <c r="T722">
        <v>3</v>
      </c>
      <c r="U722">
        <v>0</v>
      </c>
      <c r="V722">
        <v>0</v>
      </c>
      <c r="W722">
        <v>0</v>
      </c>
      <c r="X722" t="s">
        <v>4</v>
      </c>
      <c r="Y722">
        <v>312</v>
      </c>
      <c r="Z722">
        <v>4</v>
      </c>
      <c r="AA722">
        <v>0</v>
      </c>
      <c r="AB722">
        <v>0</v>
      </c>
      <c r="AC722">
        <v>0</v>
      </c>
      <c r="AD722" t="s">
        <v>4</v>
      </c>
      <c r="AE722">
        <v>312</v>
      </c>
      <c r="AF722">
        <v>4</v>
      </c>
      <c r="AG722">
        <v>0</v>
      </c>
      <c r="AH722">
        <v>0</v>
      </c>
      <c r="AI722">
        <v>0</v>
      </c>
      <c r="AJ722" t="s">
        <v>4</v>
      </c>
      <c r="AK722">
        <v>312</v>
      </c>
      <c r="AL722">
        <v>5</v>
      </c>
      <c r="AM722">
        <v>0</v>
      </c>
      <c r="AN722">
        <v>0</v>
      </c>
      <c r="AO722">
        <v>0</v>
      </c>
      <c r="AP722" t="s">
        <v>4</v>
      </c>
      <c r="AQ722">
        <v>312</v>
      </c>
      <c r="AR722">
        <v>3</v>
      </c>
      <c r="AS722">
        <v>0</v>
      </c>
      <c r="AT722">
        <v>0</v>
      </c>
      <c r="AU722">
        <v>0</v>
      </c>
      <c r="AV722" t="s">
        <v>4</v>
      </c>
      <c r="AW722">
        <v>312</v>
      </c>
      <c r="AX722">
        <v>5</v>
      </c>
      <c r="AY722">
        <v>0</v>
      </c>
      <c r="AZ722">
        <v>0</v>
      </c>
      <c r="BA722">
        <v>0</v>
      </c>
      <c r="BB722" t="s">
        <v>4</v>
      </c>
      <c r="BC722">
        <v>312</v>
      </c>
      <c r="BD722">
        <v>4</v>
      </c>
      <c r="BE722">
        <v>0</v>
      </c>
      <c r="BF722">
        <v>0</v>
      </c>
      <c r="BG722">
        <v>0</v>
      </c>
      <c r="BH722" t="s">
        <v>4</v>
      </c>
    </row>
    <row r="723" spans="1:60" x14ac:dyDescent="0.2">
      <c r="A723" s="3">
        <v>313</v>
      </c>
      <c r="B723" s="3">
        <v>4</v>
      </c>
      <c r="C723" s="3">
        <v>0</v>
      </c>
      <c r="D723" s="3">
        <v>0</v>
      </c>
      <c r="E723" s="3">
        <v>0</v>
      </c>
      <c r="F723" t="s">
        <v>4</v>
      </c>
      <c r="G723">
        <v>313</v>
      </c>
      <c r="H723">
        <v>17</v>
      </c>
      <c r="I723">
        <v>0</v>
      </c>
      <c r="J723">
        <v>0</v>
      </c>
      <c r="K723">
        <v>0</v>
      </c>
      <c r="L723" t="s">
        <v>4</v>
      </c>
      <c r="M723">
        <v>313</v>
      </c>
      <c r="N723">
        <v>6</v>
      </c>
      <c r="O723">
        <v>0</v>
      </c>
      <c r="P723">
        <v>0</v>
      </c>
      <c r="Q723">
        <v>0</v>
      </c>
      <c r="R723" t="s">
        <v>4</v>
      </c>
      <c r="S723">
        <v>313</v>
      </c>
      <c r="T723">
        <v>3</v>
      </c>
      <c r="U723">
        <v>0</v>
      </c>
      <c r="V723">
        <v>0</v>
      </c>
      <c r="W723">
        <v>0</v>
      </c>
      <c r="X723" t="s">
        <v>4</v>
      </c>
      <c r="Y723">
        <v>313</v>
      </c>
      <c r="Z723">
        <v>5</v>
      </c>
      <c r="AA723">
        <v>0</v>
      </c>
      <c r="AB723">
        <v>0</v>
      </c>
      <c r="AC723">
        <v>0</v>
      </c>
      <c r="AD723" t="s">
        <v>4</v>
      </c>
      <c r="AE723">
        <v>313</v>
      </c>
      <c r="AF723">
        <v>5</v>
      </c>
      <c r="AG723">
        <v>0</v>
      </c>
      <c r="AH723">
        <v>0</v>
      </c>
      <c r="AI723">
        <v>0</v>
      </c>
      <c r="AJ723" t="s">
        <v>4</v>
      </c>
      <c r="AK723">
        <v>313</v>
      </c>
      <c r="AL723">
        <v>5</v>
      </c>
      <c r="AM723">
        <v>0</v>
      </c>
      <c r="AN723">
        <v>0</v>
      </c>
      <c r="AO723">
        <v>0</v>
      </c>
      <c r="AP723" t="s">
        <v>4</v>
      </c>
      <c r="AQ723">
        <v>313</v>
      </c>
      <c r="AR723">
        <v>6</v>
      </c>
      <c r="AS723">
        <v>0</v>
      </c>
      <c r="AT723">
        <v>0</v>
      </c>
      <c r="AU723">
        <v>0</v>
      </c>
      <c r="AV723" t="s">
        <v>4</v>
      </c>
      <c r="AW723">
        <v>313</v>
      </c>
      <c r="AX723">
        <v>5</v>
      </c>
      <c r="AY723">
        <v>0</v>
      </c>
      <c r="AZ723">
        <v>0</v>
      </c>
      <c r="BA723">
        <v>0</v>
      </c>
      <c r="BB723" t="s">
        <v>4</v>
      </c>
      <c r="BC723">
        <v>313</v>
      </c>
      <c r="BD723">
        <v>5</v>
      </c>
      <c r="BE723">
        <v>0</v>
      </c>
      <c r="BF723">
        <v>0</v>
      </c>
      <c r="BG723">
        <v>0</v>
      </c>
      <c r="BH723" t="s">
        <v>4</v>
      </c>
    </row>
    <row r="724" spans="1:60" x14ac:dyDescent="0.2">
      <c r="A724" s="3">
        <v>314</v>
      </c>
      <c r="B724" s="3">
        <v>5</v>
      </c>
      <c r="C724" s="3">
        <v>0</v>
      </c>
      <c r="D724" s="3">
        <v>0</v>
      </c>
      <c r="E724" s="3">
        <v>0</v>
      </c>
      <c r="F724" t="s">
        <v>4</v>
      </c>
      <c r="G724">
        <v>314</v>
      </c>
      <c r="H724">
        <v>5</v>
      </c>
      <c r="I724">
        <v>0</v>
      </c>
      <c r="J724">
        <v>0</v>
      </c>
      <c r="K724">
        <v>0</v>
      </c>
      <c r="L724" t="s">
        <v>4</v>
      </c>
      <c r="M724">
        <v>314</v>
      </c>
      <c r="N724">
        <v>6</v>
      </c>
      <c r="O724">
        <v>0</v>
      </c>
      <c r="P724">
        <v>0</v>
      </c>
      <c r="Q724">
        <v>0</v>
      </c>
      <c r="R724" t="s">
        <v>4</v>
      </c>
      <c r="S724">
        <v>314</v>
      </c>
      <c r="T724">
        <v>5</v>
      </c>
      <c r="U724">
        <v>0</v>
      </c>
      <c r="V724">
        <v>0</v>
      </c>
      <c r="W724">
        <v>0</v>
      </c>
      <c r="X724" t="s">
        <v>4</v>
      </c>
      <c r="Y724">
        <v>314</v>
      </c>
      <c r="Z724">
        <v>5</v>
      </c>
      <c r="AA724">
        <v>0</v>
      </c>
      <c r="AB724">
        <v>0</v>
      </c>
      <c r="AC724">
        <v>0</v>
      </c>
      <c r="AD724" t="s">
        <v>4</v>
      </c>
      <c r="AE724">
        <v>314</v>
      </c>
      <c r="AF724">
        <v>6</v>
      </c>
      <c r="AG724">
        <v>0</v>
      </c>
      <c r="AH724">
        <v>0</v>
      </c>
      <c r="AI724">
        <v>0</v>
      </c>
      <c r="AJ724" t="s">
        <v>4</v>
      </c>
      <c r="AK724">
        <v>314</v>
      </c>
      <c r="AL724">
        <v>6</v>
      </c>
      <c r="AM724">
        <v>0</v>
      </c>
      <c r="AN724">
        <v>0</v>
      </c>
      <c r="AO724">
        <v>0</v>
      </c>
      <c r="AP724" t="s">
        <v>4</v>
      </c>
      <c r="AQ724">
        <v>314</v>
      </c>
      <c r="AR724">
        <v>3</v>
      </c>
      <c r="AS724">
        <v>0</v>
      </c>
      <c r="AT724">
        <v>0</v>
      </c>
      <c r="AU724">
        <v>0</v>
      </c>
      <c r="AV724" t="s">
        <v>4</v>
      </c>
      <c r="AW724">
        <v>314</v>
      </c>
      <c r="AX724">
        <v>7</v>
      </c>
      <c r="AY724">
        <v>0</v>
      </c>
      <c r="AZ724">
        <v>0</v>
      </c>
      <c r="BA724">
        <v>0</v>
      </c>
      <c r="BB724" t="s">
        <v>4</v>
      </c>
      <c r="BC724">
        <v>314</v>
      </c>
      <c r="BD724">
        <v>4</v>
      </c>
      <c r="BE724">
        <v>0</v>
      </c>
      <c r="BF724">
        <v>0</v>
      </c>
      <c r="BG724">
        <v>0</v>
      </c>
      <c r="BH724" t="s">
        <v>4</v>
      </c>
    </row>
    <row r="725" spans="1:60" x14ac:dyDescent="0.2">
      <c r="A725" s="3">
        <v>315</v>
      </c>
      <c r="B725" s="3">
        <v>5</v>
      </c>
      <c r="C725" s="3">
        <v>0</v>
      </c>
      <c r="D725" s="3">
        <v>0</v>
      </c>
      <c r="E725" s="3">
        <v>0</v>
      </c>
      <c r="F725" t="s">
        <v>4</v>
      </c>
      <c r="G725">
        <v>315</v>
      </c>
      <c r="H725">
        <v>6</v>
      </c>
      <c r="I725">
        <v>0</v>
      </c>
      <c r="J725">
        <v>0</v>
      </c>
      <c r="K725">
        <v>0</v>
      </c>
      <c r="L725" t="s">
        <v>4</v>
      </c>
      <c r="M725">
        <v>315</v>
      </c>
      <c r="N725">
        <v>5</v>
      </c>
      <c r="O725">
        <v>0</v>
      </c>
      <c r="P725">
        <v>0</v>
      </c>
      <c r="Q725">
        <v>0</v>
      </c>
      <c r="R725" t="s">
        <v>4</v>
      </c>
      <c r="S725">
        <v>315</v>
      </c>
      <c r="T725">
        <v>6</v>
      </c>
      <c r="U725">
        <v>0</v>
      </c>
      <c r="V725">
        <v>0</v>
      </c>
      <c r="W725">
        <v>0</v>
      </c>
      <c r="X725" t="s">
        <v>4</v>
      </c>
      <c r="Y725">
        <v>315</v>
      </c>
      <c r="Z725">
        <v>5</v>
      </c>
      <c r="AA725">
        <v>0</v>
      </c>
      <c r="AB725">
        <v>0</v>
      </c>
      <c r="AC725">
        <v>0</v>
      </c>
      <c r="AD725" t="s">
        <v>4</v>
      </c>
      <c r="AE725">
        <v>315</v>
      </c>
      <c r="AF725">
        <v>5</v>
      </c>
      <c r="AG725">
        <v>0</v>
      </c>
      <c r="AH725">
        <v>0</v>
      </c>
      <c r="AI725">
        <v>0</v>
      </c>
      <c r="AJ725" t="s">
        <v>4</v>
      </c>
      <c r="AK725">
        <v>315</v>
      </c>
      <c r="AL725">
        <v>5</v>
      </c>
      <c r="AM725">
        <v>0</v>
      </c>
      <c r="AN725">
        <v>0</v>
      </c>
      <c r="AO725">
        <v>0</v>
      </c>
      <c r="AP725" t="s">
        <v>4</v>
      </c>
      <c r="AQ725">
        <v>315</v>
      </c>
      <c r="AR725">
        <v>5</v>
      </c>
      <c r="AS725">
        <v>0</v>
      </c>
      <c r="AT725">
        <v>0</v>
      </c>
      <c r="AU725">
        <v>0</v>
      </c>
      <c r="AV725" t="s">
        <v>4</v>
      </c>
      <c r="AW725">
        <v>315</v>
      </c>
      <c r="AX725">
        <v>7</v>
      </c>
      <c r="AY725">
        <v>0</v>
      </c>
      <c r="AZ725">
        <v>0</v>
      </c>
      <c r="BA725">
        <v>0</v>
      </c>
      <c r="BB725" t="s">
        <v>4</v>
      </c>
      <c r="BC725">
        <v>315</v>
      </c>
      <c r="BD725">
        <v>5</v>
      </c>
      <c r="BE725">
        <v>0</v>
      </c>
      <c r="BF725">
        <v>0</v>
      </c>
      <c r="BG725">
        <v>0</v>
      </c>
      <c r="BH725" t="s">
        <v>4</v>
      </c>
    </row>
    <row r="726" spans="1:60" x14ac:dyDescent="0.2">
      <c r="A726" s="3">
        <v>316</v>
      </c>
      <c r="B726" s="3">
        <v>4</v>
      </c>
      <c r="C726" s="3">
        <v>0</v>
      </c>
      <c r="D726" s="3">
        <v>0</v>
      </c>
      <c r="E726" s="3">
        <v>0</v>
      </c>
      <c r="F726" t="s">
        <v>4</v>
      </c>
      <c r="G726">
        <v>316</v>
      </c>
      <c r="H726">
        <v>5</v>
      </c>
      <c r="I726">
        <v>0</v>
      </c>
      <c r="J726">
        <v>0</v>
      </c>
      <c r="K726">
        <v>0</v>
      </c>
      <c r="L726" t="s">
        <v>4</v>
      </c>
      <c r="M726">
        <v>316</v>
      </c>
      <c r="N726">
        <v>6</v>
      </c>
      <c r="O726">
        <v>0</v>
      </c>
      <c r="P726">
        <v>0</v>
      </c>
      <c r="Q726">
        <v>0</v>
      </c>
      <c r="R726" t="s">
        <v>4</v>
      </c>
      <c r="S726">
        <v>316</v>
      </c>
      <c r="T726">
        <v>4</v>
      </c>
      <c r="U726">
        <v>0</v>
      </c>
      <c r="V726">
        <v>0</v>
      </c>
      <c r="W726">
        <v>0</v>
      </c>
      <c r="X726" t="s">
        <v>4</v>
      </c>
      <c r="Y726">
        <v>316</v>
      </c>
      <c r="Z726">
        <v>4</v>
      </c>
      <c r="AA726">
        <v>0</v>
      </c>
      <c r="AB726">
        <v>0</v>
      </c>
      <c r="AC726">
        <v>0</v>
      </c>
      <c r="AD726" t="s">
        <v>4</v>
      </c>
      <c r="AE726">
        <v>316</v>
      </c>
      <c r="AF726">
        <v>6</v>
      </c>
      <c r="AG726">
        <v>0</v>
      </c>
      <c r="AH726">
        <v>0</v>
      </c>
      <c r="AI726">
        <v>0</v>
      </c>
      <c r="AJ726" t="s">
        <v>4</v>
      </c>
      <c r="AK726">
        <v>316</v>
      </c>
      <c r="AL726">
        <v>5</v>
      </c>
      <c r="AM726">
        <v>0</v>
      </c>
      <c r="AN726">
        <v>0</v>
      </c>
      <c r="AO726">
        <v>0</v>
      </c>
      <c r="AP726" t="s">
        <v>4</v>
      </c>
      <c r="AQ726">
        <v>316</v>
      </c>
      <c r="AR726">
        <v>5</v>
      </c>
      <c r="AS726">
        <v>0</v>
      </c>
      <c r="AT726">
        <v>0</v>
      </c>
      <c r="AU726">
        <v>0</v>
      </c>
      <c r="AV726" t="s">
        <v>4</v>
      </c>
      <c r="AW726">
        <v>316</v>
      </c>
      <c r="AX726">
        <v>6</v>
      </c>
      <c r="AY726">
        <v>0</v>
      </c>
      <c r="AZ726">
        <v>0</v>
      </c>
      <c r="BA726">
        <v>0</v>
      </c>
      <c r="BB726" t="s">
        <v>4</v>
      </c>
      <c r="BC726">
        <v>316</v>
      </c>
      <c r="BD726">
        <v>6</v>
      </c>
      <c r="BE726">
        <v>0</v>
      </c>
      <c r="BF726">
        <v>0</v>
      </c>
      <c r="BG726">
        <v>0</v>
      </c>
      <c r="BH726" t="s">
        <v>4</v>
      </c>
    </row>
    <row r="727" spans="1:60" x14ac:dyDescent="0.2">
      <c r="A727" s="3">
        <v>317</v>
      </c>
      <c r="B727" s="3">
        <v>5</v>
      </c>
      <c r="C727" s="3">
        <v>0</v>
      </c>
      <c r="D727" s="3">
        <v>0</v>
      </c>
      <c r="E727" s="3">
        <v>0</v>
      </c>
      <c r="F727" t="s">
        <v>4</v>
      </c>
      <c r="G727">
        <v>317</v>
      </c>
      <c r="H727">
        <v>7</v>
      </c>
      <c r="I727">
        <v>0</v>
      </c>
      <c r="J727">
        <v>0</v>
      </c>
      <c r="K727">
        <v>0</v>
      </c>
      <c r="L727" t="s">
        <v>4</v>
      </c>
      <c r="M727">
        <v>317</v>
      </c>
      <c r="N727">
        <v>5</v>
      </c>
      <c r="O727">
        <v>0</v>
      </c>
      <c r="P727">
        <v>0</v>
      </c>
      <c r="Q727">
        <v>0</v>
      </c>
      <c r="R727" t="s">
        <v>4</v>
      </c>
      <c r="S727">
        <v>317</v>
      </c>
      <c r="T727">
        <v>4</v>
      </c>
      <c r="U727">
        <v>0</v>
      </c>
      <c r="V727">
        <v>0</v>
      </c>
      <c r="W727">
        <v>0</v>
      </c>
      <c r="X727" t="s">
        <v>4</v>
      </c>
      <c r="Y727">
        <v>317</v>
      </c>
      <c r="Z727">
        <v>5</v>
      </c>
      <c r="AA727">
        <v>0</v>
      </c>
      <c r="AB727">
        <v>0</v>
      </c>
      <c r="AC727">
        <v>0</v>
      </c>
      <c r="AD727" t="s">
        <v>4</v>
      </c>
      <c r="AE727">
        <v>317</v>
      </c>
      <c r="AF727">
        <v>4</v>
      </c>
      <c r="AG727">
        <v>0</v>
      </c>
      <c r="AH727">
        <v>0</v>
      </c>
      <c r="AI727">
        <v>0</v>
      </c>
      <c r="AJ727" t="s">
        <v>4</v>
      </c>
      <c r="AK727">
        <v>317</v>
      </c>
      <c r="AL727">
        <v>5</v>
      </c>
      <c r="AM727">
        <v>0</v>
      </c>
      <c r="AN727">
        <v>0</v>
      </c>
      <c r="AO727">
        <v>0</v>
      </c>
      <c r="AP727" t="s">
        <v>4</v>
      </c>
      <c r="AQ727">
        <v>317</v>
      </c>
      <c r="AR727">
        <v>5</v>
      </c>
      <c r="AS727">
        <v>0</v>
      </c>
      <c r="AT727">
        <v>0</v>
      </c>
      <c r="AU727">
        <v>0</v>
      </c>
      <c r="AV727" t="s">
        <v>4</v>
      </c>
      <c r="AW727">
        <v>317</v>
      </c>
      <c r="AX727">
        <v>8</v>
      </c>
      <c r="AY727">
        <v>0</v>
      </c>
      <c r="AZ727">
        <v>0</v>
      </c>
      <c r="BA727">
        <v>0</v>
      </c>
      <c r="BB727" t="s">
        <v>4</v>
      </c>
      <c r="BC727">
        <v>317</v>
      </c>
      <c r="BD727">
        <v>4</v>
      </c>
      <c r="BE727">
        <v>0</v>
      </c>
      <c r="BF727">
        <v>0</v>
      </c>
      <c r="BG727">
        <v>0</v>
      </c>
      <c r="BH727" t="s">
        <v>4</v>
      </c>
    </row>
    <row r="728" spans="1:60" x14ac:dyDescent="0.2">
      <c r="A728" s="3">
        <v>318</v>
      </c>
      <c r="B728" s="3">
        <v>2</v>
      </c>
      <c r="C728" s="3">
        <v>0</v>
      </c>
      <c r="D728" s="3">
        <v>0</v>
      </c>
      <c r="E728" s="3">
        <v>0</v>
      </c>
      <c r="F728" t="s">
        <v>4</v>
      </c>
      <c r="G728">
        <v>318</v>
      </c>
      <c r="H728">
        <v>5</v>
      </c>
      <c r="I728">
        <v>0</v>
      </c>
      <c r="J728">
        <v>0</v>
      </c>
      <c r="K728">
        <v>0</v>
      </c>
      <c r="L728" t="s">
        <v>4</v>
      </c>
      <c r="M728">
        <v>318</v>
      </c>
      <c r="N728">
        <v>6</v>
      </c>
      <c r="O728">
        <v>0</v>
      </c>
      <c r="P728">
        <v>0</v>
      </c>
      <c r="Q728">
        <v>0</v>
      </c>
      <c r="R728" t="s">
        <v>4</v>
      </c>
      <c r="S728">
        <v>318</v>
      </c>
      <c r="T728">
        <v>4</v>
      </c>
      <c r="U728">
        <v>0</v>
      </c>
      <c r="V728">
        <v>0</v>
      </c>
      <c r="W728">
        <v>0</v>
      </c>
      <c r="X728" t="s">
        <v>4</v>
      </c>
      <c r="Y728">
        <v>318</v>
      </c>
      <c r="Z728">
        <v>4</v>
      </c>
      <c r="AA728">
        <v>0</v>
      </c>
      <c r="AB728">
        <v>0</v>
      </c>
      <c r="AC728">
        <v>0</v>
      </c>
      <c r="AD728" t="s">
        <v>4</v>
      </c>
      <c r="AE728">
        <v>318</v>
      </c>
      <c r="AF728">
        <v>5</v>
      </c>
      <c r="AG728">
        <v>0</v>
      </c>
      <c r="AH728">
        <v>0</v>
      </c>
      <c r="AI728">
        <v>0</v>
      </c>
      <c r="AJ728" t="s">
        <v>4</v>
      </c>
      <c r="AK728">
        <v>318</v>
      </c>
      <c r="AL728">
        <v>6</v>
      </c>
      <c r="AM728">
        <v>0</v>
      </c>
      <c r="AN728">
        <v>0</v>
      </c>
      <c r="AO728">
        <v>0</v>
      </c>
      <c r="AP728" t="s">
        <v>4</v>
      </c>
      <c r="AQ728">
        <v>318</v>
      </c>
      <c r="AR728">
        <v>3</v>
      </c>
      <c r="AS728">
        <v>0</v>
      </c>
      <c r="AT728">
        <v>0</v>
      </c>
      <c r="AU728">
        <v>0</v>
      </c>
      <c r="AV728" t="s">
        <v>4</v>
      </c>
      <c r="AW728">
        <v>318</v>
      </c>
      <c r="AX728">
        <v>11</v>
      </c>
      <c r="AY728">
        <v>0</v>
      </c>
      <c r="AZ728">
        <v>0</v>
      </c>
      <c r="BA728">
        <v>0</v>
      </c>
      <c r="BB728" t="s">
        <v>4</v>
      </c>
      <c r="BC728">
        <v>318</v>
      </c>
      <c r="BD728">
        <v>5</v>
      </c>
      <c r="BE728">
        <v>0</v>
      </c>
      <c r="BF728">
        <v>0</v>
      </c>
      <c r="BG728">
        <v>0</v>
      </c>
      <c r="BH728" t="s">
        <v>4</v>
      </c>
    </row>
    <row r="729" spans="1:60" x14ac:dyDescent="0.2">
      <c r="A729" s="3">
        <v>319</v>
      </c>
      <c r="B729" s="3">
        <v>4</v>
      </c>
      <c r="C729" s="3">
        <v>0</v>
      </c>
      <c r="D729" s="3">
        <v>0</v>
      </c>
      <c r="E729" s="3">
        <v>0</v>
      </c>
      <c r="F729" t="s">
        <v>4</v>
      </c>
      <c r="G729">
        <v>319</v>
      </c>
      <c r="H729">
        <v>6</v>
      </c>
      <c r="I729">
        <v>0</v>
      </c>
      <c r="J729">
        <v>0</v>
      </c>
      <c r="K729">
        <v>0</v>
      </c>
      <c r="L729" t="s">
        <v>4</v>
      </c>
      <c r="M729">
        <v>319</v>
      </c>
      <c r="N729">
        <v>6</v>
      </c>
      <c r="O729">
        <v>0</v>
      </c>
      <c r="P729">
        <v>0</v>
      </c>
      <c r="Q729">
        <v>0</v>
      </c>
      <c r="R729" t="s">
        <v>4</v>
      </c>
      <c r="S729">
        <v>319</v>
      </c>
      <c r="T729">
        <v>4</v>
      </c>
      <c r="U729">
        <v>0</v>
      </c>
      <c r="V729">
        <v>0</v>
      </c>
      <c r="W729">
        <v>0</v>
      </c>
      <c r="X729" t="s">
        <v>4</v>
      </c>
      <c r="Y729">
        <v>319</v>
      </c>
      <c r="Z729">
        <v>3</v>
      </c>
      <c r="AA729">
        <v>0</v>
      </c>
      <c r="AB729">
        <v>0</v>
      </c>
      <c r="AC729">
        <v>0</v>
      </c>
      <c r="AD729" t="s">
        <v>4</v>
      </c>
      <c r="AE729">
        <v>319</v>
      </c>
      <c r="AF729">
        <v>4</v>
      </c>
      <c r="AG729">
        <v>0</v>
      </c>
      <c r="AH729">
        <v>0</v>
      </c>
      <c r="AI729">
        <v>0</v>
      </c>
      <c r="AJ729" t="s">
        <v>4</v>
      </c>
      <c r="AK729">
        <v>319</v>
      </c>
      <c r="AL729">
        <v>3</v>
      </c>
      <c r="AM729">
        <v>0</v>
      </c>
      <c r="AN729">
        <v>0</v>
      </c>
      <c r="AO729">
        <v>0</v>
      </c>
      <c r="AP729" t="s">
        <v>4</v>
      </c>
      <c r="AQ729">
        <v>319</v>
      </c>
      <c r="AR729">
        <v>4</v>
      </c>
      <c r="AS729">
        <v>0</v>
      </c>
      <c r="AT729">
        <v>0</v>
      </c>
      <c r="AU729">
        <v>0</v>
      </c>
      <c r="AV729" t="s">
        <v>4</v>
      </c>
      <c r="AW729">
        <v>319</v>
      </c>
      <c r="AX729">
        <v>5</v>
      </c>
      <c r="AY729">
        <v>0</v>
      </c>
      <c r="AZ729">
        <v>0</v>
      </c>
      <c r="BA729">
        <v>0</v>
      </c>
      <c r="BB729" t="s">
        <v>4</v>
      </c>
      <c r="BC729">
        <v>319</v>
      </c>
      <c r="BD729">
        <v>4</v>
      </c>
      <c r="BE729">
        <v>0</v>
      </c>
      <c r="BF729">
        <v>0</v>
      </c>
      <c r="BG729">
        <v>0</v>
      </c>
      <c r="BH729" t="s">
        <v>4</v>
      </c>
    </row>
    <row r="730" spans="1:60" x14ac:dyDescent="0.2">
      <c r="A730" s="3">
        <v>320</v>
      </c>
      <c r="B730" s="3">
        <v>3</v>
      </c>
      <c r="C730" s="3">
        <v>0</v>
      </c>
      <c r="D730" s="3">
        <v>0</v>
      </c>
      <c r="E730" s="3">
        <v>0</v>
      </c>
      <c r="F730" t="s">
        <v>4</v>
      </c>
      <c r="G730">
        <v>320</v>
      </c>
      <c r="H730">
        <v>4</v>
      </c>
      <c r="I730">
        <v>0</v>
      </c>
      <c r="J730">
        <v>0</v>
      </c>
      <c r="K730">
        <v>0</v>
      </c>
      <c r="L730" t="s">
        <v>4</v>
      </c>
      <c r="M730">
        <v>320</v>
      </c>
      <c r="N730">
        <v>3</v>
      </c>
      <c r="O730">
        <v>0</v>
      </c>
      <c r="P730">
        <v>0</v>
      </c>
      <c r="Q730">
        <v>0</v>
      </c>
      <c r="R730" t="s">
        <v>4</v>
      </c>
      <c r="S730">
        <v>320</v>
      </c>
      <c r="T730">
        <v>3</v>
      </c>
      <c r="U730">
        <v>0</v>
      </c>
      <c r="V730">
        <v>0</v>
      </c>
      <c r="W730">
        <v>0</v>
      </c>
      <c r="X730" t="s">
        <v>4</v>
      </c>
      <c r="Y730">
        <v>320</v>
      </c>
      <c r="Z730">
        <v>3</v>
      </c>
      <c r="AA730">
        <v>0</v>
      </c>
      <c r="AB730">
        <v>0</v>
      </c>
      <c r="AC730">
        <v>0</v>
      </c>
      <c r="AD730" t="s">
        <v>4</v>
      </c>
      <c r="AE730">
        <v>320</v>
      </c>
      <c r="AF730">
        <v>6</v>
      </c>
      <c r="AG730">
        <v>0</v>
      </c>
      <c r="AH730">
        <v>0</v>
      </c>
      <c r="AI730">
        <v>0</v>
      </c>
      <c r="AJ730" t="s">
        <v>4</v>
      </c>
      <c r="AK730">
        <v>320</v>
      </c>
      <c r="AL730">
        <v>7</v>
      </c>
      <c r="AM730">
        <v>0</v>
      </c>
      <c r="AN730">
        <v>0</v>
      </c>
      <c r="AO730">
        <v>0</v>
      </c>
      <c r="AP730" t="s">
        <v>4</v>
      </c>
      <c r="AQ730">
        <v>320</v>
      </c>
      <c r="AR730">
        <v>2</v>
      </c>
      <c r="AS730">
        <v>0</v>
      </c>
      <c r="AT730">
        <v>0</v>
      </c>
      <c r="AU730">
        <v>0</v>
      </c>
      <c r="AV730" t="s">
        <v>4</v>
      </c>
      <c r="AW730">
        <v>320</v>
      </c>
      <c r="AX730">
        <v>3</v>
      </c>
      <c r="AY730">
        <v>51</v>
      </c>
      <c r="AZ730">
        <v>0</v>
      </c>
      <c r="BA730">
        <v>0</v>
      </c>
      <c r="BB730" t="s">
        <v>4</v>
      </c>
      <c r="BC730">
        <v>320</v>
      </c>
      <c r="BD730">
        <v>17</v>
      </c>
      <c r="BE730">
        <v>0</v>
      </c>
      <c r="BF730">
        <v>47.6</v>
      </c>
      <c r="BG730">
        <v>71.400000000000006</v>
      </c>
      <c r="BH730" t="s">
        <v>4</v>
      </c>
    </row>
    <row r="731" spans="1:60" x14ac:dyDescent="0.2">
      <c r="A731" s="3">
        <v>321</v>
      </c>
      <c r="B731" s="3">
        <v>3</v>
      </c>
      <c r="C731" s="3">
        <v>0</v>
      </c>
      <c r="D731" s="3">
        <v>0</v>
      </c>
      <c r="E731" s="3">
        <v>0</v>
      </c>
      <c r="F731" t="s">
        <v>4</v>
      </c>
      <c r="G731">
        <v>321</v>
      </c>
      <c r="H731">
        <v>4</v>
      </c>
      <c r="I731">
        <v>0</v>
      </c>
      <c r="J731">
        <v>0</v>
      </c>
      <c r="K731">
        <v>0</v>
      </c>
      <c r="L731" t="s">
        <v>4</v>
      </c>
      <c r="M731">
        <v>321</v>
      </c>
      <c r="N731">
        <v>6</v>
      </c>
      <c r="O731">
        <v>0</v>
      </c>
      <c r="P731">
        <v>0</v>
      </c>
      <c r="Q731">
        <v>0</v>
      </c>
      <c r="R731" t="s">
        <v>4</v>
      </c>
      <c r="S731">
        <v>321</v>
      </c>
      <c r="T731">
        <v>3</v>
      </c>
      <c r="U731">
        <v>0</v>
      </c>
      <c r="V731">
        <v>0</v>
      </c>
      <c r="W731">
        <v>0</v>
      </c>
      <c r="X731" t="s">
        <v>4</v>
      </c>
      <c r="Y731">
        <v>321</v>
      </c>
      <c r="Z731">
        <v>3</v>
      </c>
      <c r="AA731">
        <v>0</v>
      </c>
      <c r="AB731">
        <v>0</v>
      </c>
      <c r="AC731">
        <v>0</v>
      </c>
      <c r="AD731" t="s">
        <v>4</v>
      </c>
      <c r="AE731">
        <v>321</v>
      </c>
      <c r="AF731">
        <v>7</v>
      </c>
      <c r="AG731">
        <v>0</v>
      </c>
      <c r="AH731">
        <v>0</v>
      </c>
      <c r="AI731">
        <v>0</v>
      </c>
      <c r="AJ731" t="s">
        <v>4</v>
      </c>
      <c r="AK731">
        <v>321</v>
      </c>
      <c r="AL731">
        <v>3</v>
      </c>
      <c r="AM731">
        <v>0</v>
      </c>
      <c r="AN731">
        <v>0</v>
      </c>
      <c r="AO731">
        <v>0</v>
      </c>
      <c r="AP731" t="s">
        <v>4</v>
      </c>
      <c r="AQ731">
        <v>321</v>
      </c>
      <c r="AR731">
        <v>3</v>
      </c>
      <c r="AS731">
        <v>47.3</v>
      </c>
      <c r="AT731">
        <v>0</v>
      </c>
      <c r="AU731">
        <v>0</v>
      </c>
      <c r="AV731" t="s">
        <v>4</v>
      </c>
      <c r="AW731">
        <v>321</v>
      </c>
      <c r="AX731">
        <v>5</v>
      </c>
      <c r="AY731">
        <v>33.299999999999997</v>
      </c>
      <c r="AZ731">
        <v>0</v>
      </c>
      <c r="BA731">
        <v>0</v>
      </c>
      <c r="BB731" t="s">
        <v>4</v>
      </c>
      <c r="BC731">
        <v>321</v>
      </c>
      <c r="BD731">
        <v>5</v>
      </c>
      <c r="BE731">
        <v>62.5</v>
      </c>
      <c r="BF731">
        <v>0</v>
      </c>
      <c r="BG731">
        <v>0</v>
      </c>
      <c r="BH731" t="s">
        <v>4</v>
      </c>
    </row>
    <row r="732" spans="1:60" x14ac:dyDescent="0.2">
      <c r="A732" s="3">
        <v>322</v>
      </c>
      <c r="B732" s="3">
        <v>3</v>
      </c>
      <c r="C732" s="3">
        <v>0</v>
      </c>
      <c r="D732" s="3">
        <v>0</v>
      </c>
      <c r="E732" s="3">
        <v>0</v>
      </c>
      <c r="F732" t="s">
        <v>4</v>
      </c>
      <c r="G732">
        <v>322</v>
      </c>
      <c r="H732">
        <v>5</v>
      </c>
      <c r="I732">
        <v>0</v>
      </c>
      <c r="J732">
        <v>0</v>
      </c>
      <c r="K732">
        <v>0</v>
      </c>
      <c r="L732" t="s">
        <v>4</v>
      </c>
      <c r="M732">
        <v>322</v>
      </c>
      <c r="N732">
        <v>3</v>
      </c>
      <c r="O732">
        <v>0</v>
      </c>
      <c r="P732">
        <v>0</v>
      </c>
      <c r="Q732">
        <v>0</v>
      </c>
      <c r="R732" t="s">
        <v>4</v>
      </c>
      <c r="S732">
        <v>322</v>
      </c>
      <c r="T732">
        <v>3</v>
      </c>
      <c r="U732">
        <v>0</v>
      </c>
      <c r="V732">
        <v>0</v>
      </c>
      <c r="W732">
        <v>0</v>
      </c>
      <c r="X732" t="s">
        <v>4</v>
      </c>
      <c r="Y732">
        <v>322</v>
      </c>
      <c r="Z732">
        <v>4</v>
      </c>
      <c r="AA732">
        <v>0</v>
      </c>
      <c r="AB732">
        <v>0</v>
      </c>
      <c r="AC732">
        <v>0</v>
      </c>
      <c r="AD732" t="s">
        <v>4</v>
      </c>
      <c r="AE732">
        <v>322</v>
      </c>
      <c r="AF732">
        <v>9</v>
      </c>
      <c r="AG732">
        <v>0</v>
      </c>
      <c r="AH732">
        <v>0</v>
      </c>
      <c r="AI732">
        <v>0</v>
      </c>
      <c r="AJ732" t="s">
        <v>4</v>
      </c>
      <c r="AK732">
        <v>322</v>
      </c>
      <c r="AL732">
        <v>4</v>
      </c>
      <c r="AM732">
        <v>0</v>
      </c>
      <c r="AN732">
        <v>0</v>
      </c>
      <c r="AO732">
        <v>0</v>
      </c>
      <c r="AP732" t="s">
        <v>4</v>
      </c>
      <c r="AQ732">
        <v>322</v>
      </c>
      <c r="AR732">
        <v>3</v>
      </c>
      <c r="AS732">
        <v>0</v>
      </c>
      <c r="AT732">
        <v>0</v>
      </c>
      <c r="AU732">
        <v>0</v>
      </c>
      <c r="AV732" t="s">
        <v>4</v>
      </c>
      <c r="AW732">
        <v>322</v>
      </c>
      <c r="AX732">
        <v>3</v>
      </c>
      <c r="AY732">
        <v>0</v>
      </c>
      <c r="AZ732">
        <v>0</v>
      </c>
      <c r="BA732">
        <v>0</v>
      </c>
      <c r="BB732" t="s">
        <v>4</v>
      </c>
      <c r="BC732">
        <v>322</v>
      </c>
      <c r="BD732">
        <v>5</v>
      </c>
      <c r="BE732">
        <v>0</v>
      </c>
      <c r="BF732">
        <v>0</v>
      </c>
      <c r="BG732">
        <v>0</v>
      </c>
      <c r="BH732" t="s">
        <v>4</v>
      </c>
    </row>
    <row r="733" spans="1:60" x14ac:dyDescent="0.2">
      <c r="A733" s="3">
        <v>323</v>
      </c>
      <c r="B733" s="3">
        <v>3</v>
      </c>
      <c r="C733" s="3">
        <v>0</v>
      </c>
      <c r="D733" s="3">
        <v>0</v>
      </c>
      <c r="E733" s="3">
        <v>0</v>
      </c>
      <c r="F733" t="s">
        <v>4</v>
      </c>
      <c r="G733">
        <v>323</v>
      </c>
      <c r="H733">
        <v>2</v>
      </c>
      <c r="I733">
        <v>49.7</v>
      </c>
      <c r="J733">
        <v>0</v>
      </c>
      <c r="K733">
        <v>0</v>
      </c>
      <c r="L733" t="s">
        <v>4</v>
      </c>
      <c r="M733">
        <v>323</v>
      </c>
      <c r="N733">
        <v>3</v>
      </c>
      <c r="O733">
        <v>0</v>
      </c>
      <c r="P733">
        <v>0</v>
      </c>
      <c r="Q733">
        <v>0</v>
      </c>
      <c r="R733" t="s">
        <v>4</v>
      </c>
      <c r="S733">
        <v>323</v>
      </c>
      <c r="T733">
        <v>2</v>
      </c>
      <c r="U733">
        <v>0</v>
      </c>
      <c r="V733">
        <v>0</v>
      </c>
      <c r="W733">
        <v>0</v>
      </c>
      <c r="X733" t="s">
        <v>4</v>
      </c>
      <c r="Y733">
        <v>323</v>
      </c>
      <c r="Z733">
        <v>3</v>
      </c>
      <c r="AA733">
        <v>0</v>
      </c>
      <c r="AB733">
        <v>0</v>
      </c>
      <c r="AC733">
        <v>0</v>
      </c>
      <c r="AD733" t="s">
        <v>4</v>
      </c>
      <c r="AE733">
        <v>323</v>
      </c>
      <c r="AF733">
        <v>3</v>
      </c>
      <c r="AG733">
        <v>0</v>
      </c>
      <c r="AH733">
        <v>0</v>
      </c>
      <c r="AI733">
        <v>0</v>
      </c>
      <c r="AJ733" t="s">
        <v>4</v>
      </c>
      <c r="AK733">
        <v>323</v>
      </c>
      <c r="AL733">
        <v>5</v>
      </c>
      <c r="AM733">
        <v>0</v>
      </c>
      <c r="AN733">
        <v>0</v>
      </c>
      <c r="AO733">
        <v>48.6</v>
      </c>
      <c r="AP733" t="s">
        <v>4</v>
      </c>
      <c r="AQ733">
        <v>323</v>
      </c>
      <c r="AR733">
        <v>6</v>
      </c>
      <c r="AS733">
        <v>0</v>
      </c>
      <c r="AT733">
        <v>0</v>
      </c>
      <c r="AU733">
        <v>0</v>
      </c>
      <c r="AV733" t="s">
        <v>4</v>
      </c>
      <c r="AW733">
        <v>323</v>
      </c>
      <c r="AX733">
        <v>3</v>
      </c>
      <c r="AY733">
        <v>0</v>
      </c>
      <c r="AZ733">
        <v>0</v>
      </c>
      <c r="BA733">
        <v>0</v>
      </c>
      <c r="BB733" t="s">
        <v>4</v>
      </c>
      <c r="BC733">
        <v>323</v>
      </c>
      <c r="BD733">
        <v>5</v>
      </c>
      <c r="BE733">
        <v>0</v>
      </c>
      <c r="BF733">
        <v>0</v>
      </c>
      <c r="BG733">
        <v>0</v>
      </c>
      <c r="BH733" t="s">
        <v>4</v>
      </c>
    </row>
    <row r="734" spans="1:60" x14ac:dyDescent="0.2">
      <c r="A734" s="3">
        <v>324</v>
      </c>
      <c r="B734" s="3">
        <v>3</v>
      </c>
      <c r="C734" s="3">
        <v>0</v>
      </c>
      <c r="D734" s="3">
        <v>0</v>
      </c>
      <c r="E734" s="3">
        <v>0</v>
      </c>
      <c r="F734" t="s">
        <v>4</v>
      </c>
      <c r="G734">
        <v>324</v>
      </c>
      <c r="H734">
        <v>4</v>
      </c>
      <c r="I734">
        <v>40</v>
      </c>
      <c r="J734">
        <v>0</v>
      </c>
      <c r="K734">
        <v>0</v>
      </c>
      <c r="L734" t="s">
        <v>4</v>
      </c>
      <c r="M734">
        <v>324</v>
      </c>
      <c r="N734">
        <v>3</v>
      </c>
      <c r="O734">
        <v>0</v>
      </c>
      <c r="P734">
        <v>0</v>
      </c>
      <c r="Q734">
        <v>0</v>
      </c>
      <c r="R734" t="s">
        <v>4</v>
      </c>
      <c r="S734">
        <v>324</v>
      </c>
      <c r="T734">
        <v>3</v>
      </c>
      <c r="U734">
        <v>0</v>
      </c>
      <c r="V734">
        <v>0</v>
      </c>
      <c r="W734">
        <v>0</v>
      </c>
      <c r="X734" t="s">
        <v>4</v>
      </c>
      <c r="Y734">
        <v>324</v>
      </c>
      <c r="Z734">
        <v>3</v>
      </c>
      <c r="AA734">
        <v>44.9</v>
      </c>
      <c r="AB734">
        <v>0</v>
      </c>
      <c r="AC734">
        <v>0</v>
      </c>
      <c r="AD734" t="s">
        <v>4</v>
      </c>
      <c r="AE734">
        <v>324</v>
      </c>
      <c r="AF734">
        <v>2</v>
      </c>
      <c r="AG734">
        <v>0</v>
      </c>
      <c r="AH734">
        <v>0</v>
      </c>
      <c r="AI734">
        <v>0</v>
      </c>
      <c r="AJ734" t="s">
        <v>4</v>
      </c>
      <c r="AK734">
        <v>324</v>
      </c>
      <c r="AL734">
        <v>4</v>
      </c>
      <c r="AM734">
        <v>40</v>
      </c>
      <c r="AN734">
        <v>0</v>
      </c>
      <c r="AO734">
        <v>0</v>
      </c>
      <c r="AP734" t="s">
        <v>4</v>
      </c>
      <c r="AQ734">
        <v>324</v>
      </c>
      <c r="AR734">
        <v>3</v>
      </c>
      <c r="AS734">
        <v>0</v>
      </c>
      <c r="AT734">
        <v>0</v>
      </c>
      <c r="AU734">
        <v>0</v>
      </c>
      <c r="AV734" t="s">
        <v>4</v>
      </c>
      <c r="AW734">
        <v>324</v>
      </c>
      <c r="AX734">
        <v>3</v>
      </c>
      <c r="AY734">
        <v>0</v>
      </c>
      <c r="AZ734">
        <v>0</v>
      </c>
      <c r="BA734">
        <v>0</v>
      </c>
      <c r="BB734" t="s">
        <v>4</v>
      </c>
      <c r="BC734">
        <v>324</v>
      </c>
      <c r="BD734">
        <v>5</v>
      </c>
      <c r="BE734">
        <v>0</v>
      </c>
      <c r="BF734">
        <v>0</v>
      </c>
      <c r="BG734">
        <v>0</v>
      </c>
      <c r="BH734" t="s">
        <v>4</v>
      </c>
    </row>
    <row r="735" spans="1:60" x14ac:dyDescent="0.2">
      <c r="A735" s="3">
        <v>325</v>
      </c>
      <c r="B735" s="3">
        <v>4</v>
      </c>
      <c r="C735" s="3">
        <v>0</v>
      </c>
      <c r="D735" s="3">
        <v>0</v>
      </c>
      <c r="E735" s="3">
        <v>0</v>
      </c>
      <c r="F735" t="s">
        <v>4</v>
      </c>
      <c r="G735">
        <v>325</v>
      </c>
      <c r="H735">
        <v>2</v>
      </c>
      <c r="I735">
        <v>0</v>
      </c>
      <c r="J735">
        <v>0</v>
      </c>
      <c r="K735">
        <v>0</v>
      </c>
      <c r="L735" t="s">
        <v>4</v>
      </c>
      <c r="M735">
        <v>325</v>
      </c>
      <c r="N735">
        <v>8</v>
      </c>
      <c r="O735">
        <v>53.1</v>
      </c>
      <c r="P735">
        <v>0</v>
      </c>
      <c r="Q735">
        <v>66.599999999999994</v>
      </c>
      <c r="R735" t="s">
        <v>4</v>
      </c>
      <c r="S735">
        <v>325</v>
      </c>
      <c r="T735">
        <v>3</v>
      </c>
      <c r="U735">
        <v>0</v>
      </c>
      <c r="V735">
        <v>0</v>
      </c>
      <c r="W735">
        <v>0</v>
      </c>
      <c r="X735" t="s">
        <v>4</v>
      </c>
      <c r="Y735">
        <v>325</v>
      </c>
      <c r="Z735">
        <v>5</v>
      </c>
      <c r="AA735">
        <v>0</v>
      </c>
      <c r="AB735">
        <v>0</v>
      </c>
      <c r="AC735">
        <v>0</v>
      </c>
      <c r="AD735" t="s">
        <v>4</v>
      </c>
      <c r="AE735">
        <v>325</v>
      </c>
      <c r="AF735">
        <v>4</v>
      </c>
      <c r="AG735">
        <v>0</v>
      </c>
      <c r="AH735">
        <v>0</v>
      </c>
      <c r="AI735">
        <v>0</v>
      </c>
      <c r="AJ735" t="s">
        <v>4</v>
      </c>
      <c r="AK735">
        <v>325</v>
      </c>
      <c r="AL735">
        <v>3</v>
      </c>
      <c r="AM735">
        <v>0</v>
      </c>
      <c r="AN735">
        <v>0</v>
      </c>
      <c r="AO735">
        <v>0</v>
      </c>
      <c r="AP735" t="s">
        <v>4</v>
      </c>
      <c r="AQ735">
        <v>325</v>
      </c>
      <c r="AR735">
        <v>4</v>
      </c>
      <c r="AS735">
        <v>0</v>
      </c>
      <c r="AT735">
        <v>0</v>
      </c>
      <c r="AU735">
        <v>0</v>
      </c>
      <c r="AV735" t="s">
        <v>4</v>
      </c>
      <c r="AW735">
        <v>325</v>
      </c>
      <c r="AX735">
        <v>3</v>
      </c>
      <c r="AY735">
        <v>0</v>
      </c>
      <c r="AZ735">
        <v>0</v>
      </c>
      <c r="BA735">
        <v>0</v>
      </c>
      <c r="BB735" t="s">
        <v>4</v>
      </c>
      <c r="BC735">
        <v>325</v>
      </c>
      <c r="BD735">
        <v>4</v>
      </c>
      <c r="BE735">
        <v>0</v>
      </c>
      <c r="BF735">
        <v>0</v>
      </c>
      <c r="BG735">
        <v>0</v>
      </c>
      <c r="BH735" t="s">
        <v>4</v>
      </c>
    </row>
    <row r="736" spans="1:60" x14ac:dyDescent="0.2">
      <c r="A736" s="3">
        <v>326</v>
      </c>
      <c r="B736" s="3">
        <v>3</v>
      </c>
      <c r="C736" s="3">
        <v>0</v>
      </c>
      <c r="D736" s="3">
        <v>0</v>
      </c>
      <c r="E736" s="3">
        <v>0</v>
      </c>
      <c r="F736" t="s">
        <v>4</v>
      </c>
      <c r="G736">
        <v>326</v>
      </c>
      <c r="H736">
        <v>3</v>
      </c>
      <c r="I736">
        <v>0</v>
      </c>
      <c r="J736">
        <v>0</v>
      </c>
      <c r="K736">
        <v>0</v>
      </c>
      <c r="L736" t="s">
        <v>4</v>
      </c>
      <c r="M736">
        <v>326</v>
      </c>
      <c r="N736">
        <v>4</v>
      </c>
      <c r="O736">
        <v>40</v>
      </c>
      <c r="P736">
        <v>0</v>
      </c>
      <c r="Q736">
        <v>0</v>
      </c>
      <c r="R736" t="s">
        <v>4</v>
      </c>
      <c r="S736">
        <v>326</v>
      </c>
      <c r="T736">
        <v>3</v>
      </c>
      <c r="U736">
        <v>0</v>
      </c>
      <c r="V736">
        <v>0</v>
      </c>
      <c r="W736">
        <v>0</v>
      </c>
      <c r="X736" t="s">
        <v>4</v>
      </c>
      <c r="Y736">
        <v>326</v>
      </c>
      <c r="Z736">
        <v>5</v>
      </c>
      <c r="AA736">
        <v>0</v>
      </c>
      <c r="AB736">
        <v>0</v>
      </c>
      <c r="AC736">
        <v>0</v>
      </c>
      <c r="AD736" t="s">
        <v>4</v>
      </c>
      <c r="AE736">
        <v>326</v>
      </c>
      <c r="AF736">
        <v>3</v>
      </c>
      <c r="AG736">
        <v>0</v>
      </c>
      <c r="AH736">
        <v>0</v>
      </c>
      <c r="AI736">
        <v>0</v>
      </c>
      <c r="AJ736" t="s">
        <v>4</v>
      </c>
      <c r="AK736">
        <v>326</v>
      </c>
      <c r="AL736">
        <v>3</v>
      </c>
      <c r="AM736">
        <v>0</v>
      </c>
      <c r="AN736">
        <v>0</v>
      </c>
      <c r="AO736">
        <v>0</v>
      </c>
      <c r="AP736" t="s">
        <v>4</v>
      </c>
      <c r="AQ736">
        <v>326</v>
      </c>
      <c r="AR736">
        <v>4</v>
      </c>
      <c r="AS736">
        <v>0</v>
      </c>
      <c r="AT736">
        <v>0</v>
      </c>
      <c r="AU736">
        <v>0</v>
      </c>
      <c r="AV736" t="s">
        <v>4</v>
      </c>
      <c r="AW736">
        <v>326</v>
      </c>
      <c r="AX736">
        <v>3</v>
      </c>
      <c r="AY736">
        <v>0</v>
      </c>
      <c r="AZ736">
        <v>0</v>
      </c>
      <c r="BA736">
        <v>0</v>
      </c>
      <c r="BB736" t="s">
        <v>4</v>
      </c>
      <c r="BC736">
        <v>326</v>
      </c>
      <c r="BD736">
        <v>3</v>
      </c>
      <c r="BE736">
        <v>0</v>
      </c>
      <c r="BF736">
        <v>0</v>
      </c>
      <c r="BG736">
        <v>0</v>
      </c>
      <c r="BH736" t="s">
        <v>4</v>
      </c>
    </row>
    <row r="737" spans="1:60" x14ac:dyDescent="0.2">
      <c r="A737" s="3">
        <v>327</v>
      </c>
      <c r="B737" s="3">
        <v>4</v>
      </c>
      <c r="C737" s="3">
        <v>45.9</v>
      </c>
      <c r="D737" s="3">
        <v>0</v>
      </c>
      <c r="E737" s="3">
        <v>50</v>
      </c>
      <c r="F737" t="s">
        <v>4</v>
      </c>
      <c r="G737">
        <v>327</v>
      </c>
      <c r="H737">
        <v>5</v>
      </c>
      <c r="I737">
        <v>0</v>
      </c>
      <c r="J737">
        <v>0</v>
      </c>
      <c r="K737">
        <v>0</v>
      </c>
      <c r="L737" t="s">
        <v>4</v>
      </c>
      <c r="M737">
        <v>327</v>
      </c>
      <c r="N737">
        <v>3</v>
      </c>
      <c r="O737">
        <v>25</v>
      </c>
      <c r="P737">
        <v>0</v>
      </c>
      <c r="Q737">
        <v>50</v>
      </c>
      <c r="R737" t="s">
        <v>4</v>
      </c>
      <c r="S737">
        <v>327</v>
      </c>
      <c r="T737">
        <v>3</v>
      </c>
      <c r="U737">
        <v>0</v>
      </c>
      <c r="V737">
        <v>0</v>
      </c>
      <c r="W737">
        <v>0</v>
      </c>
      <c r="X737" t="s">
        <v>4</v>
      </c>
      <c r="Y737">
        <v>327</v>
      </c>
      <c r="Z737">
        <v>4</v>
      </c>
      <c r="AA737">
        <v>0</v>
      </c>
      <c r="AB737">
        <v>0</v>
      </c>
      <c r="AC737">
        <v>0</v>
      </c>
      <c r="AD737" t="s">
        <v>4</v>
      </c>
      <c r="AE737">
        <v>327</v>
      </c>
      <c r="AF737">
        <v>4</v>
      </c>
      <c r="AG737">
        <v>50</v>
      </c>
      <c r="AH737">
        <v>0</v>
      </c>
      <c r="AI737">
        <v>0</v>
      </c>
      <c r="AJ737" t="s">
        <v>4</v>
      </c>
      <c r="AK737">
        <v>327</v>
      </c>
      <c r="AL737">
        <v>3</v>
      </c>
      <c r="AM737">
        <v>0</v>
      </c>
      <c r="AN737">
        <v>0</v>
      </c>
      <c r="AO737">
        <v>0</v>
      </c>
      <c r="AP737" t="s">
        <v>4</v>
      </c>
      <c r="AQ737">
        <v>327</v>
      </c>
      <c r="AR737">
        <v>4</v>
      </c>
      <c r="AS737">
        <v>0</v>
      </c>
      <c r="AT737">
        <v>0</v>
      </c>
      <c r="AU737">
        <v>0</v>
      </c>
      <c r="AV737" t="s">
        <v>4</v>
      </c>
      <c r="AW737">
        <v>327</v>
      </c>
      <c r="AX737">
        <v>3</v>
      </c>
      <c r="AY737">
        <v>0</v>
      </c>
      <c r="AZ737">
        <v>0</v>
      </c>
      <c r="BA737">
        <v>0</v>
      </c>
      <c r="BB737" t="s">
        <v>4</v>
      </c>
      <c r="BC737">
        <v>327</v>
      </c>
      <c r="BD737">
        <v>3</v>
      </c>
      <c r="BE737">
        <v>0</v>
      </c>
      <c r="BF737">
        <v>0</v>
      </c>
      <c r="BG737">
        <v>0</v>
      </c>
      <c r="BH737" t="s">
        <v>4</v>
      </c>
    </row>
    <row r="738" spans="1:60" x14ac:dyDescent="0.2">
      <c r="A738" s="3">
        <v>328</v>
      </c>
      <c r="B738" s="3">
        <v>8</v>
      </c>
      <c r="C738" s="3">
        <v>25</v>
      </c>
      <c r="D738" s="3">
        <v>0</v>
      </c>
      <c r="E738" s="3">
        <v>60</v>
      </c>
      <c r="F738" t="s">
        <v>4</v>
      </c>
      <c r="G738">
        <v>328</v>
      </c>
      <c r="H738">
        <v>4</v>
      </c>
      <c r="I738">
        <v>0</v>
      </c>
      <c r="J738">
        <v>0</v>
      </c>
      <c r="K738">
        <v>0</v>
      </c>
      <c r="L738" t="s">
        <v>4</v>
      </c>
      <c r="M738">
        <v>328</v>
      </c>
      <c r="N738">
        <v>19</v>
      </c>
      <c r="O738">
        <v>0</v>
      </c>
      <c r="P738">
        <v>0</v>
      </c>
      <c r="Q738">
        <v>0</v>
      </c>
      <c r="R738" t="s">
        <v>4</v>
      </c>
      <c r="S738">
        <v>328</v>
      </c>
      <c r="T738">
        <v>4</v>
      </c>
      <c r="U738">
        <v>45.5</v>
      </c>
      <c r="V738">
        <v>0</v>
      </c>
      <c r="W738">
        <v>100</v>
      </c>
      <c r="X738" t="s">
        <v>4</v>
      </c>
      <c r="Y738">
        <v>328</v>
      </c>
      <c r="Z738">
        <v>5</v>
      </c>
      <c r="AA738">
        <v>0</v>
      </c>
      <c r="AB738">
        <v>0</v>
      </c>
      <c r="AC738">
        <v>0</v>
      </c>
      <c r="AD738" t="s">
        <v>4</v>
      </c>
      <c r="AE738">
        <v>328</v>
      </c>
      <c r="AF738">
        <v>5</v>
      </c>
      <c r="AG738">
        <v>0</v>
      </c>
      <c r="AH738">
        <v>0</v>
      </c>
      <c r="AI738">
        <v>0</v>
      </c>
      <c r="AJ738" t="s">
        <v>4</v>
      </c>
      <c r="AK738">
        <v>328</v>
      </c>
      <c r="AL738">
        <v>6</v>
      </c>
      <c r="AM738">
        <v>0</v>
      </c>
      <c r="AN738">
        <v>0</v>
      </c>
      <c r="AO738">
        <v>0</v>
      </c>
      <c r="AP738" t="s">
        <v>4</v>
      </c>
      <c r="AQ738">
        <v>328</v>
      </c>
      <c r="AR738">
        <v>5</v>
      </c>
      <c r="AS738">
        <v>0</v>
      </c>
      <c r="AT738">
        <v>0</v>
      </c>
      <c r="AU738">
        <v>0</v>
      </c>
      <c r="AV738" t="s">
        <v>4</v>
      </c>
      <c r="AW738">
        <v>328</v>
      </c>
      <c r="AX738">
        <v>6</v>
      </c>
      <c r="AY738">
        <v>0</v>
      </c>
      <c r="AZ738">
        <v>0</v>
      </c>
      <c r="BA738">
        <v>0</v>
      </c>
      <c r="BB738" t="s">
        <v>4</v>
      </c>
      <c r="BC738">
        <v>328</v>
      </c>
      <c r="BD738">
        <v>6</v>
      </c>
      <c r="BE738">
        <v>0</v>
      </c>
      <c r="BF738">
        <v>0</v>
      </c>
      <c r="BG738">
        <v>0</v>
      </c>
      <c r="BH738" t="s">
        <v>4</v>
      </c>
    </row>
    <row r="739" spans="1:60" x14ac:dyDescent="0.2">
      <c r="A739" s="3">
        <v>329</v>
      </c>
      <c r="B739" s="3">
        <v>4</v>
      </c>
      <c r="C739" s="3">
        <v>0</v>
      </c>
      <c r="D739" s="3">
        <v>0</v>
      </c>
      <c r="E739" s="3">
        <v>0</v>
      </c>
      <c r="F739" t="s">
        <v>4</v>
      </c>
      <c r="G739">
        <v>329</v>
      </c>
      <c r="H739">
        <v>3</v>
      </c>
      <c r="I739">
        <v>0</v>
      </c>
      <c r="J739">
        <v>0</v>
      </c>
      <c r="K739">
        <v>0</v>
      </c>
      <c r="L739" t="s">
        <v>4</v>
      </c>
      <c r="M739">
        <v>329</v>
      </c>
      <c r="N739">
        <v>3</v>
      </c>
      <c r="O739">
        <v>0</v>
      </c>
      <c r="P739">
        <v>0</v>
      </c>
      <c r="Q739">
        <v>0</v>
      </c>
      <c r="R739" t="s">
        <v>4</v>
      </c>
      <c r="S739">
        <v>329</v>
      </c>
      <c r="T739">
        <v>2</v>
      </c>
      <c r="U739">
        <v>37.5</v>
      </c>
      <c r="V739">
        <v>0</v>
      </c>
      <c r="W739">
        <v>50</v>
      </c>
      <c r="X739" t="s">
        <v>4</v>
      </c>
      <c r="Y739">
        <v>329</v>
      </c>
      <c r="Z739">
        <v>4</v>
      </c>
      <c r="AA739">
        <v>0</v>
      </c>
      <c r="AB739">
        <v>0</v>
      </c>
      <c r="AC739">
        <v>0</v>
      </c>
      <c r="AD739" t="s">
        <v>4</v>
      </c>
      <c r="AE739">
        <v>329</v>
      </c>
      <c r="AF739">
        <v>3</v>
      </c>
      <c r="AG739">
        <v>0</v>
      </c>
      <c r="AH739">
        <v>0</v>
      </c>
      <c r="AI739">
        <v>0</v>
      </c>
      <c r="AJ739" t="s">
        <v>4</v>
      </c>
      <c r="AK739">
        <v>329</v>
      </c>
      <c r="AL739">
        <v>3</v>
      </c>
      <c r="AM739">
        <v>0</v>
      </c>
      <c r="AN739">
        <v>0</v>
      </c>
      <c r="AO739">
        <v>0</v>
      </c>
      <c r="AP739" t="s">
        <v>4</v>
      </c>
      <c r="AQ739">
        <v>329</v>
      </c>
      <c r="AR739">
        <v>3</v>
      </c>
      <c r="AS739">
        <v>0</v>
      </c>
      <c r="AT739">
        <v>0</v>
      </c>
      <c r="AU739">
        <v>0</v>
      </c>
      <c r="AV739" t="s">
        <v>4</v>
      </c>
      <c r="AW739">
        <v>329</v>
      </c>
      <c r="AX739">
        <v>2</v>
      </c>
      <c r="AY739">
        <v>0</v>
      </c>
      <c r="AZ739">
        <v>0</v>
      </c>
      <c r="BA739">
        <v>0</v>
      </c>
      <c r="BB739" t="s">
        <v>4</v>
      </c>
      <c r="BC739">
        <v>329</v>
      </c>
      <c r="BD739">
        <v>3</v>
      </c>
      <c r="BE739">
        <v>0</v>
      </c>
      <c r="BF739">
        <v>0</v>
      </c>
      <c r="BG739">
        <v>0</v>
      </c>
      <c r="BH739" t="s">
        <v>4</v>
      </c>
    </row>
    <row r="740" spans="1:60" x14ac:dyDescent="0.2">
      <c r="A740" s="3">
        <v>330</v>
      </c>
      <c r="B740" s="3">
        <v>3</v>
      </c>
      <c r="C740" s="3">
        <v>0</v>
      </c>
      <c r="D740" s="3">
        <v>0</v>
      </c>
      <c r="E740" s="3">
        <v>0</v>
      </c>
      <c r="F740" t="s">
        <v>4</v>
      </c>
      <c r="G740">
        <v>330</v>
      </c>
      <c r="H740">
        <v>7</v>
      </c>
      <c r="I740">
        <v>0</v>
      </c>
      <c r="J740">
        <v>0</v>
      </c>
      <c r="K740">
        <v>0</v>
      </c>
      <c r="L740" t="s">
        <v>4</v>
      </c>
      <c r="M740">
        <v>330</v>
      </c>
      <c r="N740">
        <v>5</v>
      </c>
      <c r="O740">
        <v>0</v>
      </c>
      <c r="P740">
        <v>0</v>
      </c>
      <c r="Q740">
        <v>0</v>
      </c>
      <c r="R740" t="s">
        <v>4</v>
      </c>
      <c r="S740">
        <v>330</v>
      </c>
      <c r="T740">
        <v>2</v>
      </c>
      <c r="U740">
        <v>44.4</v>
      </c>
      <c r="V740">
        <v>0</v>
      </c>
      <c r="W740">
        <v>0</v>
      </c>
      <c r="X740" t="s">
        <v>4</v>
      </c>
      <c r="Y740">
        <v>330</v>
      </c>
      <c r="Z740">
        <v>7</v>
      </c>
      <c r="AA740">
        <v>0</v>
      </c>
      <c r="AB740">
        <v>0</v>
      </c>
      <c r="AC740">
        <v>0</v>
      </c>
      <c r="AD740" t="s">
        <v>4</v>
      </c>
      <c r="AE740">
        <v>330</v>
      </c>
      <c r="AF740">
        <v>2</v>
      </c>
      <c r="AG740">
        <v>0</v>
      </c>
      <c r="AH740">
        <v>0</v>
      </c>
      <c r="AI740">
        <v>0</v>
      </c>
      <c r="AJ740" t="s">
        <v>4</v>
      </c>
      <c r="AK740">
        <v>330</v>
      </c>
      <c r="AL740">
        <v>3</v>
      </c>
      <c r="AM740">
        <v>0</v>
      </c>
      <c r="AN740">
        <v>0</v>
      </c>
      <c r="AO740">
        <v>0</v>
      </c>
      <c r="AP740" t="s">
        <v>4</v>
      </c>
      <c r="AQ740">
        <v>330</v>
      </c>
      <c r="AR740">
        <v>2</v>
      </c>
      <c r="AS740">
        <v>0</v>
      </c>
      <c r="AT740">
        <v>0</v>
      </c>
      <c r="AU740">
        <v>0</v>
      </c>
      <c r="AV740" t="s">
        <v>4</v>
      </c>
      <c r="AW740">
        <v>330</v>
      </c>
      <c r="AX740">
        <v>5</v>
      </c>
      <c r="AY740">
        <v>0</v>
      </c>
      <c r="AZ740">
        <v>0</v>
      </c>
      <c r="BA740">
        <v>0</v>
      </c>
      <c r="BB740" t="s">
        <v>4</v>
      </c>
      <c r="BC740">
        <v>330</v>
      </c>
      <c r="BD740">
        <v>3</v>
      </c>
      <c r="BE740">
        <v>0</v>
      </c>
      <c r="BF740">
        <v>0</v>
      </c>
      <c r="BG740">
        <v>0</v>
      </c>
      <c r="BH740" t="s">
        <v>4</v>
      </c>
    </row>
    <row r="741" spans="1:60" x14ac:dyDescent="0.2">
      <c r="A741" s="3">
        <v>331</v>
      </c>
      <c r="B741" s="3">
        <v>5</v>
      </c>
      <c r="C741" s="3">
        <v>0</v>
      </c>
      <c r="D741" s="3">
        <v>0</v>
      </c>
      <c r="E741" s="3">
        <v>0</v>
      </c>
      <c r="F741" t="s">
        <v>4</v>
      </c>
      <c r="G741">
        <v>331</v>
      </c>
      <c r="H741">
        <v>3</v>
      </c>
      <c r="I741">
        <v>0</v>
      </c>
      <c r="J741">
        <v>0</v>
      </c>
      <c r="K741">
        <v>0</v>
      </c>
      <c r="L741" t="s">
        <v>4</v>
      </c>
      <c r="M741">
        <v>331</v>
      </c>
      <c r="N741">
        <v>8</v>
      </c>
      <c r="O741">
        <v>0</v>
      </c>
      <c r="P741">
        <v>0</v>
      </c>
      <c r="Q741">
        <v>0</v>
      </c>
      <c r="R741" t="s">
        <v>4</v>
      </c>
      <c r="S741">
        <v>331</v>
      </c>
      <c r="T741">
        <v>3</v>
      </c>
      <c r="U741">
        <v>0</v>
      </c>
      <c r="V741">
        <v>0</v>
      </c>
      <c r="W741">
        <v>0</v>
      </c>
      <c r="X741" t="s">
        <v>4</v>
      </c>
      <c r="Y741">
        <v>331</v>
      </c>
      <c r="Z741">
        <v>4</v>
      </c>
      <c r="AA741">
        <v>0</v>
      </c>
      <c r="AB741">
        <v>0</v>
      </c>
      <c r="AC741">
        <v>0</v>
      </c>
      <c r="AD741" t="s">
        <v>4</v>
      </c>
      <c r="AE741">
        <v>331</v>
      </c>
      <c r="AF741">
        <v>4</v>
      </c>
      <c r="AG741">
        <v>0</v>
      </c>
      <c r="AH741">
        <v>0</v>
      </c>
      <c r="AI741">
        <v>0</v>
      </c>
      <c r="AJ741" t="s">
        <v>4</v>
      </c>
      <c r="AK741">
        <v>331</v>
      </c>
      <c r="AL741">
        <v>5</v>
      </c>
      <c r="AM741">
        <v>0</v>
      </c>
      <c r="AN741">
        <v>0</v>
      </c>
      <c r="AO741">
        <v>0</v>
      </c>
      <c r="AP741" t="s">
        <v>4</v>
      </c>
      <c r="AQ741">
        <v>331</v>
      </c>
      <c r="AR741">
        <v>11</v>
      </c>
      <c r="AS741">
        <v>0</v>
      </c>
      <c r="AT741">
        <v>0</v>
      </c>
      <c r="AU741">
        <v>0</v>
      </c>
      <c r="AV741" t="s">
        <v>4</v>
      </c>
      <c r="AW741">
        <v>331</v>
      </c>
      <c r="AX741">
        <v>3</v>
      </c>
      <c r="AY741">
        <v>0</v>
      </c>
      <c r="AZ741">
        <v>0</v>
      </c>
      <c r="BA741">
        <v>0</v>
      </c>
      <c r="BB741" t="s">
        <v>4</v>
      </c>
      <c r="BC741">
        <v>331</v>
      </c>
      <c r="BD741">
        <v>4</v>
      </c>
      <c r="BE741">
        <v>0</v>
      </c>
      <c r="BF741">
        <v>0</v>
      </c>
      <c r="BG741">
        <v>0</v>
      </c>
      <c r="BH741" t="s">
        <v>4</v>
      </c>
    </row>
    <row r="742" spans="1:60" x14ac:dyDescent="0.2">
      <c r="A742" s="3">
        <v>332</v>
      </c>
      <c r="B742" s="3">
        <v>3</v>
      </c>
      <c r="C742" s="3">
        <v>0</v>
      </c>
      <c r="D742" s="3">
        <v>0</v>
      </c>
      <c r="E742" s="3">
        <v>0</v>
      </c>
      <c r="F742" t="s">
        <v>4</v>
      </c>
      <c r="G742">
        <v>332</v>
      </c>
      <c r="H742">
        <v>4</v>
      </c>
      <c r="I742">
        <v>0</v>
      </c>
      <c r="J742">
        <v>0</v>
      </c>
      <c r="K742">
        <v>0</v>
      </c>
      <c r="L742" t="s">
        <v>4</v>
      </c>
      <c r="M742">
        <v>332</v>
      </c>
      <c r="N742">
        <v>4</v>
      </c>
      <c r="O742">
        <v>0</v>
      </c>
      <c r="P742">
        <v>0</v>
      </c>
      <c r="Q742">
        <v>0</v>
      </c>
      <c r="R742" t="s">
        <v>4</v>
      </c>
      <c r="S742">
        <v>332</v>
      </c>
      <c r="T742">
        <v>3</v>
      </c>
      <c r="U742">
        <v>0</v>
      </c>
      <c r="V742">
        <v>0</v>
      </c>
      <c r="W742">
        <v>0</v>
      </c>
      <c r="X742" t="s">
        <v>4</v>
      </c>
      <c r="Y742">
        <v>332</v>
      </c>
      <c r="Z742">
        <v>3</v>
      </c>
      <c r="AA742">
        <v>0</v>
      </c>
      <c r="AB742">
        <v>0</v>
      </c>
      <c r="AC742">
        <v>0</v>
      </c>
      <c r="AD742" t="s">
        <v>4</v>
      </c>
      <c r="AE742">
        <v>332</v>
      </c>
      <c r="AF742">
        <v>5</v>
      </c>
      <c r="AG742">
        <v>0</v>
      </c>
      <c r="AH742">
        <v>0</v>
      </c>
      <c r="AI742">
        <v>0</v>
      </c>
      <c r="AJ742" t="s">
        <v>4</v>
      </c>
      <c r="AK742">
        <v>332</v>
      </c>
      <c r="AL742">
        <v>4</v>
      </c>
      <c r="AM742">
        <v>0</v>
      </c>
      <c r="AN742">
        <v>0</v>
      </c>
      <c r="AO742">
        <v>0</v>
      </c>
      <c r="AP742" t="s">
        <v>4</v>
      </c>
      <c r="AQ742">
        <v>332</v>
      </c>
      <c r="AR742">
        <v>3</v>
      </c>
      <c r="AS742">
        <v>0</v>
      </c>
      <c r="AT742">
        <v>0</v>
      </c>
      <c r="AU742">
        <v>0</v>
      </c>
      <c r="AV742" t="s">
        <v>4</v>
      </c>
      <c r="AW742">
        <v>332</v>
      </c>
      <c r="AX742">
        <v>3</v>
      </c>
      <c r="AY742">
        <v>0</v>
      </c>
      <c r="AZ742">
        <v>0</v>
      </c>
      <c r="BA742">
        <v>0</v>
      </c>
      <c r="BB742" t="s">
        <v>4</v>
      </c>
      <c r="BC742">
        <v>332</v>
      </c>
      <c r="BD742">
        <v>2</v>
      </c>
      <c r="BE742">
        <v>0</v>
      </c>
      <c r="BF742">
        <v>0</v>
      </c>
      <c r="BG742">
        <v>0</v>
      </c>
      <c r="BH742" t="s">
        <v>4</v>
      </c>
    </row>
    <row r="743" spans="1:60" x14ac:dyDescent="0.2">
      <c r="A743" s="3">
        <v>333</v>
      </c>
      <c r="B743" s="3">
        <v>5</v>
      </c>
      <c r="C743" s="3">
        <v>0</v>
      </c>
      <c r="D743" s="3">
        <v>0</v>
      </c>
      <c r="E743" s="3">
        <v>0</v>
      </c>
      <c r="F743" t="s">
        <v>4</v>
      </c>
      <c r="G743">
        <v>333</v>
      </c>
      <c r="H743">
        <v>3</v>
      </c>
      <c r="I743">
        <v>0</v>
      </c>
      <c r="J743">
        <v>0</v>
      </c>
      <c r="K743">
        <v>0</v>
      </c>
      <c r="L743" t="s">
        <v>4</v>
      </c>
      <c r="M743">
        <v>333</v>
      </c>
      <c r="N743">
        <v>4</v>
      </c>
      <c r="O743">
        <v>0</v>
      </c>
      <c r="P743">
        <v>0</v>
      </c>
      <c r="Q743">
        <v>0</v>
      </c>
      <c r="R743" t="s">
        <v>4</v>
      </c>
      <c r="S743">
        <v>333</v>
      </c>
      <c r="T743">
        <v>3</v>
      </c>
      <c r="U743">
        <v>0</v>
      </c>
      <c r="V743">
        <v>0</v>
      </c>
      <c r="W743">
        <v>0</v>
      </c>
      <c r="X743" t="s">
        <v>4</v>
      </c>
      <c r="Y743">
        <v>333</v>
      </c>
      <c r="Z743">
        <v>4</v>
      </c>
      <c r="AA743">
        <v>0</v>
      </c>
      <c r="AB743">
        <v>0</v>
      </c>
      <c r="AC743">
        <v>0</v>
      </c>
      <c r="AD743" t="s">
        <v>4</v>
      </c>
      <c r="AE743">
        <v>333</v>
      </c>
      <c r="AF743">
        <v>5</v>
      </c>
      <c r="AG743">
        <v>0</v>
      </c>
      <c r="AH743">
        <v>0</v>
      </c>
      <c r="AI743">
        <v>0</v>
      </c>
      <c r="AJ743" t="s">
        <v>4</v>
      </c>
      <c r="AK743">
        <v>333</v>
      </c>
      <c r="AL743">
        <v>3</v>
      </c>
      <c r="AM743">
        <v>0</v>
      </c>
      <c r="AN743">
        <v>0</v>
      </c>
      <c r="AO743">
        <v>0</v>
      </c>
      <c r="AP743" t="s">
        <v>4</v>
      </c>
      <c r="AQ743">
        <v>333</v>
      </c>
      <c r="AR743">
        <v>4</v>
      </c>
      <c r="AS743">
        <v>0</v>
      </c>
      <c r="AT743">
        <v>0</v>
      </c>
      <c r="AU743">
        <v>0</v>
      </c>
      <c r="AV743" t="s">
        <v>4</v>
      </c>
      <c r="AW743">
        <v>333</v>
      </c>
      <c r="AX743">
        <v>3</v>
      </c>
      <c r="AY743">
        <v>0</v>
      </c>
      <c r="AZ743">
        <v>0</v>
      </c>
      <c r="BA743">
        <v>0</v>
      </c>
      <c r="BB743" t="s">
        <v>4</v>
      </c>
      <c r="BC743">
        <v>333</v>
      </c>
      <c r="BD743">
        <v>5</v>
      </c>
      <c r="BE743">
        <v>0</v>
      </c>
      <c r="BF743">
        <v>0</v>
      </c>
      <c r="BG743">
        <v>0</v>
      </c>
      <c r="BH743" t="s">
        <v>4</v>
      </c>
    </row>
    <row r="744" spans="1:60" x14ac:dyDescent="0.2">
      <c r="A744" s="3">
        <v>334</v>
      </c>
      <c r="B744" s="3">
        <v>5</v>
      </c>
      <c r="C744" s="3">
        <v>0</v>
      </c>
      <c r="D744" s="3">
        <v>0</v>
      </c>
      <c r="E744" s="3">
        <v>0</v>
      </c>
      <c r="F744" t="s">
        <v>4</v>
      </c>
      <c r="G744">
        <v>334</v>
      </c>
      <c r="H744">
        <v>3</v>
      </c>
      <c r="I744">
        <v>0</v>
      </c>
      <c r="J744">
        <v>0</v>
      </c>
      <c r="K744">
        <v>0</v>
      </c>
      <c r="L744" t="s">
        <v>4</v>
      </c>
      <c r="M744">
        <v>334</v>
      </c>
      <c r="N744">
        <v>5</v>
      </c>
      <c r="O744">
        <v>0</v>
      </c>
      <c r="P744">
        <v>0</v>
      </c>
      <c r="Q744">
        <v>0</v>
      </c>
      <c r="R744" t="s">
        <v>4</v>
      </c>
      <c r="S744">
        <v>334</v>
      </c>
      <c r="T744">
        <v>3</v>
      </c>
      <c r="U744">
        <v>0</v>
      </c>
      <c r="V744">
        <v>0</v>
      </c>
      <c r="W744">
        <v>0</v>
      </c>
      <c r="X744" t="s">
        <v>4</v>
      </c>
      <c r="Y744">
        <v>334</v>
      </c>
      <c r="Z744">
        <v>3</v>
      </c>
      <c r="AA744">
        <v>0</v>
      </c>
      <c r="AB744">
        <v>0</v>
      </c>
      <c r="AC744">
        <v>0</v>
      </c>
      <c r="AD744" t="s">
        <v>4</v>
      </c>
      <c r="AE744">
        <v>334</v>
      </c>
      <c r="AF744">
        <v>3</v>
      </c>
      <c r="AG744">
        <v>0</v>
      </c>
      <c r="AH744">
        <v>0</v>
      </c>
      <c r="AI744">
        <v>0</v>
      </c>
      <c r="AJ744" t="s">
        <v>4</v>
      </c>
      <c r="AK744">
        <v>334</v>
      </c>
      <c r="AL744">
        <v>3</v>
      </c>
      <c r="AM744">
        <v>0</v>
      </c>
      <c r="AN744">
        <v>0</v>
      </c>
      <c r="AO744">
        <v>0</v>
      </c>
      <c r="AP744" t="s">
        <v>4</v>
      </c>
      <c r="AQ744">
        <v>334</v>
      </c>
      <c r="AR744">
        <v>6</v>
      </c>
      <c r="AS744">
        <v>0</v>
      </c>
      <c r="AT744">
        <v>0</v>
      </c>
      <c r="AU744">
        <v>0</v>
      </c>
      <c r="AV744" t="s">
        <v>4</v>
      </c>
      <c r="AW744">
        <v>334</v>
      </c>
      <c r="AX744">
        <v>3</v>
      </c>
      <c r="AY744">
        <v>0</v>
      </c>
      <c r="AZ744">
        <v>0</v>
      </c>
      <c r="BA744">
        <v>0</v>
      </c>
      <c r="BB744" t="s">
        <v>4</v>
      </c>
      <c r="BC744">
        <v>334</v>
      </c>
      <c r="BD744">
        <v>3</v>
      </c>
      <c r="BE744">
        <v>0</v>
      </c>
      <c r="BF744">
        <v>0</v>
      </c>
      <c r="BG744">
        <v>0</v>
      </c>
      <c r="BH744" t="s">
        <v>4</v>
      </c>
    </row>
    <row r="745" spans="1:60" x14ac:dyDescent="0.2">
      <c r="A745" s="3">
        <v>335</v>
      </c>
      <c r="B745" s="3">
        <v>4</v>
      </c>
      <c r="C745" s="3">
        <v>0</v>
      </c>
      <c r="D745" s="3">
        <v>0</v>
      </c>
      <c r="E745" s="3">
        <v>0</v>
      </c>
      <c r="F745" t="s">
        <v>4</v>
      </c>
      <c r="G745">
        <v>335</v>
      </c>
      <c r="H745">
        <v>4</v>
      </c>
      <c r="I745">
        <v>0</v>
      </c>
      <c r="J745">
        <v>0</v>
      </c>
      <c r="K745">
        <v>0</v>
      </c>
      <c r="L745" t="s">
        <v>4</v>
      </c>
      <c r="M745">
        <v>335</v>
      </c>
      <c r="N745">
        <v>5</v>
      </c>
      <c r="O745">
        <v>0</v>
      </c>
      <c r="P745">
        <v>0</v>
      </c>
      <c r="Q745">
        <v>0</v>
      </c>
      <c r="R745" t="s">
        <v>4</v>
      </c>
      <c r="S745">
        <v>335</v>
      </c>
      <c r="T745">
        <v>3</v>
      </c>
      <c r="U745">
        <v>0</v>
      </c>
      <c r="V745">
        <v>0</v>
      </c>
      <c r="W745">
        <v>0</v>
      </c>
      <c r="X745" t="s">
        <v>4</v>
      </c>
      <c r="Y745">
        <v>335</v>
      </c>
      <c r="Z745">
        <v>5</v>
      </c>
      <c r="AA745">
        <v>0</v>
      </c>
      <c r="AB745">
        <v>0</v>
      </c>
      <c r="AC745">
        <v>0</v>
      </c>
      <c r="AD745" t="s">
        <v>4</v>
      </c>
      <c r="AE745">
        <v>335</v>
      </c>
      <c r="AF745">
        <v>3</v>
      </c>
      <c r="AG745">
        <v>0</v>
      </c>
      <c r="AH745">
        <v>0</v>
      </c>
      <c r="AI745">
        <v>0</v>
      </c>
      <c r="AJ745" t="s">
        <v>4</v>
      </c>
      <c r="AK745">
        <v>335</v>
      </c>
      <c r="AL745">
        <v>4</v>
      </c>
      <c r="AM745">
        <v>0</v>
      </c>
      <c r="AN745">
        <v>0</v>
      </c>
      <c r="AO745">
        <v>0</v>
      </c>
      <c r="AP745" t="s">
        <v>4</v>
      </c>
      <c r="AQ745">
        <v>335</v>
      </c>
      <c r="AR745">
        <v>3</v>
      </c>
      <c r="AS745">
        <v>0</v>
      </c>
      <c r="AT745">
        <v>0</v>
      </c>
      <c r="AU745">
        <v>0</v>
      </c>
      <c r="AV745" t="s">
        <v>4</v>
      </c>
      <c r="AW745">
        <v>335</v>
      </c>
      <c r="AX745">
        <v>3</v>
      </c>
      <c r="AY745">
        <v>0</v>
      </c>
      <c r="AZ745">
        <v>0</v>
      </c>
      <c r="BA745">
        <v>0</v>
      </c>
      <c r="BB745" t="s">
        <v>4</v>
      </c>
      <c r="BC745">
        <v>335</v>
      </c>
      <c r="BD745">
        <v>3</v>
      </c>
      <c r="BE745">
        <v>0</v>
      </c>
      <c r="BF745">
        <v>0</v>
      </c>
      <c r="BG745">
        <v>0</v>
      </c>
      <c r="BH745" t="s">
        <v>4</v>
      </c>
    </row>
    <row r="746" spans="1:60" x14ac:dyDescent="0.2">
      <c r="A746" s="3">
        <v>336</v>
      </c>
      <c r="B746" s="3">
        <v>4</v>
      </c>
      <c r="C746" s="3">
        <v>0</v>
      </c>
      <c r="D746" s="3">
        <v>0</v>
      </c>
      <c r="E746" s="3">
        <v>0</v>
      </c>
      <c r="F746" t="s">
        <v>4</v>
      </c>
      <c r="G746">
        <v>336</v>
      </c>
      <c r="H746">
        <v>4</v>
      </c>
      <c r="I746">
        <v>0</v>
      </c>
      <c r="J746">
        <v>0</v>
      </c>
      <c r="K746">
        <v>0</v>
      </c>
      <c r="L746" t="s">
        <v>4</v>
      </c>
      <c r="M746">
        <v>336</v>
      </c>
      <c r="N746">
        <v>5</v>
      </c>
      <c r="O746">
        <v>0</v>
      </c>
      <c r="P746">
        <v>0</v>
      </c>
      <c r="Q746">
        <v>0</v>
      </c>
      <c r="R746" t="s">
        <v>4</v>
      </c>
      <c r="S746">
        <v>336</v>
      </c>
      <c r="T746">
        <v>2</v>
      </c>
      <c r="U746">
        <v>0</v>
      </c>
      <c r="V746">
        <v>0</v>
      </c>
      <c r="W746">
        <v>0</v>
      </c>
      <c r="X746" t="s">
        <v>4</v>
      </c>
      <c r="Y746">
        <v>336</v>
      </c>
      <c r="Z746">
        <v>3</v>
      </c>
      <c r="AA746">
        <v>0</v>
      </c>
      <c r="AB746">
        <v>0</v>
      </c>
      <c r="AC746">
        <v>0</v>
      </c>
      <c r="AD746" t="s">
        <v>4</v>
      </c>
      <c r="AE746">
        <v>336</v>
      </c>
      <c r="AF746">
        <v>2</v>
      </c>
      <c r="AG746">
        <v>0</v>
      </c>
      <c r="AH746">
        <v>0</v>
      </c>
      <c r="AI746">
        <v>0</v>
      </c>
      <c r="AJ746" t="s">
        <v>4</v>
      </c>
      <c r="AK746">
        <v>336</v>
      </c>
      <c r="AL746">
        <v>3</v>
      </c>
      <c r="AM746">
        <v>0</v>
      </c>
      <c r="AN746">
        <v>0</v>
      </c>
      <c r="AO746">
        <v>0</v>
      </c>
      <c r="AP746" t="s">
        <v>4</v>
      </c>
      <c r="AQ746">
        <v>336</v>
      </c>
      <c r="AR746">
        <v>2</v>
      </c>
      <c r="AS746">
        <v>0</v>
      </c>
      <c r="AT746">
        <v>0</v>
      </c>
      <c r="AU746">
        <v>0</v>
      </c>
      <c r="AV746" t="s">
        <v>4</v>
      </c>
      <c r="AW746">
        <v>336</v>
      </c>
      <c r="AX746">
        <v>4</v>
      </c>
      <c r="AY746">
        <v>0</v>
      </c>
      <c r="AZ746">
        <v>0</v>
      </c>
      <c r="BA746">
        <v>0</v>
      </c>
      <c r="BB746" t="s">
        <v>4</v>
      </c>
      <c r="BC746">
        <v>336</v>
      </c>
      <c r="BD746">
        <v>2</v>
      </c>
      <c r="BE746">
        <v>0</v>
      </c>
      <c r="BF746">
        <v>0</v>
      </c>
      <c r="BG746">
        <v>0</v>
      </c>
      <c r="BH746" t="s">
        <v>4</v>
      </c>
    </row>
    <row r="747" spans="1:60" x14ac:dyDescent="0.2">
      <c r="A747" s="3">
        <v>337</v>
      </c>
      <c r="B747" s="3">
        <v>4</v>
      </c>
      <c r="C747" s="3">
        <v>0</v>
      </c>
      <c r="D747" s="3">
        <v>0</v>
      </c>
      <c r="E747" s="3">
        <v>0</v>
      </c>
      <c r="F747" t="s">
        <v>4</v>
      </c>
      <c r="G747">
        <v>337</v>
      </c>
      <c r="H747">
        <v>4</v>
      </c>
      <c r="I747">
        <v>0</v>
      </c>
      <c r="J747">
        <v>0</v>
      </c>
      <c r="K747">
        <v>0</v>
      </c>
      <c r="L747" t="s">
        <v>4</v>
      </c>
      <c r="M747">
        <v>337</v>
      </c>
      <c r="N747">
        <v>4</v>
      </c>
      <c r="O747">
        <v>0</v>
      </c>
      <c r="P747">
        <v>0</v>
      </c>
      <c r="Q747">
        <v>0</v>
      </c>
      <c r="R747" t="s">
        <v>4</v>
      </c>
      <c r="S747">
        <v>337</v>
      </c>
      <c r="T747">
        <v>3</v>
      </c>
      <c r="U747">
        <v>0</v>
      </c>
      <c r="V747">
        <v>0</v>
      </c>
      <c r="W747">
        <v>0</v>
      </c>
      <c r="X747" t="s">
        <v>4</v>
      </c>
      <c r="Y747">
        <v>337</v>
      </c>
      <c r="Z747">
        <v>3</v>
      </c>
      <c r="AA747">
        <v>0</v>
      </c>
      <c r="AB747">
        <v>0</v>
      </c>
      <c r="AC747">
        <v>0</v>
      </c>
      <c r="AD747" t="s">
        <v>4</v>
      </c>
      <c r="AE747">
        <v>337</v>
      </c>
      <c r="AF747">
        <v>5</v>
      </c>
      <c r="AG747">
        <v>0</v>
      </c>
      <c r="AH747">
        <v>0</v>
      </c>
      <c r="AI747">
        <v>0</v>
      </c>
      <c r="AJ747" t="s">
        <v>4</v>
      </c>
      <c r="AK747">
        <v>337</v>
      </c>
      <c r="AL747">
        <v>5</v>
      </c>
      <c r="AM747">
        <v>0</v>
      </c>
      <c r="AN747">
        <v>0</v>
      </c>
      <c r="AO747">
        <v>0</v>
      </c>
      <c r="AP747" t="s">
        <v>4</v>
      </c>
      <c r="AQ747">
        <v>337</v>
      </c>
      <c r="AR747">
        <v>6</v>
      </c>
      <c r="AS747">
        <v>0</v>
      </c>
      <c r="AT747">
        <v>0</v>
      </c>
      <c r="AU747">
        <v>0</v>
      </c>
      <c r="AV747" t="s">
        <v>4</v>
      </c>
      <c r="AW747">
        <v>337</v>
      </c>
      <c r="AX747">
        <v>4</v>
      </c>
      <c r="AY747">
        <v>0</v>
      </c>
      <c r="AZ747">
        <v>0</v>
      </c>
      <c r="BA747">
        <v>0</v>
      </c>
      <c r="BB747" t="s">
        <v>4</v>
      </c>
      <c r="BC747">
        <v>337</v>
      </c>
      <c r="BD747">
        <v>4</v>
      </c>
      <c r="BE747">
        <v>0</v>
      </c>
      <c r="BF747">
        <v>0</v>
      </c>
      <c r="BG747">
        <v>0</v>
      </c>
      <c r="BH747" t="s">
        <v>4</v>
      </c>
    </row>
    <row r="748" spans="1:60" x14ac:dyDescent="0.2">
      <c r="A748" s="3">
        <v>338</v>
      </c>
      <c r="B748" s="3">
        <v>3</v>
      </c>
      <c r="C748" s="3">
        <v>0</v>
      </c>
      <c r="D748" s="3">
        <v>0</v>
      </c>
      <c r="E748" s="3">
        <v>0</v>
      </c>
      <c r="F748" t="s">
        <v>4</v>
      </c>
      <c r="G748">
        <v>338</v>
      </c>
      <c r="H748">
        <v>3</v>
      </c>
      <c r="I748">
        <v>0</v>
      </c>
      <c r="J748">
        <v>0</v>
      </c>
      <c r="K748">
        <v>0</v>
      </c>
      <c r="L748" t="s">
        <v>4</v>
      </c>
      <c r="M748">
        <v>338</v>
      </c>
      <c r="N748">
        <v>3</v>
      </c>
      <c r="O748">
        <v>0</v>
      </c>
      <c r="P748">
        <v>0</v>
      </c>
      <c r="Q748">
        <v>0</v>
      </c>
      <c r="R748" t="s">
        <v>4</v>
      </c>
      <c r="S748">
        <v>338</v>
      </c>
      <c r="T748">
        <v>2</v>
      </c>
      <c r="U748">
        <v>0</v>
      </c>
      <c r="V748">
        <v>0</v>
      </c>
      <c r="W748">
        <v>0</v>
      </c>
      <c r="X748" t="s">
        <v>4</v>
      </c>
      <c r="Y748">
        <v>338</v>
      </c>
      <c r="Z748">
        <v>3</v>
      </c>
      <c r="AA748">
        <v>0</v>
      </c>
      <c r="AB748">
        <v>0</v>
      </c>
      <c r="AC748">
        <v>0</v>
      </c>
      <c r="AD748" t="s">
        <v>4</v>
      </c>
      <c r="AE748">
        <v>338</v>
      </c>
      <c r="AF748">
        <v>4</v>
      </c>
      <c r="AG748">
        <v>0</v>
      </c>
      <c r="AH748">
        <v>0</v>
      </c>
      <c r="AI748">
        <v>0</v>
      </c>
      <c r="AJ748" t="s">
        <v>4</v>
      </c>
      <c r="AK748">
        <v>338</v>
      </c>
      <c r="AL748">
        <v>5</v>
      </c>
      <c r="AM748">
        <v>0</v>
      </c>
      <c r="AN748">
        <v>0</v>
      </c>
      <c r="AO748">
        <v>0</v>
      </c>
      <c r="AP748" t="s">
        <v>4</v>
      </c>
      <c r="AQ748">
        <v>338</v>
      </c>
      <c r="AR748">
        <v>6</v>
      </c>
      <c r="AS748">
        <v>0</v>
      </c>
      <c r="AT748">
        <v>0</v>
      </c>
      <c r="AU748">
        <v>0</v>
      </c>
      <c r="AV748" t="s">
        <v>4</v>
      </c>
      <c r="AW748">
        <v>338</v>
      </c>
      <c r="AX748">
        <v>3</v>
      </c>
      <c r="AY748">
        <v>0</v>
      </c>
      <c r="AZ748">
        <v>0</v>
      </c>
      <c r="BA748">
        <v>0</v>
      </c>
      <c r="BB748" t="s">
        <v>4</v>
      </c>
      <c r="BC748">
        <v>338</v>
      </c>
      <c r="BD748">
        <v>2</v>
      </c>
      <c r="BE748">
        <v>0</v>
      </c>
      <c r="BF748">
        <v>0</v>
      </c>
      <c r="BG748">
        <v>0</v>
      </c>
      <c r="BH748" t="s">
        <v>4</v>
      </c>
    </row>
    <row r="749" spans="1:60" x14ac:dyDescent="0.2">
      <c r="A749" s="3">
        <v>339</v>
      </c>
      <c r="B749" s="3">
        <v>3</v>
      </c>
      <c r="C749" s="3">
        <v>0</v>
      </c>
      <c r="D749" s="3">
        <v>0</v>
      </c>
      <c r="E749" s="3">
        <v>0</v>
      </c>
      <c r="F749" t="s">
        <v>4</v>
      </c>
      <c r="G749">
        <v>339</v>
      </c>
      <c r="H749">
        <v>4</v>
      </c>
      <c r="I749">
        <v>0</v>
      </c>
      <c r="J749">
        <v>0</v>
      </c>
      <c r="K749">
        <v>0</v>
      </c>
      <c r="L749" t="s">
        <v>4</v>
      </c>
      <c r="M749">
        <v>339</v>
      </c>
      <c r="N749">
        <v>3</v>
      </c>
      <c r="O749">
        <v>0</v>
      </c>
      <c r="P749">
        <v>0</v>
      </c>
      <c r="Q749">
        <v>0</v>
      </c>
      <c r="R749" t="s">
        <v>4</v>
      </c>
      <c r="S749">
        <v>339</v>
      </c>
      <c r="T749">
        <v>2</v>
      </c>
      <c r="U749">
        <v>0</v>
      </c>
      <c r="V749">
        <v>0</v>
      </c>
      <c r="W749">
        <v>0</v>
      </c>
      <c r="X749" t="s">
        <v>4</v>
      </c>
      <c r="Y749">
        <v>339</v>
      </c>
      <c r="Z749">
        <v>3</v>
      </c>
      <c r="AA749">
        <v>0</v>
      </c>
      <c r="AB749">
        <v>0</v>
      </c>
      <c r="AC749">
        <v>0</v>
      </c>
      <c r="AD749" t="s">
        <v>4</v>
      </c>
      <c r="AE749">
        <v>339</v>
      </c>
      <c r="AF749">
        <v>5</v>
      </c>
      <c r="AG749">
        <v>0</v>
      </c>
      <c r="AH749">
        <v>0</v>
      </c>
      <c r="AI749">
        <v>0</v>
      </c>
      <c r="AJ749" t="s">
        <v>4</v>
      </c>
      <c r="AK749">
        <v>339</v>
      </c>
      <c r="AL749">
        <v>3</v>
      </c>
      <c r="AM749">
        <v>0</v>
      </c>
      <c r="AN749">
        <v>0</v>
      </c>
      <c r="AO749">
        <v>0</v>
      </c>
      <c r="AP749" t="s">
        <v>4</v>
      </c>
      <c r="AQ749">
        <v>339</v>
      </c>
      <c r="AR749">
        <v>6</v>
      </c>
      <c r="AS749">
        <v>0</v>
      </c>
      <c r="AT749">
        <v>0</v>
      </c>
      <c r="AU749">
        <v>0</v>
      </c>
      <c r="AV749" t="s">
        <v>4</v>
      </c>
      <c r="AW749">
        <v>339</v>
      </c>
      <c r="AX749">
        <v>3</v>
      </c>
      <c r="AY749">
        <v>0</v>
      </c>
      <c r="AZ749">
        <v>0</v>
      </c>
      <c r="BA749">
        <v>0</v>
      </c>
      <c r="BB749" t="s">
        <v>4</v>
      </c>
      <c r="BC749">
        <v>339</v>
      </c>
      <c r="BD749">
        <v>5</v>
      </c>
      <c r="BE749">
        <v>0</v>
      </c>
      <c r="BF749">
        <v>0</v>
      </c>
      <c r="BG749">
        <v>0</v>
      </c>
      <c r="BH749" t="s">
        <v>4</v>
      </c>
    </row>
    <row r="750" spans="1:60" x14ac:dyDescent="0.2">
      <c r="A750" s="3">
        <v>340</v>
      </c>
      <c r="B750" s="3">
        <v>2</v>
      </c>
      <c r="C750" s="3">
        <v>0</v>
      </c>
      <c r="D750" s="3">
        <v>0</v>
      </c>
      <c r="E750" s="3">
        <v>0</v>
      </c>
      <c r="F750" t="s">
        <v>4</v>
      </c>
      <c r="G750">
        <v>340</v>
      </c>
      <c r="H750">
        <v>2</v>
      </c>
      <c r="I750">
        <v>0</v>
      </c>
      <c r="J750">
        <v>0</v>
      </c>
      <c r="K750">
        <v>0</v>
      </c>
      <c r="L750" t="s">
        <v>4</v>
      </c>
      <c r="M750">
        <v>340</v>
      </c>
      <c r="N750">
        <v>3</v>
      </c>
      <c r="O750">
        <v>0</v>
      </c>
      <c r="P750">
        <v>0</v>
      </c>
      <c r="Q750">
        <v>0</v>
      </c>
      <c r="R750" t="s">
        <v>4</v>
      </c>
      <c r="S750">
        <v>340</v>
      </c>
      <c r="T750">
        <v>4</v>
      </c>
      <c r="U750">
        <v>0</v>
      </c>
      <c r="V750">
        <v>0</v>
      </c>
      <c r="W750">
        <v>0</v>
      </c>
      <c r="X750" t="s">
        <v>4</v>
      </c>
      <c r="Y750">
        <v>340</v>
      </c>
      <c r="Z750">
        <v>4</v>
      </c>
      <c r="AA750">
        <v>0</v>
      </c>
      <c r="AB750">
        <v>0</v>
      </c>
      <c r="AC750">
        <v>0</v>
      </c>
      <c r="AD750" t="s">
        <v>4</v>
      </c>
      <c r="AE750">
        <v>340</v>
      </c>
      <c r="AF750">
        <v>3</v>
      </c>
      <c r="AG750">
        <v>0</v>
      </c>
      <c r="AH750">
        <v>0</v>
      </c>
      <c r="AI750">
        <v>0</v>
      </c>
      <c r="AJ750" t="s">
        <v>4</v>
      </c>
      <c r="AK750">
        <v>340</v>
      </c>
      <c r="AL750">
        <v>5</v>
      </c>
      <c r="AM750">
        <v>0</v>
      </c>
      <c r="AN750">
        <v>0</v>
      </c>
      <c r="AO750">
        <v>0</v>
      </c>
      <c r="AP750" t="s">
        <v>4</v>
      </c>
      <c r="AQ750">
        <v>340</v>
      </c>
      <c r="AR750">
        <v>4</v>
      </c>
      <c r="AS750">
        <v>0</v>
      </c>
      <c r="AT750">
        <v>0</v>
      </c>
      <c r="AU750">
        <v>0</v>
      </c>
      <c r="AV750" t="s">
        <v>4</v>
      </c>
      <c r="AW750">
        <v>340</v>
      </c>
      <c r="AX750">
        <v>3</v>
      </c>
      <c r="AY750">
        <v>0</v>
      </c>
      <c r="AZ750">
        <v>0</v>
      </c>
      <c r="BA750">
        <v>0</v>
      </c>
      <c r="BB750" t="s">
        <v>4</v>
      </c>
      <c r="BC750">
        <v>340</v>
      </c>
      <c r="BD750">
        <v>3</v>
      </c>
      <c r="BE750">
        <v>0</v>
      </c>
      <c r="BF750">
        <v>0</v>
      </c>
      <c r="BG750">
        <v>0</v>
      </c>
      <c r="BH750" t="s">
        <v>4</v>
      </c>
    </row>
    <row r="751" spans="1:60" x14ac:dyDescent="0.2">
      <c r="A751" s="3">
        <v>341</v>
      </c>
      <c r="B751" s="3">
        <v>3</v>
      </c>
      <c r="C751" s="3">
        <v>0</v>
      </c>
      <c r="D751" s="3">
        <v>0</v>
      </c>
      <c r="E751" s="3">
        <v>0</v>
      </c>
      <c r="F751" t="s">
        <v>4</v>
      </c>
      <c r="G751">
        <v>341</v>
      </c>
      <c r="H751">
        <v>5</v>
      </c>
      <c r="I751">
        <v>0</v>
      </c>
      <c r="J751">
        <v>0</v>
      </c>
      <c r="K751">
        <v>0</v>
      </c>
      <c r="L751" t="s">
        <v>4</v>
      </c>
      <c r="M751">
        <v>341</v>
      </c>
      <c r="N751">
        <v>3</v>
      </c>
      <c r="O751">
        <v>0</v>
      </c>
      <c r="P751">
        <v>0</v>
      </c>
      <c r="Q751">
        <v>0</v>
      </c>
      <c r="R751" t="s">
        <v>4</v>
      </c>
      <c r="S751">
        <v>341</v>
      </c>
      <c r="T751">
        <v>3</v>
      </c>
      <c r="U751">
        <v>0</v>
      </c>
      <c r="V751">
        <v>0</v>
      </c>
      <c r="W751">
        <v>0</v>
      </c>
      <c r="X751" t="s">
        <v>4</v>
      </c>
      <c r="Y751">
        <v>341</v>
      </c>
      <c r="Z751">
        <v>3</v>
      </c>
      <c r="AA751">
        <v>0</v>
      </c>
      <c r="AB751">
        <v>0</v>
      </c>
      <c r="AC751">
        <v>0</v>
      </c>
      <c r="AD751" t="s">
        <v>4</v>
      </c>
      <c r="AE751">
        <v>341</v>
      </c>
      <c r="AF751">
        <v>3</v>
      </c>
      <c r="AG751">
        <v>0</v>
      </c>
      <c r="AH751">
        <v>0</v>
      </c>
      <c r="AI751">
        <v>0</v>
      </c>
      <c r="AJ751" t="s">
        <v>4</v>
      </c>
      <c r="AK751">
        <v>341</v>
      </c>
      <c r="AL751">
        <v>3</v>
      </c>
      <c r="AM751">
        <v>0</v>
      </c>
      <c r="AN751">
        <v>0</v>
      </c>
      <c r="AO751">
        <v>0</v>
      </c>
      <c r="AP751" t="s">
        <v>4</v>
      </c>
      <c r="AQ751">
        <v>341</v>
      </c>
      <c r="AR751">
        <v>3</v>
      </c>
      <c r="AS751">
        <v>0</v>
      </c>
      <c r="AT751">
        <v>0</v>
      </c>
      <c r="AU751">
        <v>0</v>
      </c>
      <c r="AV751" t="s">
        <v>4</v>
      </c>
      <c r="AW751">
        <v>341</v>
      </c>
      <c r="AX751">
        <v>5</v>
      </c>
      <c r="AY751">
        <v>0</v>
      </c>
      <c r="AZ751">
        <v>0</v>
      </c>
      <c r="BA751">
        <v>0</v>
      </c>
      <c r="BB751" t="s">
        <v>4</v>
      </c>
      <c r="BC751">
        <v>341</v>
      </c>
      <c r="BD751">
        <v>2</v>
      </c>
      <c r="BE751">
        <v>0</v>
      </c>
      <c r="BF751">
        <v>0</v>
      </c>
      <c r="BG751">
        <v>0</v>
      </c>
      <c r="BH751" t="s">
        <v>4</v>
      </c>
    </row>
    <row r="752" spans="1:60" x14ac:dyDescent="0.2">
      <c r="A752" s="3">
        <v>342</v>
      </c>
      <c r="B752" s="3">
        <v>3</v>
      </c>
      <c r="C752" s="3">
        <v>0</v>
      </c>
      <c r="D752" s="3">
        <v>0</v>
      </c>
      <c r="E752" s="3">
        <v>0</v>
      </c>
      <c r="F752" t="s">
        <v>4</v>
      </c>
      <c r="G752">
        <v>342</v>
      </c>
      <c r="H752">
        <v>3</v>
      </c>
      <c r="I752">
        <v>0</v>
      </c>
      <c r="J752">
        <v>0</v>
      </c>
      <c r="K752">
        <v>0</v>
      </c>
      <c r="L752" t="s">
        <v>4</v>
      </c>
      <c r="M752">
        <v>342</v>
      </c>
      <c r="N752">
        <v>6</v>
      </c>
      <c r="O752">
        <v>0</v>
      </c>
      <c r="P752">
        <v>0</v>
      </c>
      <c r="Q752">
        <v>0</v>
      </c>
      <c r="R752" t="s">
        <v>4</v>
      </c>
      <c r="S752">
        <v>342</v>
      </c>
      <c r="T752">
        <v>3</v>
      </c>
      <c r="U752">
        <v>0</v>
      </c>
      <c r="V752">
        <v>0</v>
      </c>
      <c r="W752">
        <v>0</v>
      </c>
      <c r="X752" t="s">
        <v>4</v>
      </c>
      <c r="Y752">
        <v>342</v>
      </c>
      <c r="Z752">
        <v>3</v>
      </c>
      <c r="AA752">
        <v>0</v>
      </c>
      <c r="AB752">
        <v>0</v>
      </c>
      <c r="AC752">
        <v>0</v>
      </c>
      <c r="AD752" t="s">
        <v>4</v>
      </c>
      <c r="AE752">
        <v>342</v>
      </c>
      <c r="AF752">
        <v>2</v>
      </c>
      <c r="AG752">
        <v>0</v>
      </c>
      <c r="AH752">
        <v>0</v>
      </c>
      <c r="AI752">
        <v>0</v>
      </c>
      <c r="AJ752" t="s">
        <v>4</v>
      </c>
      <c r="AK752">
        <v>342</v>
      </c>
      <c r="AL752">
        <v>8</v>
      </c>
      <c r="AM752">
        <v>0</v>
      </c>
      <c r="AN752">
        <v>0</v>
      </c>
      <c r="AO752">
        <v>0</v>
      </c>
      <c r="AP752" t="s">
        <v>4</v>
      </c>
      <c r="AQ752">
        <v>342</v>
      </c>
      <c r="AR752">
        <v>3</v>
      </c>
      <c r="AS752">
        <v>0</v>
      </c>
      <c r="AT752">
        <v>0</v>
      </c>
      <c r="AU752">
        <v>0</v>
      </c>
      <c r="AV752" t="s">
        <v>4</v>
      </c>
      <c r="AW752">
        <v>342</v>
      </c>
      <c r="AX752">
        <v>6</v>
      </c>
      <c r="AY752">
        <v>0</v>
      </c>
      <c r="AZ752">
        <v>0</v>
      </c>
      <c r="BA752">
        <v>0</v>
      </c>
      <c r="BB752" t="s">
        <v>4</v>
      </c>
      <c r="BC752">
        <v>342</v>
      </c>
      <c r="BD752">
        <v>3</v>
      </c>
      <c r="BE752">
        <v>0</v>
      </c>
      <c r="BF752">
        <v>0</v>
      </c>
      <c r="BG752">
        <v>0</v>
      </c>
      <c r="BH752" t="s">
        <v>4</v>
      </c>
    </row>
    <row r="753" spans="1:60" x14ac:dyDescent="0.2">
      <c r="A753" s="3">
        <v>343</v>
      </c>
      <c r="B753" s="3">
        <v>5</v>
      </c>
      <c r="C753" s="3">
        <v>0</v>
      </c>
      <c r="D753" s="3">
        <v>0</v>
      </c>
      <c r="E753" s="3">
        <v>0</v>
      </c>
      <c r="F753" t="s">
        <v>4</v>
      </c>
      <c r="G753">
        <v>343</v>
      </c>
      <c r="H753">
        <v>7</v>
      </c>
      <c r="I753">
        <v>0</v>
      </c>
      <c r="J753">
        <v>0</v>
      </c>
      <c r="K753">
        <v>0</v>
      </c>
      <c r="L753" t="s">
        <v>4</v>
      </c>
      <c r="M753">
        <v>343</v>
      </c>
      <c r="N753">
        <v>6</v>
      </c>
      <c r="O753">
        <v>0</v>
      </c>
      <c r="P753">
        <v>0</v>
      </c>
      <c r="Q753">
        <v>0</v>
      </c>
      <c r="R753" t="s">
        <v>4</v>
      </c>
      <c r="S753">
        <v>343</v>
      </c>
      <c r="T753">
        <v>3</v>
      </c>
      <c r="U753">
        <v>0</v>
      </c>
      <c r="V753">
        <v>0</v>
      </c>
      <c r="W753">
        <v>0</v>
      </c>
      <c r="X753" t="s">
        <v>4</v>
      </c>
      <c r="Y753">
        <v>343</v>
      </c>
      <c r="Z753">
        <v>5</v>
      </c>
      <c r="AA753">
        <v>0</v>
      </c>
      <c r="AB753">
        <v>0</v>
      </c>
      <c r="AC753">
        <v>0</v>
      </c>
      <c r="AD753" t="s">
        <v>4</v>
      </c>
      <c r="AE753">
        <v>343</v>
      </c>
      <c r="AF753">
        <v>3</v>
      </c>
      <c r="AG753">
        <v>0</v>
      </c>
      <c r="AH753">
        <v>0</v>
      </c>
      <c r="AI753">
        <v>0</v>
      </c>
      <c r="AJ753" t="s">
        <v>4</v>
      </c>
      <c r="AK753">
        <v>343</v>
      </c>
      <c r="AL753">
        <v>3</v>
      </c>
      <c r="AM753">
        <v>0</v>
      </c>
      <c r="AN753">
        <v>0</v>
      </c>
      <c r="AO753">
        <v>0</v>
      </c>
      <c r="AP753" t="s">
        <v>4</v>
      </c>
      <c r="AQ753">
        <v>343</v>
      </c>
      <c r="AR753">
        <v>4</v>
      </c>
      <c r="AS753">
        <v>0</v>
      </c>
      <c r="AT753">
        <v>0</v>
      </c>
      <c r="AU753">
        <v>0</v>
      </c>
      <c r="AV753" t="s">
        <v>4</v>
      </c>
      <c r="AW753">
        <v>343</v>
      </c>
      <c r="AX753">
        <v>3</v>
      </c>
      <c r="AY753">
        <v>0</v>
      </c>
      <c r="AZ753">
        <v>0</v>
      </c>
      <c r="BA753">
        <v>0</v>
      </c>
      <c r="BB753" t="s">
        <v>4</v>
      </c>
      <c r="BC753">
        <v>343</v>
      </c>
      <c r="BD753">
        <v>3</v>
      </c>
      <c r="BE753">
        <v>0</v>
      </c>
      <c r="BF753">
        <v>0</v>
      </c>
      <c r="BG753">
        <v>0</v>
      </c>
      <c r="BH753" t="s">
        <v>4</v>
      </c>
    </row>
    <row r="754" spans="1:60" x14ac:dyDescent="0.2">
      <c r="A754" s="3">
        <v>344</v>
      </c>
      <c r="B754" s="3">
        <v>3</v>
      </c>
      <c r="C754" s="3">
        <v>0</v>
      </c>
      <c r="D754" s="3">
        <v>0</v>
      </c>
      <c r="E754" s="3">
        <v>0</v>
      </c>
      <c r="F754" t="s">
        <v>4</v>
      </c>
      <c r="G754">
        <v>344</v>
      </c>
      <c r="H754">
        <v>5</v>
      </c>
      <c r="I754">
        <v>0</v>
      </c>
      <c r="J754">
        <v>0</v>
      </c>
      <c r="K754">
        <v>0</v>
      </c>
      <c r="L754" t="s">
        <v>4</v>
      </c>
      <c r="M754">
        <v>344</v>
      </c>
      <c r="N754">
        <v>4</v>
      </c>
      <c r="O754">
        <v>0</v>
      </c>
      <c r="P754">
        <v>0</v>
      </c>
      <c r="Q754">
        <v>0</v>
      </c>
      <c r="R754" t="s">
        <v>4</v>
      </c>
      <c r="S754">
        <v>344</v>
      </c>
      <c r="T754">
        <v>4</v>
      </c>
      <c r="U754">
        <v>0</v>
      </c>
      <c r="V754">
        <v>0</v>
      </c>
      <c r="W754">
        <v>0</v>
      </c>
      <c r="X754" t="s">
        <v>4</v>
      </c>
      <c r="Y754">
        <v>344</v>
      </c>
      <c r="Z754">
        <v>4</v>
      </c>
      <c r="AA754">
        <v>0</v>
      </c>
      <c r="AB754">
        <v>0</v>
      </c>
      <c r="AC754">
        <v>0</v>
      </c>
      <c r="AD754" t="s">
        <v>4</v>
      </c>
      <c r="AE754">
        <v>344</v>
      </c>
      <c r="AF754">
        <v>5</v>
      </c>
      <c r="AG754">
        <v>0</v>
      </c>
      <c r="AH754">
        <v>0</v>
      </c>
      <c r="AI754">
        <v>0</v>
      </c>
      <c r="AJ754" t="s">
        <v>4</v>
      </c>
      <c r="AK754">
        <v>344</v>
      </c>
      <c r="AL754">
        <v>4</v>
      </c>
      <c r="AM754">
        <v>0</v>
      </c>
      <c r="AN754">
        <v>0</v>
      </c>
      <c r="AO754">
        <v>0</v>
      </c>
      <c r="AP754" t="s">
        <v>4</v>
      </c>
      <c r="AQ754">
        <v>344</v>
      </c>
      <c r="AR754">
        <v>3</v>
      </c>
      <c r="AS754">
        <v>0</v>
      </c>
      <c r="AT754">
        <v>0</v>
      </c>
      <c r="AU754">
        <v>0</v>
      </c>
      <c r="AV754" t="s">
        <v>4</v>
      </c>
      <c r="AW754">
        <v>344</v>
      </c>
      <c r="AX754">
        <v>3</v>
      </c>
      <c r="AY754">
        <v>0</v>
      </c>
      <c r="AZ754">
        <v>0</v>
      </c>
      <c r="BA754">
        <v>0</v>
      </c>
      <c r="BB754" t="s">
        <v>4</v>
      </c>
      <c r="BC754">
        <v>344</v>
      </c>
      <c r="BD754">
        <v>4</v>
      </c>
      <c r="BE754">
        <v>0</v>
      </c>
      <c r="BF754">
        <v>0</v>
      </c>
      <c r="BG754">
        <v>0</v>
      </c>
      <c r="BH754" t="s">
        <v>4</v>
      </c>
    </row>
    <row r="755" spans="1:60" x14ac:dyDescent="0.2">
      <c r="A755" s="3">
        <v>345</v>
      </c>
      <c r="B755" s="3">
        <v>4</v>
      </c>
      <c r="C755" s="3">
        <v>0</v>
      </c>
      <c r="D755" s="3">
        <v>0</v>
      </c>
      <c r="E755" s="3">
        <v>0</v>
      </c>
      <c r="F755" t="s">
        <v>4</v>
      </c>
      <c r="G755">
        <v>345</v>
      </c>
      <c r="H755">
        <v>5</v>
      </c>
      <c r="I755">
        <v>0</v>
      </c>
      <c r="J755">
        <v>0</v>
      </c>
      <c r="K755">
        <v>0</v>
      </c>
      <c r="L755" t="s">
        <v>4</v>
      </c>
      <c r="M755">
        <v>345</v>
      </c>
      <c r="N755">
        <v>5</v>
      </c>
      <c r="O755">
        <v>0</v>
      </c>
      <c r="P755">
        <v>0</v>
      </c>
      <c r="Q755">
        <v>0</v>
      </c>
      <c r="R755" t="s">
        <v>4</v>
      </c>
      <c r="S755">
        <v>345</v>
      </c>
      <c r="T755">
        <v>4</v>
      </c>
      <c r="U755">
        <v>0</v>
      </c>
      <c r="V755">
        <v>0</v>
      </c>
      <c r="W755">
        <v>0</v>
      </c>
      <c r="X755" t="s">
        <v>4</v>
      </c>
      <c r="Y755">
        <v>345</v>
      </c>
      <c r="Z755">
        <v>3</v>
      </c>
      <c r="AA755">
        <v>0</v>
      </c>
      <c r="AB755">
        <v>0</v>
      </c>
      <c r="AC755">
        <v>0</v>
      </c>
      <c r="AD755" t="s">
        <v>4</v>
      </c>
      <c r="AE755">
        <v>345</v>
      </c>
      <c r="AF755">
        <v>4</v>
      </c>
      <c r="AG755">
        <v>0</v>
      </c>
      <c r="AH755">
        <v>0</v>
      </c>
      <c r="AI755">
        <v>0</v>
      </c>
      <c r="AJ755" t="s">
        <v>4</v>
      </c>
      <c r="AK755">
        <v>345</v>
      </c>
      <c r="AL755">
        <v>3</v>
      </c>
      <c r="AM755">
        <v>0</v>
      </c>
      <c r="AN755">
        <v>0</v>
      </c>
      <c r="AO755">
        <v>0</v>
      </c>
      <c r="AP755" t="s">
        <v>4</v>
      </c>
      <c r="AQ755">
        <v>345</v>
      </c>
      <c r="AR755">
        <v>3</v>
      </c>
      <c r="AS755">
        <v>0</v>
      </c>
      <c r="AT755">
        <v>0</v>
      </c>
      <c r="AU755">
        <v>0</v>
      </c>
      <c r="AV755" t="s">
        <v>4</v>
      </c>
      <c r="AW755">
        <v>345</v>
      </c>
      <c r="AX755">
        <v>3</v>
      </c>
      <c r="AY755">
        <v>0</v>
      </c>
      <c r="AZ755">
        <v>0</v>
      </c>
      <c r="BA755">
        <v>0</v>
      </c>
      <c r="BB755" t="s">
        <v>4</v>
      </c>
      <c r="BC755">
        <v>345</v>
      </c>
      <c r="BD755">
        <v>4</v>
      </c>
      <c r="BE755">
        <v>0</v>
      </c>
      <c r="BF755">
        <v>0</v>
      </c>
      <c r="BG755">
        <v>0</v>
      </c>
      <c r="BH755" t="s">
        <v>4</v>
      </c>
    </row>
    <row r="756" spans="1:60" x14ac:dyDescent="0.2">
      <c r="A756" s="3">
        <v>346</v>
      </c>
      <c r="B756" s="3">
        <v>4</v>
      </c>
      <c r="C756" s="3">
        <v>0</v>
      </c>
      <c r="D756" s="3">
        <v>0</v>
      </c>
      <c r="E756" s="3">
        <v>0</v>
      </c>
      <c r="F756" t="s">
        <v>4</v>
      </c>
      <c r="G756">
        <v>346</v>
      </c>
      <c r="H756">
        <v>4</v>
      </c>
      <c r="I756">
        <v>0</v>
      </c>
      <c r="J756">
        <v>0</v>
      </c>
      <c r="K756">
        <v>0</v>
      </c>
      <c r="L756" t="s">
        <v>4</v>
      </c>
      <c r="M756">
        <v>346</v>
      </c>
      <c r="N756">
        <v>3</v>
      </c>
      <c r="O756">
        <v>0</v>
      </c>
      <c r="P756">
        <v>0</v>
      </c>
      <c r="Q756">
        <v>0</v>
      </c>
      <c r="R756" t="s">
        <v>4</v>
      </c>
      <c r="S756">
        <v>346</v>
      </c>
      <c r="T756">
        <v>3</v>
      </c>
      <c r="U756">
        <v>0</v>
      </c>
      <c r="V756">
        <v>0</v>
      </c>
      <c r="W756">
        <v>0</v>
      </c>
      <c r="X756" t="s">
        <v>4</v>
      </c>
      <c r="Y756">
        <v>346</v>
      </c>
      <c r="Z756">
        <v>4</v>
      </c>
      <c r="AA756">
        <v>0</v>
      </c>
      <c r="AB756">
        <v>0</v>
      </c>
      <c r="AC756">
        <v>0</v>
      </c>
      <c r="AD756" t="s">
        <v>4</v>
      </c>
      <c r="AE756">
        <v>346</v>
      </c>
      <c r="AF756">
        <v>3</v>
      </c>
      <c r="AG756">
        <v>0</v>
      </c>
      <c r="AH756">
        <v>0</v>
      </c>
      <c r="AI756">
        <v>0</v>
      </c>
      <c r="AJ756" t="s">
        <v>4</v>
      </c>
      <c r="AK756">
        <v>346</v>
      </c>
      <c r="AL756">
        <v>15</v>
      </c>
      <c r="AM756">
        <v>0</v>
      </c>
      <c r="AN756">
        <v>0</v>
      </c>
      <c r="AO756">
        <v>0</v>
      </c>
      <c r="AP756" t="s">
        <v>4</v>
      </c>
      <c r="AQ756">
        <v>346</v>
      </c>
      <c r="AR756">
        <v>5</v>
      </c>
      <c r="AS756">
        <v>0</v>
      </c>
      <c r="AT756">
        <v>0</v>
      </c>
      <c r="AU756">
        <v>0</v>
      </c>
      <c r="AV756" t="s">
        <v>4</v>
      </c>
      <c r="AW756">
        <v>346</v>
      </c>
      <c r="AX756">
        <v>4</v>
      </c>
      <c r="AY756">
        <v>0</v>
      </c>
      <c r="AZ756">
        <v>0</v>
      </c>
      <c r="BA756">
        <v>0</v>
      </c>
      <c r="BB756" t="s">
        <v>4</v>
      </c>
      <c r="BC756">
        <v>346</v>
      </c>
      <c r="BD756">
        <v>3</v>
      </c>
      <c r="BE756">
        <v>0</v>
      </c>
      <c r="BF756">
        <v>0</v>
      </c>
      <c r="BG756">
        <v>0</v>
      </c>
      <c r="BH756" t="s">
        <v>4</v>
      </c>
    </row>
    <row r="757" spans="1:60" x14ac:dyDescent="0.2">
      <c r="A757" s="3">
        <v>347</v>
      </c>
      <c r="B757" s="3">
        <v>3</v>
      </c>
      <c r="C757" s="3">
        <v>0</v>
      </c>
      <c r="D757" s="3">
        <v>0</v>
      </c>
      <c r="E757" s="3">
        <v>0</v>
      </c>
      <c r="F757" t="s">
        <v>4</v>
      </c>
      <c r="G757">
        <v>347</v>
      </c>
      <c r="H757">
        <v>4</v>
      </c>
      <c r="I757">
        <v>0</v>
      </c>
      <c r="J757">
        <v>0</v>
      </c>
      <c r="K757">
        <v>0</v>
      </c>
      <c r="L757" t="s">
        <v>4</v>
      </c>
      <c r="M757">
        <v>347</v>
      </c>
      <c r="N757">
        <v>3</v>
      </c>
      <c r="O757">
        <v>0</v>
      </c>
      <c r="P757">
        <v>0</v>
      </c>
      <c r="Q757">
        <v>0</v>
      </c>
      <c r="R757" t="s">
        <v>4</v>
      </c>
      <c r="S757">
        <v>347</v>
      </c>
      <c r="T757">
        <v>3</v>
      </c>
      <c r="U757">
        <v>0</v>
      </c>
      <c r="V757">
        <v>0</v>
      </c>
      <c r="W757">
        <v>0</v>
      </c>
      <c r="X757" t="s">
        <v>4</v>
      </c>
      <c r="Y757">
        <v>347</v>
      </c>
      <c r="Z757">
        <v>3</v>
      </c>
      <c r="AA757">
        <v>0</v>
      </c>
      <c r="AB757">
        <v>0</v>
      </c>
      <c r="AC757">
        <v>0</v>
      </c>
      <c r="AD757" t="s">
        <v>4</v>
      </c>
      <c r="AE757">
        <v>347</v>
      </c>
      <c r="AF757">
        <v>2</v>
      </c>
      <c r="AG757">
        <v>0</v>
      </c>
      <c r="AH757">
        <v>0</v>
      </c>
      <c r="AI757">
        <v>0</v>
      </c>
      <c r="AJ757" t="s">
        <v>4</v>
      </c>
      <c r="AK757">
        <v>347</v>
      </c>
      <c r="AL757">
        <v>9</v>
      </c>
      <c r="AM757">
        <v>0</v>
      </c>
      <c r="AN757">
        <v>0</v>
      </c>
      <c r="AO757">
        <v>0</v>
      </c>
      <c r="AP757" t="s">
        <v>4</v>
      </c>
      <c r="AQ757">
        <v>347</v>
      </c>
      <c r="AR757">
        <v>3</v>
      </c>
      <c r="AS757">
        <v>0</v>
      </c>
      <c r="AT757">
        <v>0</v>
      </c>
      <c r="AU757">
        <v>0</v>
      </c>
      <c r="AV757" t="s">
        <v>4</v>
      </c>
      <c r="AW757">
        <v>347</v>
      </c>
      <c r="AX757">
        <v>2</v>
      </c>
      <c r="AY757">
        <v>0</v>
      </c>
      <c r="AZ757">
        <v>0</v>
      </c>
      <c r="BA757">
        <v>0</v>
      </c>
      <c r="BB757" t="s">
        <v>4</v>
      </c>
      <c r="BC757">
        <v>347</v>
      </c>
      <c r="BD757">
        <v>3</v>
      </c>
      <c r="BE757">
        <v>0</v>
      </c>
      <c r="BF757">
        <v>0</v>
      </c>
      <c r="BG757">
        <v>0</v>
      </c>
      <c r="BH757" t="s">
        <v>4</v>
      </c>
    </row>
    <row r="758" spans="1:60" x14ac:dyDescent="0.2">
      <c r="A758" s="3">
        <v>348</v>
      </c>
      <c r="B758" s="3">
        <v>2</v>
      </c>
      <c r="C758" s="3">
        <v>0</v>
      </c>
      <c r="D758" s="3">
        <v>0</v>
      </c>
      <c r="E758" s="3">
        <v>0</v>
      </c>
      <c r="F758" t="s">
        <v>4</v>
      </c>
      <c r="G758">
        <v>348</v>
      </c>
      <c r="H758">
        <v>3</v>
      </c>
      <c r="I758">
        <v>0</v>
      </c>
      <c r="J758">
        <v>0</v>
      </c>
      <c r="K758">
        <v>0</v>
      </c>
      <c r="L758" t="s">
        <v>4</v>
      </c>
      <c r="M758">
        <v>348</v>
      </c>
      <c r="N758">
        <v>4</v>
      </c>
      <c r="O758">
        <v>0</v>
      </c>
      <c r="P758">
        <v>0</v>
      </c>
      <c r="Q758">
        <v>0</v>
      </c>
      <c r="R758" t="s">
        <v>4</v>
      </c>
      <c r="S758">
        <v>348</v>
      </c>
      <c r="T758">
        <v>2</v>
      </c>
      <c r="U758">
        <v>0</v>
      </c>
      <c r="V758">
        <v>0</v>
      </c>
      <c r="W758">
        <v>0</v>
      </c>
      <c r="X758" t="s">
        <v>4</v>
      </c>
      <c r="Y758">
        <v>348</v>
      </c>
      <c r="Z758">
        <v>3</v>
      </c>
      <c r="AA758">
        <v>0</v>
      </c>
      <c r="AB758">
        <v>0</v>
      </c>
      <c r="AC758">
        <v>0</v>
      </c>
      <c r="AD758" t="s">
        <v>4</v>
      </c>
      <c r="AE758">
        <v>348</v>
      </c>
      <c r="AF758">
        <v>4</v>
      </c>
      <c r="AG758">
        <v>0</v>
      </c>
      <c r="AH758">
        <v>0</v>
      </c>
      <c r="AI758">
        <v>0</v>
      </c>
      <c r="AJ758" t="s">
        <v>4</v>
      </c>
      <c r="AK758">
        <v>348</v>
      </c>
      <c r="AL758">
        <v>4</v>
      </c>
      <c r="AM758">
        <v>0</v>
      </c>
      <c r="AN758">
        <v>0</v>
      </c>
      <c r="AO758">
        <v>0</v>
      </c>
      <c r="AP758" t="s">
        <v>4</v>
      </c>
      <c r="AQ758">
        <v>348</v>
      </c>
      <c r="AR758">
        <v>2</v>
      </c>
      <c r="AS758">
        <v>0</v>
      </c>
      <c r="AT758">
        <v>0</v>
      </c>
      <c r="AU758">
        <v>0</v>
      </c>
      <c r="AV758" t="s">
        <v>4</v>
      </c>
      <c r="AW758">
        <v>348</v>
      </c>
      <c r="AX758">
        <v>3</v>
      </c>
      <c r="AY758">
        <v>0</v>
      </c>
      <c r="AZ758">
        <v>0</v>
      </c>
      <c r="BA758">
        <v>0</v>
      </c>
      <c r="BB758" t="s">
        <v>4</v>
      </c>
      <c r="BC758">
        <v>348</v>
      </c>
      <c r="BD758">
        <v>2</v>
      </c>
      <c r="BE758">
        <v>0</v>
      </c>
      <c r="BF758">
        <v>0</v>
      </c>
      <c r="BG758">
        <v>0</v>
      </c>
      <c r="BH758" t="s">
        <v>4</v>
      </c>
    </row>
    <row r="759" spans="1:60" x14ac:dyDescent="0.2">
      <c r="A759" s="3">
        <v>349</v>
      </c>
      <c r="B759" s="3">
        <v>3</v>
      </c>
      <c r="C759" s="3">
        <v>0</v>
      </c>
      <c r="D759" s="3">
        <v>0</v>
      </c>
      <c r="E759" s="3">
        <v>0</v>
      </c>
      <c r="F759" t="s">
        <v>4</v>
      </c>
      <c r="G759">
        <v>349</v>
      </c>
      <c r="H759">
        <v>3</v>
      </c>
      <c r="I759">
        <v>0</v>
      </c>
      <c r="J759">
        <v>0</v>
      </c>
      <c r="K759">
        <v>0</v>
      </c>
      <c r="L759" t="s">
        <v>4</v>
      </c>
      <c r="M759">
        <v>349</v>
      </c>
      <c r="N759">
        <v>3</v>
      </c>
      <c r="O759">
        <v>0</v>
      </c>
      <c r="P759">
        <v>0</v>
      </c>
      <c r="Q759">
        <v>0</v>
      </c>
      <c r="R759" t="s">
        <v>4</v>
      </c>
      <c r="S759">
        <v>349</v>
      </c>
      <c r="T759">
        <v>3</v>
      </c>
      <c r="U759">
        <v>0</v>
      </c>
      <c r="V759">
        <v>0</v>
      </c>
      <c r="W759">
        <v>0</v>
      </c>
      <c r="X759" t="s">
        <v>4</v>
      </c>
      <c r="Y759">
        <v>349</v>
      </c>
      <c r="Z759">
        <v>4</v>
      </c>
      <c r="AA759">
        <v>0</v>
      </c>
      <c r="AB759">
        <v>0</v>
      </c>
      <c r="AC759">
        <v>0</v>
      </c>
      <c r="AD759" t="s">
        <v>4</v>
      </c>
      <c r="AE759">
        <v>349</v>
      </c>
      <c r="AF759">
        <v>3</v>
      </c>
      <c r="AG759">
        <v>0</v>
      </c>
      <c r="AH759">
        <v>0</v>
      </c>
      <c r="AI759">
        <v>0</v>
      </c>
      <c r="AJ759" t="s">
        <v>4</v>
      </c>
      <c r="AK759">
        <v>349</v>
      </c>
      <c r="AL759">
        <v>3</v>
      </c>
      <c r="AM759">
        <v>0</v>
      </c>
      <c r="AN759">
        <v>0</v>
      </c>
      <c r="AO759">
        <v>0</v>
      </c>
      <c r="AP759" t="s">
        <v>4</v>
      </c>
      <c r="AQ759">
        <v>349</v>
      </c>
      <c r="AR759">
        <v>2</v>
      </c>
      <c r="AS759">
        <v>0</v>
      </c>
      <c r="AT759">
        <v>0</v>
      </c>
      <c r="AU759">
        <v>0</v>
      </c>
      <c r="AV759" t="s">
        <v>4</v>
      </c>
      <c r="AW759">
        <v>349</v>
      </c>
      <c r="AX759">
        <v>3</v>
      </c>
      <c r="AY759">
        <v>0</v>
      </c>
      <c r="AZ759">
        <v>0</v>
      </c>
      <c r="BA759">
        <v>0</v>
      </c>
      <c r="BB759" t="s">
        <v>4</v>
      </c>
      <c r="BC759">
        <v>349</v>
      </c>
      <c r="BD759">
        <v>4</v>
      </c>
      <c r="BE759">
        <v>0</v>
      </c>
      <c r="BF759">
        <v>0</v>
      </c>
      <c r="BG759">
        <v>0</v>
      </c>
      <c r="BH759" t="s">
        <v>4</v>
      </c>
    </row>
    <row r="760" spans="1:60" x14ac:dyDescent="0.2">
      <c r="A760" s="3">
        <v>350</v>
      </c>
      <c r="B760" s="3">
        <v>4</v>
      </c>
      <c r="C760" s="3">
        <v>0</v>
      </c>
      <c r="D760" s="3">
        <v>0</v>
      </c>
      <c r="E760" s="3">
        <v>0</v>
      </c>
      <c r="F760" t="s">
        <v>4</v>
      </c>
      <c r="G760">
        <v>350</v>
      </c>
      <c r="H760">
        <v>3</v>
      </c>
      <c r="I760">
        <v>0</v>
      </c>
      <c r="J760">
        <v>0</v>
      </c>
      <c r="K760">
        <v>0</v>
      </c>
      <c r="L760" t="s">
        <v>4</v>
      </c>
      <c r="M760">
        <v>350</v>
      </c>
      <c r="N760">
        <v>4</v>
      </c>
      <c r="O760">
        <v>0</v>
      </c>
      <c r="P760">
        <v>0</v>
      </c>
      <c r="Q760">
        <v>0</v>
      </c>
      <c r="R760" t="s">
        <v>4</v>
      </c>
      <c r="S760">
        <v>350</v>
      </c>
      <c r="T760">
        <v>4</v>
      </c>
      <c r="U760">
        <v>0</v>
      </c>
      <c r="V760">
        <v>0</v>
      </c>
      <c r="W760">
        <v>0</v>
      </c>
      <c r="X760" t="s">
        <v>4</v>
      </c>
      <c r="Y760">
        <v>350</v>
      </c>
      <c r="Z760">
        <v>5</v>
      </c>
      <c r="AA760">
        <v>0</v>
      </c>
      <c r="AB760">
        <v>0</v>
      </c>
      <c r="AC760">
        <v>0</v>
      </c>
      <c r="AD760" t="s">
        <v>4</v>
      </c>
      <c r="AE760">
        <v>350</v>
      </c>
      <c r="AF760">
        <v>3</v>
      </c>
      <c r="AG760">
        <v>0</v>
      </c>
      <c r="AH760">
        <v>0</v>
      </c>
      <c r="AI760">
        <v>0</v>
      </c>
      <c r="AJ760" t="s">
        <v>4</v>
      </c>
      <c r="AK760">
        <v>350</v>
      </c>
      <c r="AL760">
        <v>3</v>
      </c>
      <c r="AM760">
        <v>0</v>
      </c>
      <c r="AN760">
        <v>0</v>
      </c>
      <c r="AO760">
        <v>0</v>
      </c>
      <c r="AP760" t="s">
        <v>4</v>
      </c>
      <c r="AQ760">
        <v>350</v>
      </c>
      <c r="AR760">
        <v>3</v>
      </c>
      <c r="AS760">
        <v>0</v>
      </c>
      <c r="AT760">
        <v>0</v>
      </c>
      <c r="AU760">
        <v>0</v>
      </c>
      <c r="AV760" t="s">
        <v>4</v>
      </c>
      <c r="AW760">
        <v>350</v>
      </c>
      <c r="AX760">
        <v>3</v>
      </c>
      <c r="AY760">
        <v>0</v>
      </c>
      <c r="AZ760">
        <v>0</v>
      </c>
      <c r="BA760">
        <v>0</v>
      </c>
      <c r="BB760" t="s">
        <v>4</v>
      </c>
      <c r="BC760">
        <v>350</v>
      </c>
      <c r="BD760">
        <v>4</v>
      </c>
      <c r="BE760">
        <v>0</v>
      </c>
      <c r="BF760">
        <v>0</v>
      </c>
      <c r="BG760">
        <v>0</v>
      </c>
      <c r="BH760" t="s">
        <v>4</v>
      </c>
    </row>
    <row r="761" spans="1:60" x14ac:dyDescent="0.2">
      <c r="A761" s="3">
        <v>351</v>
      </c>
      <c r="B761" s="3">
        <v>2</v>
      </c>
      <c r="C761" s="3">
        <v>0</v>
      </c>
      <c r="D761" s="3">
        <v>0</v>
      </c>
      <c r="E761" s="3">
        <v>0</v>
      </c>
      <c r="F761" t="s">
        <v>4</v>
      </c>
      <c r="G761">
        <v>351</v>
      </c>
      <c r="H761">
        <v>9</v>
      </c>
      <c r="I761">
        <v>0</v>
      </c>
      <c r="J761">
        <v>0</v>
      </c>
      <c r="K761">
        <v>0</v>
      </c>
      <c r="L761" t="s">
        <v>4</v>
      </c>
      <c r="M761">
        <v>351</v>
      </c>
      <c r="N761">
        <v>5</v>
      </c>
      <c r="O761">
        <v>0</v>
      </c>
      <c r="P761">
        <v>0</v>
      </c>
      <c r="Q761">
        <v>0</v>
      </c>
      <c r="R761" t="s">
        <v>4</v>
      </c>
      <c r="S761">
        <v>351</v>
      </c>
      <c r="T761">
        <v>9</v>
      </c>
      <c r="U761">
        <v>0</v>
      </c>
      <c r="V761">
        <v>0</v>
      </c>
      <c r="W761">
        <v>0</v>
      </c>
      <c r="X761" t="s">
        <v>4</v>
      </c>
      <c r="Y761">
        <v>351</v>
      </c>
      <c r="Z761">
        <v>3</v>
      </c>
      <c r="AA761">
        <v>0</v>
      </c>
      <c r="AB761">
        <v>0</v>
      </c>
      <c r="AC761">
        <v>0</v>
      </c>
      <c r="AD761" t="s">
        <v>4</v>
      </c>
      <c r="AE761">
        <v>351</v>
      </c>
      <c r="AF761">
        <v>3</v>
      </c>
      <c r="AG761">
        <v>0</v>
      </c>
      <c r="AH761">
        <v>0</v>
      </c>
      <c r="AI761">
        <v>0</v>
      </c>
      <c r="AJ761" t="s">
        <v>4</v>
      </c>
      <c r="AK761">
        <v>351</v>
      </c>
      <c r="AL761">
        <v>4</v>
      </c>
      <c r="AM761">
        <v>0</v>
      </c>
      <c r="AN761">
        <v>0</v>
      </c>
      <c r="AO761">
        <v>0</v>
      </c>
      <c r="AP761" t="s">
        <v>4</v>
      </c>
      <c r="AQ761">
        <v>351</v>
      </c>
      <c r="AR761">
        <v>3</v>
      </c>
      <c r="AS761">
        <v>0</v>
      </c>
      <c r="AT761">
        <v>0</v>
      </c>
      <c r="AU761">
        <v>0</v>
      </c>
      <c r="AV761" t="s">
        <v>4</v>
      </c>
      <c r="AW761">
        <v>351</v>
      </c>
      <c r="AX761">
        <v>3</v>
      </c>
      <c r="AY761">
        <v>0</v>
      </c>
      <c r="AZ761">
        <v>0</v>
      </c>
      <c r="BA761">
        <v>0</v>
      </c>
      <c r="BB761" t="s">
        <v>4</v>
      </c>
      <c r="BC761">
        <v>351</v>
      </c>
      <c r="BD761">
        <v>4</v>
      </c>
      <c r="BE761">
        <v>0</v>
      </c>
      <c r="BF761">
        <v>0</v>
      </c>
      <c r="BG761">
        <v>0</v>
      </c>
      <c r="BH761" t="s">
        <v>4</v>
      </c>
    </row>
    <row r="762" spans="1:60" x14ac:dyDescent="0.2">
      <c r="A762" s="3">
        <v>352</v>
      </c>
      <c r="B762" s="3">
        <v>3</v>
      </c>
      <c r="C762" s="3">
        <v>0</v>
      </c>
      <c r="D762" s="3">
        <v>0</v>
      </c>
      <c r="E762" s="3">
        <v>0</v>
      </c>
      <c r="F762" t="s">
        <v>4</v>
      </c>
      <c r="G762">
        <v>352</v>
      </c>
      <c r="H762">
        <v>4</v>
      </c>
      <c r="I762">
        <v>0</v>
      </c>
      <c r="J762">
        <v>0</v>
      </c>
      <c r="K762">
        <v>0</v>
      </c>
      <c r="L762" t="s">
        <v>4</v>
      </c>
      <c r="M762">
        <v>352</v>
      </c>
      <c r="N762">
        <v>6</v>
      </c>
      <c r="O762">
        <v>0</v>
      </c>
      <c r="P762">
        <v>0</v>
      </c>
      <c r="Q762">
        <v>0</v>
      </c>
      <c r="R762" t="s">
        <v>4</v>
      </c>
      <c r="S762">
        <v>352</v>
      </c>
      <c r="T762">
        <v>3</v>
      </c>
      <c r="U762">
        <v>0</v>
      </c>
      <c r="V762">
        <v>0</v>
      </c>
      <c r="W762">
        <v>0</v>
      </c>
      <c r="X762" t="s">
        <v>4</v>
      </c>
      <c r="Y762">
        <v>352</v>
      </c>
      <c r="Z762">
        <v>4</v>
      </c>
      <c r="AA762">
        <v>0</v>
      </c>
      <c r="AB762">
        <v>0</v>
      </c>
      <c r="AC762">
        <v>0</v>
      </c>
      <c r="AD762" t="s">
        <v>4</v>
      </c>
      <c r="AE762">
        <v>352</v>
      </c>
      <c r="AF762">
        <v>5</v>
      </c>
      <c r="AG762">
        <v>0</v>
      </c>
      <c r="AH762">
        <v>0</v>
      </c>
      <c r="AI762">
        <v>0</v>
      </c>
      <c r="AJ762" t="s">
        <v>4</v>
      </c>
      <c r="AK762">
        <v>352</v>
      </c>
      <c r="AL762">
        <v>3</v>
      </c>
      <c r="AM762">
        <v>0</v>
      </c>
      <c r="AN762">
        <v>0</v>
      </c>
      <c r="AO762">
        <v>0</v>
      </c>
      <c r="AP762" t="s">
        <v>4</v>
      </c>
      <c r="AQ762">
        <v>352</v>
      </c>
      <c r="AR762">
        <v>6</v>
      </c>
      <c r="AS762">
        <v>0</v>
      </c>
      <c r="AT762">
        <v>0</v>
      </c>
      <c r="AU762">
        <v>0</v>
      </c>
      <c r="AV762" t="s">
        <v>4</v>
      </c>
      <c r="AW762">
        <v>352</v>
      </c>
      <c r="AX762">
        <v>3</v>
      </c>
      <c r="AY762">
        <v>0</v>
      </c>
      <c r="AZ762">
        <v>0</v>
      </c>
      <c r="BA762">
        <v>0</v>
      </c>
      <c r="BB762" t="s">
        <v>4</v>
      </c>
      <c r="BC762">
        <v>352</v>
      </c>
      <c r="BD762">
        <v>2</v>
      </c>
      <c r="BE762">
        <v>0</v>
      </c>
      <c r="BF762">
        <v>0</v>
      </c>
      <c r="BG762">
        <v>0</v>
      </c>
      <c r="BH762" t="s">
        <v>4</v>
      </c>
    </row>
    <row r="763" spans="1:60" x14ac:dyDescent="0.2">
      <c r="A763" s="3">
        <v>353</v>
      </c>
      <c r="B763" s="3">
        <v>3</v>
      </c>
      <c r="C763" s="3">
        <v>0</v>
      </c>
      <c r="D763" s="3">
        <v>0</v>
      </c>
      <c r="E763" s="3">
        <v>0</v>
      </c>
      <c r="F763" t="s">
        <v>4</v>
      </c>
      <c r="G763">
        <v>353</v>
      </c>
      <c r="H763">
        <v>4</v>
      </c>
      <c r="I763">
        <v>0</v>
      </c>
      <c r="J763">
        <v>0</v>
      </c>
      <c r="K763">
        <v>0</v>
      </c>
      <c r="L763" t="s">
        <v>4</v>
      </c>
      <c r="M763">
        <v>353</v>
      </c>
      <c r="N763">
        <v>8</v>
      </c>
      <c r="O763">
        <v>0</v>
      </c>
      <c r="P763">
        <v>0</v>
      </c>
      <c r="Q763">
        <v>0</v>
      </c>
      <c r="R763" t="s">
        <v>4</v>
      </c>
      <c r="S763">
        <v>353</v>
      </c>
      <c r="T763">
        <v>4</v>
      </c>
      <c r="U763">
        <v>0</v>
      </c>
      <c r="V763">
        <v>0</v>
      </c>
      <c r="W763">
        <v>0</v>
      </c>
      <c r="X763" t="s">
        <v>4</v>
      </c>
      <c r="Y763">
        <v>353</v>
      </c>
      <c r="Z763">
        <v>4</v>
      </c>
      <c r="AA763">
        <v>0</v>
      </c>
      <c r="AB763">
        <v>0</v>
      </c>
      <c r="AC763">
        <v>0</v>
      </c>
      <c r="AD763" t="s">
        <v>4</v>
      </c>
      <c r="AE763">
        <v>353</v>
      </c>
      <c r="AF763">
        <v>4</v>
      </c>
      <c r="AG763">
        <v>0</v>
      </c>
      <c r="AH763">
        <v>0</v>
      </c>
      <c r="AI763">
        <v>0</v>
      </c>
      <c r="AJ763" t="s">
        <v>4</v>
      </c>
      <c r="AK763">
        <v>353</v>
      </c>
      <c r="AL763">
        <v>5</v>
      </c>
      <c r="AM763">
        <v>0</v>
      </c>
      <c r="AN763">
        <v>0</v>
      </c>
      <c r="AO763">
        <v>0</v>
      </c>
      <c r="AP763" t="s">
        <v>4</v>
      </c>
      <c r="AQ763">
        <v>353</v>
      </c>
      <c r="AR763">
        <v>5</v>
      </c>
      <c r="AS763">
        <v>0</v>
      </c>
      <c r="AT763">
        <v>0</v>
      </c>
      <c r="AU763">
        <v>0</v>
      </c>
      <c r="AV763" t="s">
        <v>4</v>
      </c>
      <c r="AW763">
        <v>353</v>
      </c>
      <c r="AX763">
        <v>3</v>
      </c>
      <c r="AY763">
        <v>0</v>
      </c>
      <c r="AZ763">
        <v>0</v>
      </c>
      <c r="BA763">
        <v>0</v>
      </c>
      <c r="BB763" t="s">
        <v>4</v>
      </c>
      <c r="BC763">
        <v>353</v>
      </c>
      <c r="BD763">
        <v>3</v>
      </c>
      <c r="BE763">
        <v>0</v>
      </c>
      <c r="BF763">
        <v>0</v>
      </c>
      <c r="BG763">
        <v>0</v>
      </c>
      <c r="BH763" t="s">
        <v>4</v>
      </c>
    </row>
    <row r="764" spans="1:60" x14ac:dyDescent="0.2">
      <c r="A764" s="3">
        <v>354</v>
      </c>
      <c r="B764" s="3">
        <v>3</v>
      </c>
      <c r="C764" s="3">
        <v>0</v>
      </c>
      <c r="D764" s="3">
        <v>0</v>
      </c>
      <c r="E764" s="3">
        <v>0</v>
      </c>
      <c r="F764" t="s">
        <v>4</v>
      </c>
      <c r="G764">
        <v>354</v>
      </c>
      <c r="H764">
        <v>4</v>
      </c>
      <c r="I764">
        <v>0</v>
      </c>
      <c r="J764">
        <v>0</v>
      </c>
      <c r="K764">
        <v>0</v>
      </c>
      <c r="L764" t="s">
        <v>4</v>
      </c>
      <c r="M764">
        <v>354</v>
      </c>
      <c r="N764">
        <v>6</v>
      </c>
      <c r="O764">
        <v>0</v>
      </c>
      <c r="P764">
        <v>0</v>
      </c>
      <c r="Q764">
        <v>0</v>
      </c>
      <c r="R764" t="s">
        <v>4</v>
      </c>
      <c r="S764">
        <v>354</v>
      </c>
      <c r="T764">
        <v>2</v>
      </c>
      <c r="U764">
        <v>0</v>
      </c>
      <c r="V764">
        <v>0</v>
      </c>
      <c r="W764">
        <v>0</v>
      </c>
      <c r="X764" t="s">
        <v>4</v>
      </c>
      <c r="Y764">
        <v>354</v>
      </c>
      <c r="Z764">
        <v>2</v>
      </c>
      <c r="AA764">
        <v>0</v>
      </c>
      <c r="AB764">
        <v>0</v>
      </c>
      <c r="AC764">
        <v>0</v>
      </c>
      <c r="AD764" t="s">
        <v>4</v>
      </c>
      <c r="AE764">
        <v>354</v>
      </c>
      <c r="AF764">
        <v>3</v>
      </c>
      <c r="AG764">
        <v>0</v>
      </c>
      <c r="AH764">
        <v>0</v>
      </c>
      <c r="AI764">
        <v>0</v>
      </c>
      <c r="AJ764" t="s">
        <v>4</v>
      </c>
      <c r="AK764">
        <v>354</v>
      </c>
      <c r="AL764">
        <v>6</v>
      </c>
      <c r="AM764">
        <v>0</v>
      </c>
      <c r="AN764">
        <v>0</v>
      </c>
      <c r="AO764">
        <v>0</v>
      </c>
      <c r="AP764" t="s">
        <v>4</v>
      </c>
      <c r="AQ764">
        <v>354</v>
      </c>
      <c r="AR764">
        <v>4</v>
      </c>
      <c r="AS764">
        <v>0</v>
      </c>
      <c r="AT764">
        <v>0</v>
      </c>
      <c r="AU764">
        <v>0</v>
      </c>
      <c r="AV764" t="s">
        <v>4</v>
      </c>
      <c r="AW764">
        <v>354</v>
      </c>
      <c r="AX764">
        <v>3</v>
      </c>
      <c r="AY764">
        <v>0</v>
      </c>
      <c r="AZ764">
        <v>0</v>
      </c>
      <c r="BA764">
        <v>0</v>
      </c>
      <c r="BB764" t="s">
        <v>4</v>
      </c>
      <c r="BC764">
        <v>354</v>
      </c>
      <c r="BD764">
        <v>2</v>
      </c>
      <c r="BE764">
        <v>0</v>
      </c>
      <c r="BF764">
        <v>0</v>
      </c>
      <c r="BG764">
        <v>0</v>
      </c>
      <c r="BH764" t="s">
        <v>4</v>
      </c>
    </row>
    <row r="765" spans="1:60" x14ac:dyDescent="0.2">
      <c r="A765" s="3">
        <v>355</v>
      </c>
      <c r="B765" s="3">
        <v>3</v>
      </c>
      <c r="C765" s="3">
        <v>0</v>
      </c>
      <c r="D765" s="3">
        <v>0</v>
      </c>
      <c r="E765" s="3">
        <v>0</v>
      </c>
      <c r="F765" t="s">
        <v>4</v>
      </c>
      <c r="G765">
        <v>355</v>
      </c>
      <c r="H765">
        <v>2</v>
      </c>
      <c r="I765">
        <v>0</v>
      </c>
      <c r="J765">
        <v>0</v>
      </c>
      <c r="K765">
        <v>0</v>
      </c>
      <c r="L765" t="s">
        <v>4</v>
      </c>
      <c r="M765">
        <v>355</v>
      </c>
      <c r="N765">
        <v>5</v>
      </c>
      <c r="O765">
        <v>0</v>
      </c>
      <c r="P765">
        <v>0</v>
      </c>
      <c r="Q765">
        <v>0</v>
      </c>
      <c r="R765" t="s">
        <v>4</v>
      </c>
      <c r="S765">
        <v>355</v>
      </c>
      <c r="T765">
        <v>4</v>
      </c>
      <c r="U765">
        <v>0</v>
      </c>
      <c r="V765">
        <v>0</v>
      </c>
      <c r="W765">
        <v>0</v>
      </c>
      <c r="X765" t="s">
        <v>4</v>
      </c>
      <c r="Y765">
        <v>355</v>
      </c>
      <c r="Z765">
        <v>2</v>
      </c>
      <c r="AA765">
        <v>0</v>
      </c>
      <c r="AB765">
        <v>0</v>
      </c>
      <c r="AC765">
        <v>0</v>
      </c>
      <c r="AD765" t="s">
        <v>4</v>
      </c>
      <c r="AE765">
        <v>355</v>
      </c>
      <c r="AF765">
        <v>3</v>
      </c>
      <c r="AG765">
        <v>0</v>
      </c>
      <c r="AH765">
        <v>0</v>
      </c>
      <c r="AI765">
        <v>0</v>
      </c>
      <c r="AJ765" t="s">
        <v>4</v>
      </c>
      <c r="AK765">
        <v>355</v>
      </c>
      <c r="AL765">
        <v>3</v>
      </c>
      <c r="AM765">
        <v>0</v>
      </c>
      <c r="AN765">
        <v>0</v>
      </c>
      <c r="AO765">
        <v>0</v>
      </c>
      <c r="AP765" t="s">
        <v>4</v>
      </c>
      <c r="AQ765">
        <v>355</v>
      </c>
      <c r="AR765">
        <v>3</v>
      </c>
      <c r="AS765">
        <v>0</v>
      </c>
      <c r="AT765">
        <v>0</v>
      </c>
      <c r="AU765">
        <v>0</v>
      </c>
      <c r="AV765" t="s">
        <v>4</v>
      </c>
      <c r="AW765">
        <v>355</v>
      </c>
      <c r="AX765">
        <v>4</v>
      </c>
      <c r="AY765">
        <v>0</v>
      </c>
      <c r="AZ765">
        <v>0</v>
      </c>
      <c r="BA765">
        <v>0</v>
      </c>
      <c r="BB765" t="s">
        <v>4</v>
      </c>
      <c r="BC765">
        <v>355</v>
      </c>
      <c r="BD765">
        <v>3</v>
      </c>
      <c r="BE765">
        <v>0</v>
      </c>
      <c r="BF765">
        <v>0</v>
      </c>
      <c r="BG765">
        <v>0</v>
      </c>
      <c r="BH765" t="s">
        <v>4</v>
      </c>
    </row>
    <row r="766" spans="1:60" x14ac:dyDescent="0.2">
      <c r="A766" s="3">
        <v>356</v>
      </c>
      <c r="B766" s="3">
        <v>3</v>
      </c>
      <c r="C766" s="3">
        <v>0</v>
      </c>
      <c r="D766" s="3">
        <v>0</v>
      </c>
      <c r="E766" s="3">
        <v>0</v>
      </c>
      <c r="F766" t="s">
        <v>4</v>
      </c>
      <c r="G766">
        <v>356</v>
      </c>
      <c r="H766">
        <v>3</v>
      </c>
      <c r="I766">
        <v>0</v>
      </c>
      <c r="J766">
        <v>0</v>
      </c>
      <c r="K766">
        <v>0</v>
      </c>
      <c r="L766" t="s">
        <v>4</v>
      </c>
      <c r="M766">
        <v>356</v>
      </c>
      <c r="N766">
        <v>5</v>
      </c>
      <c r="O766">
        <v>0</v>
      </c>
      <c r="P766">
        <v>0</v>
      </c>
      <c r="Q766">
        <v>0</v>
      </c>
      <c r="R766" t="s">
        <v>4</v>
      </c>
      <c r="S766">
        <v>356</v>
      </c>
      <c r="T766">
        <v>3</v>
      </c>
      <c r="U766">
        <v>0</v>
      </c>
      <c r="V766">
        <v>0</v>
      </c>
      <c r="W766">
        <v>0</v>
      </c>
      <c r="X766" t="s">
        <v>4</v>
      </c>
      <c r="Y766">
        <v>356</v>
      </c>
      <c r="Z766">
        <v>4</v>
      </c>
      <c r="AA766">
        <v>0</v>
      </c>
      <c r="AB766">
        <v>0</v>
      </c>
      <c r="AC766">
        <v>0</v>
      </c>
      <c r="AD766" t="s">
        <v>4</v>
      </c>
      <c r="AE766">
        <v>356</v>
      </c>
      <c r="AF766">
        <v>3</v>
      </c>
      <c r="AG766">
        <v>0</v>
      </c>
      <c r="AH766">
        <v>0</v>
      </c>
      <c r="AI766">
        <v>0</v>
      </c>
      <c r="AJ766" t="s">
        <v>4</v>
      </c>
      <c r="AK766">
        <v>356</v>
      </c>
      <c r="AL766">
        <v>3</v>
      </c>
      <c r="AM766">
        <v>0</v>
      </c>
      <c r="AN766">
        <v>0</v>
      </c>
      <c r="AO766">
        <v>0</v>
      </c>
      <c r="AP766" t="s">
        <v>4</v>
      </c>
      <c r="AQ766">
        <v>356</v>
      </c>
      <c r="AR766">
        <v>3</v>
      </c>
      <c r="AS766">
        <v>0</v>
      </c>
      <c r="AT766">
        <v>0</v>
      </c>
      <c r="AU766">
        <v>0</v>
      </c>
      <c r="AV766" t="s">
        <v>4</v>
      </c>
      <c r="AW766">
        <v>356</v>
      </c>
      <c r="AX766">
        <v>6</v>
      </c>
      <c r="AY766">
        <v>0</v>
      </c>
      <c r="AZ766">
        <v>0</v>
      </c>
      <c r="BA766">
        <v>0</v>
      </c>
      <c r="BB766" t="s">
        <v>4</v>
      </c>
      <c r="BC766">
        <v>356</v>
      </c>
      <c r="BD766">
        <v>3</v>
      </c>
      <c r="BE766">
        <v>0</v>
      </c>
      <c r="BF766">
        <v>0</v>
      </c>
      <c r="BG766">
        <v>0</v>
      </c>
      <c r="BH766" t="s">
        <v>4</v>
      </c>
    </row>
    <row r="767" spans="1:60" x14ac:dyDescent="0.2">
      <c r="A767" s="3">
        <v>357</v>
      </c>
      <c r="B767" s="3">
        <v>2</v>
      </c>
      <c r="C767" s="3">
        <v>0</v>
      </c>
      <c r="D767" s="3">
        <v>0</v>
      </c>
      <c r="E767" s="3">
        <v>0</v>
      </c>
      <c r="F767" t="s">
        <v>4</v>
      </c>
      <c r="G767">
        <v>357</v>
      </c>
      <c r="H767">
        <v>3</v>
      </c>
      <c r="I767">
        <v>0</v>
      </c>
      <c r="J767">
        <v>0</v>
      </c>
      <c r="K767">
        <v>0</v>
      </c>
      <c r="L767" t="s">
        <v>4</v>
      </c>
      <c r="M767">
        <v>357</v>
      </c>
      <c r="N767">
        <v>5</v>
      </c>
      <c r="O767">
        <v>0</v>
      </c>
      <c r="P767">
        <v>0</v>
      </c>
      <c r="Q767">
        <v>0</v>
      </c>
      <c r="R767" t="s">
        <v>4</v>
      </c>
      <c r="S767">
        <v>357</v>
      </c>
      <c r="T767">
        <v>3</v>
      </c>
      <c r="U767">
        <v>0</v>
      </c>
      <c r="V767">
        <v>0</v>
      </c>
      <c r="W767">
        <v>0</v>
      </c>
      <c r="X767" t="s">
        <v>4</v>
      </c>
      <c r="Y767">
        <v>357</v>
      </c>
      <c r="Z767">
        <v>4</v>
      </c>
      <c r="AA767">
        <v>0</v>
      </c>
      <c r="AB767">
        <v>0</v>
      </c>
      <c r="AC767">
        <v>0</v>
      </c>
      <c r="AD767" t="s">
        <v>4</v>
      </c>
      <c r="AE767">
        <v>357</v>
      </c>
      <c r="AF767">
        <v>3</v>
      </c>
      <c r="AG767">
        <v>0</v>
      </c>
      <c r="AH767">
        <v>0</v>
      </c>
      <c r="AI767">
        <v>0</v>
      </c>
      <c r="AJ767" t="s">
        <v>4</v>
      </c>
      <c r="AK767">
        <v>357</v>
      </c>
      <c r="AL767">
        <v>4</v>
      </c>
      <c r="AM767">
        <v>0</v>
      </c>
      <c r="AN767">
        <v>0</v>
      </c>
      <c r="AO767">
        <v>0</v>
      </c>
      <c r="AP767" t="s">
        <v>4</v>
      </c>
      <c r="AQ767">
        <v>357</v>
      </c>
      <c r="AR767">
        <v>8</v>
      </c>
      <c r="AS767">
        <v>0</v>
      </c>
      <c r="AT767">
        <v>0</v>
      </c>
      <c r="AU767">
        <v>0</v>
      </c>
      <c r="AV767" t="s">
        <v>4</v>
      </c>
      <c r="AW767">
        <v>357</v>
      </c>
      <c r="AX767">
        <v>6</v>
      </c>
      <c r="AY767">
        <v>0</v>
      </c>
      <c r="AZ767">
        <v>0</v>
      </c>
      <c r="BA767">
        <v>0</v>
      </c>
      <c r="BB767" t="s">
        <v>4</v>
      </c>
      <c r="BC767">
        <v>357</v>
      </c>
      <c r="BD767">
        <v>4</v>
      </c>
      <c r="BE767">
        <v>0</v>
      </c>
      <c r="BF767">
        <v>0</v>
      </c>
      <c r="BG767">
        <v>0</v>
      </c>
      <c r="BH767" t="s">
        <v>4</v>
      </c>
    </row>
    <row r="768" spans="1:60" x14ac:dyDescent="0.2">
      <c r="A768" s="3">
        <v>358</v>
      </c>
      <c r="B768" s="3">
        <v>6</v>
      </c>
      <c r="C768" s="3">
        <v>0</v>
      </c>
      <c r="D768" s="3">
        <v>0</v>
      </c>
      <c r="E768" s="3">
        <v>0</v>
      </c>
      <c r="F768" t="s">
        <v>4</v>
      </c>
      <c r="G768">
        <v>358</v>
      </c>
      <c r="H768">
        <v>5</v>
      </c>
      <c r="I768">
        <v>0</v>
      </c>
      <c r="J768">
        <v>0</v>
      </c>
      <c r="K768">
        <v>0</v>
      </c>
      <c r="L768" t="s">
        <v>4</v>
      </c>
      <c r="M768">
        <v>358</v>
      </c>
      <c r="N768">
        <v>5</v>
      </c>
      <c r="O768">
        <v>0</v>
      </c>
      <c r="P768">
        <v>0</v>
      </c>
      <c r="Q768">
        <v>0</v>
      </c>
      <c r="R768" t="s">
        <v>4</v>
      </c>
      <c r="S768">
        <v>358</v>
      </c>
      <c r="T768">
        <v>5</v>
      </c>
      <c r="U768">
        <v>0</v>
      </c>
      <c r="V768">
        <v>0</v>
      </c>
      <c r="W768">
        <v>0</v>
      </c>
      <c r="X768" t="s">
        <v>4</v>
      </c>
      <c r="Y768">
        <v>358</v>
      </c>
      <c r="Z768">
        <v>4</v>
      </c>
      <c r="AA768">
        <v>0</v>
      </c>
      <c r="AB768">
        <v>0</v>
      </c>
      <c r="AC768">
        <v>0</v>
      </c>
      <c r="AD768" t="s">
        <v>4</v>
      </c>
      <c r="AE768">
        <v>358</v>
      </c>
      <c r="AF768">
        <v>7</v>
      </c>
      <c r="AG768">
        <v>0</v>
      </c>
      <c r="AH768">
        <v>0</v>
      </c>
      <c r="AI768">
        <v>0</v>
      </c>
      <c r="AJ768" t="s">
        <v>4</v>
      </c>
      <c r="AK768">
        <v>358</v>
      </c>
      <c r="AL768">
        <v>5</v>
      </c>
      <c r="AM768">
        <v>0</v>
      </c>
      <c r="AN768">
        <v>0</v>
      </c>
      <c r="AO768">
        <v>0</v>
      </c>
      <c r="AP768" t="s">
        <v>4</v>
      </c>
      <c r="AQ768">
        <v>358</v>
      </c>
      <c r="AR768">
        <v>9</v>
      </c>
      <c r="AS768">
        <v>0</v>
      </c>
      <c r="AT768">
        <v>0</v>
      </c>
      <c r="AU768">
        <v>0</v>
      </c>
      <c r="AV768" t="s">
        <v>4</v>
      </c>
      <c r="AW768">
        <v>358</v>
      </c>
      <c r="AX768">
        <v>5</v>
      </c>
      <c r="AY768">
        <v>0</v>
      </c>
      <c r="AZ768">
        <v>0</v>
      </c>
      <c r="BA768">
        <v>0</v>
      </c>
      <c r="BB768" t="s">
        <v>4</v>
      </c>
      <c r="BC768">
        <v>358</v>
      </c>
      <c r="BD768">
        <v>5</v>
      </c>
      <c r="BE768">
        <v>0</v>
      </c>
      <c r="BF768">
        <v>0</v>
      </c>
      <c r="BG768">
        <v>0</v>
      </c>
      <c r="BH768" t="s">
        <v>4</v>
      </c>
    </row>
    <row r="769" spans="1:60" x14ac:dyDescent="0.2">
      <c r="A769" s="3">
        <v>359</v>
      </c>
      <c r="B769" s="3">
        <v>3</v>
      </c>
      <c r="C769" s="3">
        <v>0</v>
      </c>
      <c r="D769" s="3">
        <v>0</v>
      </c>
      <c r="E769" s="3">
        <v>0</v>
      </c>
      <c r="F769" t="s">
        <v>4</v>
      </c>
      <c r="G769">
        <v>359</v>
      </c>
      <c r="H769">
        <v>2</v>
      </c>
      <c r="I769">
        <v>0</v>
      </c>
      <c r="J769">
        <v>0</v>
      </c>
      <c r="K769">
        <v>0</v>
      </c>
      <c r="L769" t="s">
        <v>4</v>
      </c>
      <c r="M769">
        <v>359</v>
      </c>
      <c r="N769">
        <v>4</v>
      </c>
      <c r="O769">
        <v>0</v>
      </c>
      <c r="P769">
        <v>0</v>
      </c>
      <c r="Q769">
        <v>0</v>
      </c>
      <c r="R769" t="s">
        <v>4</v>
      </c>
      <c r="S769">
        <v>359</v>
      </c>
      <c r="T769">
        <v>2</v>
      </c>
      <c r="U769">
        <v>0</v>
      </c>
      <c r="V769">
        <v>0</v>
      </c>
      <c r="W769">
        <v>0</v>
      </c>
      <c r="X769" t="s">
        <v>4</v>
      </c>
      <c r="Y769">
        <v>359</v>
      </c>
      <c r="Z769">
        <v>3</v>
      </c>
      <c r="AA769">
        <v>0</v>
      </c>
      <c r="AB769">
        <v>0</v>
      </c>
      <c r="AC769">
        <v>0</v>
      </c>
      <c r="AD769" t="s">
        <v>4</v>
      </c>
      <c r="AE769">
        <v>359</v>
      </c>
      <c r="AF769">
        <v>3</v>
      </c>
      <c r="AG769">
        <v>0</v>
      </c>
      <c r="AH769">
        <v>0</v>
      </c>
      <c r="AI769">
        <v>0</v>
      </c>
      <c r="AJ769" t="s">
        <v>4</v>
      </c>
      <c r="AK769">
        <v>359</v>
      </c>
      <c r="AL769">
        <v>4</v>
      </c>
      <c r="AM769">
        <v>0</v>
      </c>
      <c r="AN769">
        <v>0</v>
      </c>
      <c r="AO769">
        <v>0</v>
      </c>
      <c r="AP769" t="s">
        <v>4</v>
      </c>
      <c r="AQ769">
        <v>359</v>
      </c>
      <c r="AR769">
        <v>4</v>
      </c>
      <c r="AS769">
        <v>0</v>
      </c>
      <c r="AT769">
        <v>0</v>
      </c>
      <c r="AU769">
        <v>0</v>
      </c>
      <c r="AV769" t="s">
        <v>4</v>
      </c>
      <c r="AW769">
        <v>359</v>
      </c>
      <c r="AX769">
        <v>6</v>
      </c>
      <c r="AY769">
        <v>0</v>
      </c>
      <c r="AZ769">
        <v>0</v>
      </c>
      <c r="BA769">
        <v>0</v>
      </c>
      <c r="BB769" t="s">
        <v>4</v>
      </c>
      <c r="BC769">
        <v>359</v>
      </c>
      <c r="BD769">
        <v>4</v>
      </c>
      <c r="BE769">
        <v>0</v>
      </c>
      <c r="BF769">
        <v>0</v>
      </c>
      <c r="BG769">
        <v>0</v>
      </c>
      <c r="BH769" t="s">
        <v>4</v>
      </c>
    </row>
    <row r="770" spans="1:60" x14ac:dyDescent="0.2">
      <c r="A770" s="3">
        <v>360</v>
      </c>
      <c r="B770" s="3">
        <v>3</v>
      </c>
      <c r="C770" s="3">
        <v>0</v>
      </c>
      <c r="D770" s="3">
        <v>0</v>
      </c>
      <c r="E770" s="3">
        <v>0</v>
      </c>
      <c r="F770" t="s">
        <v>4</v>
      </c>
      <c r="G770">
        <v>360</v>
      </c>
      <c r="H770">
        <v>3</v>
      </c>
      <c r="I770">
        <v>0</v>
      </c>
      <c r="J770">
        <v>0</v>
      </c>
      <c r="K770">
        <v>0</v>
      </c>
      <c r="L770" t="s">
        <v>4</v>
      </c>
      <c r="M770">
        <v>360</v>
      </c>
      <c r="N770">
        <v>3</v>
      </c>
      <c r="O770">
        <v>0</v>
      </c>
      <c r="P770">
        <v>0</v>
      </c>
      <c r="Q770">
        <v>0</v>
      </c>
      <c r="R770" t="s">
        <v>4</v>
      </c>
      <c r="S770">
        <v>360</v>
      </c>
      <c r="T770">
        <v>3</v>
      </c>
      <c r="U770">
        <v>0</v>
      </c>
      <c r="V770">
        <v>0</v>
      </c>
      <c r="W770">
        <v>0</v>
      </c>
      <c r="X770" t="s">
        <v>4</v>
      </c>
      <c r="Y770">
        <v>360</v>
      </c>
      <c r="Z770">
        <v>3</v>
      </c>
      <c r="AA770">
        <v>0</v>
      </c>
      <c r="AB770">
        <v>0</v>
      </c>
      <c r="AC770">
        <v>0</v>
      </c>
      <c r="AD770" t="s">
        <v>4</v>
      </c>
      <c r="AE770">
        <v>360</v>
      </c>
      <c r="AF770">
        <v>3</v>
      </c>
      <c r="AG770">
        <v>0</v>
      </c>
      <c r="AH770">
        <v>0</v>
      </c>
      <c r="AI770">
        <v>0</v>
      </c>
      <c r="AJ770" t="s">
        <v>4</v>
      </c>
      <c r="AK770">
        <v>360</v>
      </c>
      <c r="AL770">
        <v>3</v>
      </c>
      <c r="AM770">
        <v>0</v>
      </c>
      <c r="AN770">
        <v>0</v>
      </c>
      <c r="AO770">
        <v>0</v>
      </c>
      <c r="AP770" t="s">
        <v>4</v>
      </c>
      <c r="AQ770">
        <v>360</v>
      </c>
      <c r="AR770">
        <v>5</v>
      </c>
      <c r="AS770">
        <v>0</v>
      </c>
      <c r="AT770">
        <v>0</v>
      </c>
      <c r="AU770">
        <v>0</v>
      </c>
      <c r="AV770" t="s">
        <v>4</v>
      </c>
      <c r="AW770">
        <v>360</v>
      </c>
      <c r="AX770">
        <v>9</v>
      </c>
      <c r="AY770">
        <v>0</v>
      </c>
      <c r="AZ770">
        <v>0</v>
      </c>
      <c r="BA770">
        <v>0</v>
      </c>
      <c r="BB770" t="s">
        <v>4</v>
      </c>
      <c r="BC770">
        <v>360</v>
      </c>
      <c r="BD770">
        <v>2</v>
      </c>
      <c r="BE770">
        <v>0</v>
      </c>
      <c r="BF770">
        <v>0</v>
      </c>
      <c r="BG770">
        <v>0</v>
      </c>
      <c r="BH770" t="s">
        <v>4</v>
      </c>
    </row>
    <row r="771" spans="1:60" x14ac:dyDescent="0.2">
      <c r="A771" s="3">
        <v>361</v>
      </c>
      <c r="B771" s="3">
        <v>3</v>
      </c>
      <c r="C771" s="3">
        <v>0</v>
      </c>
      <c r="D771" s="3">
        <v>0</v>
      </c>
      <c r="E771" s="3">
        <v>0</v>
      </c>
      <c r="F771" t="s">
        <v>4</v>
      </c>
      <c r="G771">
        <v>361</v>
      </c>
      <c r="H771">
        <v>2</v>
      </c>
      <c r="I771">
        <v>0</v>
      </c>
      <c r="J771">
        <v>0</v>
      </c>
      <c r="K771">
        <v>0</v>
      </c>
      <c r="L771" t="s">
        <v>4</v>
      </c>
      <c r="M771">
        <v>361</v>
      </c>
      <c r="N771">
        <v>3</v>
      </c>
      <c r="O771">
        <v>0</v>
      </c>
      <c r="P771">
        <v>0</v>
      </c>
      <c r="Q771">
        <v>0</v>
      </c>
      <c r="R771" t="s">
        <v>4</v>
      </c>
      <c r="S771">
        <v>361</v>
      </c>
      <c r="T771">
        <v>4</v>
      </c>
      <c r="U771">
        <v>0</v>
      </c>
      <c r="V771">
        <v>0</v>
      </c>
      <c r="W771">
        <v>0</v>
      </c>
      <c r="X771" t="s">
        <v>4</v>
      </c>
      <c r="Y771">
        <v>361</v>
      </c>
      <c r="Z771">
        <v>3</v>
      </c>
      <c r="AA771">
        <v>0</v>
      </c>
      <c r="AB771">
        <v>0</v>
      </c>
      <c r="AC771">
        <v>0</v>
      </c>
      <c r="AD771" t="s">
        <v>4</v>
      </c>
      <c r="AE771">
        <v>361</v>
      </c>
      <c r="AF771">
        <v>3</v>
      </c>
      <c r="AG771">
        <v>0</v>
      </c>
      <c r="AH771">
        <v>0</v>
      </c>
      <c r="AI771">
        <v>0</v>
      </c>
      <c r="AJ771" t="s">
        <v>4</v>
      </c>
      <c r="AK771">
        <v>361</v>
      </c>
      <c r="AL771">
        <v>4</v>
      </c>
      <c r="AM771">
        <v>0</v>
      </c>
      <c r="AN771">
        <v>0</v>
      </c>
      <c r="AO771">
        <v>0</v>
      </c>
      <c r="AP771" t="s">
        <v>4</v>
      </c>
      <c r="AQ771">
        <v>361</v>
      </c>
      <c r="AR771">
        <v>4</v>
      </c>
      <c r="AS771">
        <v>0</v>
      </c>
      <c r="AT771">
        <v>0</v>
      </c>
      <c r="AU771">
        <v>0</v>
      </c>
      <c r="AV771" t="s">
        <v>4</v>
      </c>
      <c r="AW771">
        <v>361</v>
      </c>
      <c r="AX771">
        <v>5</v>
      </c>
      <c r="AY771">
        <v>0</v>
      </c>
      <c r="AZ771">
        <v>0</v>
      </c>
      <c r="BA771">
        <v>0</v>
      </c>
      <c r="BB771" t="s">
        <v>4</v>
      </c>
      <c r="BC771">
        <v>361</v>
      </c>
      <c r="BD771">
        <v>6</v>
      </c>
      <c r="BE771">
        <v>0</v>
      </c>
      <c r="BF771">
        <v>0</v>
      </c>
      <c r="BG771">
        <v>0</v>
      </c>
      <c r="BH771" t="s">
        <v>4</v>
      </c>
    </row>
    <row r="772" spans="1:60" x14ac:dyDescent="0.2">
      <c r="A772" s="3">
        <v>362</v>
      </c>
      <c r="B772" s="3">
        <v>3</v>
      </c>
      <c r="C772" s="3">
        <v>0</v>
      </c>
      <c r="D772" s="3">
        <v>0</v>
      </c>
      <c r="E772" s="3">
        <v>0</v>
      </c>
      <c r="F772" t="s">
        <v>4</v>
      </c>
      <c r="G772">
        <v>362</v>
      </c>
      <c r="H772">
        <v>3</v>
      </c>
      <c r="I772">
        <v>0</v>
      </c>
      <c r="J772">
        <v>0</v>
      </c>
      <c r="K772">
        <v>0</v>
      </c>
      <c r="L772" t="s">
        <v>4</v>
      </c>
      <c r="M772">
        <v>362</v>
      </c>
      <c r="N772">
        <v>4</v>
      </c>
      <c r="O772">
        <v>0</v>
      </c>
      <c r="P772">
        <v>0</v>
      </c>
      <c r="Q772">
        <v>0</v>
      </c>
      <c r="R772" t="s">
        <v>4</v>
      </c>
      <c r="S772">
        <v>362</v>
      </c>
      <c r="T772">
        <v>3</v>
      </c>
      <c r="U772">
        <v>0</v>
      </c>
      <c r="V772">
        <v>0</v>
      </c>
      <c r="W772">
        <v>0</v>
      </c>
      <c r="X772" t="s">
        <v>4</v>
      </c>
      <c r="Y772">
        <v>362</v>
      </c>
      <c r="Z772">
        <v>3</v>
      </c>
      <c r="AA772">
        <v>0</v>
      </c>
      <c r="AB772">
        <v>0</v>
      </c>
      <c r="AC772">
        <v>0</v>
      </c>
      <c r="AD772" t="s">
        <v>4</v>
      </c>
      <c r="AE772">
        <v>362</v>
      </c>
      <c r="AF772">
        <v>4</v>
      </c>
      <c r="AG772">
        <v>0</v>
      </c>
      <c r="AH772">
        <v>0</v>
      </c>
      <c r="AI772">
        <v>0</v>
      </c>
      <c r="AJ772" t="s">
        <v>4</v>
      </c>
      <c r="AK772">
        <v>362</v>
      </c>
      <c r="AL772">
        <v>3</v>
      </c>
      <c r="AM772">
        <v>0</v>
      </c>
      <c r="AN772">
        <v>0</v>
      </c>
      <c r="AO772">
        <v>0</v>
      </c>
      <c r="AP772" t="s">
        <v>4</v>
      </c>
      <c r="AQ772">
        <v>362</v>
      </c>
      <c r="AR772">
        <v>4</v>
      </c>
      <c r="AS772">
        <v>0</v>
      </c>
      <c r="AT772">
        <v>0</v>
      </c>
      <c r="AU772">
        <v>0</v>
      </c>
      <c r="AV772" t="s">
        <v>4</v>
      </c>
      <c r="AW772">
        <v>362</v>
      </c>
      <c r="AX772">
        <v>5</v>
      </c>
      <c r="AY772">
        <v>0</v>
      </c>
      <c r="AZ772">
        <v>0</v>
      </c>
      <c r="BA772">
        <v>0</v>
      </c>
      <c r="BB772" t="s">
        <v>4</v>
      </c>
      <c r="BC772">
        <v>362</v>
      </c>
      <c r="BD772">
        <v>2</v>
      </c>
      <c r="BE772">
        <v>0</v>
      </c>
      <c r="BF772">
        <v>0</v>
      </c>
      <c r="BG772">
        <v>0</v>
      </c>
      <c r="BH772" t="s">
        <v>4</v>
      </c>
    </row>
    <row r="773" spans="1:60" x14ac:dyDescent="0.2">
      <c r="A773" s="3">
        <v>363</v>
      </c>
      <c r="B773" s="3">
        <v>6</v>
      </c>
      <c r="C773" s="3">
        <v>0</v>
      </c>
      <c r="D773" s="3">
        <v>0</v>
      </c>
      <c r="E773" s="3">
        <v>0</v>
      </c>
      <c r="F773" t="s">
        <v>4</v>
      </c>
      <c r="G773">
        <v>363</v>
      </c>
      <c r="H773">
        <v>3</v>
      </c>
      <c r="I773">
        <v>0</v>
      </c>
      <c r="J773">
        <v>0</v>
      </c>
      <c r="K773">
        <v>0</v>
      </c>
      <c r="L773" t="s">
        <v>4</v>
      </c>
      <c r="M773">
        <v>363</v>
      </c>
      <c r="N773">
        <v>3</v>
      </c>
      <c r="O773">
        <v>0</v>
      </c>
      <c r="P773">
        <v>0</v>
      </c>
      <c r="Q773">
        <v>0</v>
      </c>
      <c r="R773" t="s">
        <v>4</v>
      </c>
      <c r="S773">
        <v>363</v>
      </c>
      <c r="T773">
        <v>4</v>
      </c>
      <c r="U773">
        <v>0</v>
      </c>
      <c r="V773">
        <v>0</v>
      </c>
      <c r="W773">
        <v>0</v>
      </c>
      <c r="X773" t="s">
        <v>4</v>
      </c>
      <c r="Y773">
        <v>363</v>
      </c>
      <c r="Z773">
        <v>3</v>
      </c>
      <c r="AA773">
        <v>0</v>
      </c>
      <c r="AB773">
        <v>0</v>
      </c>
      <c r="AC773">
        <v>0</v>
      </c>
      <c r="AD773" t="s">
        <v>4</v>
      </c>
      <c r="AE773">
        <v>363</v>
      </c>
      <c r="AF773">
        <v>4</v>
      </c>
      <c r="AG773">
        <v>0</v>
      </c>
      <c r="AH773">
        <v>0</v>
      </c>
      <c r="AI773">
        <v>0</v>
      </c>
      <c r="AJ773" t="s">
        <v>4</v>
      </c>
      <c r="AK773">
        <v>363</v>
      </c>
      <c r="AL773">
        <v>4</v>
      </c>
      <c r="AM773">
        <v>0</v>
      </c>
      <c r="AN773">
        <v>0</v>
      </c>
      <c r="AO773">
        <v>0</v>
      </c>
      <c r="AP773" t="s">
        <v>4</v>
      </c>
      <c r="AQ773">
        <v>363</v>
      </c>
      <c r="AR773">
        <v>3</v>
      </c>
      <c r="AS773">
        <v>0</v>
      </c>
      <c r="AT773">
        <v>0</v>
      </c>
      <c r="AU773">
        <v>0</v>
      </c>
      <c r="AV773" t="s">
        <v>4</v>
      </c>
      <c r="AW773">
        <v>363</v>
      </c>
      <c r="AX773">
        <v>5</v>
      </c>
      <c r="AY773">
        <v>0</v>
      </c>
      <c r="AZ773">
        <v>0</v>
      </c>
      <c r="BA773">
        <v>0</v>
      </c>
      <c r="BB773" t="s">
        <v>4</v>
      </c>
      <c r="BC773">
        <v>363</v>
      </c>
      <c r="BD773">
        <v>2</v>
      </c>
      <c r="BE773">
        <v>0</v>
      </c>
      <c r="BF773">
        <v>0</v>
      </c>
      <c r="BG773">
        <v>0</v>
      </c>
      <c r="BH773" t="s">
        <v>4</v>
      </c>
    </row>
    <row r="774" spans="1:60" x14ac:dyDescent="0.2">
      <c r="A774" s="3">
        <v>364</v>
      </c>
      <c r="B774" s="3">
        <v>3</v>
      </c>
      <c r="C774" s="3">
        <v>0</v>
      </c>
      <c r="D774" s="3">
        <v>0</v>
      </c>
      <c r="E774" s="3">
        <v>0</v>
      </c>
      <c r="F774" t="s">
        <v>4</v>
      </c>
      <c r="G774">
        <v>364</v>
      </c>
      <c r="H774">
        <v>5</v>
      </c>
      <c r="I774">
        <v>0</v>
      </c>
      <c r="J774">
        <v>0</v>
      </c>
      <c r="K774">
        <v>0</v>
      </c>
      <c r="L774" t="s">
        <v>4</v>
      </c>
      <c r="M774">
        <v>364</v>
      </c>
      <c r="N774">
        <v>5</v>
      </c>
      <c r="O774">
        <v>0</v>
      </c>
      <c r="P774">
        <v>0</v>
      </c>
      <c r="Q774">
        <v>0</v>
      </c>
      <c r="R774" t="s">
        <v>4</v>
      </c>
      <c r="S774">
        <v>364</v>
      </c>
      <c r="T774">
        <v>2</v>
      </c>
      <c r="U774">
        <v>0</v>
      </c>
      <c r="V774">
        <v>0</v>
      </c>
      <c r="W774">
        <v>0</v>
      </c>
      <c r="X774" t="s">
        <v>4</v>
      </c>
      <c r="Y774">
        <v>364</v>
      </c>
      <c r="Z774">
        <v>3</v>
      </c>
      <c r="AA774">
        <v>0</v>
      </c>
      <c r="AB774">
        <v>0</v>
      </c>
      <c r="AC774">
        <v>0</v>
      </c>
      <c r="AD774" t="s">
        <v>4</v>
      </c>
      <c r="AE774">
        <v>364</v>
      </c>
      <c r="AF774">
        <v>4</v>
      </c>
      <c r="AG774">
        <v>0</v>
      </c>
      <c r="AH774">
        <v>0</v>
      </c>
      <c r="AI774">
        <v>0</v>
      </c>
      <c r="AJ774" t="s">
        <v>4</v>
      </c>
      <c r="AK774">
        <v>364</v>
      </c>
      <c r="AL774">
        <v>5</v>
      </c>
      <c r="AM774">
        <v>0</v>
      </c>
      <c r="AN774">
        <v>0</v>
      </c>
      <c r="AO774">
        <v>0</v>
      </c>
      <c r="AP774" t="s">
        <v>4</v>
      </c>
      <c r="AQ774">
        <v>364</v>
      </c>
      <c r="AR774">
        <v>4</v>
      </c>
      <c r="AS774">
        <v>0</v>
      </c>
      <c r="AT774">
        <v>0</v>
      </c>
      <c r="AU774">
        <v>0</v>
      </c>
      <c r="AV774" t="s">
        <v>4</v>
      </c>
      <c r="AW774">
        <v>364</v>
      </c>
      <c r="AX774">
        <v>4</v>
      </c>
      <c r="AY774">
        <v>0</v>
      </c>
      <c r="AZ774">
        <v>0</v>
      </c>
      <c r="BA774">
        <v>0</v>
      </c>
      <c r="BB774" t="s">
        <v>4</v>
      </c>
      <c r="BC774">
        <v>364</v>
      </c>
      <c r="BD774">
        <v>3</v>
      </c>
      <c r="BE774">
        <v>0</v>
      </c>
      <c r="BF774">
        <v>0</v>
      </c>
      <c r="BG774">
        <v>0</v>
      </c>
      <c r="BH774" t="s">
        <v>4</v>
      </c>
    </row>
    <row r="775" spans="1:60" x14ac:dyDescent="0.2">
      <c r="A775" s="3">
        <v>365</v>
      </c>
      <c r="B775" s="3">
        <v>5</v>
      </c>
      <c r="C775" s="3">
        <v>0</v>
      </c>
      <c r="D775" s="3">
        <v>0</v>
      </c>
      <c r="E775" s="3">
        <v>0</v>
      </c>
      <c r="F775" t="s">
        <v>4</v>
      </c>
      <c r="G775">
        <v>365</v>
      </c>
      <c r="H775">
        <v>14</v>
      </c>
      <c r="I775">
        <v>0</v>
      </c>
      <c r="J775">
        <v>0</v>
      </c>
      <c r="K775">
        <v>0</v>
      </c>
      <c r="L775" t="s">
        <v>4</v>
      </c>
      <c r="M775">
        <v>365</v>
      </c>
      <c r="N775">
        <v>5</v>
      </c>
      <c r="O775">
        <v>0</v>
      </c>
      <c r="P775">
        <v>0</v>
      </c>
      <c r="Q775">
        <v>0</v>
      </c>
      <c r="R775" t="s">
        <v>4</v>
      </c>
      <c r="S775">
        <v>365</v>
      </c>
      <c r="T775">
        <v>3</v>
      </c>
      <c r="U775">
        <v>0</v>
      </c>
      <c r="V775">
        <v>0</v>
      </c>
      <c r="W775">
        <v>0</v>
      </c>
      <c r="X775" t="s">
        <v>4</v>
      </c>
      <c r="Y775">
        <v>365</v>
      </c>
      <c r="Z775">
        <v>6</v>
      </c>
      <c r="AA775">
        <v>0</v>
      </c>
      <c r="AB775">
        <v>0</v>
      </c>
      <c r="AC775">
        <v>0</v>
      </c>
      <c r="AD775" t="s">
        <v>4</v>
      </c>
      <c r="AE775">
        <v>365</v>
      </c>
      <c r="AF775">
        <v>4</v>
      </c>
      <c r="AG775">
        <v>0</v>
      </c>
      <c r="AH775">
        <v>0</v>
      </c>
      <c r="AI775">
        <v>0</v>
      </c>
      <c r="AJ775" t="s">
        <v>4</v>
      </c>
      <c r="AK775">
        <v>365</v>
      </c>
      <c r="AL775">
        <v>3</v>
      </c>
      <c r="AM775">
        <v>0</v>
      </c>
      <c r="AN775">
        <v>0</v>
      </c>
      <c r="AO775">
        <v>0</v>
      </c>
      <c r="AP775" t="s">
        <v>4</v>
      </c>
      <c r="AQ775">
        <v>365</v>
      </c>
      <c r="AR775">
        <v>5</v>
      </c>
      <c r="AS775">
        <v>0</v>
      </c>
      <c r="AT775">
        <v>0</v>
      </c>
      <c r="AU775">
        <v>0</v>
      </c>
      <c r="AV775" t="s">
        <v>4</v>
      </c>
      <c r="AW775">
        <v>365</v>
      </c>
      <c r="AX775">
        <v>3</v>
      </c>
      <c r="AY775">
        <v>48.2</v>
      </c>
      <c r="AZ775">
        <v>0</v>
      </c>
      <c r="BA775">
        <v>0</v>
      </c>
      <c r="BB775" t="s">
        <v>4</v>
      </c>
      <c r="BC775">
        <v>365</v>
      </c>
      <c r="BD775">
        <v>5</v>
      </c>
      <c r="BE775">
        <v>0</v>
      </c>
      <c r="BF775">
        <v>0</v>
      </c>
      <c r="BG775">
        <v>0</v>
      </c>
      <c r="BH775" t="s">
        <v>4</v>
      </c>
    </row>
    <row r="776" spans="1:60" x14ac:dyDescent="0.2">
      <c r="A776" s="3">
        <v>366</v>
      </c>
      <c r="B776" s="3">
        <v>4</v>
      </c>
      <c r="C776" s="3">
        <v>0</v>
      </c>
      <c r="D776" s="3">
        <v>0</v>
      </c>
      <c r="E776" s="3">
        <v>0</v>
      </c>
      <c r="F776" t="s">
        <v>4</v>
      </c>
      <c r="G776">
        <v>366</v>
      </c>
      <c r="H776">
        <v>3</v>
      </c>
      <c r="I776">
        <v>0</v>
      </c>
      <c r="J776">
        <v>0</v>
      </c>
      <c r="K776">
        <v>0</v>
      </c>
      <c r="L776" t="s">
        <v>4</v>
      </c>
      <c r="M776">
        <v>366</v>
      </c>
      <c r="N776">
        <v>8</v>
      </c>
      <c r="O776">
        <v>0</v>
      </c>
      <c r="P776">
        <v>0</v>
      </c>
      <c r="Q776">
        <v>0</v>
      </c>
      <c r="R776" t="s">
        <v>4</v>
      </c>
      <c r="S776">
        <v>366</v>
      </c>
      <c r="T776">
        <v>8</v>
      </c>
      <c r="U776">
        <v>0</v>
      </c>
      <c r="V776">
        <v>0</v>
      </c>
      <c r="W776">
        <v>0</v>
      </c>
      <c r="X776" t="s">
        <v>4</v>
      </c>
      <c r="Y776">
        <v>366</v>
      </c>
      <c r="Z776">
        <v>4</v>
      </c>
      <c r="AA776">
        <v>0</v>
      </c>
      <c r="AB776">
        <v>0</v>
      </c>
      <c r="AC776">
        <v>0</v>
      </c>
      <c r="AD776" t="s">
        <v>4</v>
      </c>
      <c r="AE776">
        <v>366</v>
      </c>
      <c r="AF776">
        <v>5</v>
      </c>
      <c r="AG776">
        <v>0</v>
      </c>
      <c r="AH776">
        <v>0</v>
      </c>
      <c r="AI776">
        <v>0</v>
      </c>
      <c r="AJ776" t="s">
        <v>4</v>
      </c>
      <c r="AK776">
        <v>366</v>
      </c>
      <c r="AL776">
        <v>8</v>
      </c>
      <c r="AM776">
        <v>0</v>
      </c>
      <c r="AN776">
        <v>0</v>
      </c>
      <c r="AO776">
        <v>0</v>
      </c>
      <c r="AP776" t="s">
        <v>4</v>
      </c>
      <c r="AQ776">
        <v>366</v>
      </c>
      <c r="AR776">
        <v>5</v>
      </c>
      <c r="AS776">
        <v>0</v>
      </c>
      <c r="AT776">
        <v>46.6</v>
      </c>
      <c r="AU776">
        <v>66.599999999999994</v>
      </c>
      <c r="AV776" t="s">
        <v>4</v>
      </c>
      <c r="AW776">
        <v>366</v>
      </c>
      <c r="AX776">
        <v>5</v>
      </c>
      <c r="AY776">
        <v>0</v>
      </c>
      <c r="AZ776">
        <v>0</v>
      </c>
      <c r="BA776">
        <v>0</v>
      </c>
      <c r="BB776" t="s">
        <v>4</v>
      </c>
      <c r="BC776">
        <v>366</v>
      </c>
      <c r="BD776">
        <v>3</v>
      </c>
      <c r="BE776">
        <v>0</v>
      </c>
      <c r="BF776">
        <v>0</v>
      </c>
      <c r="BG776">
        <v>44.4</v>
      </c>
      <c r="BH776" t="s">
        <v>4</v>
      </c>
    </row>
    <row r="777" spans="1:60" x14ac:dyDescent="0.2">
      <c r="A777" s="3">
        <v>367</v>
      </c>
      <c r="B777" s="3">
        <v>3</v>
      </c>
      <c r="C777" s="3">
        <v>0</v>
      </c>
      <c r="D777" s="3">
        <v>0</v>
      </c>
      <c r="E777" s="3">
        <v>0</v>
      </c>
      <c r="F777" t="s">
        <v>4</v>
      </c>
      <c r="G777">
        <v>367</v>
      </c>
      <c r="H777">
        <v>3</v>
      </c>
      <c r="I777">
        <v>0</v>
      </c>
      <c r="J777">
        <v>0</v>
      </c>
      <c r="K777">
        <v>0</v>
      </c>
      <c r="L777" t="s">
        <v>4</v>
      </c>
      <c r="M777">
        <v>367</v>
      </c>
      <c r="N777">
        <v>3</v>
      </c>
      <c r="O777">
        <v>0</v>
      </c>
      <c r="P777">
        <v>0</v>
      </c>
      <c r="Q777">
        <v>0</v>
      </c>
      <c r="R777" t="s">
        <v>4</v>
      </c>
      <c r="S777">
        <v>367</v>
      </c>
      <c r="T777">
        <v>3</v>
      </c>
      <c r="U777">
        <v>0</v>
      </c>
      <c r="V777">
        <v>0</v>
      </c>
      <c r="W777">
        <v>0</v>
      </c>
      <c r="X777" t="s">
        <v>4</v>
      </c>
      <c r="Y777">
        <v>367</v>
      </c>
      <c r="Z777">
        <v>2</v>
      </c>
      <c r="AA777">
        <v>0</v>
      </c>
      <c r="AB777">
        <v>0</v>
      </c>
      <c r="AC777">
        <v>0</v>
      </c>
      <c r="AD777" t="s">
        <v>4</v>
      </c>
      <c r="AE777">
        <v>367</v>
      </c>
      <c r="AF777">
        <v>2</v>
      </c>
      <c r="AG777">
        <v>0</v>
      </c>
      <c r="AH777">
        <v>0</v>
      </c>
      <c r="AI777">
        <v>0</v>
      </c>
      <c r="AJ777" t="s">
        <v>4</v>
      </c>
      <c r="AK777">
        <v>367</v>
      </c>
      <c r="AL777">
        <v>4</v>
      </c>
      <c r="AM777">
        <v>46.7</v>
      </c>
      <c r="AN777">
        <v>0</v>
      </c>
      <c r="AO777">
        <v>66.599999999999994</v>
      </c>
      <c r="AP777" t="s">
        <v>4</v>
      </c>
      <c r="AQ777">
        <v>367</v>
      </c>
      <c r="AR777">
        <v>3</v>
      </c>
      <c r="AS777">
        <v>60</v>
      </c>
      <c r="AT777">
        <v>100</v>
      </c>
      <c r="AU777">
        <v>100</v>
      </c>
      <c r="AV777" t="s">
        <v>4</v>
      </c>
      <c r="AW777">
        <v>367</v>
      </c>
      <c r="AX777">
        <v>4</v>
      </c>
      <c r="AY777">
        <v>0</v>
      </c>
      <c r="AZ777">
        <v>0</v>
      </c>
      <c r="BA777">
        <v>0</v>
      </c>
      <c r="BB777" t="s">
        <v>4</v>
      </c>
      <c r="BC777">
        <v>367</v>
      </c>
      <c r="BD777">
        <v>2</v>
      </c>
      <c r="BE777">
        <v>57.1</v>
      </c>
      <c r="BF777">
        <v>0</v>
      </c>
      <c r="BG777">
        <v>100</v>
      </c>
      <c r="BH777" t="s">
        <v>4</v>
      </c>
    </row>
    <row r="778" spans="1:60" x14ac:dyDescent="0.2">
      <c r="A778" s="3">
        <v>368</v>
      </c>
      <c r="B778" s="3">
        <v>3</v>
      </c>
      <c r="C778" s="3">
        <v>0</v>
      </c>
      <c r="D778" s="3">
        <v>0</v>
      </c>
      <c r="E778" s="3">
        <v>0</v>
      </c>
      <c r="F778" t="s">
        <v>4</v>
      </c>
      <c r="G778">
        <v>368</v>
      </c>
      <c r="H778">
        <v>3</v>
      </c>
      <c r="I778">
        <v>46.2</v>
      </c>
      <c r="J778">
        <v>100</v>
      </c>
      <c r="K778">
        <v>66.599999999999994</v>
      </c>
      <c r="L778" t="s">
        <v>4</v>
      </c>
      <c r="M778">
        <v>368</v>
      </c>
      <c r="N778">
        <v>4</v>
      </c>
      <c r="O778">
        <v>0</v>
      </c>
      <c r="P778">
        <v>0</v>
      </c>
      <c r="Q778">
        <v>0</v>
      </c>
      <c r="R778" t="s">
        <v>4</v>
      </c>
      <c r="S778">
        <v>368</v>
      </c>
      <c r="T778">
        <v>3</v>
      </c>
      <c r="U778">
        <v>0</v>
      </c>
      <c r="V778">
        <v>0</v>
      </c>
      <c r="W778">
        <v>0</v>
      </c>
      <c r="X778" t="s">
        <v>4</v>
      </c>
      <c r="Y778">
        <v>368</v>
      </c>
      <c r="Z778">
        <v>3</v>
      </c>
      <c r="AA778">
        <v>0</v>
      </c>
      <c r="AB778">
        <v>0</v>
      </c>
      <c r="AC778">
        <v>0</v>
      </c>
      <c r="AD778" t="s">
        <v>4</v>
      </c>
      <c r="AE778">
        <v>368</v>
      </c>
      <c r="AF778">
        <v>3</v>
      </c>
      <c r="AG778">
        <v>0</v>
      </c>
      <c r="AH778">
        <v>0</v>
      </c>
      <c r="AI778">
        <v>0</v>
      </c>
      <c r="AJ778" t="s">
        <v>4</v>
      </c>
      <c r="AK778">
        <v>368</v>
      </c>
      <c r="AL778">
        <v>4</v>
      </c>
      <c r="AM778">
        <v>28.5</v>
      </c>
      <c r="AN778">
        <v>0</v>
      </c>
      <c r="AO778">
        <v>100</v>
      </c>
      <c r="AP778" t="s">
        <v>4</v>
      </c>
      <c r="AQ778">
        <v>368</v>
      </c>
      <c r="AR778">
        <v>4</v>
      </c>
      <c r="AS778">
        <v>33.299999999999997</v>
      </c>
      <c r="AT778">
        <v>0</v>
      </c>
      <c r="AU778">
        <v>100</v>
      </c>
      <c r="AV778" t="s">
        <v>4</v>
      </c>
      <c r="AW778">
        <v>368</v>
      </c>
      <c r="AX778">
        <v>5</v>
      </c>
      <c r="AY778">
        <v>0</v>
      </c>
      <c r="AZ778">
        <v>0</v>
      </c>
      <c r="BA778">
        <v>0</v>
      </c>
      <c r="BB778" t="s">
        <v>4</v>
      </c>
      <c r="BC778">
        <v>368</v>
      </c>
      <c r="BD778">
        <v>3</v>
      </c>
      <c r="BE778">
        <v>50</v>
      </c>
      <c r="BF778">
        <v>0</v>
      </c>
      <c r="BG778">
        <v>0</v>
      </c>
      <c r="BH778" t="s">
        <v>4</v>
      </c>
    </row>
    <row r="779" spans="1:60" x14ac:dyDescent="0.2">
      <c r="A779" s="3">
        <v>369</v>
      </c>
      <c r="B779" s="3">
        <v>3</v>
      </c>
      <c r="C779" s="3">
        <v>0</v>
      </c>
      <c r="D779" s="3">
        <v>0</v>
      </c>
      <c r="E779" s="3">
        <v>0</v>
      </c>
      <c r="F779" t="s">
        <v>4</v>
      </c>
      <c r="G779">
        <v>369</v>
      </c>
      <c r="H779">
        <v>3</v>
      </c>
      <c r="I779">
        <v>50</v>
      </c>
      <c r="J779">
        <v>0</v>
      </c>
      <c r="K779">
        <v>0</v>
      </c>
      <c r="L779" t="s">
        <v>4</v>
      </c>
      <c r="M779">
        <v>369</v>
      </c>
      <c r="N779">
        <v>5</v>
      </c>
      <c r="O779">
        <v>0</v>
      </c>
      <c r="P779">
        <v>0</v>
      </c>
      <c r="Q779">
        <v>0</v>
      </c>
      <c r="R779" t="s">
        <v>4</v>
      </c>
      <c r="S779">
        <v>369</v>
      </c>
      <c r="T779">
        <v>4</v>
      </c>
      <c r="U779">
        <v>0</v>
      </c>
      <c r="V779">
        <v>0</v>
      </c>
      <c r="W779">
        <v>0</v>
      </c>
      <c r="X779" t="s">
        <v>4</v>
      </c>
      <c r="Y779">
        <v>369</v>
      </c>
      <c r="Z779">
        <v>3</v>
      </c>
      <c r="AA779">
        <v>0</v>
      </c>
      <c r="AB779">
        <v>0</v>
      </c>
      <c r="AC779">
        <v>0</v>
      </c>
      <c r="AD779" t="s">
        <v>4</v>
      </c>
      <c r="AE779">
        <v>369</v>
      </c>
      <c r="AF779">
        <v>3</v>
      </c>
      <c r="AG779">
        <v>0</v>
      </c>
      <c r="AH779">
        <v>0</v>
      </c>
      <c r="AI779">
        <v>0</v>
      </c>
      <c r="AJ779" t="s">
        <v>4</v>
      </c>
      <c r="AK779">
        <v>369</v>
      </c>
      <c r="AL779">
        <v>4</v>
      </c>
      <c r="AM779">
        <v>25</v>
      </c>
      <c r="AN779">
        <v>0</v>
      </c>
      <c r="AO779">
        <v>0</v>
      </c>
      <c r="AP779" t="s">
        <v>4</v>
      </c>
      <c r="AQ779">
        <v>369</v>
      </c>
      <c r="AR779">
        <v>4</v>
      </c>
      <c r="AS779">
        <v>40</v>
      </c>
      <c r="AT779">
        <v>100</v>
      </c>
      <c r="AU779">
        <v>0</v>
      </c>
      <c r="AV779" t="s">
        <v>4</v>
      </c>
      <c r="AW779">
        <v>369</v>
      </c>
      <c r="AX779">
        <v>3</v>
      </c>
      <c r="AY779">
        <v>0</v>
      </c>
      <c r="AZ779">
        <v>0</v>
      </c>
      <c r="BA779">
        <v>0</v>
      </c>
      <c r="BB779" t="s">
        <v>4</v>
      </c>
      <c r="BC779">
        <v>369</v>
      </c>
      <c r="BD779">
        <v>3</v>
      </c>
      <c r="BE779">
        <v>14.2</v>
      </c>
      <c r="BF779">
        <v>0</v>
      </c>
      <c r="BG779">
        <v>0</v>
      </c>
      <c r="BH779" t="s">
        <v>4</v>
      </c>
    </row>
    <row r="780" spans="1:60" x14ac:dyDescent="0.2">
      <c r="A780" s="3">
        <v>370</v>
      </c>
      <c r="B780" s="3">
        <v>3</v>
      </c>
      <c r="C780" s="3">
        <v>0</v>
      </c>
      <c r="D780" s="3">
        <v>0</v>
      </c>
      <c r="E780" s="3">
        <v>0</v>
      </c>
      <c r="F780" t="s">
        <v>4</v>
      </c>
      <c r="G780">
        <v>370</v>
      </c>
      <c r="H780">
        <v>3</v>
      </c>
      <c r="I780">
        <v>25</v>
      </c>
      <c r="J780">
        <v>0</v>
      </c>
      <c r="K780">
        <v>0</v>
      </c>
      <c r="L780" t="s">
        <v>4</v>
      </c>
      <c r="M780">
        <v>370</v>
      </c>
      <c r="N780">
        <v>3</v>
      </c>
      <c r="O780">
        <v>0</v>
      </c>
      <c r="P780">
        <v>0</v>
      </c>
      <c r="Q780">
        <v>0</v>
      </c>
      <c r="R780" t="s">
        <v>4</v>
      </c>
      <c r="S780">
        <v>370</v>
      </c>
      <c r="T780">
        <v>3</v>
      </c>
      <c r="U780">
        <v>0</v>
      </c>
      <c r="V780">
        <v>0</v>
      </c>
      <c r="W780">
        <v>0</v>
      </c>
      <c r="X780" t="s">
        <v>4</v>
      </c>
      <c r="Y780">
        <v>370</v>
      </c>
      <c r="Z780">
        <v>4</v>
      </c>
      <c r="AA780">
        <v>43</v>
      </c>
      <c r="AB780">
        <v>0</v>
      </c>
      <c r="AC780">
        <v>100</v>
      </c>
      <c r="AD780" t="s">
        <v>4</v>
      </c>
      <c r="AE780">
        <v>370</v>
      </c>
      <c r="AF780">
        <v>2</v>
      </c>
      <c r="AG780">
        <v>0</v>
      </c>
      <c r="AH780">
        <v>0</v>
      </c>
      <c r="AI780">
        <v>0</v>
      </c>
      <c r="AJ780" t="s">
        <v>4</v>
      </c>
      <c r="AK780">
        <v>370</v>
      </c>
      <c r="AL780">
        <v>5</v>
      </c>
      <c r="AM780">
        <v>0</v>
      </c>
      <c r="AN780">
        <v>0</v>
      </c>
      <c r="AO780">
        <v>0</v>
      </c>
      <c r="AP780" t="s">
        <v>4</v>
      </c>
      <c r="AQ780">
        <v>370</v>
      </c>
      <c r="AR780">
        <v>3</v>
      </c>
      <c r="AS780">
        <v>0</v>
      </c>
      <c r="AT780">
        <v>0</v>
      </c>
      <c r="AU780">
        <v>0</v>
      </c>
      <c r="AV780" t="s">
        <v>4</v>
      </c>
      <c r="AW780">
        <v>370</v>
      </c>
      <c r="AX780">
        <v>7</v>
      </c>
      <c r="AY780">
        <v>0</v>
      </c>
      <c r="AZ780">
        <v>0</v>
      </c>
      <c r="BA780">
        <v>0</v>
      </c>
      <c r="BB780" t="s">
        <v>4</v>
      </c>
      <c r="BC780">
        <v>370</v>
      </c>
      <c r="BD780">
        <v>3</v>
      </c>
      <c r="BE780">
        <v>0</v>
      </c>
      <c r="BF780">
        <v>0</v>
      </c>
      <c r="BG780">
        <v>0</v>
      </c>
      <c r="BH780" t="s">
        <v>4</v>
      </c>
    </row>
    <row r="781" spans="1:60" x14ac:dyDescent="0.2">
      <c r="A781" s="3">
        <v>371</v>
      </c>
      <c r="B781" s="3">
        <v>3</v>
      </c>
      <c r="C781" s="3">
        <v>0</v>
      </c>
      <c r="D781" s="3">
        <v>0</v>
      </c>
      <c r="E781" s="3">
        <v>0</v>
      </c>
      <c r="F781" t="s">
        <v>4</v>
      </c>
      <c r="G781">
        <v>371</v>
      </c>
      <c r="H781">
        <v>4</v>
      </c>
      <c r="I781">
        <v>0</v>
      </c>
      <c r="J781">
        <v>0</v>
      </c>
      <c r="K781">
        <v>0</v>
      </c>
      <c r="L781" t="s">
        <v>4</v>
      </c>
      <c r="M781">
        <v>371</v>
      </c>
      <c r="N781">
        <v>6</v>
      </c>
      <c r="O781">
        <v>0</v>
      </c>
      <c r="P781">
        <v>0</v>
      </c>
      <c r="Q781">
        <v>51.9</v>
      </c>
      <c r="R781" t="s">
        <v>4</v>
      </c>
      <c r="S781">
        <v>371</v>
      </c>
      <c r="T781">
        <v>3</v>
      </c>
      <c r="U781">
        <v>0</v>
      </c>
      <c r="V781">
        <v>0</v>
      </c>
      <c r="W781">
        <v>0</v>
      </c>
      <c r="X781" t="s">
        <v>4</v>
      </c>
      <c r="Y781">
        <v>371</v>
      </c>
      <c r="Z781">
        <v>3</v>
      </c>
      <c r="AA781">
        <v>57.1</v>
      </c>
      <c r="AB781">
        <v>100</v>
      </c>
      <c r="AC781">
        <v>50</v>
      </c>
      <c r="AD781" t="s">
        <v>4</v>
      </c>
      <c r="AE781">
        <v>371</v>
      </c>
      <c r="AF781">
        <v>3</v>
      </c>
      <c r="AG781">
        <v>0</v>
      </c>
      <c r="AH781">
        <v>0</v>
      </c>
      <c r="AI781">
        <v>42.5</v>
      </c>
      <c r="AJ781" t="s">
        <v>4</v>
      </c>
      <c r="AK781">
        <v>371</v>
      </c>
      <c r="AL781">
        <v>3</v>
      </c>
      <c r="AM781">
        <v>0</v>
      </c>
      <c r="AN781">
        <v>0</v>
      </c>
      <c r="AO781">
        <v>0</v>
      </c>
      <c r="AP781" t="s">
        <v>4</v>
      </c>
      <c r="AQ781">
        <v>371</v>
      </c>
      <c r="AR781">
        <v>4</v>
      </c>
      <c r="AS781">
        <v>0</v>
      </c>
      <c r="AT781">
        <v>0</v>
      </c>
      <c r="AU781">
        <v>0</v>
      </c>
      <c r="AV781" t="s">
        <v>4</v>
      </c>
      <c r="AW781">
        <v>371</v>
      </c>
      <c r="AX781">
        <v>4</v>
      </c>
      <c r="AY781">
        <v>0</v>
      </c>
      <c r="AZ781">
        <v>0</v>
      </c>
      <c r="BA781">
        <v>0</v>
      </c>
      <c r="BB781" t="s">
        <v>4</v>
      </c>
      <c r="BC781">
        <v>371</v>
      </c>
      <c r="BD781">
        <v>2</v>
      </c>
      <c r="BE781">
        <v>0</v>
      </c>
      <c r="BF781">
        <v>0</v>
      </c>
      <c r="BG781">
        <v>0</v>
      </c>
      <c r="BH781" t="s">
        <v>4</v>
      </c>
    </row>
    <row r="782" spans="1:60" x14ac:dyDescent="0.2">
      <c r="A782" s="3">
        <v>372</v>
      </c>
      <c r="B782" s="3">
        <v>4</v>
      </c>
      <c r="C782" s="3">
        <v>0</v>
      </c>
      <c r="D782" s="3">
        <v>0</v>
      </c>
      <c r="E782" s="3">
        <v>0</v>
      </c>
      <c r="F782" t="s">
        <v>4</v>
      </c>
      <c r="G782">
        <v>372</v>
      </c>
      <c r="H782">
        <v>4</v>
      </c>
      <c r="I782">
        <v>0</v>
      </c>
      <c r="J782">
        <v>0</v>
      </c>
      <c r="K782">
        <v>0</v>
      </c>
      <c r="L782" t="s">
        <v>4</v>
      </c>
      <c r="M782">
        <v>372</v>
      </c>
      <c r="N782">
        <v>3</v>
      </c>
      <c r="O782">
        <v>25</v>
      </c>
      <c r="P782">
        <v>0</v>
      </c>
      <c r="Q782">
        <v>0</v>
      </c>
      <c r="R782" t="s">
        <v>4</v>
      </c>
      <c r="S782">
        <v>372</v>
      </c>
      <c r="T782">
        <v>4</v>
      </c>
      <c r="U782">
        <v>0</v>
      </c>
      <c r="V782">
        <v>0</v>
      </c>
      <c r="W782">
        <v>0</v>
      </c>
      <c r="X782" t="s">
        <v>4</v>
      </c>
      <c r="Y782">
        <v>372</v>
      </c>
      <c r="Z782">
        <v>4</v>
      </c>
      <c r="AA782">
        <v>28.5</v>
      </c>
      <c r="AB782">
        <v>0</v>
      </c>
      <c r="AC782">
        <v>100</v>
      </c>
      <c r="AD782" t="s">
        <v>4</v>
      </c>
      <c r="AE782">
        <v>372</v>
      </c>
      <c r="AF782">
        <v>3</v>
      </c>
      <c r="AG782">
        <v>28.5</v>
      </c>
      <c r="AH782">
        <v>0</v>
      </c>
      <c r="AI782">
        <v>0</v>
      </c>
      <c r="AJ782" t="s">
        <v>4</v>
      </c>
      <c r="AK782">
        <v>372</v>
      </c>
      <c r="AL782">
        <v>5</v>
      </c>
      <c r="AM782">
        <v>0</v>
      </c>
      <c r="AN782">
        <v>0</v>
      </c>
      <c r="AO782">
        <v>0</v>
      </c>
      <c r="AP782" t="s">
        <v>4</v>
      </c>
      <c r="AQ782">
        <v>372</v>
      </c>
      <c r="AR782">
        <v>4</v>
      </c>
      <c r="AS782">
        <v>0</v>
      </c>
      <c r="AT782">
        <v>0</v>
      </c>
      <c r="AU782">
        <v>0</v>
      </c>
      <c r="AV782" t="s">
        <v>4</v>
      </c>
      <c r="AW782">
        <v>372</v>
      </c>
      <c r="AX782">
        <v>3</v>
      </c>
      <c r="AY782">
        <v>0</v>
      </c>
      <c r="AZ782">
        <v>0</v>
      </c>
      <c r="BA782">
        <v>0</v>
      </c>
      <c r="BB782" t="s">
        <v>4</v>
      </c>
      <c r="BC782">
        <v>372</v>
      </c>
      <c r="BD782">
        <v>3</v>
      </c>
      <c r="BE782">
        <v>0</v>
      </c>
      <c r="BF782">
        <v>0</v>
      </c>
      <c r="BG782">
        <v>0</v>
      </c>
      <c r="BH782" t="s">
        <v>4</v>
      </c>
    </row>
    <row r="783" spans="1:60" x14ac:dyDescent="0.2">
      <c r="A783" s="3">
        <v>373</v>
      </c>
      <c r="B783" s="3">
        <v>4</v>
      </c>
      <c r="C783" s="3">
        <v>0</v>
      </c>
      <c r="D783" s="3">
        <v>0</v>
      </c>
      <c r="E783" s="3">
        <v>45.1</v>
      </c>
      <c r="F783" t="s">
        <v>4</v>
      </c>
      <c r="G783">
        <v>373</v>
      </c>
      <c r="H783">
        <v>4</v>
      </c>
      <c r="I783">
        <v>0</v>
      </c>
      <c r="J783">
        <v>0</v>
      </c>
      <c r="K783">
        <v>0</v>
      </c>
      <c r="L783" t="s">
        <v>4</v>
      </c>
      <c r="M783">
        <v>373</v>
      </c>
      <c r="N783">
        <v>3</v>
      </c>
      <c r="O783">
        <v>0</v>
      </c>
      <c r="P783">
        <v>0</v>
      </c>
      <c r="Q783">
        <v>0</v>
      </c>
      <c r="R783" t="s">
        <v>4</v>
      </c>
      <c r="S783">
        <v>373</v>
      </c>
      <c r="T783">
        <v>4</v>
      </c>
      <c r="U783">
        <v>42.7</v>
      </c>
      <c r="V783">
        <v>0</v>
      </c>
      <c r="W783">
        <v>0</v>
      </c>
      <c r="X783" t="s">
        <v>4</v>
      </c>
      <c r="Y783">
        <v>373</v>
      </c>
      <c r="Z783">
        <v>4</v>
      </c>
      <c r="AA783">
        <v>20</v>
      </c>
      <c r="AB783">
        <v>0</v>
      </c>
      <c r="AC783">
        <v>0</v>
      </c>
      <c r="AD783" t="s">
        <v>4</v>
      </c>
      <c r="AE783">
        <v>373</v>
      </c>
      <c r="AF783">
        <v>3</v>
      </c>
      <c r="AG783">
        <v>50</v>
      </c>
      <c r="AH783">
        <v>0</v>
      </c>
      <c r="AI783">
        <v>66.599999999999994</v>
      </c>
      <c r="AJ783" t="s">
        <v>4</v>
      </c>
      <c r="AK783">
        <v>373</v>
      </c>
      <c r="AL783">
        <v>4</v>
      </c>
      <c r="AM783">
        <v>0</v>
      </c>
      <c r="AN783">
        <v>0</v>
      </c>
      <c r="AO783">
        <v>0</v>
      </c>
      <c r="AP783" t="s">
        <v>4</v>
      </c>
      <c r="AQ783">
        <v>373</v>
      </c>
      <c r="AR783">
        <v>3</v>
      </c>
      <c r="AS783">
        <v>0</v>
      </c>
      <c r="AT783">
        <v>0</v>
      </c>
      <c r="AU783">
        <v>0</v>
      </c>
      <c r="AV783" t="s">
        <v>4</v>
      </c>
      <c r="AW783">
        <v>373</v>
      </c>
      <c r="AX783">
        <v>3</v>
      </c>
      <c r="AY783">
        <v>0</v>
      </c>
      <c r="AZ783">
        <v>0</v>
      </c>
      <c r="BA783">
        <v>0</v>
      </c>
      <c r="BB783" t="s">
        <v>4</v>
      </c>
      <c r="BC783">
        <v>373</v>
      </c>
      <c r="BD783">
        <v>3</v>
      </c>
      <c r="BE783">
        <v>0</v>
      </c>
      <c r="BF783">
        <v>0</v>
      </c>
      <c r="BG783">
        <v>0</v>
      </c>
      <c r="BH783" t="s">
        <v>4</v>
      </c>
    </row>
    <row r="784" spans="1:60" x14ac:dyDescent="0.2">
      <c r="A784" s="3">
        <v>374</v>
      </c>
      <c r="B784" s="3">
        <v>4</v>
      </c>
      <c r="C784" s="3">
        <v>25</v>
      </c>
      <c r="D784" s="3">
        <v>100</v>
      </c>
      <c r="E784" s="3">
        <v>66.599999999999994</v>
      </c>
      <c r="F784" t="s">
        <v>4</v>
      </c>
      <c r="G784">
        <v>374</v>
      </c>
      <c r="H784">
        <v>3</v>
      </c>
      <c r="I784">
        <v>0</v>
      </c>
      <c r="J784">
        <v>0</v>
      </c>
      <c r="K784">
        <v>0</v>
      </c>
      <c r="L784" t="s">
        <v>4</v>
      </c>
      <c r="M784">
        <v>374</v>
      </c>
      <c r="N784">
        <v>6</v>
      </c>
      <c r="O784">
        <v>0</v>
      </c>
      <c r="P784">
        <v>0</v>
      </c>
      <c r="Q784">
        <v>0</v>
      </c>
      <c r="R784" t="s">
        <v>4</v>
      </c>
      <c r="S784">
        <v>374</v>
      </c>
      <c r="T784">
        <v>4</v>
      </c>
      <c r="U784">
        <v>0</v>
      </c>
      <c r="V784">
        <v>0</v>
      </c>
      <c r="W784">
        <v>0</v>
      </c>
      <c r="X784" t="s">
        <v>4</v>
      </c>
      <c r="Y784">
        <v>374</v>
      </c>
      <c r="Z784">
        <v>3</v>
      </c>
      <c r="AA784">
        <v>0</v>
      </c>
      <c r="AB784">
        <v>0</v>
      </c>
      <c r="AC784">
        <v>0</v>
      </c>
      <c r="AD784" t="s">
        <v>4</v>
      </c>
      <c r="AE784">
        <v>374</v>
      </c>
      <c r="AF784">
        <v>3</v>
      </c>
      <c r="AG784">
        <v>28.5</v>
      </c>
      <c r="AH784">
        <v>0</v>
      </c>
      <c r="AI784">
        <v>0</v>
      </c>
      <c r="AJ784" t="s">
        <v>4</v>
      </c>
      <c r="AK784">
        <v>374</v>
      </c>
      <c r="AL784">
        <v>4</v>
      </c>
      <c r="AM784">
        <v>0</v>
      </c>
      <c r="AN784">
        <v>0</v>
      </c>
      <c r="AO784">
        <v>0</v>
      </c>
      <c r="AP784" t="s">
        <v>4</v>
      </c>
      <c r="AQ784">
        <v>374</v>
      </c>
      <c r="AR784">
        <v>4</v>
      </c>
      <c r="AS784">
        <v>0</v>
      </c>
      <c r="AT784">
        <v>0</v>
      </c>
      <c r="AU784">
        <v>0</v>
      </c>
      <c r="AV784" t="s">
        <v>4</v>
      </c>
      <c r="AW784">
        <v>374</v>
      </c>
      <c r="AX784">
        <v>3</v>
      </c>
      <c r="AY784">
        <v>0</v>
      </c>
      <c r="AZ784">
        <v>0</v>
      </c>
      <c r="BA784">
        <v>0</v>
      </c>
      <c r="BB784" t="s">
        <v>4</v>
      </c>
      <c r="BC784">
        <v>374</v>
      </c>
      <c r="BD784">
        <v>4</v>
      </c>
      <c r="BE784">
        <v>0</v>
      </c>
      <c r="BF784">
        <v>0</v>
      </c>
      <c r="BG784">
        <v>0</v>
      </c>
      <c r="BH784" t="s">
        <v>4</v>
      </c>
    </row>
    <row r="785" spans="1:60" x14ac:dyDescent="0.2">
      <c r="A785" s="3">
        <v>375</v>
      </c>
      <c r="B785" s="3">
        <v>5</v>
      </c>
      <c r="C785" s="3">
        <v>50</v>
      </c>
      <c r="D785" s="3">
        <v>0</v>
      </c>
      <c r="E785" s="3">
        <v>0</v>
      </c>
      <c r="F785" t="s">
        <v>4</v>
      </c>
      <c r="G785">
        <v>375</v>
      </c>
      <c r="H785">
        <v>3</v>
      </c>
      <c r="I785">
        <v>0</v>
      </c>
      <c r="J785">
        <v>0</v>
      </c>
      <c r="K785">
        <v>0</v>
      </c>
      <c r="L785" t="s">
        <v>4</v>
      </c>
      <c r="M785">
        <v>375</v>
      </c>
      <c r="N785">
        <v>4</v>
      </c>
      <c r="O785">
        <v>0</v>
      </c>
      <c r="P785">
        <v>0</v>
      </c>
      <c r="Q785">
        <v>0</v>
      </c>
      <c r="R785" t="s">
        <v>4</v>
      </c>
      <c r="S785">
        <v>375</v>
      </c>
      <c r="T785">
        <v>4</v>
      </c>
      <c r="U785">
        <v>0</v>
      </c>
      <c r="V785">
        <v>0</v>
      </c>
      <c r="W785">
        <v>0</v>
      </c>
      <c r="X785" t="s">
        <v>4</v>
      </c>
      <c r="Y785">
        <v>375</v>
      </c>
      <c r="Z785">
        <v>3</v>
      </c>
      <c r="AA785">
        <v>0</v>
      </c>
      <c r="AB785">
        <v>0</v>
      </c>
      <c r="AC785">
        <v>0</v>
      </c>
      <c r="AD785" t="s">
        <v>4</v>
      </c>
      <c r="AE785">
        <v>375</v>
      </c>
      <c r="AF785">
        <v>4</v>
      </c>
      <c r="AG785">
        <v>0</v>
      </c>
      <c r="AH785">
        <v>0</v>
      </c>
      <c r="AI785">
        <v>0</v>
      </c>
      <c r="AJ785" t="s">
        <v>4</v>
      </c>
      <c r="AK785">
        <v>375</v>
      </c>
      <c r="AL785">
        <v>3</v>
      </c>
      <c r="AM785">
        <v>0</v>
      </c>
      <c r="AN785">
        <v>0</v>
      </c>
      <c r="AO785">
        <v>0</v>
      </c>
      <c r="AP785" t="s">
        <v>4</v>
      </c>
      <c r="AQ785">
        <v>375</v>
      </c>
      <c r="AR785">
        <v>3</v>
      </c>
      <c r="AS785">
        <v>0</v>
      </c>
      <c r="AT785">
        <v>0</v>
      </c>
      <c r="AU785">
        <v>0</v>
      </c>
      <c r="AV785" t="s">
        <v>4</v>
      </c>
      <c r="AW785">
        <v>375</v>
      </c>
      <c r="AX785">
        <v>3</v>
      </c>
      <c r="AY785">
        <v>0</v>
      </c>
      <c r="AZ785">
        <v>0</v>
      </c>
      <c r="BA785">
        <v>0</v>
      </c>
      <c r="BB785" t="s">
        <v>4</v>
      </c>
      <c r="BC785">
        <v>375</v>
      </c>
      <c r="BD785">
        <v>2</v>
      </c>
      <c r="BE785">
        <v>0</v>
      </c>
      <c r="BF785">
        <v>0</v>
      </c>
      <c r="BG785">
        <v>0</v>
      </c>
      <c r="BH785" t="s">
        <v>4</v>
      </c>
    </row>
    <row r="786" spans="1:60" x14ac:dyDescent="0.2">
      <c r="A786" s="3">
        <v>376</v>
      </c>
      <c r="B786" s="3">
        <v>4</v>
      </c>
      <c r="C786" s="3">
        <v>0</v>
      </c>
      <c r="D786" s="3">
        <v>0</v>
      </c>
      <c r="E786" s="3">
        <v>0</v>
      </c>
      <c r="F786" t="s">
        <v>4</v>
      </c>
      <c r="G786">
        <v>376</v>
      </c>
      <c r="H786">
        <v>3</v>
      </c>
      <c r="I786">
        <v>0</v>
      </c>
      <c r="J786">
        <v>0</v>
      </c>
      <c r="K786">
        <v>0</v>
      </c>
      <c r="L786" t="s">
        <v>4</v>
      </c>
      <c r="M786">
        <v>376</v>
      </c>
      <c r="N786">
        <v>3</v>
      </c>
      <c r="O786">
        <v>0</v>
      </c>
      <c r="P786">
        <v>0</v>
      </c>
      <c r="Q786">
        <v>0</v>
      </c>
      <c r="R786" t="s">
        <v>4</v>
      </c>
      <c r="S786">
        <v>376</v>
      </c>
      <c r="T786">
        <v>5</v>
      </c>
      <c r="U786">
        <v>0</v>
      </c>
      <c r="V786">
        <v>0</v>
      </c>
      <c r="W786">
        <v>0</v>
      </c>
      <c r="X786" t="s">
        <v>4</v>
      </c>
      <c r="Y786">
        <v>376</v>
      </c>
      <c r="Z786">
        <v>4</v>
      </c>
      <c r="AA786">
        <v>0</v>
      </c>
      <c r="AB786">
        <v>0</v>
      </c>
      <c r="AC786">
        <v>0</v>
      </c>
      <c r="AD786" t="s">
        <v>4</v>
      </c>
      <c r="AE786">
        <v>376</v>
      </c>
      <c r="AF786">
        <v>2</v>
      </c>
      <c r="AG786">
        <v>0</v>
      </c>
      <c r="AH786">
        <v>0</v>
      </c>
      <c r="AI786">
        <v>0</v>
      </c>
      <c r="AJ786" t="s">
        <v>4</v>
      </c>
      <c r="AK786">
        <v>376</v>
      </c>
      <c r="AL786">
        <v>5</v>
      </c>
      <c r="AM786">
        <v>0</v>
      </c>
      <c r="AN786">
        <v>0</v>
      </c>
      <c r="AO786">
        <v>0</v>
      </c>
      <c r="AP786" t="s">
        <v>4</v>
      </c>
      <c r="AQ786">
        <v>376</v>
      </c>
      <c r="AR786">
        <v>6</v>
      </c>
      <c r="AS786">
        <v>0</v>
      </c>
      <c r="AT786">
        <v>0</v>
      </c>
      <c r="AU786">
        <v>0</v>
      </c>
      <c r="AV786" t="s">
        <v>4</v>
      </c>
      <c r="AW786">
        <v>376</v>
      </c>
      <c r="AX786">
        <v>3</v>
      </c>
      <c r="AY786">
        <v>0</v>
      </c>
      <c r="AZ786">
        <v>0</v>
      </c>
      <c r="BA786">
        <v>0</v>
      </c>
      <c r="BB786" t="s">
        <v>4</v>
      </c>
      <c r="BC786">
        <v>376</v>
      </c>
      <c r="BD786">
        <v>3</v>
      </c>
      <c r="BE786">
        <v>0</v>
      </c>
      <c r="BF786">
        <v>0</v>
      </c>
      <c r="BG786">
        <v>0</v>
      </c>
      <c r="BH786" t="s">
        <v>4</v>
      </c>
    </row>
    <row r="787" spans="1:60" x14ac:dyDescent="0.2">
      <c r="A787" s="3">
        <v>377</v>
      </c>
      <c r="B787" s="3">
        <v>3</v>
      </c>
      <c r="C787" s="3">
        <v>0</v>
      </c>
      <c r="D787" s="3">
        <v>0</v>
      </c>
      <c r="E787" s="3">
        <v>0</v>
      </c>
      <c r="F787" t="s">
        <v>4</v>
      </c>
      <c r="G787">
        <v>377</v>
      </c>
      <c r="H787">
        <v>4</v>
      </c>
      <c r="I787">
        <v>0</v>
      </c>
      <c r="J787">
        <v>0</v>
      </c>
      <c r="K787">
        <v>0</v>
      </c>
      <c r="L787" t="s">
        <v>4</v>
      </c>
      <c r="M787">
        <v>377</v>
      </c>
      <c r="N787">
        <v>5</v>
      </c>
      <c r="O787">
        <v>0</v>
      </c>
      <c r="P787">
        <v>0</v>
      </c>
      <c r="Q787">
        <v>0</v>
      </c>
      <c r="R787" t="s">
        <v>4</v>
      </c>
      <c r="S787">
        <v>377</v>
      </c>
      <c r="T787">
        <v>3</v>
      </c>
      <c r="U787">
        <v>0</v>
      </c>
      <c r="V787">
        <v>0</v>
      </c>
      <c r="W787">
        <v>0</v>
      </c>
      <c r="X787" t="s">
        <v>4</v>
      </c>
      <c r="Y787">
        <v>377</v>
      </c>
      <c r="Z787">
        <v>3</v>
      </c>
      <c r="AA787">
        <v>0</v>
      </c>
      <c r="AB787">
        <v>0</v>
      </c>
      <c r="AC787">
        <v>0</v>
      </c>
      <c r="AD787" t="s">
        <v>4</v>
      </c>
      <c r="AE787">
        <v>377</v>
      </c>
      <c r="AF787">
        <v>3</v>
      </c>
      <c r="AG787">
        <v>0</v>
      </c>
      <c r="AH787">
        <v>0</v>
      </c>
      <c r="AI787">
        <v>0</v>
      </c>
      <c r="AJ787" t="s">
        <v>4</v>
      </c>
      <c r="AK787">
        <v>377</v>
      </c>
      <c r="AL787">
        <v>3</v>
      </c>
      <c r="AM787">
        <v>0</v>
      </c>
      <c r="AN787">
        <v>0</v>
      </c>
      <c r="AO787">
        <v>0</v>
      </c>
      <c r="AP787" t="s">
        <v>4</v>
      </c>
      <c r="AQ787">
        <v>377</v>
      </c>
      <c r="AR787">
        <v>3</v>
      </c>
      <c r="AS787">
        <v>0</v>
      </c>
      <c r="AT787">
        <v>0</v>
      </c>
      <c r="AU787">
        <v>0</v>
      </c>
      <c r="AV787" t="s">
        <v>4</v>
      </c>
      <c r="AW787">
        <v>377</v>
      </c>
      <c r="AX787">
        <v>3</v>
      </c>
      <c r="AY787">
        <v>0</v>
      </c>
      <c r="AZ787">
        <v>0</v>
      </c>
      <c r="BA787">
        <v>0</v>
      </c>
      <c r="BB787" t="s">
        <v>4</v>
      </c>
      <c r="BC787">
        <v>377</v>
      </c>
      <c r="BD787">
        <v>3</v>
      </c>
      <c r="BE787">
        <v>0</v>
      </c>
      <c r="BF787">
        <v>0</v>
      </c>
      <c r="BG787">
        <v>0</v>
      </c>
      <c r="BH787" t="s">
        <v>4</v>
      </c>
    </row>
    <row r="788" spans="1:60" x14ac:dyDescent="0.2">
      <c r="A788" s="3">
        <v>378</v>
      </c>
      <c r="B788" s="3">
        <v>3</v>
      </c>
      <c r="C788" s="3">
        <v>0</v>
      </c>
      <c r="D788" s="3">
        <v>0</v>
      </c>
      <c r="E788" s="3">
        <v>0</v>
      </c>
      <c r="F788" t="s">
        <v>4</v>
      </c>
      <c r="G788">
        <v>378</v>
      </c>
      <c r="H788">
        <v>2</v>
      </c>
      <c r="I788">
        <v>0</v>
      </c>
      <c r="J788">
        <v>0</v>
      </c>
      <c r="K788">
        <v>0</v>
      </c>
      <c r="L788" t="s">
        <v>4</v>
      </c>
      <c r="M788">
        <v>378</v>
      </c>
      <c r="N788">
        <v>3</v>
      </c>
      <c r="O788">
        <v>0</v>
      </c>
      <c r="P788">
        <v>0</v>
      </c>
      <c r="Q788">
        <v>0</v>
      </c>
      <c r="R788" t="s">
        <v>4</v>
      </c>
      <c r="S788">
        <v>378</v>
      </c>
      <c r="T788">
        <v>3</v>
      </c>
      <c r="U788">
        <v>0</v>
      </c>
      <c r="V788">
        <v>0</v>
      </c>
      <c r="W788">
        <v>0</v>
      </c>
      <c r="X788" t="s">
        <v>4</v>
      </c>
      <c r="Y788">
        <v>378</v>
      </c>
      <c r="Z788">
        <v>4</v>
      </c>
      <c r="AA788">
        <v>0</v>
      </c>
      <c r="AB788">
        <v>0</v>
      </c>
      <c r="AC788">
        <v>0</v>
      </c>
      <c r="AD788" t="s">
        <v>4</v>
      </c>
      <c r="AE788">
        <v>378</v>
      </c>
      <c r="AF788">
        <v>3</v>
      </c>
      <c r="AG788">
        <v>0</v>
      </c>
      <c r="AH788">
        <v>0</v>
      </c>
      <c r="AI788">
        <v>0</v>
      </c>
      <c r="AJ788" t="s">
        <v>4</v>
      </c>
      <c r="AK788">
        <v>378</v>
      </c>
      <c r="AL788">
        <v>3</v>
      </c>
      <c r="AM788">
        <v>0</v>
      </c>
      <c r="AN788">
        <v>0</v>
      </c>
      <c r="AO788">
        <v>0</v>
      </c>
      <c r="AP788" t="s">
        <v>4</v>
      </c>
      <c r="AQ788">
        <v>378</v>
      </c>
      <c r="AR788">
        <v>3</v>
      </c>
      <c r="AS788">
        <v>0</v>
      </c>
      <c r="AT788">
        <v>0</v>
      </c>
      <c r="AU788">
        <v>0</v>
      </c>
      <c r="AV788" t="s">
        <v>4</v>
      </c>
      <c r="AW788">
        <v>378</v>
      </c>
      <c r="AX788">
        <v>4</v>
      </c>
      <c r="AY788">
        <v>0</v>
      </c>
      <c r="AZ788">
        <v>0</v>
      </c>
      <c r="BA788">
        <v>0</v>
      </c>
      <c r="BB788" t="s">
        <v>4</v>
      </c>
      <c r="BC788">
        <v>378</v>
      </c>
      <c r="BD788">
        <v>2</v>
      </c>
      <c r="BE788">
        <v>0</v>
      </c>
      <c r="BF788">
        <v>0</v>
      </c>
      <c r="BG788">
        <v>0</v>
      </c>
      <c r="BH788" t="s">
        <v>4</v>
      </c>
    </row>
    <row r="789" spans="1:60" x14ac:dyDescent="0.2">
      <c r="A789" s="3">
        <v>379</v>
      </c>
      <c r="B789" s="3">
        <v>2</v>
      </c>
      <c r="C789" s="3">
        <v>0</v>
      </c>
      <c r="D789" s="3">
        <v>0</v>
      </c>
      <c r="E789" s="3">
        <v>0</v>
      </c>
      <c r="F789" t="s">
        <v>4</v>
      </c>
      <c r="G789">
        <v>379</v>
      </c>
      <c r="H789">
        <v>3</v>
      </c>
      <c r="I789">
        <v>0</v>
      </c>
      <c r="J789">
        <v>0</v>
      </c>
      <c r="K789">
        <v>0</v>
      </c>
      <c r="L789" t="s">
        <v>4</v>
      </c>
      <c r="M789">
        <v>379</v>
      </c>
      <c r="N789">
        <v>4</v>
      </c>
      <c r="O789">
        <v>0</v>
      </c>
      <c r="P789">
        <v>0</v>
      </c>
      <c r="Q789">
        <v>0</v>
      </c>
      <c r="R789" t="s">
        <v>4</v>
      </c>
      <c r="S789">
        <v>379</v>
      </c>
      <c r="T789">
        <v>3</v>
      </c>
      <c r="U789">
        <v>0</v>
      </c>
      <c r="V789">
        <v>0</v>
      </c>
      <c r="W789">
        <v>0</v>
      </c>
      <c r="X789" t="s">
        <v>4</v>
      </c>
      <c r="Y789">
        <v>379</v>
      </c>
      <c r="Z789">
        <v>3</v>
      </c>
      <c r="AA789">
        <v>0</v>
      </c>
      <c r="AB789">
        <v>0</v>
      </c>
      <c r="AC789">
        <v>0</v>
      </c>
      <c r="AD789" t="s">
        <v>4</v>
      </c>
      <c r="AE789">
        <v>379</v>
      </c>
      <c r="AF789">
        <v>4</v>
      </c>
      <c r="AG789">
        <v>0</v>
      </c>
      <c r="AH789">
        <v>0</v>
      </c>
      <c r="AI789">
        <v>0</v>
      </c>
      <c r="AJ789" t="s">
        <v>4</v>
      </c>
      <c r="AK789">
        <v>379</v>
      </c>
      <c r="AL789">
        <v>3</v>
      </c>
      <c r="AM789">
        <v>0</v>
      </c>
      <c r="AN789">
        <v>0</v>
      </c>
      <c r="AO789">
        <v>0</v>
      </c>
      <c r="AP789" t="s">
        <v>4</v>
      </c>
      <c r="AQ789">
        <v>379</v>
      </c>
      <c r="AR789">
        <v>3</v>
      </c>
      <c r="AS789">
        <v>0</v>
      </c>
      <c r="AT789">
        <v>0</v>
      </c>
      <c r="AU789">
        <v>0</v>
      </c>
      <c r="AV789" t="s">
        <v>4</v>
      </c>
      <c r="AW789">
        <v>379</v>
      </c>
      <c r="AX789">
        <v>3</v>
      </c>
      <c r="AY789">
        <v>0</v>
      </c>
      <c r="AZ789">
        <v>0</v>
      </c>
      <c r="BA789">
        <v>0</v>
      </c>
      <c r="BB789" t="s">
        <v>4</v>
      </c>
      <c r="BC789">
        <v>379</v>
      </c>
      <c r="BD789">
        <v>4</v>
      </c>
      <c r="BE789">
        <v>0</v>
      </c>
      <c r="BF789">
        <v>0</v>
      </c>
      <c r="BG789">
        <v>0</v>
      </c>
      <c r="BH789" t="s">
        <v>4</v>
      </c>
    </row>
    <row r="790" spans="1:60" x14ac:dyDescent="0.2">
      <c r="A790" s="3">
        <v>380</v>
      </c>
      <c r="B790" s="3">
        <v>2</v>
      </c>
      <c r="C790" s="3">
        <v>0</v>
      </c>
      <c r="D790" s="3">
        <v>0</v>
      </c>
      <c r="E790" s="3">
        <v>0</v>
      </c>
      <c r="F790" t="s">
        <v>4</v>
      </c>
      <c r="G790">
        <v>380</v>
      </c>
      <c r="H790">
        <v>5</v>
      </c>
      <c r="I790">
        <v>0</v>
      </c>
      <c r="J790">
        <v>0</v>
      </c>
      <c r="K790">
        <v>0</v>
      </c>
      <c r="L790" t="s">
        <v>4</v>
      </c>
      <c r="M790">
        <v>380</v>
      </c>
      <c r="N790">
        <v>3</v>
      </c>
      <c r="O790">
        <v>0</v>
      </c>
      <c r="P790">
        <v>0</v>
      </c>
      <c r="Q790">
        <v>0</v>
      </c>
      <c r="R790" t="s">
        <v>4</v>
      </c>
      <c r="S790">
        <v>380</v>
      </c>
      <c r="T790">
        <v>3</v>
      </c>
      <c r="U790">
        <v>0</v>
      </c>
      <c r="V790">
        <v>0</v>
      </c>
      <c r="W790">
        <v>0</v>
      </c>
      <c r="X790" t="s">
        <v>4</v>
      </c>
      <c r="Y790">
        <v>380</v>
      </c>
      <c r="Z790">
        <v>4</v>
      </c>
      <c r="AA790">
        <v>0</v>
      </c>
      <c r="AB790">
        <v>0</v>
      </c>
      <c r="AC790">
        <v>0</v>
      </c>
      <c r="AD790" t="s">
        <v>4</v>
      </c>
      <c r="AE790">
        <v>380</v>
      </c>
      <c r="AF790">
        <v>5</v>
      </c>
      <c r="AG790">
        <v>0</v>
      </c>
      <c r="AH790">
        <v>0</v>
      </c>
      <c r="AI790">
        <v>0</v>
      </c>
      <c r="AJ790" t="s">
        <v>4</v>
      </c>
      <c r="AK790">
        <v>380</v>
      </c>
      <c r="AL790">
        <v>6</v>
      </c>
      <c r="AM790">
        <v>0</v>
      </c>
      <c r="AN790">
        <v>0</v>
      </c>
      <c r="AO790">
        <v>0</v>
      </c>
      <c r="AP790" t="s">
        <v>4</v>
      </c>
      <c r="AQ790">
        <v>380</v>
      </c>
      <c r="AR790">
        <v>4</v>
      </c>
      <c r="AS790">
        <v>0</v>
      </c>
      <c r="AT790">
        <v>0</v>
      </c>
      <c r="AU790">
        <v>0</v>
      </c>
      <c r="AV790" t="s">
        <v>4</v>
      </c>
      <c r="AW790">
        <v>380</v>
      </c>
      <c r="AX790">
        <v>4</v>
      </c>
      <c r="AY790">
        <v>0</v>
      </c>
      <c r="AZ790">
        <v>0</v>
      </c>
      <c r="BA790">
        <v>0</v>
      </c>
      <c r="BB790" t="s">
        <v>4</v>
      </c>
      <c r="BC790">
        <v>380</v>
      </c>
      <c r="BD790">
        <v>3</v>
      </c>
      <c r="BE790">
        <v>0</v>
      </c>
      <c r="BF790">
        <v>0</v>
      </c>
      <c r="BG790">
        <v>0</v>
      </c>
      <c r="BH790" t="s">
        <v>4</v>
      </c>
    </row>
    <row r="791" spans="1:60" x14ac:dyDescent="0.2">
      <c r="A791" s="3">
        <v>381</v>
      </c>
      <c r="B791" s="3">
        <v>3</v>
      </c>
      <c r="C791" s="3">
        <v>0</v>
      </c>
      <c r="D791" s="3">
        <v>0</v>
      </c>
      <c r="E791" s="3">
        <v>0</v>
      </c>
      <c r="F791" t="s">
        <v>4</v>
      </c>
      <c r="G791">
        <v>381</v>
      </c>
      <c r="H791">
        <v>3</v>
      </c>
      <c r="I791">
        <v>0</v>
      </c>
      <c r="J791">
        <v>0</v>
      </c>
      <c r="K791">
        <v>0</v>
      </c>
      <c r="L791" t="s">
        <v>4</v>
      </c>
      <c r="M791">
        <v>381</v>
      </c>
      <c r="N791">
        <v>3</v>
      </c>
      <c r="O791">
        <v>0</v>
      </c>
      <c r="P791">
        <v>0</v>
      </c>
      <c r="Q791">
        <v>0</v>
      </c>
      <c r="R791" t="s">
        <v>4</v>
      </c>
      <c r="S791">
        <v>381</v>
      </c>
      <c r="T791">
        <v>3</v>
      </c>
      <c r="U791">
        <v>0</v>
      </c>
      <c r="V791">
        <v>0</v>
      </c>
      <c r="W791">
        <v>0</v>
      </c>
      <c r="X791" t="s">
        <v>4</v>
      </c>
      <c r="Y791">
        <v>381</v>
      </c>
      <c r="Z791">
        <v>3</v>
      </c>
      <c r="AA791">
        <v>0</v>
      </c>
      <c r="AB791">
        <v>0</v>
      </c>
      <c r="AC791">
        <v>0</v>
      </c>
      <c r="AD791" t="s">
        <v>4</v>
      </c>
      <c r="AE791">
        <v>381</v>
      </c>
      <c r="AF791">
        <v>3</v>
      </c>
      <c r="AG791">
        <v>0</v>
      </c>
      <c r="AH791">
        <v>0</v>
      </c>
      <c r="AI791">
        <v>0</v>
      </c>
      <c r="AJ791" t="s">
        <v>4</v>
      </c>
      <c r="AK791">
        <v>381</v>
      </c>
      <c r="AL791">
        <v>3</v>
      </c>
      <c r="AM791">
        <v>0</v>
      </c>
      <c r="AN791">
        <v>0</v>
      </c>
      <c r="AO791">
        <v>0</v>
      </c>
      <c r="AP791" t="s">
        <v>4</v>
      </c>
      <c r="AQ791">
        <v>381</v>
      </c>
      <c r="AR791">
        <v>4</v>
      </c>
      <c r="AS791">
        <v>0</v>
      </c>
      <c r="AT791">
        <v>0</v>
      </c>
      <c r="AU791">
        <v>0</v>
      </c>
      <c r="AV791" t="s">
        <v>4</v>
      </c>
      <c r="AW791">
        <v>381</v>
      </c>
      <c r="AX791">
        <v>3</v>
      </c>
      <c r="AY791">
        <v>0</v>
      </c>
      <c r="AZ791">
        <v>0</v>
      </c>
      <c r="BA791">
        <v>0</v>
      </c>
      <c r="BB791" t="s">
        <v>4</v>
      </c>
      <c r="BC791">
        <v>381</v>
      </c>
      <c r="BD791">
        <v>3</v>
      </c>
      <c r="BE791">
        <v>0</v>
      </c>
      <c r="BF791">
        <v>0</v>
      </c>
      <c r="BG791">
        <v>0</v>
      </c>
      <c r="BH791" t="s">
        <v>4</v>
      </c>
    </row>
    <row r="792" spans="1:60" x14ac:dyDescent="0.2">
      <c r="A792" s="3">
        <v>382</v>
      </c>
      <c r="B792" s="3">
        <v>4</v>
      </c>
      <c r="C792" s="3">
        <v>0</v>
      </c>
      <c r="D792" s="3">
        <v>0</v>
      </c>
      <c r="E792" s="3">
        <v>0</v>
      </c>
      <c r="F792" t="s">
        <v>4</v>
      </c>
      <c r="G792">
        <v>382</v>
      </c>
      <c r="H792">
        <v>6</v>
      </c>
      <c r="I792">
        <v>0</v>
      </c>
      <c r="J792">
        <v>0</v>
      </c>
      <c r="K792">
        <v>0</v>
      </c>
      <c r="L792" t="s">
        <v>4</v>
      </c>
      <c r="M792">
        <v>382</v>
      </c>
      <c r="N792">
        <v>4</v>
      </c>
      <c r="O792">
        <v>0</v>
      </c>
      <c r="P792">
        <v>0</v>
      </c>
      <c r="Q792">
        <v>0</v>
      </c>
      <c r="R792" t="s">
        <v>4</v>
      </c>
      <c r="S792">
        <v>382</v>
      </c>
      <c r="T792">
        <v>6</v>
      </c>
      <c r="U792">
        <v>0</v>
      </c>
      <c r="V792">
        <v>0</v>
      </c>
      <c r="W792">
        <v>0</v>
      </c>
      <c r="X792" t="s">
        <v>4</v>
      </c>
      <c r="Y792">
        <v>382</v>
      </c>
      <c r="Z792">
        <v>4</v>
      </c>
      <c r="AA792">
        <v>0</v>
      </c>
      <c r="AB792">
        <v>0</v>
      </c>
      <c r="AC792">
        <v>0</v>
      </c>
      <c r="AD792" t="s">
        <v>4</v>
      </c>
      <c r="AE792">
        <v>382</v>
      </c>
      <c r="AF792">
        <v>4</v>
      </c>
      <c r="AG792">
        <v>0</v>
      </c>
      <c r="AH792">
        <v>0</v>
      </c>
      <c r="AI792">
        <v>0</v>
      </c>
      <c r="AJ792" t="s">
        <v>4</v>
      </c>
      <c r="AK792">
        <v>382</v>
      </c>
      <c r="AL792">
        <v>7</v>
      </c>
      <c r="AM792">
        <v>0</v>
      </c>
      <c r="AN792">
        <v>0</v>
      </c>
      <c r="AO792">
        <v>0</v>
      </c>
      <c r="AP792" t="s">
        <v>4</v>
      </c>
      <c r="AQ792">
        <v>382</v>
      </c>
      <c r="AR792">
        <v>4</v>
      </c>
      <c r="AS792">
        <v>0</v>
      </c>
      <c r="AT792">
        <v>0</v>
      </c>
      <c r="AU792">
        <v>0</v>
      </c>
      <c r="AV792" t="s">
        <v>4</v>
      </c>
      <c r="AW792">
        <v>382</v>
      </c>
      <c r="AX792">
        <v>4</v>
      </c>
      <c r="AY792">
        <v>0</v>
      </c>
      <c r="AZ792">
        <v>0</v>
      </c>
      <c r="BA792">
        <v>0</v>
      </c>
      <c r="BB792" t="s">
        <v>4</v>
      </c>
      <c r="BC792">
        <v>382</v>
      </c>
      <c r="BD792">
        <v>4</v>
      </c>
      <c r="BE792">
        <v>0</v>
      </c>
      <c r="BF792">
        <v>0</v>
      </c>
      <c r="BG792">
        <v>0</v>
      </c>
      <c r="BH792" t="s">
        <v>4</v>
      </c>
    </row>
    <row r="793" spans="1:60" x14ac:dyDescent="0.2">
      <c r="A793" s="3">
        <v>383</v>
      </c>
      <c r="B793" s="3">
        <v>7</v>
      </c>
      <c r="C793" s="3">
        <v>0</v>
      </c>
      <c r="D793" s="3">
        <v>0</v>
      </c>
      <c r="E793" s="3">
        <v>0</v>
      </c>
      <c r="F793" t="s">
        <v>4</v>
      </c>
      <c r="G793">
        <v>383</v>
      </c>
      <c r="H793">
        <v>8</v>
      </c>
      <c r="I793">
        <v>0</v>
      </c>
      <c r="J793">
        <v>0</v>
      </c>
      <c r="K793">
        <v>0</v>
      </c>
      <c r="L793" t="s">
        <v>4</v>
      </c>
      <c r="M793">
        <v>383</v>
      </c>
      <c r="N793">
        <v>8</v>
      </c>
      <c r="O793">
        <v>0</v>
      </c>
      <c r="P793">
        <v>0</v>
      </c>
      <c r="Q793">
        <v>0</v>
      </c>
      <c r="R793" t="s">
        <v>4</v>
      </c>
      <c r="S793">
        <v>383</v>
      </c>
      <c r="T793">
        <v>11</v>
      </c>
      <c r="U793">
        <v>0</v>
      </c>
      <c r="V793">
        <v>0</v>
      </c>
      <c r="W793">
        <v>0</v>
      </c>
      <c r="X793" t="s">
        <v>4</v>
      </c>
      <c r="Y793">
        <v>383</v>
      </c>
      <c r="Z793">
        <v>8</v>
      </c>
      <c r="AA793">
        <v>0</v>
      </c>
      <c r="AB793">
        <v>0</v>
      </c>
      <c r="AC793">
        <v>0</v>
      </c>
      <c r="AD793" t="s">
        <v>4</v>
      </c>
      <c r="AE793">
        <v>383</v>
      </c>
      <c r="AF793">
        <v>10</v>
      </c>
      <c r="AG793">
        <v>0</v>
      </c>
      <c r="AH793">
        <v>0</v>
      </c>
      <c r="AI793">
        <v>0</v>
      </c>
      <c r="AJ793" t="s">
        <v>4</v>
      </c>
      <c r="AK793">
        <v>383</v>
      </c>
      <c r="AL793">
        <v>9</v>
      </c>
      <c r="AM793">
        <v>0</v>
      </c>
      <c r="AN793">
        <v>0</v>
      </c>
      <c r="AO793">
        <v>0</v>
      </c>
      <c r="AP793" t="s">
        <v>4</v>
      </c>
      <c r="AQ793">
        <v>383</v>
      </c>
      <c r="AR793">
        <v>9</v>
      </c>
      <c r="AS793">
        <v>0</v>
      </c>
      <c r="AT793">
        <v>0</v>
      </c>
      <c r="AU793">
        <v>0</v>
      </c>
      <c r="AV793" t="s">
        <v>4</v>
      </c>
      <c r="AW793">
        <v>383</v>
      </c>
      <c r="AX793">
        <v>6</v>
      </c>
      <c r="AY793">
        <v>0</v>
      </c>
      <c r="AZ793">
        <v>0</v>
      </c>
      <c r="BA793">
        <v>0</v>
      </c>
      <c r="BB793" t="s">
        <v>4</v>
      </c>
      <c r="BC793">
        <v>383</v>
      </c>
      <c r="BD793">
        <v>5</v>
      </c>
      <c r="BE793">
        <v>0</v>
      </c>
      <c r="BF793">
        <v>0</v>
      </c>
      <c r="BG793">
        <v>0</v>
      </c>
      <c r="BH793" t="s">
        <v>4</v>
      </c>
    </row>
    <row r="794" spans="1:60" x14ac:dyDescent="0.2">
      <c r="A794" s="3">
        <v>384</v>
      </c>
      <c r="B794" s="3">
        <v>7</v>
      </c>
      <c r="C794" s="3">
        <v>0</v>
      </c>
      <c r="D794" s="3">
        <v>0</v>
      </c>
      <c r="E794" s="3">
        <v>0</v>
      </c>
      <c r="F794" t="s">
        <v>4</v>
      </c>
      <c r="G794">
        <v>384</v>
      </c>
      <c r="H794">
        <v>4</v>
      </c>
      <c r="I794">
        <v>0</v>
      </c>
      <c r="J794">
        <v>0</v>
      </c>
      <c r="K794">
        <v>0</v>
      </c>
      <c r="L794" t="s">
        <v>4</v>
      </c>
      <c r="M794">
        <v>384</v>
      </c>
      <c r="N794">
        <v>6</v>
      </c>
      <c r="O794">
        <v>0</v>
      </c>
      <c r="P794">
        <v>0</v>
      </c>
      <c r="Q794">
        <v>0</v>
      </c>
      <c r="R794" t="s">
        <v>4</v>
      </c>
      <c r="S794">
        <v>384</v>
      </c>
      <c r="T794">
        <v>6</v>
      </c>
      <c r="U794">
        <v>0</v>
      </c>
      <c r="V794">
        <v>0</v>
      </c>
      <c r="W794">
        <v>0</v>
      </c>
      <c r="X794" t="s">
        <v>4</v>
      </c>
      <c r="Y794">
        <v>384</v>
      </c>
      <c r="Z794">
        <v>5</v>
      </c>
      <c r="AA794">
        <v>0</v>
      </c>
      <c r="AB794">
        <v>0</v>
      </c>
      <c r="AC794">
        <v>0</v>
      </c>
      <c r="AD794" t="s">
        <v>4</v>
      </c>
      <c r="AE794">
        <v>384</v>
      </c>
      <c r="AF794">
        <v>4</v>
      </c>
      <c r="AG794">
        <v>0</v>
      </c>
      <c r="AH794">
        <v>0</v>
      </c>
      <c r="AI794">
        <v>0</v>
      </c>
      <c r="AJ794" t="s">
        <v>4</v>
      </c>
      <c r="AK794">
        <v>384</v>
      </c>
      <c r="AL794">
        <v>7</v>
      </c>
      <c r="AM794">
        <v>0</v>
      </c>
      <c r="AN794">
        <v>0</v>
      </c>
      <c r="AO794">
        <v>0</v>
      </c>
      <c r="AP794" t="s">
        <v>4</v>
      </c>
      <c r="AQ794">
        <v>384</v>
      </c>
      <c r="AR794">
        <v>5</v>
      </c>
      <c r="AS794">
        <v>0</v>
      </c>
      <c r="AT794">
        <v>0</v>
      </c>
      <c r="AU794">
        <v>0</v>
      </c>
      <c r="AV794" t="s">
        <v>4</v>
      </c>
      <c r="AW794">
        <v>384</v>
      </c>
      <c r="AX794">
        <v>6</v>
      </c>
      <c r="AY794">
        <v>0</v>
      </c>
      <c r="AZ794">
        <v>0</v>
      </c>
      <c r="BA794">
        <v>0</v>
      </c>
      <c r="BB794" t="s">
        <v>4</v>
      </c>
      <c r="BC794">
        <v>384</v>
      </c>
      <c r="BD794">
        <v>7</v>
      </c>
      <c r="BE794">
        <v>0</v>
      </c>
      <c r="BF794">
        <v>0</v>
      </c>
      <c r="BG794">
        <v>0</v>
      </c>
      <c r="BH794" t="s">
        <v>4</v>
      </c>
    </row>
    <row r="795" spans="1:60" x14ac:dyDescent="0.2">
      <c r="A795" s="3">
        <v>385</v>
      </c>
      <c r="B795" s="3">
        <v>3</v>
      </c>
      <c r="C795" s="3">
        <v>0</v>
      </c>
      <c r="D795" s="3">
        <v>0</v>
      </c>
      <c r="E795" s="3">
        <v>0</v>
      </c>
      <c r="F795" t="s">
        <v>4</v>
      </c>
      <c r="G795">
        <v>385</v>
      </c>
      <c r="H795">
        <v>6</v>
      </c>
      <c r="I795">
        <v>0</v>
      </c>
      <c r="J795">
        <v>0</v>
      </c>
      <c r="K795">
        <v>0</v>
      </c>
      <c r="L795" t="s">
        <v>4</v>
      </c>
      <c r="M795">
        <v>385</v>
      </c>
      <c r="N795">
        <v>4</v>
      </c>
      <c r="O795">
        <v>0</v>
      </c>
      <c r="P795">
        <v>0</v>
      </c>
      <c r="Q795">
        <v>0</v>
      </c>
      <c r="R795" t="s">
        <v>4</v>
      </c>
      <c r="S795">
        <v>385</v>
      </c>
      <c r="T795">
        <v>3</v>
      </c>
      <c r="U795">
        <v>0</v>
      </c>
      <c r="V795">
        <v>0</v>
      </c>
      <c r="W795">
        <v>0</v>
      </c>
      <c r="X795" t="s">
        <v>4</v>
      </c>
      <c r="Y795">
        <v>385</v>
      </c>
      <c r="Z795">
        <v>2</v>
      </c>
      <c r="AA795">
        <v>0</v>
      </c>
      <c r="AB795">
        <v>0</v>
      </c>
      <c r="AC795">
        <v>0</v>
      </c>
      <c r="AD795" t="s">
        <v>4</v>
      </c>
      <c r="AE795">
        <v>385</v>
      </c>
      <c r="AF795">
        <v>3</v>
      </c>
      <c r="AG795">
        <v>0</v>
      </c>
      <c r="AH795">
        <v>0</v>
      </c>
      <c r="AI795">
        <v>0</v>
      </c>
      <c r="AJ795" t="s">
        <v>4</v>
      </c>
      <c r="AK795">
        <v>385</v>
      </c>
      <c r="AL795">
        <v>4</v>
      </c>
      <c r="AM795">
        <v>0</v>
      </c>
      <c r="AN795">
        <v>0</v>
      </c>
      <c r="AO795">
        <v>0</v>
      </c>
      <c r="AP795" t="s">
        <v>4</v>
      </c>
      <c r="AQ795">
        <v>385</v>
      </c>
      <c r="AR795">
        <v>3</v>
      </c>
      <c r="AS795">
        <v>0</v>
      </c>
      <c r="AT795">
        <v>0</v>
      </c>
      <c r="AU795">
        <v>0</v>
      </c>
      <c r="AV795" t="s">
        <v>4</v>
      </c>
      <c r="AW795">
        <v>385</v>
      </c>
      <c r="AX795">
        <v>3</v>
      </c>
      <c r="AY795">
        <v>0</v>
      </c>
      <c r="AZ795">
        <v>0</v>
      </c>
      <c r="BA795">
        <v>0</v>
      </c>
      <c r="BB795" t="s">
        <v>4</v>
      </c>
      <c r="BC795">
        <v>385</v>
      </c>
      <c r="BD795">
        <v>2</v>
      </c>
      <c r="BE795">
        <v>0</v>
      </c>
      <c r="BF795">
        <v>0</v>
      </c>
      <c r="BG795">
        <v>0</v>
      </c>
      <c r="BH795" t="s">
        <v>4</v>
      </c>
    </row>
    <row r="796" spans="1:60" x14ac:dyDescent="0.2">
      <c r="A796" s="3">
        <v>386</v>
      </c>
      <c r="B796" s="3">
        <v>3</v>
      </c>
      <c r="C796" s="3">
        <v>0</v>
      </c>
      <c r="D796" s="3">
        <v>0</v>
      </c>
      <c r="E796" s="3">
        <v>0</v>
      </c>
      <c r="F796" t="s">
        <v>4</v>
      </c>
      <c r="G796">
        <v>386</v>
      </c>
      <c r="H796">
        <v>5</v>
      </c>
      <c r="I796">
        <v>0</v>
      </c>
      <c r="J796">
        <v>0</v>
      </c>
      <c r="K796">
        <v>0</v>
      </c>
      <c r="L796" t="s">
        <v>4</v>
      </c>
      <c r="M796">
        <v>386</v>
      </c>
      <c r="N796">
        <v>6</v>
      </c>
      <c r="O796">
        <v>0</v>
      </c>
      <c r="P796">
        <v>0</v>
      </c>
      <c r="Q796">
        <v>0</v>
      </c>
      <c r="R796" t="s">
        <v>4</v>
      </c>
      <c r="S796">
        <v>386</v>
      </c>
      <c r="T796">
        <v>4</v>
      </c>
      <c r="U796">
        <v>0</v>
      </c>
      <c r="V796">
        <v>0</v>
      </c>
      <c r="W796">
        <v>0</v>
      </c>
      <c r="X796" t="s">
        <v>4</v>
      </c>
      <c r="Y796">
        <v>386</v>
      </c>
      <c r="Z796">
        <v>3</v>
      </c>
      <c r="AA796">
        <v>0</v>
      </c>
      <c r="AB796">
        <v>0</v>
      </c>
      <c r="AC796">
        <v>0</v>
      </c>
      <c r="AD796" t="s">
        <v>4</v>
      </c>
      <c r="AE796">
        <v>386</v>
      </c>
      <c r="AF796">
        <v>4</v>
      </c>
      <c r="AG796">
        <v>0</v>
      </c>
      <c r="AH796">
        <v>0</v>
      </c>
      <c r="AI796">
        <v>0</v>
      </c>
      <c r="AJ796" t="s">
        <v>4</v>
      </c>
      <c r="AK796">
        <v>386</v>
      </c>
      <c r="AL796">
        <v>3</v>
      </c>
      <c r="AM796">
        <v>0</v>
      </c>
      <c r="AN796">
        <v>0</v>
      </c>
      <c r="AO796">
        <v>0</v>
      </c>
      <c r="AP796" t="s">
        <v>4</v>
      </c>
      <c r="AQ796">
        <v>386</v>
      </c>
      <c r="AR796">
        <v>2</v>
      </c>
      <c r="AS796">
        <v>0</v>
      </c>
      <c r="AT796">
        <v>0</v>
      </c>
      <c r="AU796">
        <v>0</v>
      </c>
      <c r="AV796" t="s">
        <v>4</v>
      </c>
      <c r="AW796">
        <v>386</v>
      </c>
      <c r="AX796">
        <v>3</v>
      </c>
      <c r="AY796">
        <v>0</v>
      </c>
      <c r="AZ796">
        <v>0</v>
      </c>
      <c r="BA796">
        <v>0</v>
      </c>
      <c r="BB796" t="s">
        <v>4</v>
      </c>
      <c r="BC796">
        <v>386</v>
      </c>
      <c r="BD796">
        <v>2</v>
      </c>
      <c r="BE796">
        <v>0</v>
      </c>
      <c r="BF796">
        <v>0</v>
      </c>
      <c r="BG796">
        <v>0</v>
      </c>
      <c r="BH796" t="s">
        <v>4</v>
      </c>
    </row>
    <row r="797" spans="1:60" x14ac:dyDescent="0.2">
      <c r="A797" s="3">
        <v>387</v>
      </c>
      <c r="B797" s="3">
        <v>4</v>
      </c>
      <c r="C797" s="3">
        <v>0</v>
      </c>
      <c r="D797" s="3">
        <v>0</v>
      </c>
      <c r="E797" s="3">
        <v>0</v>
      </c>
      <c r="F797" t="s">
        <v>4</v>
      </c>
      <c r="G797">
        <v>387</v>
      </c>
      <c r="H797">
        <v>4</v>
      </c>
      <c r="I797">
        <v>0</v>
      </c>
      <c r="J797">
        <v>0</v>
      </c>
      <c r="K797">
        <v>0</v>
      </c>
      <c r="L797" t="s">
        <v>4</v>
      </c>
      <c r="M797">
        <v>387</v>
      </c>
      <c r="N797">
        <v>3</v>
      </c>
      <c r="O797">
        <v>0</v>
      </c>
      <c r="P797">
        <v>0</v>
      </c>
      <c r="Q797">
        <v>0</v>
      </c>
      <c r="R797" t="s">
        <v>4</v>
      </c>
      <c r="S797">
        <v>387</v>
      </c>
      <c r="T797">
        <v>3</v>
      </c>
      <c r="U797">
        <v>0</v>
      </c>
      <c r="V797">
        <v>0</v>
      </c>
      <c r="W797">
        <v>0</v>
      </c>
      <c r="X797" t="s">
        <v>4</v>
      </c>
      <c r="Y797">
        <v>387</v>
      </c>
      <c r="Z797">
        <v>3</v>
      </c>
      <c r="AA797">
        <v>0</v>
      </c>
      <c r="AB797">
        <v>0</v>
      </c>
      <c r="AC797">
        <v>0</v>
      </c>
      <c r="AD797" t="s">
        <v>4</v>
      </c>
      <c r="AE797">
        <v>387</v>
      </c>
      <c r="AF797">
        <v>3</v>
      </c>
      <c r="AG797">
        <v>0</v>
      </c>
      <c r="AH797">
        <v>0</v>
      </c>
      <c r="AI797">
        <v>0</v>
      </c>
      <c r="AJ797" t="s">
        <v>4</v>
      </c>
      <c r="AK797">
        <v>387</v>
      </c>
      <c r="AL797">
        <v>4</v>
      </c>
      <c r="AM797">
        <v>0</v>
      </c>
      <c r="AN797">
        <v>0</v>
      </c>
      <c r="AO797">
        <v>0</v>
      </c>
      <c r="AP797" t="s">
        <v>4</v>
      </c>
      <c r="AQ797">
        <v>387</v>
      </c>
      <c r="AR797">
        <v>2</v>
      </c>
      <c r="AS797">
        <v>0</v>
      </c>
      <c r="AT797">
        <v>0</v>
      </c>
      <c r="AU797">
        <v>0</v>
      </c>
      <c r="AV797" t="s">
        <v>4</v>
      </c>
      <c r="AW797">
        <v>387</v>
      </c>
      <c r="AX797">
        <v>5</v>
      </c>
      <c r="AY797">
        <v>0</v>
      </c>
      <c r="AZ797">
        <v>0</v>
      </c>
      <c r="BA797">
        <v>0</v>
      </c>
      <c r="BB797" t="s">
        <v>4</v>
      </c>
      <c r="BC797">
        <v>387</v>
      </c>
      <c r="BD797">
        <v>3</v>
      </c>
      <c r="BE797">
        <v>0</v>
      </c>
      <c r="BF797">
        <v>0</v>
      </c>
      <c r="BG797">
        <v>0</v>
      </c>
      <c r="BH797" t="s">
        <v>4</v>
      </c>
    </row>
    <row r="798" spans="1:60" x14ac:dyDescent="0.2">
      <c r="A798" s="3">
        <v>388</v>
      </c>
      <c r="B798" s="3">
        <v>3</v>
      </c>
      <c r="C798" s="3">
        <v>0</v>
      </c>
      <c r="D798" s="3">
        <v>0</v>
      </c>
      <c r="E798" s="3">
        <v>0</v>
      </c>
      <c r="F798" t="s">
        <v>4</v>
      </c>
      <c r="G798">
        <v>388</v>
      </c>
      <c r="H798">
        <v>4</v>
      </c>
      <c r="I798">
        <v>0</v>
      </c>
      <c r="J798">
        <v>0</v>
      </c>
      <c r="K798">
        <v>0</v>
      </c>
      <c r="L798" t="s">
        <v>4</v>
      </c>
      <c r="M798">
        <v>388</v>
      </c>
      <c r="N798">
        <v>4</v>
      </c>
      <c r="O798">
        <v>0</v>
      </c>
      <c r="P798">
        <v>0</v>
      </c>
      <c r="Q798">
        <v>0</v>
      </c>
      <c r="R798" t="s">
        <v>4</v>
      </c>
      <c r="S798">
        <v>388</v>
      </c>
      <c r="T798">
        <v>4</v>
      </c>
      <c r="U798">
        <v>0</v>
      </c>
      <c r="V798">
        <v>0</v>
      </c>
      <c r="W798">
        <v>0</v>
      </c>
      <c r="X798" t="s">
        <v>4</v>
      </c>
      <c r="Y798">
        <v>388</v>
      </c>
      <c r="Z798">
        <v>2</v>
      </c>
      <c r="AA798">
        <v>0</v>
      </c>
      <c r="AB798">
        <v>0</v>
      </c>
      <c r="AC798">
        <v>0</v>
      </c>
      <c r="AD798" t="s">
        <v>4</v>
      </c>
      <c r="AE798">
        <v>388</v>
      </c>
      <c r="AF798">
        <v>6</v>
      </c>
      <c r="AG798">
        <v>0</v>
      </c>
      <c r="AH798">
        <v>0</v>
      </c>
      <c r="AI798">
        <v>0</v>
      </c>
      <c r="AJ798" t="s">
        <v>4</v>
      </c>
      <c r="AK798">
        <v>388</v>
      </c>
      <c r="AL798">
        <v>7</v>
      </c>
      <c r="AM798">
        <v>0</v>
      </c>
      <c r="AN798">
        <v>0</v>
      </c>
      <c r="AO798">
        <v>0</v>
      </c>
      <c r="AP798" t="s">
        <v>4</v>
      </c>
      <c r="AQ798">
        <v>388</v>
      </c>
      <c r="AR798">
        <v>3</v>
      </c>
      <c r="AS798">
        <v>0</v>
      </c>
      <c r="AT798">
        <v>0</v>
      </c>
      <c r="AU798">
        <v>0</v>
      </c>
      <c r="AV798" t="s">
        <v>4</v>
      </c>
      <c r="AW798">
        <v>388</v>
      </c>
      <c r="AX798">
        <v>3</v>
      </c>
      <c r="AY798">
        <v>0</v>
      </c>
      <c r="AZ798">
        <v>0</v>
      </c>
      <c r="BA798">
        <v>0</v>
      </c>
      <c r="BB798" t="s">
        <v>4</v>
      </c>
      <c r="BC798">
        <v>388</v>
      </c>
      <c r="BD798">
        <v>2</v>
      </c>
      <c r="BE798">
        <v>0</v>
      </c>
      <c r="BF798">
        <v>0</v>
      </c>
      <c r="BG798">
        <v>0</v>
      </c>
      <c r="BH798" t="s">
        <v>4</v>
      </c>
    </row>
    <row r="799" spans="1:60" x14ac:dyDescent="0.2">
      <c r="A799" s="3">
        <v>389</v>
      </c>
      <c r="B799" s="3">
        <v>4</v>
      </c>
      <c r="C799" s="3">
        <v>0</v>
      </c>
      <c r="D799" s="3">
        <v>0</v>
      </c>
      <c r="E799" s="3">
        <v>0</v>
      </c>
      <c r="F799" t="s">
        <v>4</v>
      </c>
      <c r="G799">
        <v>389</v>
      </c>
      <c r="H799">
        <v>4</v>
      </c>
      <c r="I799">
        <v>0</v>
      </c>
      <c r="J799">
        <v>0</v>
      </c>
      <c r="K799">
        <v>0</v>
      </c>
      <c r="L799" t="s">
        <v>4</v>
      </c>
      <c r="M799">
        <v>389</v>
      </c>
      <c r="N799">
        <v>13</v>
      </c>
      <c r="O799">
        <v>0</v>
      </c>
      <c r="P799">
        <v>0</v>
      </c>
      <c r="Q799">
        <v>0</v>
      </c>
      <c r="R799" t="s">
        <v>4</v>
      </c>
      <c r="S799">
        <v>389</v>
      </c>
      <c r="T799">
        <v>5</v>
      </c>
      <c r="U799">
        <v>0</v>
      </c>
      <c r="V799">
        <v>0</v>
      </c>
      <c r="W799">
        <v>0</v>
      </c>
      <c r="X799" t="s">
        <v>4</v>
      </c>
      <c r="Y799">
        <v>389</v>
      </c>
      <c r="Z799">
        <v>3</v>
      </c>
      <c r="AA799">
        <v>0</v>
      </c>
      <c r="AB799">
        <v>0</v>
      </c>
      <c r="AC799">
        <v>0</v>
      </c>
      <c r="AD799" t="s">
        <v>4</v>
      </c>
      <c r="AE799">
        <v>389</v>
      </c>
      <c r="AF799">
        <v>2</v>
      </c>
      <c r="AG799">
        <v>0</v>
      </c>
      <c r="AH799">
        <v>0</v>
      </c>
      <c r="AI799">
        <v>0</v>
      </c>
      <c r="AJ799" t="s">
        <v>4</v>
      </c>
      <c r="AK799">
        <v>389</v>
      </c>
      <c r="AL799">
        <v>3</v>
      </c>
      <c r="AM799">
        <v>0</v>
      </c>
      <c r="AN799">
        <v>0</v>
      </c>
      <c r="AO799">
        <v>0</v>
      </c>
      <c r="AP799" t="s">
        <v>4</v>
      </c>
      <c r="AQ799">
        <v>389</v>
      </c>
      <c r="AR799">
        <v>4</v>
      </c>
      <c r="AS799">
        <v>0</v>
      </c>
      <c r="AT799">
        <v>0</v>
      </c>
      <c r="AU799">
        <v>0</v>
      </c>
      <c r="AV799" t="s">
        <v>4</v>
      </c>
      <c r="AW799">
        <v>389</v>
      </c>
      <c r="AX799">
        <v>3</v>
      </c>
      <c r="AY799">
        <v>0</v>
      </c>
      <c r="AZ799">
        <v>0</v>
      </c>
      <c r="BA799">
        <v>0</v>
      </c>
      <c r="BB799" t="s">
        <v>4</v>
      </c>
      <c r="BC799">
        <v>389</v>
      </c>
      <c r="BD799">
        <v>2</v>
      </c>
      <c r="BE799">
        <v>0</v>
      </c>
      <c r="BF799">
        <v>0</v>
      </c>
      <c r="BG799">
        <v>0</v>
      </c>
      <c r="BH799" t="s">
        <v>4</v>
      </c>
    </row>
    <row r="800" spans="1:60" x14ac:dyDescent="0.2">
      <c r="A800" s="3">
        <v>390</v>
      </c>
      <c r="B800" s="3">
        <v>3</v>
      </c>
      <c r="C800" s="3">
        <v>0</v>
      </c>
      <c r="D800" s="3">
        <v>0</v>
      </c>
      <c r="E800" s="3">
        <v>0</v>
      </c>
      <c r="F800" t="s">
        <v>4</v>
      </c>
      <c r="G800">
        <v>390</v>
      </c>
      <c r="H800">
        <v>3</v>
      </c>
      <c r="I800">
        <v>0</v>
      </c>
      <c r="J800">
        <v>0</v>
      </c>
      <c r="K800">
        <v>0</v>
      </c>
      <c r="L800" t="s">
        <v>4</v>
      </c>
      <c r="M800">
        <v>390</v>
      </c>
      <c r="N800">
        <v>4</v>
      </c>
      <c r="O800">
        <v>0</v>
      </c>
      <c r="P800">
        <v>0</v>
      </c>
      <c r="Q800">
        <v>0</v>
      </c>
      <c r="R800" t="s">
        <v>4</v>
      </c>
      <c r="S800">
        <v>390</v>
      </c>
      <c r="T800">
        <v>4</v>
      </c>
      <c r="U800">
        <v>0</v>
      </c>
      <c r="V800">
        <v>0</v>
      </c>
      <c r="W800">
        <v>0</v>
      </c>
      <c r="X800" t="s">
        <v>4</v>
      </c>
      <c r="Y800">
        <v>390</v>
      </c>
      <c r="Z800">
        <v>5</v>
      </c>
      <c r="AA800">
        <v>0</v>
      </c>
      <c r="AB800">
        <v>0</v>
      </c>
      <c r="AC800">
        <v>0</v>
      </c>
      <c r="AD800" t="s">
        <v>4</v>
      </c>
      <c r="AE800">
        <v>390</v>
      </c>
      <c r="AF800">
        <v>4</v>
      </c>
      <c r="AG800">
        <v>0</v>
      </c>
      <c r="AH800">
        <v>0</v>
      </c>
      <c r="AI800">
        <v>0</v>
      </c>
      <c r="AJ800" t="s">
        <v>4</v>
      </c>
      <c r="AK800">
        <v>390</v>
      </c>
      <c r="AL800">
        <v>3</v>
      </c>
      <c r="AM800">
        <v>0</v>
      </c>
      <c r="AN800">
        <v>0</v>
      </c>
      <c r="AO800">
        <v>0</v>
      </c>
      <c r="AP800" t="s">
        <v>4</v>
      </c>
      <c r="AQ800">
        <v>390</v>
      </c>
      <c r="AR800">
        <v>3</v>
      </c>
      <c r="AS800">
        <v>0</v>
      </c>
      <c r="AT800">
        <v>0</v>
      </c>
      <c r="AU800">
        <v>0</v>
      </c>
      <c r="AV800" t="s">
        <v>4</v>
      </c>
      <c r="AW800">
        <v>390</v>
      </c>
      <c r="AX800">
        <v>2</v>
      </c>
      <c r="AY800">
        <v>0</v>
      </c>
      <c r="AZ800">
        <v>0</v>
      </c>
      <c r="BA800">
        <v>0</v>
      </c>
      <c r="BB800" t="s">
        <v>4</v>
      </c>
      <c r="BC800">
        <v>390</v>
      </c>
      <c r="BD800">
        <v>3</v>
      </c>
      <c r="BE800">
        <v>0</v>
      </c>
      <c r="BF800">
        <v>0</v>
      </c>
      <c r="BG800">
        <v>0</v>
      </c>
      <c r="BH800" t="s">
        <v>4</v>
      </c>
    </row>
    <row r="801" spans="1:60" x14ac:dyDescent="0.2">
      <c r="A801" s="3">
        <v>391</v>
      </c>
      <c r="B801" s="3">
        <v>3</v>
      </c>
      <c r="C801" s="3">
        <v>0</v>
      </c>
      <c r="D801" s="3">
        <v>0</v>
      </c>
      <c r="E801" s="3">
        <v>0</v>
      </c>
      <c r="F801" t="s">
        <v>4</v>
      </c>
      <c r="G801">
        <v>391</v>
      </c>
      <c r="H801">
        <v>5</v>
      </c>
      <c r="I801">
        <v>0</v>
      </c>
      <c r="J801">
        <v>0</v>
      </c>
      <c r="K801">
        <v>0</v>
      </c>
      <c r="L801" t="s">
        <v>4</v>
      </c>
      <c r="M801">
        <v>391</v>
      </c>
      <c r="N801">
        <v>4</v>
      </c>
      <c r="O801">
        <v>0</v>
      </c>
      <c r="P801">
        <v>0</v>
      </c>
      <c r="Q801">
        <v>0</v>
      </c>
      <c r="R801" t="s">
        <v>4</v>
      </c>
      <c r="S801">
        <v>391</v>
      </c>
      <c r="T801">
        <v>5</v>
      </c>
      <c r="U801">
        <v>0</v>
      </c>
      <c r="V801">
        <v>0</v>
      </c>
      <c r="W801">
        <v>0</v>
      </c>
      <c r="X801" t="s">
        <v>4</v>
      </c>
      <c r="Y801">
        <v>391</v>
      </c>
      <c r="Z801">
        <v>2</v>
      </c>
      <c r="AA801">
        <v>0</v>
      </c>
      <c r="AB801">
        <v>0</v>
      </c>
      <c r="AC801">
        <v>0</v>
      </c>
      <c r="AD801" t="s">
        <v>4</v>
      </c>
      <c r="AE801">
        <v>391</v>
      </c>
      <c r="AF801">
        <v>3</v>
      </c>
      <c r="AG801">
        <v>0</v>
      </c>
      <c r="AH801">
        <v>0</v>
      </c>
      <c r="AI801">
        <v>0</v>
      </c>
      <c r="AJ801" t="s">
        <v>4</v>
      </c>
      <c r="AK801">
        <v>391</v>
      </c>
      <c r="AL801">
        <v>3</v>
      </c>
      <c r="AM801">
        <v>0</v>
      </c>
      <c r="AN801">
        <v>0</v>
      </c>
      <c r="AO801">
        <v>0</v>
      </c>
      <c r="AP801" t="s">
        <v>4</v>
      </c>
      <c r="AQ801">
        <v>391</v>
      </c>
      <c r="AR801">
        <v>3</v>
      </c>
      <c r="AS801">
        <v>0</v>
      </c>
      <c r="AT801">
        <v>0</v>
      </c>
      <c r="AU801">
        <v>0</v>
      </c>
      <c r="AV801" t="s">
        <v>4</v>
      </c>
      <c r="AW801">
        <v>391</v>
      </c>
      <c r="AX801">
        <v>2</v>
      </c>
      <c r="AY801">
        <v>0</v>
      </c>
      <c r="AZ801">
        <v>0</v>
      </c>
      <c r="BA801">
        <v>0</v>
      </c>
      <c r="BB801" t="s">
        <v>4</v>
      </c>
      <c r="BC801">
        <v>391</v>
      </c>
      <c r="BD801">
        <v>3</v>
      </c>
      <c r="BE801">
        <v>0</v>
      </c>
      <c r="BF801">
        <v>0</v>
      </c>
      <c r="BG801">
        <v>0</v>
      </c>
      <c r="BH801" t="s">
        <v>4</v>
      </c>
    </row>
    <row r="802" spans="1:60" x14ac:dyDescent="0.2">
      <c r="A802" s="3">
        <v>392</v>
      </c>
      <c r="B802" s="3">
        <v>4</v>
      </c>
      <c r="C802" s="3">
        <v>0</v>
      </c>
      <c r="D802" s="3">
        <v>0</v>
      </c>
      <c r="E802" s="3">
        <v>0</v>
      </c>
      <c r="F802" t="s">
        <v>4</v>
      </c>
      <c r="G802">
        <v>392</v>
      </c>
      <c r="H802">
        <v>3</v>
      </c>
      <c r="I802">
        <v>0</v>
      </c>
      <c r="J802">
        <v>0</v>
      </c>
      <c r="K802">
        <v>0</v>
      </c>
      <c r="L802" t="s">
        <v>4</v>
      </c>
      <c r="M802">
        <v>392</v>
      </c>
      <c r="N802">
        <v>3</v>
      </c>
      <c r="O802">
        <v>0</v>
      </c>
      <c r="P802">
        <v>0</v>
      </c>
      <c r="Q802">
        <v>0</v>
      </c>
      <c r="R802" t="s">
        <v>4</v>
      </c>
      <c r="S802">
        <v>392</v>
      </c>
      <c r="T802">
        <v>5</v>
      </c>
      <c r="U802">
        <v>0</v>
      </c>
      <c r="V802">
        <v>0</v>
      </c>
      <c r="W802">
        <v>0</v>
      </c>
      <c r="X802" t="s">
        <v>4</v>
      </c>
      <c r="Y802">
        <v>392</v>
      </c>
      <c r="Z802">
        <v>2</v>
      </c>
      <c r="AA802">
        <v>0</v>
      </c>
      <c r="AB802">
        <v>0</v>
      </c>
      <c r="AC802">
        <v>0</v>
      </c>
      <c r="AD802" t="s">
        <v>4</v>
      </c>
      <c r="AE802">
        <v>392</v>
      </c>
      <c r="AF802">
        <v>3</v>
      </c>
      <c r="AG802">
        <v>0</v>
      </c>
      <c r="AH802">
        <v>0</v>
      </c>
      <c r="AI802">
        <v>0</v>
      </c>
      <c r="AJ802" t="s">
        <v>4</v>
      </c>
      <c r="AK802">
        <v>392</v>
      </c>
      <c r="AL802">
        <v>2</v>
      </c>
      <c r="AM802">
        <v>0</v>
      </c>
      <c r="AN802">
        <v>0</v>
      </c>
      <c r="AO802">
        <v>0</v>
      </c>
      <c r="AP802" t="s">
        <v>4</v>
      </c>
      <c r="AQ802">
        <v>392</v>
      </c>
      <c r="AR802">
        <v>3</v>
      </c>
      <c r="AS802">
        <v>0</v>
      </c>
      <c r="AT802">
        <v>0</v>
      </c>
      <c r="AU802">
        <v>0</v>
      </c>
      <c r="AV802" t="s">
        <v>4</v>
      </c>
      <c r="AW802">
        <v>392</v>
      </c>
      <c r="AX802">
        <v>3</v>
      </c>
      <c r="AY802">
        <v>0</v>
      </c>
      <c r="AZ802">
        <v>0</v>
      </c>
      <c r="BA802">
        <v>0</v>
      </c>
      <c r="BB802" t="s">
        <v>4</v>
      </c>
      <c r="BC802">
        <v>392</v>
      </c>
      <c r="BD802">
        <v>4</v>
      </c>
      <c r="BE802">
        <v>0</v>
      </c>
      <c r="BF802">
        <v>0</v>
      </c>
      <c r="BG802">
        <v>0</v>
      </c>
      <c r="BH802" t="s">
        <v>4</v>
      </c>
    </row>
    <row r="803" spans="1:60" x14ac:dyDescent="0.2">
      <c r="A803" s="3">
        <v>393</v>
      </c>
      <c r="B803" s="3">
        <v>3</v>
      </c>
      <c r="C803" s="3">
        <v>0</v>
      </c>
      <c r="D803" s="3">
        <v>0</v>
      </c>
      <c r="E803" s="3">
        <v>0</v>
      </c>
      <c r="F803" t="s">
        <v>4</v>
      </c>
      <c r="G803">
        <v>393</v>
      </c>
      <c r="H803">
        <v>3</v>
      </c>
      <c r="I803">
        <v>0</v>
      </c>
      <c r="J803">
        <v>0</v>
      </c>
      <c r="K803">
        <v>0</v>
      </c>
      <c r="L803" t="s">
        <v>4</v>
      </c>
      <c r="M803">
        <v>393</v>
      </c>
      <c r="N803">
        <v>4</v>
      </c>
      <c r="O803">
        <v>0</v>
      </c>
      <c r="P803">
        <v>0</v>
      </c>
      <c r="Q803">
        <v>0</v>
      </c>
      <c r="R803" t="s">
        <v>4</v>
      </c>
      <c r="S803">
        <v>393</v>
      </c>
      <c r="T803">
        <v>5</v>
      </c>
      <c r="U803">
        <v>0</v>
      </c>
      <c r="V803">
        <v>0</v>
      </c>
      <c r="W803">
        <v>0</v>
      </c>
      <c r="X803" t="s">
        <v>4</v>
      </c>
      <c r="Y803">
        <v>393</v>
      </c>
      <c r="Z803">
        <v>4</v>
      </c>
      <c r="AA803">
        <v>0</v>
      </c>
      <c r="AB803">
        <v>0</v>
      </c>
      <c r="AC803">
        <v>0</v>
      </c>
      <c r="AD803" t="s">
        <v>4</v>
      </c>
      <c r="AE803">
        <v>393</v>
      </c>
      <c r="AF803">
        <v>3</v>
      </c>
      <c r="AG803">
        <v>0</v>
      </c>
      <c r="AH803">
        <v>0</v>
      </c>
      <c r="AI803">
        <v>0</v>
      </c>
      <c r="AJ803" t="s">
        <v>4</v>
      </c>
      <c r="AK803">
        <v>393</v>
      </c>
      <c r="AL803">
        <v>3</v>
      </c>
      <c r="AM803">
        <v>0</v>
      </c>
      <c r="AN803">
        <v>0</v>
      </c>
      <c r="AO803">
        <v>0</v>
      </c>
      <c r="AP803" t="s">
        <v>4</v>
      </c>
      <c r="AQ803">
        <v>393</v>
      </c>
      <c r="AR803">
        <v>3</v>
      </c>
      <c r="AS803">
        <v>0</v>
      </c>
      <c r="AT803">
        <v>0</v>
      </c>
      <c r="AU803">
        <v>0</v>
      </c>
      <c r="AV803" t="s">
        <v>4</v>
      </c>
      <c r="AW803">
        <v>393</v>
      </c>
      <c r="AX803">
        <v>4</v>
      </c>
      <c r="AY803">
        <v>0</v>
      </c>
      <c r="AZ803">
        <v>0</v>
      </c>
      <c r="BA803">
        <v>0</v>
      </c>
      <c r="BB803" t="s">
        <v>4</v>
      </c>
      <c r="BC803">
        <v>393</v>
      </c>
      <c r="BD803">
        <v>3</v>
      </c>
      <c r="BE803">
        <v>0</v>
      </c>
      <c r="BF803">
        <v>0</v>
      </c>
      <c r="BG803">
        <v>0</v>
      </c>
      <c r="BH803" t="s">
        <v>4</v>
      </c>
    </row>
    <row r="804" spans="1:60" x14ac:dyDescent="0.2">
      <c r="A804" s="3">
        <v>394</v>
      </c>
      <c r="B804" s="3">
        <v>5</v>
      </c>
      <c r="C804" s="3">
        <v>0</v>
      </c>
      <c r="D804" s="3">
        <v>0</v>
      </c>
      <c r="E804" s="3">
        <v>0</v>
      </c>
      <c r="F804" t="s">
        <v>4</v>
      </c>
      <c r="G804">
        <v>394</v>
      </c>
      <c r="H804">
        <v>2</v>
      </c>
      <c r="I804">
        <v>0</v>
      </c>
      <c r="J804">
        <v>0</v>
      </c>
      <c r="K804">
        <v>0</v>
      </c>
      <c r="L804" t="s">
        <v>4</v>
      </c>
      <c r="M804">
        <v>394</v>
      </c>
      <c r="N804">
        <v>3</v>
      </c>
      <c r="O804">
        <v>0</v>
      </c>
      <c r="P804">
        <v>0</v>
      </c>
      <c r="Q804">
        <v>0</v>
      </c>
      <c r="R804" t="s">
        <v>4</v>
      </c>
      <c r="S804">
        <v>394</v>
      </c>
      <c r="T804">
        <v>13</v>
      </c>
      <c r="U804">
        <v>0</v>
      </c>
      <c r="V804">
        <v>0</v>
      </c>
      <c r="W804">
        <v>0</v>
      </c>
      <c r="X804" t="s">
        <v>4</v>
      </c>
      <c r="Y804">
        <v>394</v>
      </c>
      <c r="Z804">
        <v>3</v>
      </c>
      <c r="AA804">
        <v>0</v>
      </c>
      <c r="AB804">
        <v>0</v>
      </c>
      <c r="AC804">
        <v>0</v>
      </c>
      <c r="AD804" t="s">
        <v>4</v>
      </c>
      <c r="AE804">
        <v>394</v>
      </c>
      <c r="AF804">
        <v>4</v>
      </c>
      <c r="AG804">
        <v>0</v>
      </c>
      <c r="AH804">
        <v>0</v>
      </c>
      <c r="AI804">
        <v>0</v>
      </c>
      <c r="AJ804" t="s">
        <v>4</v>
      </c>
      <c r="AK804">
        <v>394</v>
      </c>
      <c r="AL804">
        <v>6</v>
      </c>
      <c r="AM804">
        <v>0</v>
      </c>
      <c r="AN804">
        <v>0</v>
      </c>
      <c r="AO804">
        <v>0</v>
      </c>
      <c r="AP804" t="s">
        <v>4</v>
      </c>
      <c r="AQ804">
        <v>394</v>
      </c>
      <c r="AR804">
        <v>3</v>
      </c>
      <c r="AS804">
        <v>0</v>
      </c>
      <c r="AT804">
        <v>0</v>
      </c>
      <c r="AU804">
        <v>0</v>
      </c>
      <c r="AV804" t="s">
        <v>4</v>
      </c>
      <c r="AW804">
        <v>394</v>
      </c>
      <c r="AX804">
        <v>3</v>
      </c>
      <c r="AY804">
        <v>0</v>
      </c>
      <c r="AZ804">
        <v>0</v>
      </c>
      <c r="BA804">
        <v>0</v>
      </c>
      <c r="BB804" t="s">
        <v>4</v>
      </c>
      <c r="BC804">
        <v>394</v>
      </c>
      <c r="BD804">
        <v>2</v>
      </c>
      <c r="BE804">
        <v>0</v>
      </c>
      <c r="BF804">
        <v>0</v>
      </c>
      <c r="BG804">
        <v>0</v>
      </c>
      <c r="BH804" t="s">
        <v>4</v>
      </c>
    </row>
    <row r="805" spans="1:60" x14ac:dyDescent="0.2">
      <c r="A805" s="3">
        <v>395</v>
      </c>
      <c r="B805" s="3">
        <v>3</v>
      </c>
      <c r="C805" s="3">
        <v>0</v>
      </c>
      <c r="D805" s="3">
        <v>0</v>
      </c>
      <c r="E805" s="3">
        <v>0</v>
      </c>
      <c r="F805" t="s">
        <v>4</v>
      </c>
      <c r="G805">
        <v>395</v>
      </c>
      <c r="H805">
        <v>2</v>
      </c>
      <c r="I805">
        <v>0</v>
      </c>
      <c r="J805">
        <v>0</v>
      </c>
      <c r="K805">
        <v>0</v>
      </c>
      <c r="L805" t="s">
        <v>4</v>
      </c>
      <c r="M805">
        <v>395</v>
      </c>
      <c r="N805">
        <v>4</v>
      </c>
      <c r="O805">
        <v>0</v>
      </c>
      <c r="P805">
        <v>0</v>
      </c>
      <c r="Q805">
        <v>0</v>
      </c>
      <c r="R805" t="s">
        <v>4</v>
      </c>
      <c r="S805">
        <v>395</v>
      </c>
      <c r="T805">
        <v>6</v>
      </c>
      <c r="U805">
        <v>0</v>
      </c>
      <c r="V805">
        <v>0</v>
      </c>
      <c r="W805">
        <v>0</v>
      </c>
      <c r="X805" t="s">
        <v>4</v>
      </c>
      <c r="Y805">
        <v>395</v>
      </c>
      <c r="Z805">
        <v>3</v>
      </c>
      <c r="AA805">
        <v>0</v>
      </c>
      <c r="AB805">
        <v>0</v>
      </c>
      <c r="AC805">
        <v>0</v>
      </c>
      <c r="AD805" t="s">
        <v>4</v>
      </c>
      <c r="AE805">
        <v>395</v>
      </c>
      <c r="AF805">
        <v>3</v>
      </c>
      <c r="AG805">
        <v>0</v>
      </c>
      <c r="AH805">
        <v>0</v>
      </c>
      <c r="AI805">
        <v>0</v>
      </c>
      <c r="AJ805" t="s">
        <v>4</v>
      </c>
      <c r="AK805">
        <v>395</v>
      </c>
      <c r="AL805">
        <v>4</v>
      </c>
      <c r="AM805">
        <v>0</v>
      </c>
      <c r="AN805">
        <v>0</v>
      </c>
      <c r="AO805">
        <v>0</v>
      </c>
      <c r="AP805" t="s">
        <v>4</v>
      </c>
      <c r="AQ805">
        <v>395</v>
      </c>
      <c r="AR805">
        <v>3</v>
      </c>
      <c r="AS805">
        <v>0</v>
      </c>
      <c r="AT805">
        <v>0</v>
      </c>
      <c r="AU805">
        <v>0</v>
      </c>
      <c r="AV805" t="s">
        <v>4</v>
      </c>
      <c r="AW805">
        <v>395</v>
      </c>
      <c r="AX805">
        <v>5</v>
      </c>
      <c r="AY805">
        <v>0</v>
      </c>
      <c r="AZ805">
        <v>0</v>
      </c>
      <c r="BA805">
        <v>0</v>
      </c>
      <c r="BB805" t="s">
        <v>4</v>
      </c>
      <c r="BC805">
        <v>395</v>
      </c>
      <c r="BD805">
        <v>2</v>
      </c>
      <c r="BE805">
        <v>0</v>
      </c>
      <c r="BF805">
        <v>0</v>
      </c>
      <c r="BG805">
        <v>0</v>
      </c>
      <c r="BH805" t="s">
        <v>4</v>
      </c>
    </row>
    <row r="806" spans="1:60" x14ac:dyDescent="0.2">
      <c r="A806" s="3">
        <v>396</v>
      </c>
      <c r="B806" s="3">
        <v>2</v>
      </c>
      <c r="C806" s="3">
        <v>0</v>
      </c>
      <c r="D806" s="3">
        <v>0</v>
      </c>
      <c r="E806" s="3">
        <v>0</v>
      </c>
      <c r="F806" t="s">
        <v>4</v>
      </c>
      <c r="G806">
        <v>396</v>
      </c>
      <c r="H806">
        <v>2</v>
      </c>
      <c r="I806">
        <v>0</v>
      </c>
      <c r="J806">
        <v>0</v>
      </c>
      <c r="K806">
        <v>0</v>
      </c>
      <c r="L806" t="s">
        <v>4</v>
      </c>
      <c r="M806">
        <v>396</v>
      </c>
      <c r="N806">
        <v>4</v>
      </c>
      <c r="O806">
        <v>0</v>
      </c>
      <c r="P806">
        <v>0</v>
      </c>
      <c r="Q806">
        <v>0</v>
      </c>
      <c r="R806" t="s">
        <v>4</v>
      </c>
      <c r="S806">
        <v>396</v>
      </c>
      <c r="T806">
        <v>5</v>
      </c>
      <c r="U806">
        <v>0</v>
      </c>
      <c r="V806">
        <v>0</v>
      </c>
      <c r="W806">
        <v>0</v>
      </c>
      <c r="X806" t="s">
        <v>4</v>
      </c>
      <c r="Y806">
        <v>396</v>
      </c>
      <c r="Z806">
        <v>4</v>
      </c>
      <c r="AA806">
        <v>0</v>
      </c>
      <c r="AB806">
        <v>0</v>
      </c>
      <c r="AC806">
        <v>0</v>
      </c>
      <c r="AD806" t="s">
        <v>4</v>
      </c>
      <c r="AE806">
        <v>396</v>
      </c>
      <c r="AF806">
        <v>2</v>
      </c>
      <c r="AG806">
        <v>0</v>
      </c>
      <c r="AH806">
        <v>0</v>
      </c>
      <c r="AI806">
        <v>0</v>
      </c>
      <c r="AJ806" t="s">
        <v>4</v>
      </c>
      <c r="AK806">
        <v>396</v>
      </c>
      <c r="AL806">
        <v>4</v>
      </c>
      <c r="AM806">
        <v>0</v>
      </c>
      <c r="AN806">
        <v>0</v>
      </c>
      <c r="AO806">
        <v>0</v>
      </c>
      <c r="AP806" t="s">
        <v>4</v>
      </c>
      <c r="AQ806">
        <v>396</v>
      </c>
      <c r="AR806">
        <v>3</v>
      </c>
      <c r="AS806">
        <v>0</v>
      </c>
      <c r="AT806">
        <v>0</v>
      </c>
      <c r="AU806">
        <v>0</v>
      </c>
      <c r="AV806" t="s">
        <v>4</v>
      </c>
      <c r="AW806">
        <v>396</v>
      </c>
      <c r="AX806">
        <v>2</v>
      </c>
      <c r="AY806">
        <v>0</v>
      </c>
      <c r="AZ806">
        <v>0</v>
      </c>
      <c r="BA806">
        <v>0</v>
      </c>
      <c r="BB806" t="s">
        <v>4</v>
      </c>
      <c r="BC806">
        <v>396</v>
      </c>
      <c r="BD806">
        <v>4</v>
      </c>
      <c r="BE806">
        <v>0</v>
      </c>
      <c r="BF806">
        <v>0</v>
      </c>
      <c r="BG806">
        <v>0</v>
      </c>
      <c r="BH806" t="s">
        <v>4</v>
      </c>
    </row>
    <row r="807" spans="1:60" x14ac:dyDescent="0.2">
      <c r="A807" s="3">
        <v>397</v>
      </c>
      <c r="B807" s="3">
        <v>4</v>
      </c>
      <c r="C807" s="3">
        <v>0</v>
      </c>
      <c r="D807" s="3">
        <v>0</v>
      </c>
      <c r="E807" s="3">
        <v>0</v>
      </c>
      <c r="F807" t="s">
        <v>4</v>
      </c>
      <c r="G807">
        <v>397</v>
      </c>
      <c r="H807">
        <v>3</v>
      </c>
      <c r="I807">
        <v>0</v>
      </c>
      <c r="J807">
        <v>0</v>
      </c>
      <c r="K807">
        <v>0</v>
      </c>
      <c r="L807" t="s">
        <v>4</v>
      </c>
      <c r="M807">
        <v>397</v>
      </c>
      <c r="N807">
        <v>4</v>
      </c>
      <c r="O807">
        <v>0</v>
      </c>
      <c r="P807">
        <v>0</v>
      </c>
      <c r="Q807">
        <v>0</v>
      </c>
      <c r="R807" t="s">
        <v>4</v>
      </c>
      <c r="S807">
        <v>397</v>
      </c>
      <c r="T807">
        <v>4</v>
      </c>
      <c r="U807">
        <v>0</v>
      </c>
      <c r="V807">
        <v>0</v>
      </c>
      <c r="W807">
        <v>0</v>
      </c>
      <c r="X807" t="s">
        <v>4</v>
      </c>
      <c r="Y807">
        <v>397</v>
      </c>
      <c r="Z807">
        <v>3</v>
      </c>
      <c r="AA807">
        <v>0</v>
      </c>
      <c r="AB807">
        <v>0</v>
      </c>
      <c r="AC807">
        <v>0</v>
      </c>
      <c r="AD807" t="s">
        <v>4</v>
      </c>
      <c r="AE807">
        <v>397</v>
      </c>
      <c r="AF807">
        <v>3</v>
      </c>
      <c r="AG807">
        <v>0</v>
      </c>
      <c r="AH807">
        <v>0</v>
      </c>
      <c r="AI807">
        <v>0</v>
      </c>
      <c r="AJ807" t="s">
        <v>4</v>
      </c>
      <c r="AK807">
        <v>397</v>
      </c>
      <c r="AL807">
        <v>3</v>
      </c>
      <c r="AM807">
        <v>0</v>
      </c>
      <c r="AN807">
        <v>0</v>
      </c>
      <c r="AO807">
        <v>0</v>
      </c>
      <c r="AP807" t="s">
        <v>4</v>
      </c>
      <c r="AQ807">
        <v>397</v>
      </c>
      <c r="AR807">
        <v>4</v>
      </c>
      <c r="AS807">
        <v>0</v>
      </c>
      <c r="AT807">
        <v>0</v>
      </c>
      <c r="AU807">
        <v>0</v>
      </c>
      <c r="AV807" t="s">
        <v>4</v>
      </c>
      <c r="AW807">
        <v>397</v>
      </c>
      <c r="AX807">
        <v>3</v>
      </c>
      <c r="AY807">
        <v>0</v>
      </c>
      <c r="AZ807">
        <v>0</v>
      </c>
      <c r="BA807">
        <v>0</v>
      </c>
      <c r="BB807" t="s">
        <v>4</v>
      </c>
      <c r="BC807">
        <v>397</v>
      </c>
      <c r="BD807">
        <v>3</v>
      </c>
      <c r="BE807">
        <v>0</v>
      </c>
      <c r="BF807">
        <v>0</v>
      </c>
      <c r="BG807">
        <v>0</v>
      </c>
      <c r="BH807" t="s">
        <v>4</v>
      </c>
    </row>
    <row r="808" spans="1:60" x14ac:dyDescent="0.2">
      <c r="A808" s="3">
        <v>398</v>
      </c>
      <c r="B808" s="3">
        <v>2</v>
      </c>
      <c r="C808" s="3">
        <v>0</v>
      </c>
      <c r="D808" s="3">
        <v>0</v>
      </c>
      <c r="E808" s="3">
        <v>0</v>
      </c>
      <c r="F808" t="s">
        <v>4</v>
      </c>
      <c r="G808">
        <v>398</v>
      </c>
      <c r="H808">
        <v>3</v>
      </c>
      <c r="I808">
        <v>0</v>
      </c>
      <c r="J808">
        <v>0</v>
      </c>
      <c r="K808">
        <v>0</v>
      </c>
      <c r="L808" t="s">
        <v>4</v>
      </c>
      <c r="M808">
        <v>398</v>
      </c>
      <c r="N808">
        <v>4</v>
      </c>
      <c r="O808">
        <v>0</v>
      </c>
      <c r="P808">
        <v>0</v>
      </c>
      <c r="Q808">
        <v>0</v>
      </c>
      <c r="R808" t="s">
        <v>4</v>
      </c>
      <c r="S808">
        <v>398</v>
      </c>
      <c r="T808">
        <v>3</v>
      </c>
      <c r="U808">
        <v>0</v>
      </c>
      <c r="V808">
        <v>0</v>
      </c>
      <c r="W808">
        <v>0</v>
      </c>
      <c r="X808" t="s">
        <v>4</v>
      </c>
      <c r="Y808">
        <v>398</v>
      </c>
      <c r="Z808">
        <v>3</v>
      </c>
      <c r="AA808">
        <v>0</v>
      </c>
      <c r="AB808">
        <v>0</v>
      </c>
      <c r="AC808">
        <v>0</v>
      </c>
      <c r="AD808" t="s">
        <v>4</v>
      </c>
      <c r="AE808">
        <v>398</v>
      </c>
      <c r="AF808">
        <v>3</v>
      </c>
      <c r="AG808">
        <v>0</v>
      </c>
      <c r="AH808">
        <v>0</v>
      </c>
      <c r="AI808">
        <v>0</v>
      </c>
      <c r="AJ808" t="s">
        <v>4</v>
      </c>
      <c r="AK808">
        <v>398</v>
      </c>
      <c r="AL808">
        <v>4</v>
      </c>
      <c r="AM808">
        <v>0</v>
      </c>
      <c r="AN808">
        <v>0</v>
      </c>
      <c r="AO808">
        <v>0</v>
      </c>
      <c r="AP808" t="s">
        <v>4</v>
      </c>
      <c r="AQ808">
        <v>398</v>
      </c>
      <c r="AR808">
        <v>3</v>
      </c>
      <c r="AS808">
        <v>0</v>
      </c>
      <c r="AT808">
        <v>0</v>
      </c>
      <c r="AU808">
        <v>0</v>
      </c>
      <c r="AV808" t="s">
        <v>4</v>
      </c>
      <c r="AW808">
        <v>398</v>
      </c>
      <c r="AX808">
        <v>3</v>
      </c>
      <c r="AY808">
        <v>0</v>
      </c>
      <c r="AZ808">
        <v>0</v>
      </c>
      <c r="BA808">
        <v>0</v>
      </c>
      <c r="BB808" t="s">
        <v>4</v>
      </c>
      <c r="BC808">
        <v>398</v>
      </c>
      <c r="BD808">
        <v>4</v>
      </c>
      <c r="BE808">
        <v>0</v>
      </c>
      <c r="BF808">
        <v>0</v>
      </c>
      <c r="BG808">
        <v>0</v>
      </c>
      <c r="BH808" t="s">
        <v>4</v>
      </c>
    </row>
    <row r="809" spans="1:60" x14ac:dyDescent="0.2">
      <c r="A809" s="3">
        <v>399</v>
      </c>
      <c r="B809" s="3">
        <v>4</v>
      </c>
      <c r="C809" s="3">
        <v>0</v>
      </c>
      <c r="D809" s="3">
        <v>0</v>
      </c>
      <c r="E809" s="3">
        <v>0</v>
      </c>
      <c r="F809" t="s">
        <v>4</v>
      </c>
      <c r="G809">
        <v>399</v>
      </c>
      <c r="H809">
        <v>4</v>
      </c>
      <c r="I809">
        <v>0</v>
      </c>
      <c r="J809">
        <v>0</v>
      </c>
      <c r="K809">
        <v>0</v>
      </c>
      <c r="L809" t="s">
        <v>4</v>
      </c>
      <c r="M809">
        <v>399</v>
      </c>
      <c r="N809">
        <v>3</v>
      </c>
      <c r="O809">
        <v>0</v>
      </c>
      <c r="P809">
        <v>0</v>
      </c>
      <c r="Q809">
        <v>0</v>
      </c>
      <c r="R809" t="s">
        <v>4</v>
      </c>
      <c r="S809">
        <v>399</v>
      </c>
      <c r="T809">
        <v>3</v>
      </c>
      <c r="U809">
        <v>0</v>
      </c>
      <c r="V809">
        <v>0</v>
      </c>
      <c r="W809">
        <v>0</v>
      </c>
      <c r="X809" t="s">
        <v>4</v>
      </c>
      <c r="Y809">
        <v>399</v>
      </c>
      <c r="Z809">
        <v>3</v>
      </c>
      <c r="AA809">
        <v>0</v>
      </c>
      <c r="AB809">
        <v>0</v>
      </c>
      <c r="AC809">
        <v>0</v>
      </c>
      <c r="AD809" t="s">
        <v>4</v>
      </c>
      <c r="AE809">
        <v>399</v>
      </c>
      <c r="AF809">
        <v>4</v>
      </c>
      <c r="AG809">
        <v>0</v>
      </c>
      <c r="AH809">
        <v>0</v>
      </c>
      <c r="AI809">
        <v>0</v>
      </c>
      <c r="AJ809" t="s">
        <v>4</v>
      </c>
      <c r="AK809">
        <v>399</v>
      </c>
      <c r="AL809">
        <v>5</v>
      </c>
      <c r="AM809">
        <v>0</v>
      </c>
      <c r="AN809">
        <v>0</v>
      </c>
      <c r="AO809">
        <v>0</v>
      </c>
      <c r="AP809" t="s">
        <v>4</v>
      </c>
      <c r="AQ809">
        <v>399</v>
      </c>
      <c r="AR809">
        <v>3</v>
      </c>
      <c r="AS809">
        <v>0</v>
      </c>
      <c r="AT809">
        <v>0</v>
      </c>
      <c r="AU809">
        <v>0</v>
      </c>
      <c r="AV809" t="s">
        <v>4</v>
      </c>
      <c r="AW809">
        <v>399</v>
      </c>
      <c r="AX809">
        <v>4</v>
      </c>
      <c r="AY809">
        <v>0</v>
      </c>
      <c r="AZ809">
        <v>0</v>
      </c>
      <c r="BA809">
        <v>0</v>
      </c>
      <c r="BB809" t="s">
        <v>4</v>
      </c>
      <c r="BC809">
        <v>399</v>
      </c>
      <c r="BD809">
        <v>4</v>
      </c>
      <c r="BE809">
        <v>0</v>
      </c>
      <c r="BF809">
        <v>0</v>
      </c>
      <c r="BG809">
        <v>0</v>
      </c>
      <c r="BH809" t="s">
        <v>4</v>
      </c>
    </row>
  </sheetData>
  <sortState xmlns:xlrd2="http://schemas.microsoft.com/office/spreadsheetml/2017/richdata2" ref="A410:F809">
    <sortCondition ref="A410"/>
  </sortState>
  <mergeCells count="5">
    <mergeCell ref="A4:Q4"/>
    <mergeCell ref="A5:Q5"/>
    <mergeCell ref="A1:Q1"/>
    <mergeCell ref="A2:Q2"/>
    <mergeCell ref="A3:Q3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1560-DA9D-1B4D-8490-6D2F440DA10D}">
  <dimension ref="A1:BH2218"/>
  <sheetViews>
    <sheetView workbookViewId="0">
      <selection activeCell="K28" sqref="K28:L31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28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29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394.2</v>
      </c>
      <c r="C8" s="11">
        <f>AVERAGE(C210,C411,C612,C813,C1014,C1215,C1416,C1617,C1818,C2019)</f>
        <v>0</v>
      </c>
      <c r="D8" s="11">
        <f>AVERAGE(D210,D411,D612,D813,D1014,D1215,D1416,D1617,D1818,D2019)</f>
        <v>72.109999999999985</v>
      </c>
      <c r="E8" s="11">
        <f>AVERAGE(E210,E411,E612,E813,E1014,E1215,E1416,E1617,E1818,E2019)</f>
        <v>68.59</v>
      </c>
      <c r="F8" s="11">
        <f>AVERAGE(C8:E8)</f>
        <v>46.9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B72" si="0">AVERAGE(B211,B412,B613,B814,B1015,B1216,B1417,B1618,B1819,B2020)</f>
        <v>14.7</v>
      </c>
      <c r="C9" s="11">
        <v>78</v>
      </c>
      <c r="D9" s="11">
        <v>73</v>
      </c>
      <c r="E9" s="11">
        <v>64</v>
      </c>
      <c r="F9" s="11">
        <f t="shared" ref="F9:F72" si="1">AVERAGE(C9:E9)</f>
        <v>71.666666666666671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0"/>
        <v>9.6999999999999993</v>
      </c>
      <c r="C10" s="11">
        <v>38</v>
      </c>
      <c r="D10" s="11">
        <v>32</v>
      </c>
      <c r="E10" s="11">
        <v>34</v>
      </c>
      <c r="F10" s="11">
        <f t="shared" si="1"/>
        <v>34.666666666666664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0"/>
        <v>9.4</v>
      </c>
      <c r="C11" s="11">
        <v>13</v>
      </c>
      <c r="D11" s="11">
        <v>20</v>
      </c>
      <c r="E11" s="11">
        <v>7</v>
      </c>
      <c r="F11" s="11">
        <f t="shared" si="1"/>
        <v>13.333333333333334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0"/>
        <v>12.8</v>
      </c>
      <c r="C12" s="11">
        <v>10</v>
      </c>
      <c r="D12" s="11">
        <v>0</v>
      </c>
      <c r="E12" s="11">
        <v>8</v>
      </c>
      <c r="F12" s="11">
        <f t="shared" si="1"/>
        <v>6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0"/>
        <v>8.3000000000000007</v>
      </c>
      <c r="C13" s="11">
        <v>5</v>
      </c>
      <c r="D13" s="11">
        <v>0</v>
      </c>
      <c r="E13" s="11">
        <v>0</v>
      </c>
      <c r="F13" s="11">
        <f t="shared" si="1"/>
        <v>1.6666666666666667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0"/>
        <v>10.4</v>
      </c>
      <c r="C14" s="11">
        <v>9</v>
      </c>
      <c r="D14" s="11">
        <v>0</v>
      </c>
      <c r="E14" s="11">
        <v>10</v>
      </c>
      <c r="F14" s="11">
        <f t="shared" si="1"/>
        <v>6.333333333333333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0"/>
        <v>7.7</v>
      </c>
      <c r="C15" s="11">
        <v>0</v>
      </c>
      <c r="D15" s="11">
        <v>0</v>
      </c>
      <c r="E15" s="11"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0"/>
        <v>10.5</v>
      </c>
      <c r="C16" s="11">
        <v>0</v>
      </c>
      <c r="D16" s="11">
        <v>0</v>
      </c>
      <c r="E16" s="11"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0"/>
        <v>6.9</v>
      </c>
      <c r="C17" s="11">
        <v>0</v>
      </c>
      <c r="D17" s="11">
        <v>0</v>
      </c>
      <c r="E17" s="11">
        <v>0</v>
      </c>
      <c r="F17" s="11">
        <f t="shared" si="1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0"/>
        <v>12.4</v>
      </c>
      <c r="C18" s="11">
        <v>0</v>
      </c>
      <c r="D18" s="11">
        <v>0</v>
      </c>
      <c r="E18" s="11">
        <v>0</v>
      </c>
      <c r="F18" s="11">
        <f t="shared" si="1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0"/>
        <v>11.7</v>
      </c>
      <c r="C19" s="11">
        <v>0</v>
      </c>
      <c r="D19" s="11">
        <v>0</v>
      </c>
      <c r="E19" s="11">
        <v>0</v>
      </c>
      <c r="F19" s="11">
        <f t="shared" si="1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0"/>
        <v>8</v>
      </c>
      <c r="C20" s="11">
        <v>0</v>
      </c>
      <c r="D20" s="11">
        <v>0</v>
      </c>
      <c r="E20" s="11">
        <v>0</v>
      </c>
      <c r="F20" s="11">
        <f t="shared" si="1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0"/>
        <v>9.6999999999999993</v>
      </c>
      <c r="C21" s="11">
        <v>0</v>
      </c>
      <c r="D21" s="11">
        <v>0</v>
      </c>
      <c r="E21" s="11"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0"/>
        <v>8.4</v>
      </c>
      <c r="C22" s="11">
        <v>0</v>
      </c>
      <c r="D22" s="11">
        <v>0</v>
      </c>
      <c r="E22" s="11">
        <v>0</v>
      </c>
      <c r="F22" s="11">
        <f t="shared" si="1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0"/>
        <v>8.6999999999999993</v>
      </c>
      <c r="C23" s="11">
        <v>0</v>
      </c>
      <c r="D23" s="11">
        <v>0</v>
      </c>
      <c r="E23" s="11">
        <v>0</v>
      </c>
      <c r="F23" s="11">
        <f t="shared" si="1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0"/>
        <v>8.1999999999999993</v>
      </c>
      <c r="C24" s="11">
        <v>0</v>
      </c>
      <c r="D24" s="11">
        <v>0</v>
      </c>
      <c r="E24" s="11">
        <v>0</v>
      </c>
      <c r="F24" s="11">
        <f t="shared" si="1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si="0"/>
        <v>5.9</v>
      </c>
      <c r="C25" s="11">
        <v>0</v>
      </c>
      <c r="D25" s="11">
        <v>0</v>
      </c>
      <c r="E25" s="11"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0"/>
        <v>8.3000000000000007</v>
      </c>
      <c r="C26" s="11">
        <v>0</v>
      </c>
      <c r="D26" s="11">
        <v>0</v>
      </c>
      <c r="E26" s="11">
        <v>0</v>
      </c>
      <c r="F26" s="11">
        <f t="shared" si="1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0"/>
        <v>5.6</v>
      </c>
      <c r="C27" s="11">
        <v>0</v>
      </c>
      <c r="D27" s="11">
        <v>0</v>
      </c>
      <c r="E27" s="11">
        <v>0</v>
      </c>
      <c r="F27" s="11">
        <f t="shared" si="1"/>
        <v>0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0"/>
        <v>6.3</v>
      </c>
      <c r="C28" s="11">
        <v>0</v>
      </c>
      <c r="D28" s="11">
        <v>0</v>
      </c>
      <c r="E28" s="11">
        <v>0</v>
      </c>
      <c r="F28" s="11">
        <f t="shared" si="1"/>
        <v>0</v>
      </c>
      <c r="G28" s="10" t="s">
        <v>4</v>
      </c>
      <c r="H28" s="7"/>
      <c r="I28" s="7"/>
      <c r="J28" s="1" t="s">
        <v>43</v>
      </c>
      <c r="K28" s="3">
        <f>MAX(B8:B207)</f>
        <v>394.2</v>
      </c>
      <c r="L28" s="3">
        <f>MAX(F8:F207)</f>
        <v>71.666666666666671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0"/>
        <v>7.1</v>
      </c>
      <c r="C29" s="11">
        <v>0</v>
      </c>
      <c r="D29" s="11">
        <v>0</v>
      </c>
      <c r="E29" s="11">
        <v>0</v>
      </c>
      <c r="F29" s="11">
        <f t="shared" si="1"/>
        <v>0</v>
      </c>
      <c r="G29" s="10" t="s">
        <v>4</v>
      </c>
      <c r="H29" s="7"/>
      <c r="I29" s="7"/>
      <c r="J29" s="1" t="s">
        <v>44</v>
      </c>
      <c r="K29" s="3">
        <f>MIN(B8:B207)</f>
        <v>3.3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0"/>
        <v>8.4</v>
      </c>
      <c r="C30" s="11">
        <v>0</v>
      </c>
      <c r="D30" s="11">
        <v>0</v>
      </c>
      <c r="E30" s="11"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27.554670731941755</v>
      </c>
      <c r="L30" s="3">
        <f>STDEV(F8:F207)</f>
        <v>7.2105646927382239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0"/>
        <v>5.7</v>
      </c>
      <c r="C31" s="11">
        <v>0</v>
      </c>
      <c r="D31" s="11">
        <v>0</v>
      </c>
      <c r="E31" s="11"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7.8294999999999986</v>
      </c>
      <c r="L31" s="3">
        <f>AVERAGE(F8:F207)</f>
        <v>2.4428333333333332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0"/>
        <v>5.6</v>
      </c>
      <c r="C32" s="11">
        <v>0</v>
      </c>
      <c r="D32" s="11">
        <v>0</v>
      </c>
      <c r="E32" s="11"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0"/>
        <v>7.6</v>
      </c>
      <c r="C33" s="11">
        <v>0</v>
      </c>
      <c r="D33" s="11">
        <v>0</v>
      </c>
      <c r="E33" s="11">
        <v>0</v>
      </c>
      <c r="F33" s="11">
        <f t="shared" si="1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0"/>
        <v>10.8</v>
      </c>
      <c r="C34" s="11">
        <v>0</v>
      </c>
      <c r="D34" s="11">
        <v>0</v>
      </c>
      <c r="E34" s="11">
        <v>0</v>
      </c>
      <c r="F34" s="11">
        <f t="shared" si="1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0"/>
        <v>7.1</v>
      </c>
      <c r="C35" s="11">
        <v>0</v>
      </c>
      <c r="D35" s="11">
        <v>0</v>
      </c>
      <c r="E35" s="11">
        <v>0</v>
      </c>
      <c r="F35" s="11">
        <f t="shared" si="1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0"/>
        <v>7.3</v>
      </c>
      <c r="C36" s="11">
        <v>0</v>
      </c>
      <c r="D36" s="11">
        <v>0</v>
      </c>
      <c r="E36" s="11">
        <v>0</v>
      </c>
      <c r="F36" s="11">
        <f t="shared" si="1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0"/>
        <v>6.3</v>
      </c>
      <c r="C37" s="11">
        <v>0</v>
      </c>
      <c r="D37" s="11">
        <v>0</v>
      </c>
      <c r="E37" s="11"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0"/>
        <v>6.8</v>
      </c>
      <c r="C38" s="11">
        <v>0</v>
      </c>
      <c r="D38" s="11">
        <v>0</v>
      </c>
      <c r="E38" s="11"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0"/>
        <v>14.3</v>
      </c>
      <c r="C39" s="11">
        <v>0</v>
      </c>
      <c r="D39" s="11">
        <v>0</v>
      </c>
      <c r="E39" s="11"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0"/>
        <v>7</v>
      </c>
      <c r="C40" s="11">
        <v>0</v>
      </c>
      <c r="D40" s="11">
        <v>0</v>
      </c>
      <c r="E40" s="11"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si="0"/>
        <v>7.7</v>
      </c>
      <c r="C41" s="11">
        <v>0</v>
      </c>
      <c r="D41" s="11">
        <v>0</v>
      </c>
      <c r="E41" s="11"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0"/>
        <v>7</v>
      </c>
      <c r="C42" s="11">
        <v>0</v>
      </c>
      <c r="D42" s="11">
        <v>0</v>
      </c>
      <c r="E42" s="11"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0"/>
        <v>8.3000000000000007</v>
      </c>
      <c r="C43" s="11">
        <v>0</v>
      </c>
      <c r="D43" s="11">
        <v>0</v>
      </c>
      <c r="E43" s="11"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0"/>
        <v>12.5</v>
      </c>
      <c r="C44" s="11">
        <v>0</v>
      </c>
      <c r="D44" s="11">
        <v>0</v>
      </c>
      <c r="E44" s="11"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0"/>
        <v>9.1</v>
      </c>
      <c r="C45" s="11">
        <v>0</v>
      </c>
      <c r="D45" s="11">
        <v>0</v>
      </c>
      <c r="E45" s="11"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0"/>
        <v>5.2</v>
      </c>
      <c r="C46" s="11">
        <v>0</v>
      </c>
      <c r="D46" s="11">
        <v>0</v>
      </c>
      <c r="E46" s="11"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0"/>
        <v>8.4</v>
      </c>
      <c r="C47" s="11">
        <v>0</v>
      </c>
      <c r="D47" s="11">
        <v>0</v>
      </c>
      <c r="E47" s="11"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0"/>
        <v>5.6</v>
      </c>
      <c r="C48" s="11">
        <v>0</v>
      </c>
      <c r="D48" s="11">
        <v>0</v>
      </c>
      <c r="E48" s="11"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0"/>
        <v>5.7</v>
      </c>
      <c r="C49" s="11">
        <v>0</v>
      </c>
      <c r="D49" s="11">
        <v>0</v>
      </c>
      <c r="E49" s="11"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0"/>
        <v>10.8</v>
      </c>
      <c r="C50" s="11">
        <v>0</v>
      </c>
      <c r="D50" s="11">
        <v>0</v>
      </c>
      <c r="E50" s="11"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0"/>
        <v>6</v>
      </c>
      <c r="C51" s="11">
        <v>0</v>
      </c>
      <c r="D51" s="11">
        <v>0</v>
      </c>
      <c r="E51" s="11"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0"/>
        <v>8.9</v>
      </c>
      <c r="C52" s="11">
        <v>0</v>
      </c>
      <c r="D52" s="11">
        <v>0</v>
      </c>
      <c r="E52" s="11"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0"/>
        <v>8.8000000000000007</v>
      </c>
      <c r="C53" s="11">
        <v>0</v>
      </c>
      <c r="D53" s="11">
        <v>0</v>
      </c>
      <c r="E53" s="11"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0"/>
        <v>7.5</v>
      </c>
      <c r="C54" s="11">
        <v>0</v>
      </c>
      <c r="D54" s="11">
        <v>0</v>
      </c>
      <c r="E54" s="11"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0"/>
        <v>10.3</v>
      </c>
      <c r="C55" s="11">
        <v>0</v>
      </c>
      <c r="D55" s="11">
        <v>0</v>
      </c>
      <c r="E55" s="11"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0"/>
        <v>6.1</v>
      </c>
      <c r="C56" s="11">
        <v>0</v>
      </c>
      <c r="D56" s="11">
        <v>0</v>
      </c>
      <c r="E56" s="11"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si="0"/>
        <v>5.5</v>
      </c>
      <c r="C57" s="11">
        <v>0</v>
      </c>
      <c r="D57" s="11">
        <v>0</v>
      </c>
      <c r="E57" s="11"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0"/>
        <v>5.7</v>
      </c>
      <c r="C58" s="11">
        <v>0</v>
      </c>
      <c r="D58" s="11">
        <v>0</v>
      </c>
      <c r="E58" s="11">
        <v>0</v>
      </c>
      <c r="F58" s="11">
        <f t="shared" si="1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0"/>
        <v>5.6</v>
      </c>
      <c r="C59" s="11">
        <v>0</v>
      </c>
      <c r="D59" s="11">
        <v>0</v>
      </c>
      <c r="E59" s="11">
        <v>0</v>
      </c>
      <c r="F59" s="11">
        <f t="shared" si="1"/>
        <v>0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0"/>
        <v>7</v>
      </c>
      <c r="C60" s="11">
        <v>0</v>
      </c>
      <c r="D60" s="11">
        <v>0</v>
      </c>
      <c r="E60" s="11">
        <v>0</v>
      </c>
      <c r="F60" s="11">
        <f t="shared" si="1"/>
        <v>0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0"/>
        <v>5.6</v>
      </c>
      <c r="C61" s="11">
        <v>0</v>
      </c>
      <c r="D61" s="11">
        <v>0</v>
      </c>
      <c r="E61" s="11">
        <v>0</v>
      </c>
      <c r="F61" s="11">
        <f t="shared" si="1"/>
        <v>0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0"/>
        <v>7.7</v>
      </c>
      <c r="C62" s="11">
        <v>0</v>
      </c>
      <c r="D62" s="11">
        <v>0</v>
      </c>
      <c r="E62" s="11">
        <v>0</v>
      </c>
      <c r="F62" s="11">
        <f t="shared" si="1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0"/>
        <v>6.7</v>
      </c>
      <c r="C63" s="11">
        <v>0</v>
      </c>
      <c r="D63" s="11">
        <v>0</v>
      </c>
      <c r="E63" s="11"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0"/>
        <v>6.2</v>
      </c>
      <c r="C64" s="11">
        <v>0</v>
      </c>
      <c r="D64" s="11">
        <v>7</v>
      </c>
      <c r="E64" s="11">
        <v>10</v>
      </c>
      <c r="F64" s="11">
        <f t="shared" si="1"/>
        <v>5.666666666666667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0"/>
        <v>7.3</v>
      </c>
      <c r="C65" s="11">
        <v>0</v>
      </c>
      <c r="D65" s="11">
        <v>7</v>
      </c>
      <c r="E65" s="11">
        <v>0</v>
      </c>
      <c r="F65" s="11">
        <f t="shared" si="1"/>
        <v>2.3333333333333335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0"/>
        <v>4.4000000000000004</v>
      </c>
      <c r="C66" s="11">
        <v>0</v>
      </c>
      <c r="D66" s="11">
        <v>0</v>
      </c>
      <c r="E66" s="11">
        <v>0</v>
      </c>
      <c r="F66" s="11">
        <f t="shared" si="1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0"/>
        <v>6.6</v>
      </c>
      <c r="C67" s="11">
        <v>0</v>
      </c>
      <c r="D67" s="11">
        <v>0</v>
      </c>
      <c r="E67" s="11"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0"/>
        <v>6.2</v>
      </c>
      <c r="C68" s="11">
        <v>0</v>
      </c>
      <c r="D68" s="11">
        <v>0</v>
      </c>
      <c r="E68" s="11"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0"/>
        <v>5.2</v>
      </c>
      <c r="C69" s="11">
        <v>0</v>
      </c>
      <c r="D69" s="11">
        <v>0</v>
      </c>
      <c r="E69" s="11"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0"/>
        <v>6.9</v>
      </c>
      <c r="C70" s="11">
        <v>0</v>
      </c>
      <c r="D70" s="11">
        <v>0</v>
      </c>
      <c r="E70" s="11"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0"/>
        <v>8</v>
      </c>
      <c r="C71" s="11">
        <v>0</v>
      </c>
      <c r="D71" s="11">
        <v>0</v>
      </c>
      <c r="E71" s="11"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0"/>
        <v>5.5</v>
      </c>
      <c r="C72" s="11">
        <v>0</v>
      </c>
      <c r="D72" s="11">
        <v>0</v>
      </c>
      <c r="E72" s="11"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B136" si="2">AVERAGE(B275,B476,B677,B878,B1079,B1280,B1481,B1682,B1883,B2084)</f>
        <v>5.8</v>
      </c>
      <c r="C73" s="11">
        <v>7</v>
      </c>
      <c r="D73" s="11">
        <v>0</v>
      </c>
      <c r="E73" s="11">
        <v>10</v>
      </c>
      <c r="F73" s="11">
        <f t="shared" ref="F73:F136" si="3">AVERAGE(C73:E73)</f>
        <v>5.666666666666667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2"/>
        <v>4.3</v>
      </c>
      <c r="C74" s="11">
        <v>0</v>
      </c>
      <c r="D74" s="11">
        <v>0</v>
      </c>
      <c r="E74" s="11">
        <v>5</v>
      </c>
      <c r="F74" s="11">
        <f t="shared" si="3"/>
        <v>1.6666666666666667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2"/>
        <v>5.3</v>
      </c>
      <c r="C75" s="11">
        <v>10</v>
      </c>
      <c r="D75" s="11">
        <v>0</v>
      </c>
      <c r="E75" s="11">
        <v>0</v>
      </c>
      <c r="F75" s="11">
        <f t="shared" si="3"/>
        <v>3.3333333333333335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2"/>
        <v>4.8</v>
      </c>
      <c r="C76" s="11">
        <v>0</v>
      </c>
      <c r="D76" s="11">
        <v>0</v>
      </c>
      <c r="E76" s="11">
        <v>0</v>
      </c>
      <c r="F76" s="11">
        <f t="shared" si="3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2"/>
        <v>4</v>
      </c>
      <c r="C77" s="11">
        <v>0</v>
      </c>
      <c r="D77" s="11">
        <v>0</v>
      </c>
      <c r="E77" s="11">
        <v>0</v>
      </c>
      <c r="F77" s="11">
        <f t="shared" si="3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2"/>
        <v>5.3</v>
      </c>
      <c r="C78" s="11">
        <v>0</v>
      </c>
      <c r="D78" s="11">
        <v>0</v>
      </c>
      <c r="E78" s="11">
        <v>7</v>
      </c>
      <c r="F78" s="11">
        <f t="shared" si="3"/>
        <v>2.3333333333333335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2"/>
        <v>3.8</v>
      </c>
      <c r="C79" s="11">
        <v>10</v>
      </c>
      <c r="D79" s="11">
        <v>0</v>
      </c>
      <c r="E79" s="11">
        <v>5</v>
      </c>
      <c r="F79" s="11">
        <f t="shared" si="3"/>
        <v>5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2"/>
        <v>4.4000000000000004</v>
      </c>
      <c r="C80" s="11">
        <v>0</v>
      </c>
      <c r="D80" s="11">
        <v>0</v>
      </c>
      <c r="E80" s="11">
        <v>0</v>
      </c>
      <c r="F80" s="11">
        <f t="shared" si="3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2"/>
        <v>7.4</v>
      </c>
      <c r="C81" s="11">
        <v>0</v>
      </c>
      <c r="D81" s="11">
        <v>0</v>
      </c>
      <c r="E81" s="11">
        <v>0</v>
      </c>
      <c r="F81" s="11">
        <f t="shared" si="3"/>
        <v>0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2"/>
        <v>7.4</v>
      </c>
      <c r="C82" s="11">
        <v>8</v>
      </c>
      <c r="D82" s="11">
        <v>10</v>
      </c>
      <c r="E82" s="11">
        <v>10</v>
      </c>
      <c r="F82" s="11">
        <f t="shared" si="3"/>
        <v>9.3333333333333339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2"/>
        <v>4.0999999999999996</v>
      </c>
      <c r="C83" s="11">
        <v>10</v>
      </c>
      <c r="D83" s="11">
        <v>0</v>
      </c>
      <c r="E83" s="11">
        <v>7</v>
      </c>
      <c r="F83" s="11">
        <f t="shared" si="3"/>
        <v>5.666666666666667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2"/>
        <v>3.9</v>
      </c>
      <c r="C84" s="11">
        <v>0</v>
      </c>
      <c r="D84" s="11">
        <v>20</v>
      </c>
      <c r="E84" s="11">
        <v>12</v>
      </c>
      <c r="F84" s="11">
        <f t="shared" si="3"/>
        <v>10.666666666666666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2"/>
        <v>4</v>
      </c>
      <c r="C85" s="11">
        <v>0</v>
      </c>
      <c r="D85" s="11">
        <v>0</v>
      </c>
      <c r="E85" s="11">
        <v>0</v>
      </c>
      <c r="F85" s="11">
        <f t="shared" si="3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2"/>
        <v>10.6</v>
      </c>
      <c r="C86" s="11">
        <v>0</v>
      </c>
      <c r="D86" s="11">
        <v>0</v>
      </c>
      <c r="E86" s="11">
        <v>7</v>
      </c>
      <c r="F86" s="11">
        <f t="shared" si="3"/>
        <v>2.3333333333333335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2"/>
        <v>6.2</v>
      </c>
      <c r="C87" s="11">
        <v>10</v>
      </c>
      <c r="D87" s="11">
        <v>0</v>
      </c>
      <c r="E87" s="11">
        <v>0</v>
      </c>
      <c r="F87" s="11">
        <f t="shared" si="3"/>
        <v>3.3333333333333335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si="2"/>
        <v>3.8</v>
      </c>
      <c r="C88" s="11">
        <v>0</v>
      </c>
      <c r="D88" s="11">
        <v>0</v>
      </c>
      <c r="E88" s="11">
        <v>0</v>
      </c>
      <c r="F88" s="11">
        <f t="shared" si="3"/>
        <v>0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si="2"/>
        <v>4</v>
      </c>
      <c r="C89" s="11">
        <v>0</v>
      </c>
      <c r="D89" s="11">
        <v>0</v>
      </c>
      <c r="E89" s="11">
        <v>0</v>
      </c>
      <c r="F89" s="11">
        <f t="shared" si="3"/>
        <v>0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si="2"/>
        <v>4.3</v>
      </c>
      <c r="C90" s="11">
        <v>0</v>
      </c>
      <c r="D90" s="11">
        <v>0</v>
      </c>
      <c r="E90" s="11">
        <v>7</v>
      </c>
      <c r="F90" s="11">
        <f t="shared" si="3"/>
        <v>2.3333333333333335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si="2"/>
        <v>10.6</v>
      </c>
      <c r="C91" s="11">
        <v>0</v>
      </c>
      <c r="D91" s="11">
        <v>10</v>
      </c>
      <c r="E91" s="11">
        <v>8</v>
      </c>
      <c r="F91" s="11">
        <f t="shared" si="3"/>
        <v>6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si="2"/>
        <v>6.8</v>
      </c>
      <c r="C92" s="11">
        <v>10</v>
      </c>
      <c r="D92" s="11">
        <v>10</v>
      </c>
      <c r="E92" s="11">
        <v>8</v>
      </c>
      <c r="F92" s="11">
        <f t="shared" si="3"/>
        <v>9.3333333333333339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si="2"/>
        <v>8.6</v>
      </c>
      <c r="C93" s="11">
        <v>17</v>
      </c>
      <c r="D93" s="11">
        <v>10</v>
      </c>
      <c r="E93" s="11">
        <v>8</v>
      </c>
      <c r="F93" s="11">
        <f t="shared" si="3"/>
        <v>11.666666666666666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si="2"/>
        <v>4.4000000000000004</v>
      </c>
      <c r="C94" s="11">
        <v>10</v>
      </c>
      <c r="D94" s="11">
        <v>0</v>
      </c>
      <c r="E94" s="11">
        <v>0</v>
      </c>
      <c r="F94" s="11">
        <f t="shared" si="3"/>
        <v>3.3333333333333335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si="2"/>
        <v>4.4000000000000004</v>
      </c>
      <c r="C95" s="11">
        <v>0</v>
      </c>
      <c r="D95" s="11">
        <v>0</v>
      </c>
      <c r="E95" s="11">
        <v>0</v>
      </c>
      <c r="F95" s="11">
        <f t="shared" si="3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si="2"/>
        <v>3.9</v>
      </c>
      <c r="C96" s="11">
        <v>0</v>
      </c>
      <c r="D96" s="11">
        <v>0</v>
      </c>
      <c r="E96" s="11">
        <v>0</v>
      </c>
      <c r="F96" s="11">
        <f t="shared" si="3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si="2"/>
        <v>12.3</v>
      </c>
      <c r="C97" s="11">
        <v>0</v>
      </c>
      <c r="D97" s="11">
        <v>0</v>
      </c>
      <c r="E97" s="11">
        <v>0</v>
      </c>
      <c r="F97" s="11">
        <f t="shared" si="3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si="2"/>
        <v>5.6</v>
      </c>
      <c r="C98" s="11">
        <v>0</v>
      </c>
      <c r="D98" s="11">
        <v>0</v>
      </c>
      <c r="E98" s="11">
        <v>7</v>
      </c>
      <c r="F98" s="11">
        <f t="shared" si="3"/>
        <v>2.3333333333333335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si="2"/>
        <v>5.8</v>
      </c>
      <c r="C99" s="11">
        <v>10</v>
      </c>
      <c r="D99" s="11">
        <v>0</v>
      </c>
      <c r="E99" s="11">
        <v>10</v>
      </c>
      <c r="F99" s="11">
        <f t="shared" si="3"/>
        <v>6.666666666666667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si="2"/>
        <v>4.4000000000000004</v>
      </c>
      <c r="C100" s="11">
        <v>0</v>
      </c>
      <c r="D100" s="11">
        <v>8</v>
      </c>
      <c r="E100" s="11">
        <v>4</v>
      </c>
      <c r="F100" s="11">
        <f t="shared" si="3"/>
        <v>4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si="2"/>
        <v>6.8</v>
      </c>
      <c r="C101" s="11">
        <v>10</v>
      </c>
      <c r="D101" s="11">
        <v>6</v>
      </c>
      <c r="E101" s="11">
        <v>8</v>
      </c>
      <c r="F101" s="11">
        <f t="shared" si="3"/>
        <v>8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si="2"/>
        <v>3.6</v>
      </c>
      <c r="C102" s="11">
        <v>0</v>
      </c>
      <c r="D102" s="11">
        <v>0</v>
      </c>
      <c r="E102" s="11">
        <v>0</v>
      </c>
      <c r="F102" s="11">
        <f t="shared" si="3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si="2"/>
        <v>4.8</v>
      </c>
      <c r="C103" s="11">
        <v>0</v>
      </c>
      <c r="D103" s="11">
        <v>0</v>
      </c>
      <c r="E103" s="11">
        <v>0</v>
      </c>
      <c r="F103" s="11">
        <f t="shared" si="3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si="2"/>
        <v>4.5999999999999996</v>
      </c>
      <c r="C104" s="11">
        <v>0</v>
      </c>
      <c r="D104" s="11">
        <v>0</v>
      </c>
      <c r="E104" s="11">
        <v>7</v>
      </c>
      <c r="F104" s="11">
        <f t="shared" si="3"/>
        <v>2.3333333333333335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si="2"/>
        <v>5.3</v>
      </c>
      <c r="C105" s="11">
        <v>10</v>
      </c>
      <c r="D105" s="11">
        <v>5</v>
      </c>
      <c r="E105" s="11">
        <v>8</v>
      </c>
      <c r="F105" s="11">
        <f t="shared" si="3"/>
        <v>7.666666666666667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si="2"/>
        <v>3.7</v>
      </c>
      <c r="C106" s="11">
        <v>5</v>
      </c>
      <c r="D106" s="11">
        <v>0</v>
      </c>
      <c r="E106" s="11">
        <v>8</v>
      </c>
      <c r="F106" s="11">
        <f t="shared" si="3"/>
        <v>4.333333333333333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si="2"/>
        <v>3.5</v>
      </c>
      <c r="C107" s="11">
        <v>0</v>
      </c>
      <c r="D107" s="11">
        <v>0</v>
      </c>
      <c r="E107" s="11">
        <v>8</v>
      </c>
      <c r="F107" s="11">
        <f t="shared" si="3"/>
        <v>2.6666666666666665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si="2"/>
        <v>3.5</v>
      </c>
      <c r="C108" s="11">
        <v>0</v>
      </c>
      <c r="D108" s="11">
        <v>0</v>
      </c>
      <c r="E108" s="11">
        <v>0</v>
      </c>
      <c r="F108" s="11">
        <f t="shared" si="3"/>
        <v>0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si="2"/>
        <v>7</v>
      </c>
      <c r="C109" s="11">
        <v>0</v>
      </c>
      <c r="D109" s="11">
        <v>0</v>
      </c>
      <c r="E109" s="11">
        <v>0</v>
      </c>
      <c r="F109" s="11">
        <f t="shared" si="3"/>
        <v>0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si="2"/>
        <v>4.5</v>
      </c>
      <c r="C110" s="11">
        <v>0</v>
      </c>
      <c r="D110" s="11">
        <v>0</v>
      </c>
      <c r="E110" s="11">
        <v>0</v>
      </c>
      <c r="F110" s="11">
        <f t="shared" si="3"/>
        <v>0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si="2"/>
        <v>3.6</v>
      </c>
      <c r="C111" s="11">
        <v>0</v>
      </c>
      <c r="D111" s="11">
        <v>0</v>
      </c>
      <c r="E111" s="11">
        <v>0</v>
      </c>
      <c r="F111" s="11">
        <f t="shared" si="3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si="2"/>
        <v>5.2</v>
      </c>
      <c r="C112" s="11">
        <v>0</v>
      </c>
      <c r="D112" s="11">
        <v>0</v>
      </c>
      <c r="E112" s="11">
        <v>0</v>
      </c>
      <c r="F112" s="11">
        <f t="shared" si="3"/>
        <v>0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si="2"/>
        <v>4</v>
      </c>
      <c r="C113" s="11">
        <v>0</v>
      </c>
      <c r="D113" s="11">
        <v>0</v>
      </c>
      <c r="E113" s="11">
        <v>0</v>
      </c>
      <c r="F113" s="11">
        <f t="shared" si="3"/>
        <v>0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si="2"/>
        <v>6.3</v>
      </c>
      <c r="C114" s="11">
        <v>0</v>
      </c>
      <c r="D114" s="11">
        <v>0</v>
      </c>
      <c r="E114" s="11">
        <v>0</v>
      </c>
      <c r="F114" s="11">
        <f t="shared" si="3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si="2"/>
        <v>4.3</v>
      </c>
      <c r="C115" s="11">
        <v>0</v>
      </c>
      <c r="D115" s="11">
        <v>0</v>
      </c>
      <c r="E115" s="11">
        <v>0</v>
      </c>
      <c r="F115" s="11">
        <f t="shared" si="3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si="2"/>
        <v>4.4000000000000004</v>
      </c>
      <c r="C116" s="11">
        <v>0</v>
      </c>
      <c r="D116" s="11">
        <v>0</v>
      </c>
      <c r="E116" s="11">
        <v>0</v>
      </c>
      <c r="F116" s="11">
        <f t="shared" si="3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si="2"/>
        <v>4.3</v>
      </c>
      <c r="C117" s="11">
        <v>0</v>
      </c>
      <c r="D117" s="11">
        <v>0</v>
      </c>
      <c r="E117" s="11">
        <v>0</v>
      </c>
      <c r="F117" s="11">
        <f t="shared" si="3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si="2"/>
        <v>5.7</v>
      </c>
      <c r="C118" s="11">
        <v>0</v>
      </c>
      <c r="D118" s="11">
        <v>0</v>
      </c>
      <c r="E118" s="11">
        <v>0</v>
      </c>
      <c r="F118" s="11">
        <f t="shared" si="3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si="2"/>
        <v>4.8</v>
      </c>
      <c r="C119" s="11">
        <v>0</v>
      </c>
      <c r="D119" s="11">
        <v>0</v>
      </c>
      <c r="E119" s="11">
        <v>0</v>
      </c>
      <c r="F119" s="11">
        <f t="shared" si="3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si="2"/>
        <v>4.5999999999999996</v>
      </c>
      <c r="C120" s="11">
        <v>0</v>
      </c>
      <c r="D120" s="11">
        <v>0</v>
      </c>
      <c r="E120" s="11">
        <v>0</v>
      </c>
      <c r="F120" s="11">
        <f t="shared" si="3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si="2"/>
        <v>4.7</v>
      </c>
      <c r="C121" s="11">
        <v>0</v>
      </c>
      <c r="D121" s="11">
        <v>0</v>
      </c>
      <c r="E121" s="11">
        <v>0</v>
      </c>
      <c r="F121" s="11">
        <f t="shared" si="3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si="2"/>
        <v>4.9000000000000004</v>
      </c>
      <c r="C122" s="11">
        <v>0</v>
      </c>
      <c r="D122" s="11">
        <v>0</v>
      </c>
      <c r="E122" s="11">
        <v>0</v>
      </c>
      <c r="F122" s="11">
        <f t="shared" si="3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si="2"/>
        <v>4</v>
      </c>
      <c r="C123" s="11">
        <v>0</v>
      </c>
      <c r="D123" s="11">
        <v>0</v>
      </c>
      <c r="E123" s="11">
        <v>0</v>
      </c>
      <c r="F123" s="11">
        <f t="shared" si="3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si="2"/>
        <v>5</v>
      </c>
      <c r="C124" s="11">
        <v>0</v>
      </c>
      <c r="D124" s="11">
        <v>0</v>
      </c>
      <c r="E124" s="11">
        <v>0</v>
      </c>
      <c r="F124" s="11">
        <f t="shared" si="3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si="2"/>
        <v>4.5</v>
      </c>
      <c r="C125" s="11">
        <v>0</v>
      </c>
      <c r="D125" s="11">
        <v>0</v>
      </c>
      <c r="E125" s="11">
        <v>0</v>
      </c>
      <c r="F125" s="11">
        <f t="shared" si="3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si="2"/>
        <v>3.9</v>
      </c>
      <c r="C126" s="11">
        <v>0</v>
      </c>
      <c r="D126" s="11">
        <v>0</v>
      </c>
      <c r="E126" s="11">
        <v>0</v>
      </c>
      <c r="F126" s="11">
        <f t="shared" si="3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si="2"/>
        <v>4</v>
      </c>
      <c r="C127" s="11">
        <v>0</v>
      </c>
      <c r="D127" s="11">
        <v>0</v>
      </c>
      <c r="E127" s="11">
        <v>0</v>
      </c>
      <c r="F127" s="11">
        <f t="shared" si="3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si="2"/>
        <v>4.0999999999999996</v>
      </c>
      <c r="C128" s="11">
        <v>0</v>
      </c>
      <c r="D128" s="11">
        <v>0</v>
      </c>
      <c r="E128" s="11">
        <v>0</v>
      </c>
      <c r="F128" s="11">
        <f t="shared" si="3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si="2"/>
        <v>4.5</v>
      </c>
      <c r="C129" s="11">
        <v>0</v>
      </c>
      <c r="D129" s="11">
        <v>0</v>
      </c>
      <c r="E129" s="11">
        <v>0</v>
      </c>
      <c r="F129" s="11">
        <f t="shared" si="3"/>
        <v>0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si="2"/>
        <v>5.3</v>
      </c>
      <c r="C130" s="11">
        <v>0</v>
      </c>
      <c r="D130" s="11">
        <v>0</v>
      </c>
      <c r="E130" s="11">
        <v>0</v>
      </c>
      <c r="F130" s="11">
        <f t="shared" si="3"/>
        <v>0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si="2"/>
        <v>5.4</v>
      </c>
      <c r="C131" s="11">
        <v>0</v>
      </c>
      <c r="D131" s="11">
        <v>0</v>
      </c>
      <c r="E131" s="11">
        <v>0</v>
      </c>
      <c r="F131" s="11">
        <f t="shared" si="3"/>
        <v>0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si="2"/>
        <v>5.5</v>
      </c>
      <c r="C132" s="11">
        <v>0</v>
      </c>
      <c r="D132" s="11">
        <v>0</v>
      </c>
      <c r="E132" s="11">
        <v>0</v>
      </c>
      <c r="F132" s="11">
        <f t="shared" si="3"/>
        <v>0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si="2"/>
        <v>3.5</v>
      </c>
      <c r="C133" s="11">
        <v>0</v>
      </c>
      <c r="D133" s="11">
        <v>0</v>
      </c>
      <c r="E133" s="11">
        <v>0</v>
      </c>
      <c r="F133" s="11">
        <f t="shared" si="3"/>
        <v>0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si="2"/>
        <v>5.0999999999999996</v>
      </c>
      <c r="C134" s="11">
        <v>0</v>
      </c>
      <c r="D134" s="11">
        <v>0</v>
      </c>
      <c r="E134" s="11">
        <v>0</v>
      </c>
      <c r="F134" s="11">
        <f t="shared" si="3"/>
        <v>0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si="2"/>
        <v>6.2</v>
      </c>
      <c r="C135" s="11">
        <v>0</v>
      </c>
      <c r="D135" s="11">
        <v>0</v>
      </c>
      <c r="E135" s="11">
        <v>0</v>
      </c>
      <c r="F135" s="11">
        <f t="shared" si="3"/>
        <v>0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si="2"/>
        <v>9</v>
      </c>
      <c r="C136" s="11">
        <v>0</v>
      </c>
      <c r="D136" s="11">
        <v>0</v>
      </c>
      <c r="E136" s="11">
        <v>0</v>
      </c>
      <c r="F136" s="11">
        <f t="shared" si="3"/>
        <v>0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B200" si="4">AVERAGE(B339,B540,B741,B942,B1143,B1344,B1545,B1746,B1947,B2148)</f>
        <v>3.3</v>
      </c>
      <c r="C137" s="11">
        <v>0</v>
      </c>
      <c r="D137" s="11">
        <v>0</v>
      </c>
      <c r="E137" s="11">
        <v>0</v>
      </c>
      <c r="F137" s="11">
        <f t="shared" ref="F137:F200" si="5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si="4"/>
        <v>4</v>
      </c>
      <c r="C138" s="11">
        <v>0</v>
      </c>
      <c r="D138" s="11">
        <v>0</v>
      </c>
      <c r="E138" s="11">
        <v>0</v>
      </c>
      <c r="F138" s="11">
        <f t="shared" si="5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si="4"/>
        <v>4.8</v>
      </c>
      <c r="C139" s="11">
        <v>0</v>
      </c>
      <c r="D139" s="11">
        <v>0</v>
      </c>
      <c r="E139" s="11">
        <v>0</v>
      </c>
      <c r="F139" s="11">
        <f t="shared" si="5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si="4"/>
        <v>3.7</v>
      </c>
      <c r="C140" s="11">
        <v>0</v>
      </c>
      <c r="D140" s="11">
        <v>0</v>
      </c>
      <c r="E140" s="11">
        <v>0</v>
      </c>
      <c r="F140" s="11">
        <f t="shared" si="5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si="4"/>
        <v>7.2</v>
      </c>
      <c r="C141" s="11">
        <v>0</v>
      </c>
      <c r="D141" s="11">
        <v>0</v>
      </c>
      <c r="E141" s="11">
        <v>0</v>
      </c>
      <c r="F141" s="11">
        <f t="shared" si="5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si="4"/>
        <v>4.2</v>
      </c>
      <c r="C142" s="11">
        <v>0</v>
      </c>
      <c r="D142" s="11">
        <v>0</v>
      </c>
      <c r="E142" s="11">
        <v>0</v>
      </c>
      <c r="F142" s="11">
        <f t="shared" si="5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si="4"/>
        <v>4.4000000000000004</v>
      </c>
      <c r="C143" s="11">
        <v>0</v>
      </c>
      <c r="D143" s="11">
        <v>0</v>
      </c>
      <c r="E143" s="11">
        <v>7</v>
      </c>
      <c r="F143" s="11">
        <f t="shared" si="5"/>
        <v>2.3333333333333335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si="4"/>
        <v>4.9000000000000004</v>
      </c>
      <c r="C144" s="11">
        <v>0</v>
      </c>
      <c r="D144" s="11">
        <v>0</v>
      </c>
      <c r="E144" s="11">
        <v>10</v>
      </c>
      <c r="F144" s="11">
        <f t="shared" si="5"/>
        <v>3.3333333333333335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si="4"/>
        <v>4</v>
      </c>
      <c r="C145" s="11">
        <v>0</v>
      </c>
      <c r="D145" s="11">
        <v>0</v>
      </c>
      <c r="E145" s="11">
        <v>0</v>
      </c>
      <c r="F145" s="11">
        <f t="shared" si="5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si="4"/>
        <v>3.3</v>
      </c>
      <c r="C146" s="11">
        <v>0</v>
      </c>
      <c r="D146" s="11">
        <v>0</v>
      </c>
      <c r="E146" s="11">
        <v>0</v>
      </c>
      <c r="F146" s="11">
        <f t="shared" si="5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si="4"/>
        <v>3.3</v>
      </c>
      <c r="C147" s="11">
        <v>0</v>
      </c>
      <c r="D147" s="11">
        <v>0</v>
      </c>
      <c r="E147" s="11">
        <v>5</v>
      </c>
      <c r="F147" s="11">
        <f t="shared" si="5"/>
        <v>1.6666666666666667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si="4"/>
        <v>5.5</v>
      </c>
      <c r="C148" s="11">
        <v>13</v>
      </c>
      <c r="D148" s="11">
        <v>0</v>
      </c>
      <c r="E148" s="11">
        <v>10</v>
      </c>
      <c r="F148" s="11">
        <f t="shared" si="5"/>
        <v>7.666666666666667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si="4"/>
        <v>4.3</v>
      </c>
      <c r="C149" s="11">
        <v>8</v>
      </c>
      <c r="D149" s="11">
        <v>0</v>
      </c>
      <c r="E149" s="11">
        <v>7</v>
      </c>
      <c r="F149" s="11">
        <f t="shared" si="5"/>
        <v>5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si="4"/>
        <v>4.5</v>
      </c>
      <c r="C150" s="11">
        <v>14</v>
      </c>
      <c r="D150" s="11">
        <v>0</v>
      </c>
      <c r="E150" s="11">
        <v>30</v>
      </c>
      <c r="F150" s="11">
        <f t="shared" si="5"/>
        <v>14.666666666666666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si="4"/>
        <v>3.5</v>
      </c>
      <c r="C151" s="11">
        <v>17</v>
      </c>
      <c r="D151" s="11">
        <v>10</v>
      </c>
      <c r="E151" s="11">
        <v>16</v>
      </c>
      <c r="F151" s="11">
        <f t="shared" si="5"/>
        <v>14.333333333333334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si="4"/>
        <v>3.7</v>
      </c>
      <c r="C152" s="11">
        <v>18</v>
      </c>
      <c r="D152" s="11">
        <v>10</v>
      </c>
      <c r="E152" s="11">
        <v>27</v>
      </c>
      <c r="F152" s="11">
        <f t="shared" si="5"/>
        <v>18.333333333333332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si="4"/>
        <v>6.2</v>
      </c>
      <c r="C153" s="11">
        <v>11</v>
      </c>
      <c r="D153" s="11">
        <v>0</v>
      </c>
      <c r="E153" s="11">
        <v>5</v>
      </c>
      <c r="F153" s="11">
        <f t="shared" si="5"/>
        <v>5.333333333333333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si="4"/>
        <v>5.7</v>
      </c>
      <c r="C154" s="11">
        <v>6</v>
      </c>
      <c r="D154" s="11">
        <v>0</v>
      </c>
      <c r="E154" s="11">
        <v>8</v>
      </c>
      <c r="F154" s="11">
        <f t="shared" si="5"/>
        <v>4.666666666666667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si="4"/>
        <v>3.8</v>
      </c>
      <c r="C155" s="11">
        <v>9</v>
      </c>
      <c r="D155" s="11">
        <v>0</v>
      </c>
      <c r="E155" s="11">
        <v>10</v>
      </c>
      <c r="F155" s="11">
        <f t="shared" si="5"/>
        <v>6.333333333333333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si="4"/>
        <v>5.9</v>
      </c>
      <c r="C156" s="11">
        <v>6</v>
      </c>
      <c r="D156" s="11">
        <v>10</v>
      </c>
      <c r="E156" s="11">
        <v>0</v>
      </c>
      <c r="F156" s="11">
        <f t="shared" si="5"/>
        <v>5.333333333333333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si="4"/>
        <v>6.1</v>
      </c>
      <c r="C157" s="11">
        <v>0</v>
      </c>
      <c r="D157" s="11">
        <v>0</v>
      </c>
      <c r="E157" s="11">
        <v>0</v>
      </c>
      <c r="F157" s="11">
        <f t="shared" si="5"/>
        <v>0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si="4"/>
        <v>3.5</v>
      </c>
      <c r="C158" s="11">
        <v>0</v>
      </c>
      <c r="D158" s="11">
        <v>0</v>
      </c>
      <c r="E158" s="11">
        <v>0</v>
      </c>
      <c r="F158" s="11">
        <f t="shared" si="5"/>
        <v>0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si="4"/>
        <v>4.7</v>
      </c>
      <c r="C159" s="11">
        <v>0</v>
      </c>
      <c r="D159" s="11">
        <v>0</v>
      </c>
      <c r="E159" s="11">
        <v>0</v>
      </c>
      <c r="F159" s="11">
        <f t="shared" si="5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si="4"/>
        <v>5.6</v>
      </c>
      <c r="C160" s="11">
        <v>0</v>
      </c>
      <c r="D160" s="11">
        <v>0</v>
      </c>
      <c r="E160" s="11">
        <v>0</v>
      </c>
      <c r="F160" s="11">
        <f t="shared" si="5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si="4"/>
        <v>4.7</v>
      </c>
      <c r="C161" s="11">
        <v>0</v>
      </c>
      <c r="D161" s="11">
        <v>0</v>
      </c>
      <c r="E161" s="11">
        <v>0</v>
      </c>
      <c r="F161" s="11">
        <f t="shared" si="5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si="4"/>
        <v>4.4000000000000004</v>
      </c>
      <c r="C162" s="11">
        <v>0</v>
      </c>
      <c r="D162" s="11">
        <v>0</v>
      </c>
      <c r="E162" s="11">
        <v>0</v>
      </c>
      <c r="F162" s="11">
        <f t="shared" si="5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si="4"/>
        <v>7.7</v>
      </c>
      <c r="C163" s="11">
        <v>0</v>
      </c>
      <c r="D163" s="11">
        <v>0</v>
      </c>
      <c r="E163" s="11">
        <v>0</v>
      </c>
      <c r="F163" s="11">
        <f t="shared" si="5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si="4"/>
        <v>4.0999999999999996</v>
      </c>
      <c r="C164" s="11">
        <v>0</v>
      </c>
      <c r="D164" s="11">
        <v>0</v>
      </c>
      <c r="E164" s="11">
        <v>0</v>
      </c>
      <c r="F164" s="11">
        <f t="shared" si="5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si="4"/>
        <v>4.9000000000000004</v>
      </c>
      <c r="C165" s="11">
        <v>0</v>
      </c>
      <c r="D165" s="11">
        <v>0</v>
      </c>
      <c r="E165" s="11">
        <v>0</v>
      </c>
      <c r="F165" s="11">
        <f t="shared" si="5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si="4"/>
        <v>3.6</v>
      </c>
      <c r="C166" s="11">
        <v>0</v>
      </c>
      <c r="D166" s="11">
        <v>0</v>
      </c>
      <c r="E166" s="11">
        <v>0</v>
      </c>
      <c r="F166" s="11">
        <f t="shared" si="5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si="4"/>
        <v>7</v>
      </c>
      <c r="C167" s="11">
        <v>0</v>
      </c>
      <c r="D167" s="11">
        <v>0</v>
      </c>
      <c r="E167" s="11">
        <v>0</v>
      </c>
      <c r="F167" s="11">
        <f t="shared" si="5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si="4"/>
        <v>4.2</v>
      </c>
      <c r="C168" s="11">
        <v>0</v>
      </c>
      <c r="D168" s="11">
        <v>0</v>
      </c>
      <c r="E168" s="11">
        <v>0</v>
      </c>
      <c r="F168" s="11">
        <f t="shared" si="5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si="4"/>
        <v>4.7</v>
      </c>
      <c r="C169" s="11">
        <v>0</v>
      </c>
      <c r="D169" s="11">
        <v>0</v>
      </c>
      <c r="E169" s="11">
        <v>0</v>
      </c>
      <c r="F169" s="11">
        <f t="shared" si="5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si="4"/>
        <v>3.6</v>
      </c>
      <c r="C170" s="11">
        <v>0</v>
      </c>
      <c r="D170" s="11">
        <v>0</v>
      </c>
      <c r="E170" s="11">
        <v>0</v>
      </c>
      <c r="F170" s="11">
        <f t="shared" si="5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si="4"/>
        <v>4.2</v>
      </c>
      <c r="C171" s="11">
        <v>0</v>
      </c>
      <c r="D171" s="11">
        <v>0</v>
      </c>
      <c r="E171" s="11">
        <v>0</v>
      </c>
      <c r="F171" s="11">
        <f t="shared" si="5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si="4"/>
        <v>3.9</v>
      </c>
      <c r="C172" s="11">
        <v>0</v>
      </c>
      <c r="D172" s="11">
        <v>0</v>
      </c>
      <c r="E172" s="11">
        <v>0</v>
      </c>
      <c r="F172" s="11">
        <f t="shared" si="5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si="4"/>
        <v>5.5</v>
      </c>
      <c r="C173" s="11">
        <v>0</v>
      </c>
      <c r="D173" s="11">
        <v>0</v>
      </c>
      <c r="E173" s="11">
        <v>0</v>
      </c>
      <c r="F173" s="11">
        <f t="shared" si="5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si="4"/>
        <v>4.8</v>
      </c>
      <c r="C174" s="11">
        <v>0</v>
      </c>
      <c r="D174" s="11">
        <v>0</v>
      </c>
      <c r="E174" s="11">
        <v>0</v>
      </c>
      <c r="F174" s="11">
        <f t="shared" si="5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si="4"/>
        <v>3.5</v>
      </c>
      <c r="C175" s="11">
        <v>0</v>
      </c>
      <c r="D175" s="11">
        <v>0</v>
      </c>
      <c r="E175" s="11">
        <v>0</v>
      </c>
      <c r="F175" s="11">
        <f t="shared" si="5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si="4"/>
        <v>3.5</v>
      </c>
      <c r="C176" s="11">
        <v>0</v>
      </c>
      <c r="D176" s="11">
        <v>0</v>
      </c>
      <c r="E176" s="11">
        <v>0</v>
      </c>
      <c r="F176" s="11">
        <f t="shared" si="5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si="4"/>
        <v>3.5</v>
      </c>
      <c r="C177" s="11">
        <v>0</v>
      </c>
      <c r="D177" s="11">
        <v>0</v>
      </c>
      <c r="E177" s="11">
        <v>0</v>
      </c>
      <c r="F177" s="11">
        <f t="shared" si="5"/>
        <v>0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si="4"/>
        <v>7.3</v>
      </c>
      <c r="C178" s="11">
        <v>0</v>
      </c>
      <c r="D178" s="11">
        <v>0</v>
      </c>
      <c r="E178" s="11">
        <v>0</v>
      </c>
      <c r="F178" s="11">
        <f t="shared" si="5"/>
        <v>0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si="4"/>
        <v>3.9</v>
      </c>
      <c r="C179" s="11">
        <v>0</v>
      </c>
      <c r="D179" s="11">
        <v>0</v>
      </c>
      <c r="E179" s="11">
        <v>0</v>
      </c>
      <c r="F179" s="11">
        <f t="shared" si="5"/>
        <v>0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si="4"/>
        <v>3.5</v>
      </c>
      <c r="C180" s="11">
        <v>0</v>
      </c>
      <c r="D180" s="11">
        <v>0</v>
      </c>
      <c r="E180" s="11">
        <v>0</v>
      </c>
      <c r="F180" s="11">
        <f t="shared" si="5"/>
        <v>0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si="4"/>
        <v>3.9</v>
      </c>
      <c r="C181" s="11">
        <v>0</v>
      </c>
      <c r="D181" s="11">
        <v>0</v>
      </c>
      <c r="E181" s="11">
        <v>0</v>
      </c>
      <c r="F181" s="11">
        <f t="shared" si="5"/>
        <v>0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si="4"/>
        <v>4.3</v>
      </c>
      <c r="C182" s="11">
        <v>0</v>
      </c>
      <c r="D182" s="11">
        <v>0</v>
      </c>
      <c r="E182" s="11">
        <v>0</v>
      </c>
      <c r="F182" s="11">
        <f t="shared" si="5"/>
        <v>0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si="4"/>
        <v>4</v>
      </c>
      <c r="C183" s="11">
        <v>0</v>
      </c>
      <c r="D183" s="11">
        <v>0</v>
      </c>
      <c r="E183" s="11">
        <v>0</v>
      </c>
      <c r="F183" s="11">
        <f t="shared" si="5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si="4"/>
        <v>3.5</v>
      </c>
      <c r="C184" s="11">
        <v>0</v>
      </c>
      <c r="D184" s="11">
        <v>0</v>
      </c>
      <c r="E184" s="11">
        <v>0</v>
      </c>
      <c r="F184" s="11">
        <f t="shared" si="5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si="4"/>
        <v>4.4000000000000004</v>
      </c>
      <c r="C185" s="11">
        <v>0</v>
      </c>
      <c r="D185" s="11">
        <v>0</v>
      </c>
      <c r="E185" s="11">
        <v>0</v>
      </c>
      <c r="F185" s="11">
        <f t="shared" si="5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si="4"/>
        <v>4</v>
      </c>
      <c r="C186" s="11">
        <v>0</v>
      </c>
      <c r="D186" s="11">
        <v>0</v>
      </c>
      <c r="E186" s="11">
        <v>0</v>
      </c>
      <c r="F186" s="11">
        <f t="shared" si="5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si="4"/>
        <v>3.7</v>
      </c>
      <c r="C187" s="11">
        <v>0</v>
      </c>
      <c r="D187" s="11">
        <v>0</v>
      </c>
      <c r="E187" s="11">
        <v>0</v>
      </c>
      <c r="F187" s="11">
        <f t="shared" si="5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si="4"/>
        <v>4.0999999999999996</v>
      </c>
      <c r="C188" s="11">
        <v>0</v>
      </c>
      <c r="D188" s="11">
        <v>0</v>
      </c>
      <c r="E188" s="11">
        <v>0</v>
      </c>
      <c r="F188" s="11">
        <f t="shared" si="5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si="4"/>
        <v>4.4000000000000004</v>
      </c>
      <c r="C189" s="11">
        <v>0</v>
      </c>
      <c r="D189" s="11">
        <v>0</v>
      </c>
      <c r="E189" s="11">
        <v>0</v>
      </c>
      <c r="F189" s="11">
        <f t="shared" si="5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si="4"/>
        <v>4.4000000000000004</v>
      </c>
      <c r="C190" s="11">
        <v>0</v>
      </c>
      <c r="D190" s="11">
        <v>0</v>
      </c>
      <c r="E190" s="11">
        <v>0</v>
      </c>
      <c r="F190" s="11">
        <f t="shared" si="5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si="4"/>
        <v>3.9</v>
      </c>
      <c r="C191" s="11">
        <v>0</v>
      </c>
      <c r="D191" s="11">
        <v>0</v>
      </c>
      <c r="E191" s="11">
        <v>0</v>
      </c>
      <c r="F191" s="11">
        <f t="shared" si="5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si="4"/>
        <v>4.0999999999999996</v>
      </c>
      <c r="C192" s="11">
        <v>5</v>
      </c>
      <c r="D192" s="11">
        <v>0</v>
      </c>
      <c r="E192" s="11">
        <v>10</v>
      </c>
      <c r="F192" s="11">
        <f t="shared" si="5"/>
        <v>5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si="4"/>
        <v>9.3000000000000007</v>
      </c>
      <c r="C193" s="11">
        <v>7</v>
      </c>
      <c r="D193" s="11">
        <v>10</v>
      </c>
      <c r="E193" s="11">
        <v>15</v>
      </c>
      <c r="F193" s="11">
        <f t="shared" si="5"/>
        <v>10.666666666666666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si="4"/>
        <v>3.8</v>
      </c>
      <c r="C194" s="11">
        <v>14</v>
      </c>
      <c r="D194" s="11">
        <v>0</v>
      </c>
      <c r="E194" s="11">
        <v>10</v>
      </c>
      <c r="F194" s="11">
        <f t="shared" si="5"/>
        <v>8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si="4"/>
        <v>4.3</v>
      </c>
      <c r="C195" s="11">
        <v>3</v>
      </c>
      <c r="D195" s="11">
        <v>5</v>
      </c>
      <c r="E195" s="11">
        <v>5</v>
      </c>
      <c r="F195" s="11">
        <f t="shared" si="5"/>
        <v>4.333333333333333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si="4"/>
        <v>4.7</v>
      </c>
      <c r="C196" s="11">
        <v>13</v>
      </c>
      <c r="D196" s="11">
        <v>20</v>
      </c>
      <c r="E196" s="11">
        <v>10</v>
      </c>
      <c r="F196" s="11">
        <f t="shared" si="5"/>
        <v>14.333333333333334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si="4"/>
        <v>5.5</v>
      </c>
      <c r="C197" s="11">
        <v>6</v>
      </c>
      <c r="D197" s="11">
        <v>10</v>
      </c>
      <c r="E197" s="11">
        <v>7</v>
      </c>
      <c r="F197" s="11">
        <f t="shared" si="5"/>
        <v>7.666666666666667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si="4"/>
        <v>4.3</v>
      </c>
      <c r="C198" s="11">
        <v>5</v>
      </c>
      <c r="D198" s="11">
        <v>0</v>
      </c>
      <c r="E198" s="11">
        <v>15</v>
      </c>
      <c r="F198" s="11">
        <f t="shared" si="5"/>
        <v>6.666666666666667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si="4"/>
        <v>7.1</v>
      </c>
      <c r="C199" s="11">
        <v>5</v>
      </c>
      <c r="D199" s="11">
        <v>6</v>
      </c>
      <c r="E199" s="11">
        <v>26</v>
      </c>
      <c r="F199" s="11">
        <f t="shared" si="5"/>
        <v>12.333333333333334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si="4"/>
        <v>3.9</v>
      </c>
      <c r="C200" s="11">
        <v>9</v>
      </c>
      <c r="D200" s="11">
        <v>7</v>
      </c>
      <c r="E200" s="11">
        <v>23</v>
      </c>
      <c r="F200" s="11">
        <f t="shared" si="5"/>
        <v>13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B206" si="6">AVERAGE(B403,B604,B805,B1006,B1207,B1408,B1609,B1810,B2011,B2212)</f>
        <v>4.0999999999999996</v>
      </c>
      <c r="C201" s="11">
        <v>17</v>
      </c>
      <c r="D201" s="11">
        <v>0</v>
      </c>
      <c r="E201" s="11">
        <v>5</v>
      </c>
      <c r="F201" s="11">
        <f t="shared" ref="F201:F207" si="7">AVERAGE(C201:E201)</f>
        <v>7.333333333333333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si="6"/>
        <v>4.2</v>
      </c>
      <c r="C202" s="11">
        <v>5</v>
      </c>
      <c r="D202" s="11">
        <v>0</v>
      </c>
      <c r="E202" s="11">
        <v>0</v>
      </c>
      <c r="F202" s="11">
        <f t="shared" si="7"/>
        <v>1.6666666666666667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si="6"/>
        <v>3.8</v>
      </c>
      <c r="C203" s="11">
        <v>0</v>
      </c>
      <c r="D203" s="11">
        <v>0</v>
      </c>
      <c r="E203" s="11">
        <v>0</v>
      </c>
      <c r="F203" s="11">
        <f t="shared" si="7"/>
        <v>0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si="6"/>
        <v>5.5</v>
      </c>
      <c r="C204" s="11">
        <v>0</v>
      </c>
      <c r="D204" s="11">
        <v>0</v>
      </c>
      <c r="E204" s="11">
        <v>0</v>
      </c>
      <c r="F204" s="11">
        <f t="shared" si="7"/>
        <v>0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si="6"/>
        <v>11</v>
      </c>
      <c r="C205" s="11">
        <v>0</v>
      </c>
      <c r="D205" s="11">
        <v>0</v>
      </c>
      <c r="E205" s="11">
        <v>0</v>
      </c>
      <c r="F205" s="11">
        <f t="shared" si="7"/>
        <v>0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si="6"/>
        <v>4.4000000000000004</v>
      </c>
      <c r="C206" s="11">
        <v>0</v>
      </c>
      <c r="D206" s="11">
        <v>0</v>
      </c>
      <c r="E206" s="11">
        <v>0</v>
      </c>
      <c r="F206" s="11">
        <f t="shared" si="7"/>
        <v>0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>AVERAGE(B409,B610,B811,B1012,B1213,B1414,B1615,B1816,B2017,B2218)</f>
        <v>4.5999999999999996</v>
      </c>
      <c r="C207" s="11">
        <v>0</v>
      </c>
      <c r="D207" s="11">
        <v>0</v>
      </c>
      <c r="E207" s="11">
        <v>0</v>
      </c>
      <c r="F207" s="11">
        <f t="shared" si="7"/>
        <v>0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402</v>
      </c>
      <c r="C210" s="12">
        <v>0</v>
      </c>
      <c r="D210" s="12">
        <v>73.400000000000006</v>
      </c>
      <c r="E210" s="12">
        <v>73.2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11</v>
      </c>
      <c r="C211" s="12">
        <v>75</v>
      </c>
      <c r="D211" s="12">
        <v>80</v>
      </c>
      <c r="E211" s="12">
        <v>75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17</v>
      </c>
      <c r="C212" s="12">
        <v>0</v>
      </c>
      <c r="D212" s="12">
        <v>66.599999999999994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3</v>
      </c>
      <c r="B213" s="12">
        <v>10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</v>
      </c>
      <c r="B214" s="12">
        <v>9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5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10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7</v>
      </c>
      <c r="B217" s="12">
        <v>13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8</v>
      </c>
      <c r="B218" s="12">
        <v>14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17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15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7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9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14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15</v>
      </c>
      <c r="B225" s="12">
        <v>8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16</v>
      </c>
      <c r="B226" s="12">
        <v>6</v>
      </c>
      <c r="C226" s="12">
        <v>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6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8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6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21</v>
      </c>
      <c r="B231" s="12">
        <v>5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22</v>
      </c>
      <c r="B232" s="12">
        <v>8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23</v>
      </c>
      <c r="B233" s="12">
        <v>4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5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25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26</v>
      </c>
      <c r="B236" s="12">
        <v>10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27</v>
      </c>
      <c r="B237" s="12">
        <v>7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8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8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11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4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5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4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24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5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5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8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7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15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6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23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7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9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6</v>
      </c>
      <c r="C260" s="12">
        <v>63.4</v>
      </c>
      <c r="D260" s="12">
        <v>0</v>
      </c>
      <c r="E260" s="12">
        <v>50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8</v>
      </c>
      <c r="C261" s="12">
        <v>40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7</v>
      </c>
      <c r="C262" s="12">
        <v>33.299999999999997</v>
      </c>
      <c r="D262" s="12">
        <v>0</v>
      </c>
      <c r="E262" s="12">
        <v>66.599999999999994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5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7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6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8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7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4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7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7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6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8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4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6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5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3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5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4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3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4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4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5</v>
      </c>
      <c r="C284" s="12">
        <v>44.9</v>
      </c>
      <c r="D284" s="12">
        <v>0</v>
      </c>
      <c r="E284" s="12">
        <v>66.599999999999994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4</v>
      </c>
      <c r="C285" s="12">
        <v>33.299999999999997</v>
      </c>
      <c r="D285" s="12">
        <v>0</v>
      </c>
      <c r="E285" s="12">
        <v>50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10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5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4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5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6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6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7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10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5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4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17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4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4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3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12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3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3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4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4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45.9</v>
      </c>
      <c r="D308" s="12">
        <v>100</v>
      </c>
      <c r="E308" s="12">
        <v>50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4</v>
      </c>
      <c r="C309" s="12">
        <v>41.1</v>
      </c>
      <c r="D309" s="12">
        <v>0</v>
      </c>
      <c r="E309" s="12">
        <v>50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2</v>
      </c>
      <c r="C310" s="12">
        <v>42.8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3</v>
      </c>
      <c r="C311" s="12">
        <v>35.700000000000003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5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6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7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6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5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5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3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3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3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5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4</v>
      </c>
      <c r="C332" s="12">
        <v>42.8</v>
      </c>
      <c r="D332" s="12">
        <v>0</v>
      </c>
      <c r="E332" s="12">
        <v>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7</v>
      </c>
      <c r="C333" s="12">
        <v>41.6</v>
      </c>
      <c r="D333" s="12">
        <v>50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5</v>
      </c>
      <c r="C334" s="12">
        <v>33.299999999999997</v>
      </c>
      <c r="D334" s="12">
        <v>0</v>
      </c>
      <c r="E334" s="12">
        <v>66.599999999999994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53.8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6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4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8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3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3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3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4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4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5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6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4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6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3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9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3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5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4</v>
      </c>
      <c r="C356" s="12">
        <v>0</v>
      </c>
      <c r="D356" s="12">
        <v>0</v>
      </c>
      <c r="E356" s="12">
        <v>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3</v>
      </c>
      <c r="C357" s="12">
        <v>42.8</v>
      </c>
      <c r="D357" s="12">
        <v>0</v>
      </c>
      <c r="E357" s="12">
        <v>50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3</v>
      </c>
      <c r="C358" s="12">
        <v>31.2</v>
      </c>
      <c r="D358" s="12">
        <v>100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6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3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3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4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4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3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7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3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9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6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5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3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6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3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5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4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5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7</v>
      </c>
      <c r="C380" s="12">
        <v>0</v>
      </c>
      <c r="D380" s="12">
        <v>0</v>
      </c>
      <c r="E380" s="12">
        <v>0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4</v>
      </c>
      <c r="C381" s="12">
        <v>42.1</v>
      </c>
      <c r="D381" s="12">
        <v>0</v>
      </c>
      <c r="E381" s="12">
        <v>100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3</v>
      </c>
      <c r="C382" s="12">
        <v>33.299999999999997</v>
      </c>
      <c r="D382" s="12">
        <v>0</v>
      </c>
      <c r="E382" s="12">
        <v>0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40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5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4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4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4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3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4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4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9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5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5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7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3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2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5</v>
      </c>
      <c r="C404" s="12">
        <v>0</v>
      </c>
      <c r="D404" s="12">
        <v>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3</v>
      </c>
      <c r="C405" s="12">
        <v>41.1</v>
      </c>
      <c r="D405" s="12">
        <v>0</v>
      </c>
      <c r="E405" s="12">
        <v>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2</v>
      </c>
      <c r="C406" s="12">
        <v>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3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4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0</v>
      </c>
      <c r="B411" s="12">
        <v>433</v>
      </c>
      <c r="C411" s="12">
        <v>0</v>
      </c>
      <c r="D411" s="12">
        <v>71.599999999999994</v>
      </c>
      <c r="E411" s="12">
        <v>75.5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1</v>
      </c>
      <c r="B412" s="12">
        <v>14</v>
      </c>
      <c r="C412" s="12">
        <v>0</v>
      </c>
      <c r="D412" s="12">
        <v>100</v>
      </c>
      <c r="E412" s="12">
        <v>80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2</v>
      </c>
      <c r="B413" s="12">
        <v>15</v>
      </c>
      <c r="C413" s="12">
        <v>100</v>
      </c>
      <c r="D413" s="12">
        <v>66.599999999999994</v>
      </c>
      <c r="E413" s="12">
        <v>71.400000000000006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9</v>
      </c>
      <c r="C414" s="12">
        <v>50</v>
      </c>
      <c r="D414" s="12">
        <v>0</v>
      </c>
      <c r="E414" s="12">
        <v>66.599999999999994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4</v>
      </c>
      <c r="B415" s="12">
        <v>11</v>
      </c>
      <c r="C415" s="12">
        <v>50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5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6</v>
      </c>
      <c r="B417" s="12">
        <v>6</v>
      </c>
      <c r="C417" s="12">
        <v>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4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8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9</v>
      </c>
      <c r="B420" s="12">
        <v>5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21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11</v>
      </c>
      <c r="B422" s="12">
        <v>4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12</v>
      </c>
      <c r="B423" s="12">
        <v>12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8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14</v>
      </c>
      <c r="B425" s="12">
        <v>9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15</v>
      </c>
      <c r="B426" s="12">
        <v>6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9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17</v>
      </c>
      <c r="B428" s="12">
        <v>8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18</v>
      </c>
      <c r="B429" s="12">
        <v>15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7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7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22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23</v>
      </c>
      <c r="B434" s="12">
        <v>5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6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9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9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8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19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8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16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9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5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8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28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21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7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5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5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5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12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21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4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5</v>
      </c>
      <c r="C461" s="12">
        <v>67.400000000000006</v>
      </c>
      <c r="D461" s="12">
        <v>50</v>
      </c>
      <c r="E461" s="12">
        <v>100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12</v>
      </c>
      <c r="C462" s="12">
        <v>25</v>
      </c>
      <c r="D462" s="12">
        <v>0</v>
      </c>
      <c r="E462" s="12">
        <v>66.599999999999994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10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5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5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9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8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3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3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6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5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9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5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8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5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4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4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7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3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5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11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5</v>
      </c>
      <c r="C485" s="12">
        <v>54.5</v>
      </c>
      <c r="D485" s="12">
        <v>50</v>
      </c>
      <c r="E485" s="12">
        <v>0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0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0</v>
      </c>
      <c r="D487" s="12">
        <v>0</v>
      </c>
      <c r="E487" s="12">
        <v>0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3</v>
      </c>
      <c r="C488" s="12">
        <v>0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18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3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5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4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5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4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5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6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5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8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5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3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8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2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4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9</v>
      </c>
      <c r="C508" s="12">
        <v>0</v>
      </c>
      <c r="D508" s="12">
        <v>0</v>
      </c>
      <c r="E508" s="12">
        <v>51.7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5</v>
      </c>
      <c r="C509" s="12">
        <v>33.299999999999997</v>
      </c>
      <c r="D509" s="12">
        <v>0</v>
      </c>
      <c r="E509" s="12">
        <v>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0</v>
      </c>
      <c r="D510" s="12">
        <v>0</v>
      </c>
      <c r="E510" s="12">
        <v>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0</v>
      </c>
      <c r="D511" s="12">
        <v>0</v>
      </c>
      <c r="E511" s="12">
        <v>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17</v>
      </c>
      <c r="C512" s="12">
        <v>0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3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6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6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14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6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5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5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11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7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4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8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11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5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3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8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3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3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5</v>
      </c>
      <c r="C533" s="12">
        <v>54</v>
      </c>
      <c r="D533" s="12">
        <v>100</v>
      </c>
      <c r="E533" s="12">
        <v>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6</v>
      </c>
      <c r="C534" s="12">
        <v>28.5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4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7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10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3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3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4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4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10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4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4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2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6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3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3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5</v>
      </c>
      <c r="C557" s="12">
        <v>42.5</v>
      </c>
      <c r="D557" s="12">
        <v>0</v>
      </c>
      <c r="E557" s="12">
        <v>75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4</v>
      </c>
      <c r="C558" s="12">
        <v>0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16</v>
      </c>
      <c r="C559" s="12">
        <v>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6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3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2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9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3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8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5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5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2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14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3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5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3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4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4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2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3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2</v>
      </c>
      <c r="C580" s="12">
        <v>0</v>
      </c>
      <c r="D580" s="12">
        <v>45.2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6</v>
      </c>
      <c r="C581" s="12">
        <v>29.4</v>
      </c>
      <c r="D581" s="12">
        <v>0</v>
      </c>
      <c r="E581" s="12">
        <v>75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2</v>
      </c>
      <c r="C582" s="12">
        <v>41.6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2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4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4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5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6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4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4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6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5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5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6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5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4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5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4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4</v>
      </c>
      <c r="C605" s="12">
        <v>48.1</v>
      </c>
      <c r="D605" s="12">
        <v>0</v>
      </c>
      <c r="E605" s="12">
        <v>75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4</v>
      </c>
      <c r="C606" s="12">
        <v>54.5</v>
      </c>
      <c r="D606" s="12">
        <v>0</v>
      </c>
      <c r="E606" s="12">
        <v>0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6</v>
      </c>
      <c r="C607" s="12">
        <v>0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25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7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3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405</v>
      </c>
      <c r="C612">
        <v>0</v>
      </c>
      <c r="D612">
        <v>72.900000000000006</v>
      </c>
      <c r="E612">
        <v>76.2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7</v>
      </c>
      <c r="C613">
        <v>0</v>
      </c>
      <c r="D613">
        <v>0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11</v>
      </c>
      <c r="C614">
        <v>0</v>
      </c>
      <c r="D614">
        <v>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3</v>
      </c>
      <c r="B615">
        <v>9</v>
      </c>
      <c r="C615">
        <v>0</v>
      </c>
      <c r="D615">
        <v>0</v>
      </c>
      <c r="E615">
        <v>75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4</v>
      </c>
      <c r="B616">
        <v>25</v>
      </c>
      <c r="C616">
        <v>0</v>
      </c>
      <c r="D616">
        <v>50</v>
      </c>
      <c r="E616">
        <v>70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9</v>
      </c>
      <c r="C617">
        <v>100</v>
      </c>
      <c r="D617">
        <v>100</v>
      </c>
      <c r="E617">
        <v>66.599999999999994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7</v>
      </c>
      <c r="C618">
        <v>0</v>
      </c>
      <c r="D618">
        <v>0</v>
      </c>
      <c r="E618">
        <v>100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7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8</v>
      </c>
      <c r="B620">
        <v>12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9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10</v>
      </c>
      <c r="B622">
        <v>7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11</v>
      </c>
      <c r="B623">
        <v>23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12</v>
      </c>
      <c r="B624">
        <v>8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11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14</v>
      </c>
      <c r="B626">
        <v>12</v>
      </c>
      <c r="C626">
        <v>0</v>
      </c>
      <c r="D626">
        <v>0</v>
      </c>
      <c r="E626">
        <v>0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15</v>
      </c>
      <c r="B627">
        <v>9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17</v>
      </c>
      <c r="C628">
        <v>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6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5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5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8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22</v>
      </c>
      <c r="B634">
        <v>6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23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24</v>
      </c>
      <c r="B636">
        <v>8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25</v>
      </c>
      <c r="B637">
        <v>11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26</v>
      </c>
      <c r="B638">
        <v>19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27</v>
      </c>
      <c r="B639">
        <v>7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8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6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31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9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13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6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7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6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9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9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7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5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14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4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6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6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21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4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9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5</v>
      </c>
      <c r="C662">
        <v>0</v>
      </c>
      <c r="D662">
        <v>61.8</v>
      </c>
      <c r="E662">
        <v>50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4</v>
      </c>
      <c r="C663">
        <v>33.299999999999997</v>
      </c>
      <c r="D663">
        <v>0</v>
      </c>
      <c r="E663">
        <v>0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9</v>
      </c>
      <c r="C664">
        <v>0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5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11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7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5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5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5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5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4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6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12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12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5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5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4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4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</v>
      </c>
      <c r="C685">
        <v>0</v>
      </c>
      <c r="D685">
        <v>0</v>
      </c>
      <c r="E685">
        <v>0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4</v>
      </c>
      <c r="C686">
        <v>47.8</v>
      </c>
      <c r="D686">
        <v>50</v>
      </c>
      <c r="E686">
        <v>50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5</v>
      </c>
      <c r="C687">
        <v>50</v>
      </c>
      <c r="D687">
        <v>0</v>
      </c>
      <c r="E687">
        <v>100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3</v>
      </c>
      <c r="C688">
        <v>25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4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4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4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11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6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10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3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5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7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5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5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4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3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6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5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5</v>
      </c>
      <c r="C709">
        <v>0</v>
      </c>
      <c r="D709">
        <v>0</v>
      </c>
      <c r="E709">
        <v>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46.5</v>
      </c>
      <c r="D710">
        <v>100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3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6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3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4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3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4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3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3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3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3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3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5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5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3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7</v>
      </c>
      <c r="C733">
        <v>0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5</v>
      </c>
      <c r="C734">
        <v>38.200000000000003</v>
      </c>
      <c r="D734">
        <v>0</v>
      </c>
      <c r="E734">
        <v>50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6</v>
      </c>
      <c r="C735">
        <v>38.4</v>
      </c>
      <c r="D735">
        <v>100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42.8</v>
      </c>
      <c r="D736">
        <v>100</v>
      </c>
      <c r="E736">
        <v>66.599999999999994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4</v>
      </c>
      <c r="C737">
        <v>23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6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5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8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6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5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9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5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3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4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6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5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4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4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5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7</v>
      </c>
      <c r="C757">
        <v>0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17</v>
      </c>
      <c r="C758">
        <v>43.9</v>
      </c>
      <c r="D758">
        <v>0</v>
      </c>
      <c r="E758">
        <v>80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4</v>
      </c>
      <c r="C759">
        <v>22.2</v>
      </c>
      <c r="D759">
        <v>0</v>
      </c>
      <c r="E759">
        <v>100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4</v>
      </c>
      <c r="C760">
        <v>0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4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3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5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3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6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5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6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5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8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8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7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4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5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4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4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6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4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4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0</v>
      </c>
      <c r="D781">
        <v>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6</v>
      </c>
      <c r="C782">
        <v>42</v>
      </c>
      <c r="D782">
        <v>0</v>
      </c>
      <c r="E782">
        <v>100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30.7</v>
      </c>
      <c r="D783">
        <v>0</v>
      </c>
      <c r="E783">
        <v>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3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4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3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6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4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4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4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5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4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4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11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4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4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6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4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11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4</v>
      </c>
      <c r="C805">
        <v>0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41.5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3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4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5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5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371</v>
      </c>
      <c r="C813">
        <v>0</v>
      </c>
      <c r="D813">
        <v>72.5</v>
      </c>
      <c r="E813">
        <v>75.099999999999994</v>
      </c>
      <c r="F813" t="s">
        <v>4</v>
      </c>
    </row>
    <row r="814" spans="1:60" x14ac:dyDescent="0.2">
      <c r="A814">
        <v>1</v>
      </c>
      <c r="B814">
        <v>16</v>
      </c>
      <c r="C814">
        <v>100</v>
      </c>
      <c r="D814">
        <v>100</v>
      </c>
      <c r="E814">
        <v>62.5</v>
      </c>
      <c r="F814" t="s">
        <v>4</v>
      </c>
    </row>
    <row r="815" spans="1:60" x14ac:dyDescent="0.2">
      <c r="A815">
        <v>2</v>
      </c>
      <c r="B815">
        <v>7</v>
      </c>
      <c r="C815">
        <v>0</v>
      </c>
      <c r="D815">
        <v>100</v>
      </c>
      <c r="E815">
        <v>0</v>
      </c>
      <c r="F815" t="s">
        <v>4</v>
      </c>
    </row>
    <row r="816" spans="1:60" x14ac:dyDescent="0.2">
      <c r="A816">
        <v>3</v>
      </c>
      <c r="B816">
        <v>12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4</v>
      </c>
      <c r="B817">
        <v>11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17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7</v>
      </c>
      <c r="B820">
        <v>11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8</v>
      </c>
      <c r="B821">
        <v>11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8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10</v>
      </c>
      <c r="B823">
        <v>5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11</v>
      </c>
      <c r="B824">
        <v>8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8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13</v>
      </c>
      <c r="B826">
        <v>31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14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16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10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6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5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21</v>
      </c>
      <c r="B834">
        <v>10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22</v>
      </c>
      <c r="B835">
        <v>23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9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6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26</v>
      </c>
      <c r="B839">
        <v>8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27</v>
      </c>
      <c r="B840">
        <v>6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28</v>
      </c>
      <c r="B841">
        <v>4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6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8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6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33</v>
      </c>
      <c r="B846">
        <v>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34</v>
      </c>
      <c r="B847">
        <v>24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6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10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8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5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22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8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15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12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6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6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15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14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8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8</v>
      </c>
      <c r="C863">
        <v>70.8</v>
      </c>
      <c r="D863">
        <v>50</v>
      </c>
      <c r="E863">
        <v>0</v>
      </c>
      <c r="F863" t="s">
        <v>4</v>
      </c>
    </row>
    <row r="864" spans="1:6" x14ac:dyDescent="0.2">
      <c r="A864">
        <v>51</v>
      </c>
      <c r="B864">
        <v>4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52</v>
      </c>
      <c r="B865">
        <v>7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53</v>
      </c>
      <c r="B866">
        <v>5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5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9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5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17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20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10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4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3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7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4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5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4</v>
      </c>
      <c r="C887">
        <v>45.7</v>
      </c>
      <c r="D887">
        <v>0</v>
      </c>
      <c r="E887">
        <v>100</v>
      </c>
      <c r="F887" t="s">
        <v>4</v>
      </c>
    </row>
    <row r="888" spans="1:6" x14ac:dyDescent="0.2">
      <c r="A888">
        <v>75</v>
      </c>
      <c r="B888">
        <v>3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4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4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9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10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3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3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4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12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5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6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5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4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15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8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9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3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4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42.5</v>
      </c>
      <c r="D911">
        <v>0</v>
      </c>
      <c r="E911">
        <v>0</v>
      </c>
      <c r="F911" t="s">
        <v>4</v>
      </c>
    </row>
    <row r="912" spans="1:6" x14ac:dyDescent="0.2">
      <c r="A912">
        <v>99</v>
      </c>
      <c r="B912">
        <v>3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100</v>
      </c>
      <c r="B913">
        <v>3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3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3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3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5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3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5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4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3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6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6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3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5</v>
      </c>
      <c r="C935">
        <v>37.1</v>
      </c>
      <c r="D935">
        <v>0</v>
      </c>
      <c r="E935">
        <v>75</v>
      </c>
      <c r="F935" t="s">
        <v>4</v>
      </c>
    </row>
    <row r="936" spans="1:6" x14ac:dyDescent="0.2">
      <c r="A936">
        <v>123</v>
      </c>
      <c r="B936">
        <v>5</v>
      </c>
      <c r="C936">
        <v>35.200000000000003</v>
      </c>
      <c r="D936">
        <v>0</v>
      </c>
      <c r="E936">
        <v>0</v>
      </c>
      <c r="F936" t="s">
        <v>4</v>
      </c>
    </row>
    <row r="937" spans="1:6" x14ac:dyDescent="0.2">
      <c r="A937">
        <v>124</v>
      </c>
      <c r="B937">
        <v>5</v>
      </c>
      <c r="C937">
        <v>28.5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4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6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3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2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5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5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5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3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4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4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4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8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4</v>
      </c>
      <c r="C959">
        <v>41</v>
      </c>
      <c r="D959">
        <v>0</v>
      </c>
      <c r="E959">
        <v>0</v>
      </c>
      <c r="F959" t="s">
        <v>4</v>
      </c>
    </row>
    <row r="960" spans="1:6" x14ac:dyDescent="0.2">
      <c r="A960">
        <v>147</v>
      </c>
      <c r="B960">
        <v>3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148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5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13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5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7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4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3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6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3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4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16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7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4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3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3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10</v>
      </c>
      <c r="C983">
        <v>49.1</v>
      </c>
      <c r="D983">
        <v>0</v>
      </c>
      <c r="E983">
        <v>66.599999999999994</v>
      </c>
      <c r="F983" t="s">
        <v>4</v>
      </c>
    </row>
    <row r="984" spans="1:6" x14ac:dyDescent="0.2">
      <c r="A984">
        <v>171</v>
      </c>
      <c r="B984">
        <v>8</v>
      </c>
      <c r="C984">
        <v>30.7</v>
      </c>
      <c r="D984">
        <v>0</v>
      </c>
      <c r="E984">
        <v>75</v>
      </c>
      <c r="F984" t="s">
        <v>4</v>
      </c>
    </row>
    <row r="985" spans="1:6" x14ac:dyDescent="0.2">
      <c r="A985">
        <v>172</v>
      </c>
      <c r="B985">
        <v>3</v>
      </c>
      <c r="C985">
        <v>25</v>
      </c>
      <c r="D985">
        <v>100</v>
      </c>
      <c r="E985">
        <v>0</v>
      </c>
      <c r="F985" t="s">
        <v>4</v>
      </c>
    </row>
    <row r="986" spans="1:6" x14ac:dyDescent="0.2">
      <c r="A986">
        <v>173</v>
      </c>
      <c r="B986">
        <v>3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4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5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4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5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2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3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12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5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3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5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4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4</v>
      </c>
      <c r="C1007">
        <v>40.299999999999997</v>
      </c>
      <c r="D1007">
        <v>0</v>
      </c>
      <c r="E1007">
        <v>100</v>
      </c>
      <c r="F1007" t="s">
        <v>4</v>
      </c>
    </row>
    <row r="1008" spans="1:7" x14ac:dyDescent="0.2">
      <c r="A1008">
        <v>195</v>
      </c>
      <c r="B1008">
        <v>3</v>
      </c>
      <c r="C1008">
        <v>33.299999999999997</v>
      </c>
      <c r="D1008">
        <v>0</v>
      </c>
      <c r="E1008">
        <v>0</v>
      </c>
      <c r="F1008" t="s">
        <v>4</v>
      </c>
    </row>
    <row r="1009" spans="1:7" x14ac:dyDescent="0.2">
      <c r="A1009">
        <v>196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0</v>
      </c>
      <c r="B1014">
        <v>359</v>
      </c>
      <c r="C1014">
        <v>0</v>
      </c>
      <c r="D1014">
        <v>71</v>
      </c>
      <c r="E1014">
        <v>74.8</v>
      </c>
      <c r="F1014" t="s">
        <v>4</v>
      </c>
    </row>
    <row r="1015" spans="1:7" x14ac:dyDescent="0.2">
      <c r="A1015">
        <v>1</v>
      </c>
      <c r="B1015">
        <v>11</v>
      </c>
      <c r="C1015">
        <v>50</v>
      </c>
      <c r="D1015">
        <v>33.299999999999997</v>
      </c>
      <c r="E1015">
        <v>100</v>
      </c>
      <c r="F1015" t="s">
        <v>4</v>
      </c>
    </row>
    <row r="1016" spans="1:7" x14ac:dyDescent="0.2">
      <c r="A1016">
        <v>2</v>
      </c>
      <c r="B1016">
        <v>9</v>
      </c>
      <c r="C1016">
        <v>50</v>
      </c>
      <c r="D1016">
        <v>100</v>
      </c>
      <c r="E1016">
        <v>75</v>
      </c>
      <c r="F1016" t="s">
        <v>4</v>
      </c>
    </row>
    <row r="1017" spans="1:7" x14ac:dyDescent="0.2">
      <c r="A1017">
        <v>3</v>
      </c>
      <c r="B1017">
        <v>10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4</v>
      </c>
      <c r="B1018">
        <v>22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5</v>
      </c>
      <c r="B1019">
        <v>6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9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10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16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9</v>
      </c>
      <c r="B1023">
        <v>6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10</v>
      </c>
      <c r="B1024">
        <v>24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10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12</v>
      </c>
      <c r="B1026">
        <v>12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13</v>
      </c>
      <c r="B1027">
        <v>8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7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15</v>
      </c>
      <c r="B1029">
        <v>8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16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6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5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19</v>
      </c>
      <c r="B1033">
        <v>4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20</v>
      </c>
      <c r="B1034">
        <v>8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21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23</v>
      </c>
      <c r="B1037">
        <v>6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25</v>
      </c>
      <c r="B1039">
        <v>5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26</v>
      </c>
      <c r="B1040">
        <v>15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10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8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7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7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31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16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12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7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6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7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6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6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4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16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5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5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8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5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17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17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7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11</v>
      </c>
      <c r="C1064">
        <v>66.7</v>
      </c>
      <c r="D1064">
        <v>0</v>
      </c>
      <c r="E1064">
        <v>33.299999999999997</v>
      </c>
      <c r="F1064" t="s">
        <v>4</v>
      </c>
    </row>
    <row r="1065" spans="1:6" x14ac:dyDescent="0.2">
      <c r="A1065">
        <v>51</v>
      </c>
      <c r="B1065">
        <v>4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52</v>
      </c>
      <c r="B1066">
        <v>11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53</v>
      </c>
      <c r="B1067">
        <v>7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16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7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7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11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3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7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4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6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6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5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4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4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8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46.9</v>
      </c>
      <c r="F1087" t="s">
        <v>4</v>
      </c>
    </row>
    <row r="1088" spans="1:6" x14ac:dyDescent="0.2">
      <c r="A1088">
        <v>74</v>
      </c>
      <c r="B1088">
        <v>13</v>
      </c>
      <c r="C1088">
        <v>100</v>
      </c>
      <c r="D1088">
        <v>0</v>
      </c>
      <c r="E1088">
        <v>80</v>
      </c>
      <c r="F1088" t="s">
        <v>4</v>
      </c>
    </row>
    <row r="1089" spans="1:6" x14ac:dyDescent="0.2">
      <c r="A1089">
        <v>75</v>
      </c>
      <c r="B1089">
        <v>6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76</v>
      </c>
      <c r="B1090">
        <v>4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12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4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4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5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5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9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6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8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19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5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5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8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7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3</v>
      </c>
      <c r="C1112">
        <v>48.8</v>
      </c>
      <c r="D1112">
        <v>100</v>
      </c>
      <c r="E1112">
        <v>0</v>
      </c>
      <c r="F1112" t="s">
        <v>4</v>
      </c>
    </row>
    <row r="1113" spans="1:6" x14ac:dyDescent="0.2">
      <c r="A1113">
        <v>99</v>
      </c>
      <c r="B1113">
        <v>3</v>
      </c>
      <c r="C1113">
        <v>37.5</v>
      </c>
      <c r="D1113">
        <v>100</v>
      </c>
      <c r="E1113">
        <v>100</v>
      </c>
      <c r="F1113" t="s">
        <v>4</v>
      </c>
    </row>
    <row r="1114" spans="1:6" x14ac:dyDescent="0.2">
      <c r="A1114">
        <v>100</v>
      </c>
      <c r="B1114">
        <v>5</v>
      </c>
      <c r="C1114">
        <v>18.7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18</v>
      </c>
      <c r="C1115">
        <v>63.1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5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4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6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4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3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4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7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3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4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4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5</v>
      </c>
      <c r="C1136">
        <v>44.1</v>
      </c>
      <c r="D1136">
        <v>0</v>
      </c>
      <c r="E1136">
        <v>100</v>
      </c>
      <c r="F1136" t="s">
        <v>4</v>
      </c>
    </row>
    <row r="1137" spans="1:6" x14ac:dyDescent="0.2">
      <c r="A1137">
        <v>123</v>
      </c>
      <c r="B1137">
        <v>5</v>
      </c>
      <c r="C1137">
        <v>33.299999999999997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4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8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8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4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6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4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3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3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3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5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3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5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5</v>
      </c>
      <c r="C1160">
        <v>40.4</v>
      </c>
      <c r="D1160">
        <v>100</v>
      </c>
      <c r="E1160">
        <v>0</v>
      </c>
      <c r="F1160" t="s">
        <v>4</v>
      </c>
    </row>
    <row r="1161" spans="1:6" x14ac:dyDescent="0.2">
      <c r="A1161">
        <v>147</v>
      </c>
      <c r="B1161">
        <v>3</v>
      </c>
      <c r="C1161">
        <v>35.700000000000003</v>
      </c>
      <c r="D1161">
        <v>0</v>
      </c>
      <c r="E1161">
        <v>0</v>
      </c>
      <c r="F1161" t="s">
        <v>4</v>
      </c>
    </row>
    <row r="1162" spans="1:6" x14ac:dyDescent="0.2">
      <c r="A1162">
        <v>148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7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16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7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8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3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4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3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5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3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3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4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6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40.4</v>
      </c>
      <c r="D1184">
        <v>0</v>
      </c>
      <c r="E1184">
        <v>100</v>
      </c>
      <c r="F1184" t="s">
        <v>4</v>
      </c>
    </row>
    <row r="1185" spans="1:7" x14ac:dyDescent="0.2">
      <c r="A1185">
        <v>171</v>
      </c>
      <c r="B1185">
        <v>4</v>
      </c>
      <c r="C1185">
        <v>41.1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40</v>
      </c>
      <c r="D1186">
        <v>0</v>
      </c>
      <c r="E1186">
        <v>0</v>
      </c>
      <c r="F1186" t="s">
        <v>4</v>
      </c>
    </row>
    <row r="1187" spans="1:7" x14ac:dyDescent="0.2">
      <c r="A1187">
        <v>173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4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6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7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5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6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3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5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12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9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7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6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5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4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4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3</v>
      </c>
      <c r="C1208">
        <v>45.6</v>
      </c>
      <c r="D1208">
        <v>100</v>
      </c>
      <c r="E1208">
        <v>100</v>
      </c>
      <c r="F1208" t="s">
        <v>4</v>
      </c>
    </row>
    <row r="1209" spans="1:7" x14ac:dyDescent="0.2">
      <c r="A1209">
        <v>195</v>
      </c>
      <c r="B1209">
        <v>4</v>
      </c>
      <c r="C1209">
        <v>33.299999999999997</v>
      </c>
      <c r="D1209">
        <v>0</v>
      </c>
      <c r="E1209">
        <v>50</v>
      </c>
      <c r="F1209" t="s">
        <v>4</v>
      </c>
    </row>
    <row r="1210" spans="1:7" x14ac:dyDescent="0.2">
      <c r="A1210">
        <v>196</v>
      </c>
      <c r="B1210">
        <v>4</v>
      </c>
      <c r="C1210">
        <v>50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5</v>
      </c>
      <c r="C1211">
        <v>46.1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4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308</v>
      </c>
      <c r="C1215">
        <v>0</v>
      </c>
      <c r="D1215">
        <v>71</v>
      </c>
      <c r="E1215">
        <v>80.8</v>
      </c>
      <c r="F1215" t="s">
        <v>4</v>
      </c>
    </row>
    <row r="1216" spans="1:7" x14ac:dyDescent="0.2">
      <c r="A1216">
        <v>1</v>
      </c>
      <c r="B1216">
        <v>13</v>
      </c>
      <c r="C1216">
        <v>75</v>
      </c>
      <c r="D1216">
        <v>0</v>
      </c>
      <c r="E1216">
        <v>60</v>
      </c>
      <c r="F1216" t="s">
        <v>4</v>
      </c>
    </row>
    <row r="1217" spans="1:6" x14ac:dyDescent="0.2">
      <c r="A1217">
        <v>2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3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4</v>
      </c>
      <c r="B1219">
        <v>17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18</v>
      </c>
      <c r="C1220">
        <v>0</v>
      </c>
      <c r="D1220">
        <v>0</v>
      </c>
      <c r="E1220">
        <v>83.3</v>
      </c>
      <c r="F1220" t="s">
        <v>4</v>
      </c>
    </row>
    <row r="1221" spans="1:6" x14ac:dyDescent="0.2">
      <c r="A1221">
        <v>6</v>
      </c>
      <c r="B1221">
        <v>7</v>
      </c>
      <c r="C1221">
        <v>0</v>
      </c>
      <c r="D1221">
        <v>0</v>
      </c>
      <c r="E1221">
        <v>75</v>
      </c>
      <c r="F1221" t="s">
        <v>4</v>
      </c>
    </row>
    <row r="1222" spans="1:6" x14ac:dyDescent="0.2">
      <c r="A1222">
        <v>7</v>
      </c>
      <c r="B1222">
        <v>8</v>
      </c>
      <c r="C1222">
        <v>100</v>
      </c>
      <c r="D1222">
        <v>100</v>
      </c>
      <c r="E1222">
        <v>50</v>
      </c>
      <c r="F1222" t="s">
        <v>4</v>
      </c>
    </row>
    <row r="1223" spans="1:6" x14ac:dyDescent="0.2">
      <c r="A1223">
        <v>8</v>
      </c>
      <c r="B1223">
        <v>8</v>
      </c>
      <c r="C1223">
        <v>0</v>
      </c>
      <c r="D1223">
        <v>0</v>
      </c>
      <c r="E1223">
        <v>80</v>
      </c>
      <c r="F1223" t="s">
        <v>4</v>
      </c>
    </row>
    <row r="1224" spans="1:6" x14ac:dyDescent="0.2">
      <c r="A1224">
        <v>9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9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12</v>
      </c>
      <c r="B1227">
        <v>9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13</v>
      </c>
      <c r="B1228">
        <v>5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10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6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7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17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18</v>
      </c>
      <c r="B1233">
        <v>6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10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20</v>
      </c>
      <c r="B1235">
        <v>8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21</v>
      </c>
      <c r="B1236">
        <v>7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22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6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8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11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27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28</v>
      </c>
      <c r="B1243">
        <v>3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4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10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6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6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4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8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12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5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5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4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13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12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7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7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4</v>
      </c>
      <c r="C1265">
        <v>55.4</v>
      </c>
      <c r="D1265">
        <v>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23</v>
      </c>
      <c r="D1266">
        <v>0</v>
      </c>
      <c r="E1266">
        <v>0</v>
      </c>
      <c r="F1266" t="s">
        <v>4</v>
      </c>
    </row>
    <row r="1267" spans="1:6" x14ac:dyDescent="0.2">
      <c r="A1267">
        <v>52</v>
      </c>
      <c r="B1267">
        <v>5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53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6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5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6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11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6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5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4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6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6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7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7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4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6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4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5</v>
      </c>
      <c r="C1289">
        <v>48.3</v>
      </c>
      <c r="D1289">
        <v>0</v>
      </c>
      <c r="E1289">
        <v>0</v>
      </c>
      <c r="F1289" t="s">
        <v>4</v>
      </c>
    </row>
    <row r="1290" spans="1:6" x14ac:dyDescent="0.2">
      <c r="A1290">
        <v>75</v>
      </c>
      <c r="B1290">
        <v>4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5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5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5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6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84</v>
      </c>
      <c r="B1299">
        <v>16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85</v>
      </c>
      <c r="B1300">
        <v>5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3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3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8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3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4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5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98</v>
      </c>
      <c r="B1313">
        <v>3</v>
      </c>
      <c r="C1313">
        <v>44.6</v>
      </c>
      <c r="D1313">
        <v>0</v>
      </c>
      <c r="E1313">
        <v>100</v>
      </c>
      <c r="F1313" t="s">
        <v>4</v>
      </c>
    </row>
    <row r="1314" spans="1:6" x14ac:dyDescent="0.2">
      <c r="A1314">
        <v>99</v>
      </c>
      <c r="B1314">
        <v>3</v>
      </c>
      <c r="C1314">
        <v>33.299999999999997</v>
      </c>
      <c r="D1314">
        <v>0</v>
      </c>
      <c r="E1314">
        <v>100</v>
      </c>
      <c r="F1314" t="s">
        <v>4</v>
      </c>
    </row>
    <row r="1315" spans="1:6" x14ac:dyDescent="0.2">
      <c r="A1315">
        <v>100</v>
      </c>
      <c r="B1315">
        <v>3</v>
      </c>
      <c r="C1315">
        <v>21.4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3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6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10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4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7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6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5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7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9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7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6</v>
      </c>
      <c r="C1337">
        <v>47.4</v>
      </c>
      <c r="D1337">
        <v>0</v>
      </c>
      <c r="E1337">
        <v>100</v>
      </c>
      <c r="F1337" t="s">
        <v>4</v>
      </c>
    </row>
    <row r="1338" spans="1:6" x14ac:dyDescent="0.2">
      <c r="A1338">
        <v>123</v>
      </c>
      <c r="B1338">
        <v>5</v>
      </c>
      <c r="C1338">
        <v>35.700000000000003</v>
      </c>
      <c r="D1338">
        <v>100</v>
      </c>
      <c r="E1338">
        <v>0</v>
      </c>
      <c r="F1338" t="s">
        <v>4</v>
      </c>
    </row>
    <row r="1339" spans="1:6" x14ac:dyDescent="0.2">
      <c r="A1339">
        <v>124</v>
      </c>
      <c r="B1339">
        <v>6</v>
      </c>
      <c r="C1339">
        <v>41.1</v>
      </c>
      <c r="D1339">
        <v>0</v>
      </c>
      <c r="E1339">
        <v>50</v>
      </c>
      <c r="F1339" t="s">
        <v>4</v>
      </c>
    </row>
    <row r="1340" spans="1:6" x14ac:dyDescent="0.2">
      <c r="A1340">
        <v>125</v>
      </c>
      <c r="B1340">
        <v>3</v>
      </c>
      <c r="C1340">
        <v>46.6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6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9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4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3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3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7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5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4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5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5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4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5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4</v>
      </c>
      <c r="C1361">
        <v>0</v>
      </c>
      <c r="D1361">
        <v>0</v>
      </c>
      <c r="E1361">
        <v>38.1</v>
      </c>
      <c r="F1361" t="s">
        <v>4</v>
      </c>
    </row>
    <row r="1362" spans="1:6" x14ac:dyDescent="0.2">
      <c r="A1362">
        <v>147</v>
      </c>
      <c r="B1362">
        <v>3</v>
      </c>
      <c r="C1362">
        <v>26.6</v>
      </c>
      <c r="D1362">
        <v>0</v>
      </c>
      <c r="E1362">
        <v>100</v>
      </c>
      <c r="F1362" t="s">
        <v>4</v>
      </c>
    </row>
    <row r="1363" spans="1:6" x14ac:dyDescent="0.2">
      <c r="A1363">
        <v>148</v>
      </c>
      <c r="B1363">
        <v>12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3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6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6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9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7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2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5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5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4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8</v>
      </c>
      <c r="C1385">
        <v>0</v>
      </c>
      <c r="D1385">
        <v>0</v>
      </c>
      <c r="E1385">
        <v>46.1</v>
      </c>
      <c r="F1385" t="s">
        <v>4</v>
      </c>
    </row>
    <row r="1386" spans="1:7" x14ac:dyDescent="0.2">
      <c r="A1386">
        <v>171</v>
      </c>
      <c r="B1386">
        <v>4</v>
      </c>
      <c r="C1386">
        <v>53.8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43.7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6</v>
      </c>
      <c r="C1388">
        <v>40</v>
      </c>
      <c r="D1388">
        <v>0</v>
      </c>
      <c r="E1388">
        <v>75</v>
      </c>
      <c r="F1388" t="s">
        <v>4</v>
      </c>
    </row>
    <row r="1389" spans="1:7" x14ac:dyDescent="0.2">
      <c r="A1389">
        <v>174</v>
      </c>
      <c r="B1389">
        <v>6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5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3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4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6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5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5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5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4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14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3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5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4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5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5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6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10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9</v>
      </c>
      <c r="C1409">
        <v>54.7</v>
      </c>
      <c r="D1409">
        <v>0</v>
      </c>
      <c r="E1409">
        <v>100</v>
      </c>
      <c r="F1409" t="s">
        <v>4</v>
      </c>
    </row>
    <row r="1410" spans="1:7" x14ac:dyDescent="0.2">
      <c r="A1410">
        <v>195</v>
      </c>
      <c r="B1410">
        <v>8</v>
      </c>
      <c r="C1410">
        <v>0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10</v>
      </c>
      <c r="C1411">
        <v>0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54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8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11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283</v>
      </c>
      <c r="C1416">
        <v>0</v>
      </c>
      <c r="D1416">
        <v>73.400000000000006</v>
      </c>
      <c r="E1416">
        <v>0</v>
      </c>
      <c r="F1416" t="s">
        <v>4</v>
      </c>
    </row>
    <row r="1417" spans="1:7" x14ac:dyDescent="0.2">
      <c r="A1417">
        <v>1</v>
      </c>
      <c r="B1417">
        <v>20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2</v>
      </c>
      <c r="B1418">
        <v>7</v>
      </c>
      <c r="C1418">
        <v>0</v>
      </c>
      <c r="D1418">
        <v>0</v>
      </c>
      <c r="E1418">
        <v>0</v>
      </c>
      <c r="F1418" t="s">
        <v>4</v>
      </c>
    </row>
    <row r="1419" spans="1:7" x14ac:dyDescent="0.2">
      <c r="A1419">
        <v>3</v>
      </c>
      <c r="B1419">
        <v>10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4</v>
      </c>
      <c r="B1420">
        <v>11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5</v>
      </c>
      <c r="B1421">
        <v>6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13</v>
      </c>
      <c r="C1422">
        <v>0</v>
      </c>
      <c r="D1422">
        <v>0</v>
      </c>
      <c r="E1422">
        <v>76.7</v>
      </c>
      <c r="F1422" t="s">
        <v>4</v>
      </c>
    </row>
    <row r="1423" spans="1:7" x14ac:dyDescent="0.2">
      <c r="A1423">
        <v>7</v>
      </c>
      <c r="B1423">
        <v>6</v>
      </c>
      <c r="C1423">
        <v>0</v>
      </c>
      <c r="D1423">
        <v>0</v>
      </c>
      <c r="E1423">
        <v>66.599999999999994</v>
      </c>
      <c r="F1423" t="s">
        <v>4</v>
      </c>
    </row>
    <row r="1424" spans="1:7" x14ac:dyDescent="0.2">
      <c r="A1424">
        <v>8</v>
      </c>
      <c r="B1424">
        <v>15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9</v>
      </c>
      <c r="B1425">
        <v>6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10</v>
      </c>
      <c r="B1426">
        <v>7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4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4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4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14</v>
      </c>
      <c r="B1430">
        <v>8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15</v>
      </c>
      <c r="B1431">
        <v>4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5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5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20</v>
      </c>
      <c r="B1436">
        <v>6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21</v>
      </c>
      <c r="B1437">
        <v>8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</v>
      </c>
      <c r="B1438">
        <v>6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23</v>
      </c>
      <c r="B1439">
        <v>4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24</v>
      </c>
      <c r="B1440">
        <v>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8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26</v>
      </c>
      <c r="B1442">
        <v>10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27</v>
      </c>
      <c r="B1443">
        <v>6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28</v>
      </c>
      <c r="B1444">
        <v>4</v>
      </c>
      <c r="C1444">
        <v>0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4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8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11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5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8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5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8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8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9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6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6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11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4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6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8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3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49</v>
      </c>
      <c r="D1466">
        <v>0</v>
      </c>
      <c r="E1466">
        <v>100</v>
      </c>
      <c r="F1466" t="s">
        <v>4</v>
      </c>
    </row>
    <row r="1467" spans="1:6" x14ac:dyDescent="0.2">
      <c r="A1467">
        <v>51</v>
      </c>
      <c r="B1467">
        <v>5</v>
      </c>
      <c r="C1467">
        <v>41.1</v>
      </c>
      <c r="D1467">
        <v>0</v>
      </c>
      <c r="E1467">
        <v>100</v>
      </c>
      <c r="F1467" t="s">
        <v>4</v>
      </c>
    </row>
    <row r="1468" spans="1:6" x14ac:dyDescent="0.2">
      <c r="A1468">
        <v>52</v>
      </c>
      <c r="B1468">
        <v>5</v>
      </c>
      <c r="C1468">
        <v>35.700000000000003</v>
      </c>
      <c r="D1468">
        <v>100</v>
      </c>
      <c r="E1468">
        <v>0</v>
      </c>
      <c r="F1468" t="s">
        <v>4</v>
      </c>
    </row>
    <row r="1469" spans="1:6" x14ac:dyDescent="0.2">
      <c r="A1469">
        <v>53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4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6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5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4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4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8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5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4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14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5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7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3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5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18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6</v>
      </c>
      <c r="C1490">
        <v>48.5</v>
      </c>
      <c r="D1490">
        <v>66.599999999999994</v>
      </c>
      <c r="E1490">
        <v>80</v>
      </c>
      <c r="F1490" t="s">
        <v>4</v>
      </c>
    </row>
    <row r="1491" spans="1:6" x14ac:dyDescent="0.2">
      <c r="A1491">
        <v>75</v>
      </c>
      <c r="B1491">
        <v>3</v>
      </c>
      <c r="C1491">
        <v>33.299999999999997</v>
      </c>
      <c r="D1491">
        <v>0</v>
      </c>
      <c r="E1491">
        <v>0</v>
      </c>
      <c r="F1491" t="s">
        <v>4</v>
      </c>
    </row>
    <row r="1492" spans="1:6" x14ac:dyDescent="0.2">
      <c r="A1492">
        <v>76</v>
      </c>
      <c r="B1492">
        <v>4</v>
      </c>
      <c r="C1492">
        <v>0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4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9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5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4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5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5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6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9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4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4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5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7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6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5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6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5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3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4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98</v>
      </c>
      <c r="B1514">
        <v>4</v>
      </c>
      <c r="C1514">
        <v>50.2</v>
      </c>
      <c r="D1514">
        <v>0</v>
      </c>
      <c r="E1514">
        <v>50</v>
      </c>
      <c r="F1514" t="s">
        <v>4</v>
      </c>
    </row>
    <row r="1515" spans="1:6" x14ac:dyDescent="0.2">
      <c r="A1515">
        <v>99</v>
      </c>
      <c r="B1515">
        <v>6</v>
      </c>
      <c r="C1515">
        <v>57.1</v>
      </c>
      <c r="D1515">
        <v>0</v>
      </c>
      <c r="E1515">
        <v>75</v>
      </c>
      <c r="F1515" t="s">
        <v>4</v>
      </c>
    </row>
    <row r="1516" spans="1:6" x14ac:dyDescent="0.2">
      <c r="A1516">
        <v>100</v>
      </c>
      <c r="B1516">
        <v>4</v>
      </c>
      <c r="C1516">
        <v>45.4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3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6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4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4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5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6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5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5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5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4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5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4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5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5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4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4</v>
      </c>
      <c r="C1537">
        <v>0</v>
      </c>
      <c r="D1537">
        <v>0</v>
      </c>
      <c r="E1537">
        <v>0</v>
      </c>
      <c r="F1537" t="s">
        <v>4</v>
      </c>
    </row>
    <row r="1538" spans="1:6" x14ac:dyDescent="0.2">
      <c r="A1538">
        <v>122</v>
      </c>
      <c r="B1538">
        <v>5</v>
      </c>
      <c r="C1538">
        <v>0</v>
      </c>
      <c r="D1538">
        <v>0</v>
      </c>
      <c r="E1538">
        <v>58.6</v>
      </c>
      <c r="F1538" t="s">
        <v>4</v>
      </c>
    </row>
    <row r="1539" spans="1:6" x14ac:dyDescent="0.2">
      <c r="A1539">
        <v>123</v>
      </c>
      <c r="B1539">
        <v>5</v>
      </c>
      <c r="C1539">
        <v>53.8</v>
      </c>
      <c r="D1539">
        <v>0</v>
      </c>
      <c r="E1539">
        <v>100</v>
      </c>
      <c r="F1539" t="s">
        <v>4</v>
      </c>
    </row>
    <row r="1540" spans="1:6" x14ac:dyDescent="0.2">
      <c r="A1540">
        <v>124</v>
      </c>
      <c r="B1540">
        <v>7</v>
      </c>
      <c r="C1540">
        <v>57.1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4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4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12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11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2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5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4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17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6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5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4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6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4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4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146</v>
      </c>
      <c r="B1562">
        <v>6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5</v>
      </c>
      <c r="C1563">
        <v>56.1</v>
      </c>
      <c r="D1563">
        <v>0</v>
      </c>
      <c r="E1563">
        <v>66.599999999999994</v>
      </c>
      <c r="F1563" t="s">
        <v>4</v>
      </c>
    </row>
    <row r="1564" spans="1:6" x14ac:dyDescent="0.2">
      <c r="A1564">
        <v>148</v>
      </c>
      <c r="B1564">
        <v>5</v>
      </c>
      <c r="C1564">
        <v>46.1</v>
      </c>
      <c r="D1564">
        <v>0</v>
      </c>
      <c r="E1564">
        <v>66.599999999999994</v>
      </c>
      <c r="F1564" t="s">
        <v>4</v>
      </c>
    </row>
    <row r="1565" spans="1:6" x14ac:dyDescent="0.2">
      <c r="A1565">
        <v>149</v>
      </c>
      <c r="B1565">
        <v>15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5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5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5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5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5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6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4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4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6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4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5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4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5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5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4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4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4</v>
      </c>
      <c r="C1585">
        <v>0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5</v>
      </c>
      <c r="C1587">
        <v>0</v>
      </c>
      <c r="D1587">
        <v>0</v>
      </c>
      <c r="E1587">
        <v>62.2</v>
      </c>
      <c r="F1587" t="s">
        <v>4</v>
      </c>
    </row>
    <row r="1588" spans="1:7" x14ac:dyDescent="0.2">
      <c r="A1588">
        <v>172</v>
      </c>
      <c r="B1588">
        <v>6</v>
      </c>
      <c r="C1588">
        <v>64.2</v>
      </c>
      <c r="D1588">
        <v>50</v>
      </c>
      <c r="E1588">
        <v>100</v>
      </c>
      <c r="F1588" t="s">
        <v>4</v>
      </c>
    </row>
    <row r="1589" spans="1:7" x14ac:dyDescent="0.2">
      <c r="A1589">
        <v>173</v>
      </c>
      <c r="B1589">
        <v>5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6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5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5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6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6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6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7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3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8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3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5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5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52.3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3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5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3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4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404</v>
      </c>
      <c r="C1617">
        <v>0</v>
      </c>
      <c r="D1617">
        <v>72.099999999999994</v>
      </c>
      <c r="E1617">
        <v>77.900000000000006</v>
      </c>
      <c r="F1617" t="s">
        <v>4</v>
      </c>
    </row>
    <row r="1618" spans="1:6" x14ac:dyDescent="0.2">
      <c r="A1618">
        <v>1</v>
      </c>
      <c r="B1618">
        <v>15</v>
      </c>
      <c r="C1618">
        <v>80</v>
      </c>
      <c r="D1618">
        <v>0</v>
      </c>
      <c r="E1618">
        <v>100</v>
      </c>
      <c r="F1618" t="s">
        <v>4</v>
      </c>
    </row>
    <row r="1619" spans="1:6" x14ac:dyDescent="0.2">
      <c r="A1619">
        <v>2</v>
      </c>
      <c r="B1619">
        <v>8</v>
      </c>
      <c r="C1619">
        <v>75</v>
      </c>
      <c r="D1619">
        <v>66.599999999999994</v>
      </c>
      <c r="E1619">
        <v>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6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5</v>
      </c>
      <c r="B1622">
        <v>8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7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6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10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5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27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16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12</v>
      </c>
      <c r="B1629">
        <v>8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13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7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9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4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4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6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4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9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3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9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11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11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4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34</v>
      </c>
      <c r="B1651">
        <v>5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35</v>
      </c>
      <c r="B1652">
        <v>4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29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37</v>
      </c>
      <c r="B1654">
        <v>10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38</v>
      </c>
      <c r="B1655">
        <v>5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4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4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4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5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3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8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7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6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47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48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4</v>
      </c>
      <c r="C1666">
        <v>54.4</v>
      </c>
      <c r="D1666">
        <v>0</v>
      </c>
      <c r="E1666">
        <v>100</v>
      </c>
      <c r="F1666" t="s">
        <v>4</v>
      </c>
    </row>
    <row r="1667" spans="1:6" x14ac:dyDescent="0.2">
      <c r="A1667">
        <v>50</v>
      </c>
      <c r="B1667">
        <v>5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4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6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6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7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11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57</v>
      </c>
      <c r="B1674">
        <v>8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58</v>
      </c>
      <c r="B1675">
        <v>6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59</v>
      </c>
      <c r="B1676">
        <v>6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4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7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8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8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4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4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4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6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42.9</v>
      </c>
      <c r="D1690">
        <v>50</v>
      </c>
      <c r="E1690">
        <v>100</v>
      </c>
      <c r="F1690" t="s">
        <v>4</v>
      </c>
    </row>
    <row r="1691" spans="1:6" x14ac:dyDescent="0.2">
      <c r="A1691">
        <v>74</v>
      </c>
      <c r="B1691">
        <v>16</v>
      </c>
      <c r="C1691">
        <v>71.400000000000006</v>
      </c>
      <c r="D1691">
        <v>66.599999999999994</v>
      </c>
      <c r="E1691">
        <v>83.3</v>
      </c>
      <c r="F1691" t="s">
        <v>4</v>
      </c>
    </row>
    <row r="1692" spans="1:6" x14ac:dyDescent="0.2">
      <c r="A1692">
        <v>75</v>
      </c>
      <c r="B1692">
        <v>5</v>
      </c>
      <c r="C1692">
        <v>55.5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4</v>
      </c>
      <c r="C1693">
        <v>30.7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20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11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4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81</v>
      </c>
      <c r="B1698">
        <v>4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5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83</v>
      </c>
      <c r="B1700">
        <v>28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7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14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7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7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5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4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6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4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7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7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5</v>
      </c>
      <c r="C1714">
        <v>49.5</v>
      </c>
      <c r="D1714">
        <v>0</v>
      </c>
      <c r="E1714">
        <v>60</v>
      </c>
      <c r="F1714" t="s">
        <v>4</v>
      </c>
    </row>
    <row r="1715" spans="1:6" x14ac:dyDescent="0.2">
      <c r="A1715">
        <v>98</v>
      </c>
      <c r="B1715">
        <v>5</v>
      </c>
      <c r="C1715">
        <v>40</v>
      </c>
      <c r="D1715">
        <v>100</v>
      </c>
      <c r="E1715">
        <v>100</v>
      </c>
      <c r="F1715" t="s">
        <v>4</v>
      </c>
    </row>
    <row r="1716" spans="1:6" x14ac:dyDescent="0.2">
      <c r="A1716">
        <v>99</v>
      </c>
      <c r="B1716">
        <v>4</v>
      </c>
      <c r="C1716">
        <v>33.299999999999997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5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8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6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8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105</v>
      </c>
      <c r="B1722">
        <v>5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8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5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3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5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3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4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6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4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4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4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3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41.6</v>
      </c>
      <c r="D1738">
        <v>0</v>
      </c>
      <c r="E1738">
        <v>100</v>
      </c>
      <c r="F1738" t="s">
        <v>4</v>
      </c>
    </row>
    <row r="1739" spans="1:6" x14ac:dyDescent="0.2">
      <c r="A1739">
        <v>122</v>
      </c>
      <c r="B1739">
        <v>5</v>
      </c>
      <c r="C1739">
        <v>35.700000000000003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3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5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6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128</v>
      </c>
      <c r="B1745">
        <v>9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129</v>
      </c>
      <c r="B1746">
        <v>3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4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11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4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5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3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4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3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2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3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4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5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40.200000000000003</v>
      </c>
      <c r="D1762">
        <v>100</v>
      </c>
      <c r="E1762">
        <v>50</v>
      </c>
      <c r="F1762" t="s">
        <v>4</v>
      </c>
    </row>
    <row r="1763" spans="1:6" x14ac:dyDescent="0.2">
      <c r="A1763">
        <v>146</v>
      </c>
      <c r="B1763">
        <v>4</v>
      </c>
      <c r="C1763">
        <v>38.4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5</v>
      </c>
      <c r="C1764">
        <v>29.4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35.200000000000003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3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150</v>
      </c>
      <c r="B1767">
        <v>3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5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6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9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7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3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5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5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4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9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5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6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6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4</v>
      </c>
      <c r="C1786">
        <v>43.7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6</v>
      </c>
      <c r="C1787">
        <v>31.2</v>
      </c>
      <c r="D1787">
        <v>0</v>
      </c>
      <c r="E1787">
        <v>66.599999999999994</v>
      </c>
      <c r="F1787" t="s">
        <v>4</v>
      </c>
      <c r="G1787" s="1"/>
    </row>
    <row r="1788" spans="1:7" x14ac:dyDescent="0.2">
      <c r="A1788">
        <v>171</v>
      </c>
      <c r="B1788">
        <v>3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5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7" x14ac:dyDescent="0.2">
      <c r="A1791">
        <v>174</v>
      </c>
      <c r="B1791">
        <v>5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4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3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3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4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5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3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5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4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10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6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6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4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15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3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4</v>
      </c>
      <c r="C1810">
        <v>40.700000000000003</v>
      </c>
      <c r="D1810">
        <v>100</v>
      </c>
      <c r="E1810">
        <v>33.299999999999997</v>
      </c>
      <c r="F1810" t="s">
        <v>4</v>
      </c>
    </row>
    <row r="1811" spans="1:7" x14ac:dyDescent="0.2">
      <c r="A1811">
        <v>194</v>
      </c>
      <c r="B1811">
        <v>4</v>
      </c>
      <c r="C1811">
        <v>31.2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11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7" x14ac:dyDescent="0.2">
      <c r="A1815">
        <v>198</v>
      </c>
      <c r="B1815">
        <v>4</v>
      </c>
      <c r="C1815">
        <v>0</v>
      </c>
      <c r="D1815">
        <v>0</v>
      </c>
      <c r="E1815">
        <v>0</v>
      </c>
      <c r="F1815" t="s">
        <v>4</v>
      </c>
    </row>
    <row r="1816" spans="1:7" s="1" customFormat="1" x14ac:dyDescent="0.2">
      <c r="A1816">
        <v>199</v>
      </c>
      <c r="B1816">
        <v>4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0</v>
      </c>
      <c r="B1818">
        <v>416</v>
      </c>
      <c r="C1818">
        <v>0</v>
      </c>
      <c r="D1818">
        <v>71.8</v>
      </c>
      <c r="E1818">
        <v>75.2</v>
      </c>
      <c r="F1818" t="s">
        <v>4</v>
      </c>
    </row>
    <row r="1819" spans="1:7" x14ac:dyDescent="0.2">
      <c r="A1819">
        <v>1</v>
      </c>
      <c r="B1819">
        <v>11</v>
      </c>
      <c r="C1819">
        <v>100</v>
      </c>
      <c r="D1819">
        <v>0</v>
      </c>
      <c r="E1819">
        <v>80</v>
      </c>
      <c r="F1819" t="s">
        <v>4</v>
      </c>
    </row>
    <row r="1820" spans="1:7" x14ac:dyDescent="0.2">
      <c r="A1820">
        <v>2</v>
      </c>
      <c r="B1820">
        <v>10</v>
      </c>
      <c r="C1820">
        <v>75</v>
      </c>
      <c r="D1820">
        <v>100</v>
      </c>
      <c r="E1820">
        <v>80</v>
      </c>
      <c r="F1820" t="s">
        <v>4</v>
      </c>
    </row>
    <row r="1821" spans="1:7" x14ac:dyDescent="0.2">
      <c r="A1821">
        <v>3</v>
      </c>
      <c r="B1821">
        <v>7</v>
      </c>
      <c r="C1821">
        <v>66.599999999999994</v>
      </c>
      <c r="D1821">
        <v>100</v>
      </c>
      <c r="E1821">
        <v>0</v>
      </c>
      <c r="F1821" t="s">
        <v>4</v>
      </c>
    </row>
    <row r="1822" spans="1:7" x14ac:dyDescent="0.2">
      <c r="A1822">
        <v>4</v>
      </c>
      <c r="B1822">
        <v>7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5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10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6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5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28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5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8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15</v>
      </c>
      <c r="B1833">
        <v>14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16</v>
      </c>
      <c r="B1834">
        <v>6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17</v>
      </c>
      <c r="B1835">
        <v>6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6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19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6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21</v>
      </c>
      <c r="B1839">
        <v>7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</v>
      </c>
      <c r="B1840">
        <v>10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8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5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7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7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14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9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4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21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10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9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4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4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10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8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11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9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4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13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4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4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5</v>
      </c>
      <c r="C1868">
        <v>55.9</v>
      </c>
      <c r="D1868">
        <v>0</v>
      </c>
      <c r="E1868">
        <v>83.3</v>
      </c>
      <c r="F1868" t="s">
        <v>4</v>
      </c>
    </row>
    <row r="1869" spans="1:6" x14ac:dyDescent="0.2">
      <c r="A1869">
        <v>51</v>
      </c>
      <c r="B1869">
        <v>5</v>
      </c>
      <c r="C1869">
        <v>28.5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3</v>
      </c>
      <c r="C1870">
        <v>31.2</v>
      </c>
      <c r="D1870">
        <v>0</v>
      </c>
      <c r="E1870">
        <v>0</v>
      </c>
      <c r="F1870" t="s">
        <v>4</v>
      </c>
    </row>
    <row r="1871" spans="1:6" x14ac:dyDescent="0.2">
      <c r="A1871">
        <v>53</v>
      </c>
      <c r="B1871">
        <v>5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54</v>
      </c>
      <c r="B1872">
        <v>5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6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3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5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6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7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6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8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7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5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6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4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5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4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4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5</v>
      </c>
      <c r="C1892">
        <v>46.4</v>
      </c>
      <c r="D1892">
        <v>0</v>
      </c>
      <c r="E1892">
        <v>100</v>
      </c>
      <c r="F1892" t="s">
        <v>4</v>
      </c>
    </row>
    <row r="1893" spans="1:6" x14ac:dyDescent="0.2">
      <c r="A1893">
        <v>75</v>
      </c>
      <c r="B1893">
        <v>3</v>
      </c>
      <c r="C1893">
        <v>58.3</v>
      </c>
      <c r="D1893">
        <v>0</v>
      </c>
      <c r="E1893">
        <v>50</v>
      </c>
      <c r="F1893" t="s">
        <v>4</v>
      </c>
    </row>
    <row r="1894" spans="1:6" x14ac:dyDescent="0.2">
      <c r="A1894">
        <v>76</v>
      </c>
      <c r="B1894">
        <v>4</v>
      </c>
      <c r="C1894">
        <v>35.200000000000003</v>
      </c>
      <c r="D1894">
        <v>0</v>
      </c>
      <c r="E1894">
        <v>0</v>
      </c>
      <c r="F1894" t="s">
        <v>4</v>
      </c>
    </row>
    <row r="1895" spans="1:6" x14ac:dyDescent="0.2">
      <c r="A1895">
        <v>77</v>
      </c>
      <c r="B1895">
        <v>3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78</v>
      </c>
      <c r="B1896">
        <v>8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4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14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7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11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3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4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27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11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5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5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4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3</v>
      </c>
      <c r="C1916">
        <v>47.7</v>
      </c>
      <c r="D1916">
        <v>0</v>
      </c>
      <c r="E1916">
        <v>66.599999999999994</v>
      </c>
      <c r="F1916" t="s">
        <v>4</v>
      </c>
    </row>
    <row r="1917" spans="1:6" x14ac:dyDescent="0.2">
      <c r="A1917">
        <v>99</v>
      </c>
      <c r="B1917">
        <v>4</v>
      </c>
      <c r="C1917">
        <v>28.5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101</v>
      </c>
      <c r="B1919">
        <v>6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102</v>
      </c>
      <c r="B1920">
        <v>3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3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5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3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7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3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4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8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3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3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7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2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5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8</v>
      </c>
      <c r="C1940">
        <v>40</v>
      </c>
      <c r="D1940">
        <v>0</v>
      </c>
      <c r="E1940">
        <v>80</v>
      </c>
      <c r="F1940" t="s">
        <v>4</v>
      </c>
    </row>
    <row r="1941" spans="1:6" x14ac:dyDescent="0.2">
      <c r="A1941">
        <v>123</v>
      </c>
      <c r="B1941">
        <v>5</v>
      </c>
      <c r="C1941">
        <v>38.4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5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125</v>
      </c>
      <c r="B1943">
        <v>3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8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7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11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4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2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10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5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6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15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13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5</v>
      </c>
      <c r="C1964">
        <v>40.9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6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149</v>
      </c>
      <c r="B1967">
        <v>6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150</v>
      </c>
      <c r="B1968">
        <v>3</v>
      </c>
      <c r="C1968">
        <v>0</v>
      </c>
      <c r="D1968">
        <v>0</v>
      </c>
      <c r="E1968">
        <v>0</v>
      </c>
      <c r="F1968" t="s">
        <v>4</v>
      </c>
    </row>
    <row r="1969" spans="1:7" x14ac:dyDescent="0.2">
      <c r="A1969">
        <v>151</v>
      </c>
      <c r="B1969">
        <v>3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4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11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3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9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5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4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2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4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2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4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4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13</v>
      </c>
      <c r="C1988">
        <v>40.5</v>
      </c>
      <c r="D1988">
        <v>100</v>
      </c>
      <c r="E1988">
        <v>80</v>
      </c>
      <c r="F1988" t="s">
        <v>4</v>
      </c>
    </row>
    <row r="1989" spans="1:6" x14ac:dyDescent="0.2">
      <c r="A1989">
        <v>171</v>
      </c>
      <c r="B1989">
        <v>3</v>
      </c>
      <c r="C1989">
        <v>27.2</v>
      </c>
      <c r="D1989">
        <v>0</v>
      </c>
      <c r="E1989">
        <v>100</v>
      </c>
      <c r="F1989" t="s">
        <v>4</v>
      </c>
    </row>
    <row r="1990" spans="1:6" x14ac:dyDescent="0.2">
      <c r="A1990">
        <v>172</v>
      </c>
      <c r="B1990">
        <v>3</v>
      </c>
      <c r="C1990">
        <v>35.200000000000003</v>
      </c>
      <c r="D1990">
        <v>0</v>
      </c>
      <c r="E1990">
        <v>100</v>
      </c>
      <c r="F1990" t="s">
        <v>4</v>
      </c>
    </row>
    <row r="1991" spans="1:6" x14ac:dyDescent="0.2">
      <c r="A1991">
        <v>173</v>
      </c>
      <c r="B1991">
        <v>5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2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3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6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5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5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5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4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6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4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6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5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39</v>
      </c>
      <c r="D2012">
        <v>100</v>
      </c>
      <c r="E2012">
        <v>50</v>
      </c>
      <c r="F2012" t="s">
        <v>4</v>
      </c>
    </row>
    <row r="2013" spans="1:6" x14ac:dyDescent="0.2">
      <c r="A2013">
        <v>195</v>
      </c>
      <c r="B2013">
        <v>4</v>
      </c>
      <c r="C2013">
        <v>35.700000000000003</v>
      </c>
      <c r="D2013">
        <v>100</v>
      </c>
      <c r="E2013">
        <v>0</v>
      </c>
      <c r="F2013" t="s">
        <v>4</v>
      </c>
    </row>
    <row r="2014" spans="1:6" x14ac:dyDescent="0.2">
      <c r="A2014">
        <v>196</v>
      </c>
      <c r="B2014">
        <v>6</v>
      </c>
      <c r="C2014">
        <v>29.4</v>
      </c>
      <c r="D2014">
        <v>0</v>
      </c>
      <c r="E2014">
        <v>50</v>
      </c>
      <c r="F2014" t="s">
        <v>4</v>
      </c>
    </row>
    <row r="2015" spans="1:6" x14ac:dyDescent="0.2">
      <c r="A2015">
        <v>197</v>
      </c>
      <c r="B2015">
        <v>3</v>
      </c>
      <c r="C2015">
        <v>46.6</v>
      </c>
      <c r="D2015">
        <v>0</v>
      </c>
      <c r="E2015">
        <v>0</v>
      </c>
      <c r="F2015" t="s">
        <v>4</v>
      </c>
    </row>
    <row r="2016" spans="1:6" x14ac:dyDescent="0.2">
      <c r="A2016">
        <v>198</v>
      </c>
      <c r="B2016">
        <v>4</v>
      </c>
      <c r="C2016">
        <v>0</v>
      </c>
      <c r="D2016">
        <v>0</v>
      </c>
      <c r="E2016">
        <v>0</v>
      </c>
      <c r="F2016" t="s">
        <v>4</v>
      </c>
    </row>
    <row r="2017" spans="1:7" s="1" customFormat="1" x14ac:dyDescent="0.2">
      <c r="A2017">
        <v>199</v>
      </c>
      <c r="B2017">
        <v>5</v>
      </c>
      <c r="C2017">
        <v>0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0</v>
      </c>
      <c r="B2019">
        <v>561</v>
      </c>
      <c r="C2019">
        <v>0</v>
      </c>
      <c r="D2019">
        <v>71.400000000000006</v>
      </c>
      <c r="E2019">
        <v>77.2</v>
      </c>
      <c r="F2019" t="s">
        <v>4</v>
      </c>
    </row>
    <row r="2020" spans="1:7" x14ac:dyDescent="0.2">
      <c r="A2020">
        <v>1</v>
      </c>
      <c r="B2020">
        <v>29</v>
      </c>
      <c r="C2020">
        <v>75</v>
      </c>
      <c r="D2020">
        <v>50</v>
      </c>
      <c r="E2020">
        <v>0</v>
      </c>
      <c r="F2020" t="s">
        <v>4</v>
      </c>
    </row>
    <row r="2021" spans="1:7" x14ac:dyDescent="0.2">
      <c r="A2021">
        <v>2</v>
      </c>
      <c r="B2021">
        <v>7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3</v>
      </c>
      <c r="B2022">
        <v>13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4</v>
      </c>
      <c r="B2023">
        <v>9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5</v>
      </c>
      <c r="B2024">
        <v>7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6</v>
      </c>
      <c r="B2025">
        <v>18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7</v>
      </c>
      <c r="B2026">
        <v>6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8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5</v>
      </c>
      <c r="C2028">
        <v>0</v>
      </c>
      <c r="D2028">
        <v>0</v>
      </c>
      <c r="E2028">
        <v>0</v>
      </c>
      <c r="F2028" t="s">
        <v>4</v>
      </c>
    </row>
    <row r="2029" spans="1:7" x14ac:dyDescent="0.2">
      <c r="A2029">
        <v>10</v>
      </c>
      <c r="B2029">
        <v>8</v>
      </c>
      <c r="C2029">
        <v>0</v>
      </c>
      <c r="D2029">
        <v>0</v>
      </c>
      <c r="E2029">
        <v>0</v>
      </c>
      <c r="F2029" t="s">
        <v>4</v>
      </c>
    </row>
    <row r="2030" spans="1:7" x14ac:dyDescent="0.2">
      <c r="A2030">
        <v>11</v>
      </c>
      <c r="B2030">
        <v>8</v>
      </c>
      <c r="C2030">
        <v>0</v>
      </c>
      <c r="D2030">
        <v>0</v>
      </c>
      <c r="E2030">
        <v>0</v>
      </c>
      <c r="F2030" t="s">
        <v>4</v>
      </c>
    </row>
    <row r="2031" spans="1:7" x14ac:dyDescent="0.2">
      <c r="A2031">
        <v>12</v>
      </c>
      <c r="B2031">
        <v>7</v>
      </c>
      <c r="C2031">
        <v>0</v>
      </c>
      <c r="D2031">
        <v>0</v>
      </c>
      <c r="E2031">
        <v>0</v>
      </c>
      <c r="F2031" t="s">
        <v>4</v>
      </c>
    </row>
    <row r="2032" spans="1:7" x14ac:dyDescent="0.2">
      <c r="A2032">
        <v>13</v>
      </c>
      <c r="B2032">
        <v>8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14</v>
      </c>
      <c r="B2033">
        <v>5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9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7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6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18</v>
      </c>
      <c r="B2037">
        <v>22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19</v>
      </c>
      <c r="B2038">
        <v>7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6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9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7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9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8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6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4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4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7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5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9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11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11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4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4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5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8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12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3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11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4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3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5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4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52</v>
      </c>
      <c r="B2071">
        <v>7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53</v>
      </c>
      <c r="B2072">
        <v>8</v>
      </c>
      <c r="C2072">
        <v>0</v>
      </c>
      <c r="D2072">
        <v>61.2</v>
      </c>
      <c r="E2072">
        <v>80</v>
      </c>
      <c r="F2072" t="s">
        <v>4</v>
      </c>
    </row>
    <row r="2073" spans="1:6" x14ac:dyDescent="0.2">
      <c r="A2073">
        <v>54</v>
      </c>
      <c r="B2073">
        <v>6</v>
      </c>
      <c r="C2073">
        <v>45.4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4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5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4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8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5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3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5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6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5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13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11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4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76</v>
      </c>
      <c r="B2095">
        <v>4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4</v>
      </c>
      <c r="C2096">
        <v>44.9</v>
      </c>
      <c r="D2096">
        <v>0</v>
      </c>
      <c r="E2096">
        <v>66.599999999999994</v>
      </c>
      <c r="F2096" t="s">
        <v>4</v>
      </c>
    </row>
    <row r="2097" spans="1:6" x14ac:dyDescent="0.2">
      <c r="A2097">
        <v>78</v>
      </c>
      <c r="B2097">
        <v>10</v>
      </c>
      <c r="C2097">
        <v>28.5</v>
      </c>
      <c r="D2097">
        <v>0</v>
      </c>
      <c r="E2097">
        <v>85.7</v>
      </c>
      <c r="F2097" t="s">
        <v>4</v>
      </c>
    </row>
    <row r="2098" spans="1:6" x14ac:dyDescent="0.2">
      <c r="A2098">
        <v>79</v>
      </c>
      <c r="B2098">
        <v>6</v>
      </c>
      <c r="C2098">
        <v>30</v>
      </c>
      <c r="D2098">
        <v>0</v>
      </c>
      <c r="E2098">
        <v>100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3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3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15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5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7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5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14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4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8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6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4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5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5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4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2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100</v>
      </c>
      <c r="B2119">
        <v>3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101</v>
      </c>
      <c r="B2120">
        <v>5</v>
      </c>
      <c r="C2120">
        <v>43.9</v>
      </c>
      <c r="D2120">
        <v>100</v>
      </c>
      <c r="E2120">
        <v>100</v>
      </c>
      <c r="F2120" t="s">
        <v>4</v>
      </c>
    </row>
    <row r="2121" spans="1:6" x14ac:dyDescent="0.2">
      <c r="A2121">
        <v>102</v>
      </c>
      <c r="B2121">
        <v>4</v>
      </c>
      <c r="C2121">
        <v>23</v>
      </c>
      <c r="D2121">
        <v>0</v>
      </c>
      <c r="E2121">
        <v>50</v>
      </c>
      <c r="F2121" t="s">
        <v>4</v>
      </c>
    </row>
    <row r="2122" spans="1:6" x14ac:dyDescent="0.2">
      <c r="A2122">
        <v>103</v>
      </c>
      <c r="B2122">
        <v>2</v>
      </c>
      <c r="C2122">
        <v>33.299999999999997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3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7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3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3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5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4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3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4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2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5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5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125</v>
      </c>
      <c r="B2144">
        <v>3</v>
      </c>
      <c r="C2144">
        <v>0</v>
      </c>
      <c r="D2144">
        <v>0</v>
      </c>
      <c r="E2144">
        <v>41.5</v>
      </c>
      <c r="F2144" t="s">
        <v>4</v>
      </c>
    </row>
    <row r="2145" spans="1:6" x14ac:dyDescent="0.2">
      <c r="A2145">
        <v>126</v>
      </c>
      <c r="B2145">
        <v>5</v>
      </c>
      <c r="C2145">
        <v>33.299999999999997</v>
      </c>
      <c r="D2145">
        <v>0</v>
      </c>
      <c r="E2145">
        <v>100</v>
      </c>
      <c r="F2145" t="s">
        <v>4</v>
      </c>
    </row>
    <row r="2146" spans="1:6" x14ac:dyDescent="0.2">
      <c r="A2146">
        <v>127</v>
      </c>
      <c r="B2146">
        <v>5</v>
      </c>
      <c r="C2146">
        <v>26.6</v>
      </c>
      <c r="D2146">
        <v>0</v>
      </c>
      <c r="E2146">
        <v>80</v>
      </c>
      <c r="F2146" t="s">
        <v>4</v>
      </c>
    </row>
    <row r="2147" spans="1:6" x14ac:dyDescent="0.2">
      <c r="A2147">
        <v>128</v>
      </c>
      <c r="B2147">
        <v>10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2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11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5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4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2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5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7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3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3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3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5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4</v>
      </c>
      <c r="C2168">
        <v>39.200000000000003</v>
      </c>
      <c r="D2168">
        <v>100</v>
      </c>
      <c r="E2168">
        <v>100</v>
      </c>
      <c r="F2168" t="s">
        <v>4</v>
      </c>
    </row>
    <row r="2169" spans="1:6" x14ac:dyDescent="0.2">
      <c r="A2169">
        <v>150</v>
      </c>
      <c r="B2169">
        <v>4</v>
      </c>
      <c r="C2169">
        <v>29.4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5</v>
      </c>
      <c r="C2170">
        <v>40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6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4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3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3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2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11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2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4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4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3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3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7" x14ac:dyDescent="0.2">
      <c r="A2191">
        <v>172</v>
      </c>
      <c r="B2191">
        <v>2</v>
      </c>
      <c r="C2191">
        <v>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39.9</v>
      </c>
      <c r="D2192">
        <v>0</v>
      </c>
      <c r="E2192">
        <v>100</v>
      </c>
      <c r="F2192" t="s">
        <v>4</v>
      </c>
    </row>
    <row r="2193" spans="1:6" x14ac:dyDescent="0.2">
      <c r="A2193">
        <v>174</v>
      </c>
      <c r="B2193">
        <v>2</v>
      </c>
      <c r="C2193">
        <v>33.299999999999997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3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6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4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6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5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3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4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4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7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4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4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0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7" x14ac:dyDescent="0.2">
      <c r="A2216">
        <v>197</v>
      </c>
      <c r="B2216">
        <v>4</v>
      </c>
      <c r="C2216">
        <v>41.6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3</v>
      </c>
      <c r="C2217">
        <v>28.5</v>
      </c>
      <c r="D2217">
        <v>0</v>
      </c>
      <c r="E2217">
        <v>66.599999999999994</v>
      </c>
      <c r="F2217" t="s">
        <v>4</v>
      </c>
    </row>
    <row r="2218" spans="1:7" s="1" customFormat="1" x14ac:dyDescent="0.2">
      <c r="A2218">
        <v>199</v>
      </c>
      <c r="B2218">
        <v>3</v>
      </c>
      <c r="C2218">
        <v>35.700000000000003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B11F-5749-BD48-86BC-F1B32D1A2554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47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386.2</v>
      </c>
      <c r="C8" s="11">
        <f t="shared" ref="C8:E8" si="0">AVERAGE(C90,C171,C252,C333,C414,C495,C576,C657,C738,C819)</f>
        <v>0</v>
      </c>
      <c r="D8" s="11">
        <f t="shared" si="0"/>
        <v>71.779999999999987</v>
      </c>
      <c r="E8" s="11">
        <f t="shared" si="0"/>
        <v>75.569999999999993</v>
      </c>
      <c r="F8" s="11">
        <f>AVERAGE(C8:E8)</f>
        <v>49.116666666666653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1">AVERAGE(B91,B172,B253,B334,B415,B496,B577,B658,B739,B820)</f>
        <v>17.100000000000001</v>
      </c>
      <c r="C9" s="11">
        <f t="shared" si="1"/>
        <v>48.160000000000004</v>
      </c>
      <c r="D9" s="11">
        <f t="shared" si="1"/>
        <v>57.89</v>
      </c>
      <c r="E9" s="11">
        <f t="shared" si="1"/>
        <v>58.73</v>
      </c>
      <c r="F9" s="11">
        <f t="shared" ref="F9:F72" si="2">AVERAGE(C9:E9)</f>
        <v>54.926666666666669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3">AVERAGE(B92,B173,B254,B335,B416,B497,B578,B659,B740,B821)</f>
        <v>8.5</v>
      </c>
      <c r="C10" s="11">
        <f t="shared" si="3"/>
        <v>43.320000000000007</v>
      </c>
      <c r="D10" s="11">
        <f t="shared" si="3"/>
        <v>20</v>
      </c>
      <c r="E10" s="11">
        <f t="shared" si="3"/>
        <v>33.320000000000007</v>
      </c>
      <c r="F10" s="11">
        <f t="shared" si="2"/>
        <v>32.213333333333338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4">AVERAGE(B93,B174,B255,B336,B417,B498,B579,B660,B741,B822)</f>
        <v>8.6999999999999993</v>
      </c>
      <c r="C11" s="11">
        <f t="shared" si="4"/>
        <v>27.5</v>
      </c>
      <c r="D11" s="11">
        <f t="shared" si="4"/>
        <v>5</v>
      </c>
      <c r="E11" s="11">
        <f t="shared" si="4"/>
        <v>17.5</v>
      </c>
      <c r="F11" s="11">
        <f t="shared" si="2"/>
        <v>16.666666666666668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5">AVERAGE(B94,B175,B256,B337,B418,B499,B580,B661,B742,B823)</f>
        <v>10.4</v>
      </c>
      <c r="C12" s="11">
        <f t="shared" si="5"/>
        <v>5</v>
      </c>
      <c r="D12" s="11">
        <f t="shared" si="5"/>
        <v>0</v>
      </c>
      <c r="E12" s="11">
        <f t="shared" si="5"/>
        <v>7.35</v>
      </c>
      <c r="F12" s="11">
        <f t="shared" si="2"/>
        <v>4.1166666666666663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6">AVERAGE(B95,B176,B257,B338,B419,B500,B581,B662,B743,B824)</f>
        <v>8.6</v>
      </c>
      <c r="C13" s="11">
        <f t="shared" si="6"/>
        <v>0</v>
      </c>
      <c r="D13" s="11">
        <f t="shared" si="6"/>
        <v>7.7200000000000006</v>
      </c>
      <c r="E13" s="11">
        <f t="shared" si="6"/>
        <v>8.57</v>
      </c>
      <c r="F13" s="11">
        <f t="shared" si="2"/>
        <v>5.43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7">AVERAGE(B96,B177,B258,B339,B420,B501,B582,B663,B744,B825)</f>
        <v>7.9</v>
      </c>
      <c r="C14" s="11">
        <f t="shared" si="7"/>
        <v>0</v>
      </c>
      <c r="D14" s="11">
        <f t="shared" si="7"/>
        <v>0</v>
      </c>
      <c r="E14" s="11">
        <f t="shared" si="7"/>
        <v>8.51</v>
      </c>
      <c r="F14" s="11">
        <f t="shared" si="2"/>
        <v>2.8366666666666664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8">AVERAGE(B97,B178,B259,B340,B421,B502,B583,B664,B745,B826)</f>
        <v>7.3</v>
      </c>
      <c r="C15" s="11">
        <f t="shared" si="8"/>
        <v>6.6599999999999993</v>
      </c>
      <c r="D15" s="11">
        <f t="shared" si="8"/>
        <v>0</v>
      </c>
      <c r="E15" s="11">
        <f t="shared" si="8"/>
        <v>10</v>
      </c>
      <c r="F15" s="11">
        <f t="shared" si="2"/>
        <v>5.5533333333333337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9">AVERAGE(B98,B179,B260,B341,B422,B503,B584,B665,B746,B827)</f>
        <v>6.3</v>
      </c>
      <c r="C16" s="11">
        <f t="shared" si="9"/>
        <v>0</v>
      </c>
      <c r="D16" s="11">
        <f t="shared" si="9"/>
        <v>0</v>
      </c>
      <c r="E16" s="11">
        <f t="shared" si="9"/>
        <v>0</v>
      </c>
      <c r="F16" s="11">
        <f t="shared" si="2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10">AVERAGE(B99,B180,B261,B342,B423,B504,B585,B666,B747,B828)</f>
        <v>10</v>
      </c>
      <c r="C17" s="11">
        <f t="shared" si="10"/>
        <v>0</v>
      </c>
      <c r="D17" s="11">
        <f t="shared" si="10"/>
        <v>0</v>
      </c>
      <c r="E17" s="11">
        <f t="shared" si="10"/>
        <v>0</v>
      </c>
      <c r="F17" s="11">
        <f t="shared" si="2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1">AVERAGE(B100,B181,B262,B343,B424,B505,B586,B667,B748,B829)</f>
        <v>9.8000000000000007</v>
      </c>
      <c r="C18" s="11">
        <f t="shared" si="11"/>
        <v>0</v>
      </c>
      <c r="D18" s="11">
        <f t="shared" si="11"/>
        <v>0</v>
      </c>
      <c r="E18" s="11">
        <f t="shared" si="11"/>
        <v>0</v>
      </c>
      <c r="F18" s="11">
        <f t="shared" si="2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2">AVERAGE(B101,B182,B263,B344,B425,B506,B587,B668,B749,B830)</f>
        <v>10.4</v>
      </c>
      <c r="C19" s="11">
        <f t="shared" si="12"/>
        <v>0</v>
      </c>
      <c r="D19" s="11">
        <f t="shared" si="12"/>
        <v>0</v>
      </c>
      <c r="E19" s="11">
        <f t="shared" si="12"/>
        <v>0</v>
      </c>
      <c r="F19" s="11">
        <f t="shared" si="2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3">AVERAGE(B102,B183,B264,B345,B426,B507,B588,B669,B750,B831)</f>
        <v>7.9</v>
      </c>
      <c r="C20" s="11">
        <f t="shared" si="13"/>
        <v>0</v>
      </c>
      <c r="D20" s="11">
        <f t="shared" si="13"/>
        <v>0</v>
      </c>
      <c r="E20" s="11">
        <f t="shared" si="13"/>
        <v>0</v>
      </c>
      <c r="F20" s="11">
        <f t="shared" si="2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4">AVERAGE(B103,B184,B265,B346,B427,B508,B589,B670,B751,B832)</f>
        <v>6.2</v>
      </c>
      <c r="C21" s="11">
        <f t="shared" si="14"/>
        <v>0</v>
      </c>
      <c r="D21" s="11">
        <f t="shared" si="14"/>
        <v>0</v>
      </c>
      <c r="E21" s="11">
        <f t="shared" si="14"/>
        <v>0</v>
      </c>
      <c r="F21" s="11">
        <f t="shared" si="2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5">AVERAGE(B104,B185,B266,B347,B428,B509,B590,B671,B752,B833)</f>
        <v>9.4</v>
      </c>
      <c r="C22" s="11">
        <f t="shared" si="15"/>
        <v>0</v>
      </c>
      <c r="D22" s="11">
        <f t="shared" si="15"/>
        <v>0</v>
      </c>
      <c r="E22" s="11">
        <f t="shared" si="15"/>
        <v>0</v>
      </c>
      <c r="F22" s="11">
        <f t="shared" si="2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6">AVERAGE(B105,B186,B267,B348,B429,B510,B591,B672,B753,B834)</f>
        <v>9.4</v>
      </c>
      <c r="C23" s="11">
        <f t="shared" si="16"/>
        <v>0</v>
      </c>
      <c r="D23" s="11">
        <f t="shared" si="16"/>
        <v>0</v>
      </c>
      <c r="E23" s="11">
        <f t="shared" si="16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7">AVERAGE(B106,B187,B268,B349,B430,B511,B592,B673,B754,B835)</f>
        <v>8</v>
      </c>
      <c r="C24" s="11">
        <f t="shared" si="17"/>
        <v>0</v>
      </c>
      <c r="D24" s="11">
        <f t="shared" si="17"/>
        <v>0</v>
      </c>
      <c r="E24" s="11">
        <f t="shared" si="17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8">AVERAGE(B107,B188,B269,B350,B431,B512,B593,B674,B755,B836)</f>
        <v>5.9</v>
      </c>
      <c r="C25" s="11">
        <f t="shared" si="18"/>
        <v>0</v>
      </c>
      <c r="D25" s="11">
        <f t="shared" si="18"/>
        <v>0</v>
      </c>
      <c r="E25" s="11">
        <f t="shared" si="18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9">AVERAGE(B108,B189,B270,B351,B432,B513,B594,B675,B756,B837)</f>
        <v>9.8000000000000007</v>
      </c>
      <c r="C26" s="11">
        <f t="shared" si="19"/>
        <v>0</v>
      </c>
      <c r="D26" s="11">
        <f t="shared" si="19"/>
        <v>0</v>
      </c>
      <c r="E26" s="11">
        <f t="shared" si="19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20">AVERAGE(B109,B190,B271,B352,B433,B514,B595,B676,B757,B838)</f>
        <v>5.4</v>
      </c>
      <c r="C27" s="11">
        <f t="shared" si="20"/>
        <v>0</v>
      </c>
      <c r="D27" s="11">
        <f t="shared" si="20"/>
        <v>0</v>
      </c>
      <c r="E27" s="11">
        <f t="shared" si="20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1">AVERAGE(B110,B191,B272,B353,B434,B515,B596,B677,B758,B839)</f>
        <v>6.4</v>
      </c>
      <c r="C28" s="11">
        <f t="shared" si="21"/>
        <v>0</v>
      </c>
      <c r="D28" s="11">
        <f t="shared" si="21"/>
        <v>0</v>
      </c>
      <c r="E28" s="11">
        <f t="shared" si="21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386.2</v>
      </c>
      <c r="L28" s="3">
        <f>MAX(F8:F87)</f>
        <v>54.926666666666669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2">AVERAGE(B111,B192,B273,B354,B435,B516,B597,B678,B759,B840)</f>
        <v>6.8</v>
      </c>
      <c r="C29" s="11">
        <f t="shared" si="22"/>
        <v>35.349999999999994</v>
      </c>
      <c r="D29" s="11">
        <f t="shared" si="22"/>
        <v>30</v>
      </c>
      <c r="E29" s="11">
        <f t="shared" si="22"/>
        <v>62.6</v>
      </c>
      <c r="F29" s="11">
        <f t="shared" si="2"/>
        <v>42.65</v>
      </c>
      <c r="G29" s="10" t="s">
        <v>4</v>
      </c>
      <c r="H29" s="7"/>
      <c r="I29" s="7"/>
      <c r="J29" s="9" t="s">
        <v>44</v>
      </c>
      <c r="K29" s="3">
        <f>MIN(B8:B87)</f>
        <v>4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3">AVERAGE(B112,B193,B274,B355,B436,B517,B598,B679,B760,B841)</f>
        <v>5.6</v>
      </c>
      <c r="C30" s="11">
        <f t="shared" si="23"/>
        <v>30.670000000000005</v>
      </c>
      <c r="D30" s="11">
        <f t="shared" si="23"/>
        <v>25</v>
      </c>
      <c r="E30" s="11">
        <f t="shared" si="23"/>
        <v>30.82</v>
      </c>
      <c r="F30" s="11">
        <f t="shared" si="2"/>
        <v>28.830000000000002</v>
      </c>
      <c r="G30" s="10" t="s">
        <v>4</v>
      </c>
      <c r="H30" s="7"/>
      <c r="I30" s="7"/>
      <c r="J30" s="9" t="s">
        <v>45</v>
      </c>
      <c r="K30" s="3">
        <f>STDEV(B8:B87)</f>
        <v>42.506603805627748</v>
      </c>
      <c r="L30" s="3">
        <f>STDEV(F8:F87)</f>
        <v>14.932111660243043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4">AVERAGE(B113,B194,B275,B356,B437,B518,B599,B680,B761,B842)</f>
        <v>5</v>
      </c>
      <c r="C31" s="11">
        <f t="shared" si="24"/>
        <v>13.76</v>
      </c>
      <c r="D31" s="11">
        <f t="shared" si="24"/>
        <v>10</v>
      </c>
      <c r="E31" s="11">
        <f t="shared" si="24"/>
        <v>10</v>
      </c>
      <c r="F31" s="11">
        <f t="shared" si="2"/>
        <v>11.253333333333332</v>
      </c>
      <c r="G31" s="10" t="s">
        <v>4</v>
      </c>
      <c r="H31" s="7"/>
      <c r="I31" s="7"/>
      <c r="J31" s="9" t="s">
        <v>46</v>
      </c>
      <c r="K31" s="3">
        <f>AVERAGE(B8:B87)</f>
        <v>11.744999999999997</v>
      </c>
      <c r="L31" s="3">
        <f>AVERAGE(F8:F87)</f>
        <v>8.5682083333333328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5">AVERAGE(B114,B195,B276,B357,B438,B519,B600,B681,B762,B843)</f>
        <v>4.9000000000000004</v>
      </c>
      <c r="C32" s="11">
        <f t="shared" si="25"/>
        <v>3.3299999999999996</v>
      </c>
      <c r="D32" s="11">
        <f t="shared" si="25"/>
        <v>0</v>
      </c>
      <c r="E32" s="11">
        <f t="shared" si="25"/>
        <v>0</v>
      </c>
      <c r="F32" s="11">
        <f t="shared" si="2"/>
        <v>1.1099999999999999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6">AVERAGE(B115,B196,B277,B358,B439,B520,B601,B682,B763,B844)</f>
        <v>9.1999999999999993</v>
      </c>
      <c r="C33" s="11">
        <f t="shared" si="26"/>
        <v>0</v>
      </c>
      <c r="D33" s="11">
        <f t="shared" si="26"/>
        <v>0</v>
      </c>
      <c r="E33" s="11">
        <f t="shared" si="26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7">AVERAGE(B116,B197,B278,B359,B440,B521,B602,B683,B764,B845)</f>
        <v>7.9</v>
      </c>
      <c r="C34" s="11">
        <f t="shared" si="27"/>
        <v>0</v>
      </c>
      <c r="D34" s="11">
        <f t="shared" si="27"/>
        <v>0</v>
      </c>
      <c r="E34" s="11">
        <f t="shared" si="27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8">AVERAGE(B117,B198,B279,B360,B441,B522,B603,B684,B765,B846)</f>
        <v>8.1999999999999993</v>
      </c>
      <c r="C35" s="11">
        <f t="shared" si="28"/>
        <v>0</v>
      </c>
      <c r="D35" s="11">
        <f t="shared" si="28"/>
        <v>0</v>
      </c>
      <c r="E35" s="11">
        <f t="shared" si="28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9">AVERAGE(B118,B199,B280,B361,B442,B523,B604,B685,B766,B847)</f>
        <v>5.4</v>
      </c>
      <c r="C36" s="11">
        <f t="shared" si="29"/>
        <v>0</v>
      </c>
      <c r="D36" s="11">
        <f t="shared" si="29"/>
        <v>0</v>
      </c>
      <c r="E36" s="11">
        <f t="shared" si="29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30">AVERAGE(B119,B200,B281,B362,B443,B524,B605,B686,B767,B848)</f>
        <v>5.3</v>
      </c>
      <c r="C37" s="11">
        <f t="shared" si="30"/>
        <v>0</v>
      </c>
      <c r="D37" s="11">
        <f t="shared" si="30"/>
        <v>0</v>
      </c>
      <c r="E37" s="11">
        <f t="shared" si="30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1">AVERAGE(B120,B201,B282,B363,B444,B525,B606,B687,B768,B849)</f>
        <v>5.0999999999999996</v>
      </c>
      <c r="C38" s="11">
        <f t="shared" si="31"/>
        <v>0</v>
      </c>
      <c r="D38" s="11">
        <f t="shared" si="31"/>
        <v>0</v>
      </c>
      <c r="E38" s="11">
        <f t="shared" si="31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2">AVERAGE(B121,B202,B283,B364,B445,B526,B607,B688,B769,B850)</f>
        <v>8.1</v>
      </c>
      <c r="C39" s="11">
        <f t="shared" si="32"/>
        <v>34.799999999999997</v>
      </c>
      <c r="D39" s="11">
        <f t="shared" si="32"/>
        <v>27.5</v>
      </c>
      <c r="E39" s="11">
        <f t="shared" si="32"/>
        <v>58.660000000000004</v>
      </c>
      <c r="F39" s="11">
        <f t="shared" si="2"/>
        <v>40.32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3">AVERAGE(B122,B203,B284,B365,B446,B527,B608,B689,B770,B851)</f>
        <v>6.4</v>
      </c>
      <c r="C40" s="11">
        <f t="shared" si="33"/>
        <v>30.550000000000004</v>
      </c>
      <c r="D40" s="11">
        <f t="shared" si="33"/>
        <v>43.320000000000007</v>
      </c>
      <c r="E40" s="11">
        <f t="shared" si="33"/>
        <v>50.82</v>
      </c>
      <c r="F40" s="11">
        <f t="shared" si="2"/>
        <v>41.563333333333333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4">AVERAGE(B123,B204,B285,B366,B447,B528,B609,B690,B771,B852)</f>
        <v>8.1999999999999993</v>
      </c>
      <c r="C41" s="11">
        <f t="shared" si="34"/>
        <v>24.3</v>
      </c>
      <c r="D41" s="11">
        <f t="shared" si="34"/>
        <v>40</v>
      </c>
      <c r="E41" s="11">
        <f t="shared" si="34"/>
        <v>32.910000000000004</v>
      </c>
      <c r="F41" s="11">
        <f t="shared" si="2"/>
        <v>32.403333333333336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5">AVERAGE(B124,B205,B286,B367,B448,B529,B610,B691,B772,B853)</f>
        <v>5.0999999999999996</v>
      </c>
      <c r="C42" s="11">
        <f t="shared" si="35"/>
        <v>2.77</v>
      </c>
      <c r="D42" s="11">
        <f t="shared" si="35"/>
        <v>0</v>
      </c>
      <c r="E42" s="11">
        <f t="shared" si="35"/>
        <v>0</v>
      </c>
      <c r="F42" s="11">
        <f t="shared" si="2"/>
        <v>0.92333333333333334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6">AVERAGE(B125,B206,B287,B368,B449,B530,B611,B692,B773,B854)</f>
        <v>6.8</v>
      </c>
      <c r="C43" s="11">
        <f t="shared" si="36"/>
        <v>0</v>
      </c>
      <c r="D43" s="11">
        <f t="shared" si="36"/>
        <v>0</v>
      </c>
      <c r="E43" s="11">
        <f t="shared" si="36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7">AVERAGE(B126,B207,B288,B369,B450,B531,B612,B693,B774,B855)</f>
        <v>6.4</v>
      </c>
      <c r="C44" s="11">
        <f t="shared" si="37"/>
        <v>0</v>
      </c>
      <c r="D44" s="11">
        <f t="shared" si="37"/>
        <v>0</v>
      </c>
      <c r="E44" s="11">
        <f t="shared" si="37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8">AVERAGE(B127,B208,B289,B370,B451,B532,B613,B694,B775,B856)</f>
        <v>4.3</v>
      </c>
      <c r="C45" s="11">
        <f t="shared" si="38"/>
        <v>0</v>
      </c>
      <c r="D45" s="11">
        <f t="shared" si="38"/>
        <v>0</v>
      </c>
      <c r="E45" s="11">
        <f t="shared" si="38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9">AVERAGE(B128,B209,B290,B371,B452,B533,B614,B695,B776,B857)</f>
        <v>6.8</v>
      </c>
      <c r="C46" s="11">
        <f t="shared" si="39"/>
        <v>0</v>
      </c>
      <c r="D46" s="11">
        <f t="shared" si="39"/>
        <v>0</v>
      </c>
      <c r="E46" s="11">
        <f t="shared" si="39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40">AVERAGE(B129,B210,B291,B372,B453,B534,B615,B696,B777,B858)</f>
        <v>5</v>
      </c>
      <c r="C47" s="11">
        <f t="shared" si="40"/>
        <v>0</v>
      </c>
      <c r="D47" s="11">
        <f t="shared" si="40"/>
        <v>0</v>
      </c>
      <c r="E47" s="11">
        <f t="shared" si="40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1">AVERAGE(B130,B211,B292,B373,B454,B535,B616,B697,B778,B859)</f>
        <v>5.3</v>
      </c>
      <c r="C48" s="11">
        <f t="shared" si="41"/>
        <v>0</v>
      </c>
      <c r="D48" s="11">
        <f t="shared" si="41"/>
        <v>0</v>
      </c>
      <c r="E48" s="11">
        <f t="shared" si="41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2">AVERAGE(B131,B212,B293,B374,B455,B536,B617,B698,B779,B860)</f>
        <v>5.6</v>
      </c>
      <c r="C49" s="11">
        <f t="shared" si="42"/>
        <v>34.429999999999993</v>
      </c>
      <c r="D49" s="11">
        <f t="shared" si="42"/>
        <v>50</v>
      </c>
      <c r="E49" s="11">
        <f t="shared" si="42"/>
        <v>57.160000000000004</v>
      </c>
      <c r="F49" s="11">
        <f t="shared" si="2"/>
        <v>47.196666666666665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3">AVERAGE(B132,B213,B294,B375,B456,B537,B618,B699,B780,B861)</f>
        <v>7.4</v>
      </c>
      <c r="C50" s="11">
        <f t="shared" si="43"/>
        <v>34.11</v>
      </c>
      <c r="D50" s="11">
        <f t="shared" si="43"/>
        <v>30</v>
      </c>
      <c r="E50" s="11">
        <f t="shared" si="43"/>
        <v>52.5</v>
      </c>
      <c r="F50" s="11">
        <f t="shared" si="2"/>
        <v>38.869999999999997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4">AVERAGE(B133,B214,B295,B376,B457,B538,B619,B700,B781,B862)</f>
        <v>5.6</v>
      </c>
      <c r="C51" s="11">
        <f t="shared" si="44"/>
        <v>17.409999999999997</v>
      </c>
      <c r="D51" s="11">
        <f t="shared" si="44"/>
        <v>10</v>
      </c>
      <c r="E51" s="11">
        <f t="shared" si="44"/>
        <v>6</v>
      </c>
      <c r="F51" s="11">
        <f t="shared" si="2"/>
        <v>11.136666666666665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5">AVERAGE(B134,B215,B296,B377,B458,B539,B620,B701,B782,B863)</f>
        <v>7.9</v>
      </c>
      <c r="C52" s="11">
        <f t="shared" si="45"/>
        <v>3.05</v>
      </c>
      <c r="D52" s="11">
        <f t="shared" si="45"/>
        <v>0</v>
      </c>
      <c r="E52" s="11">
        <f t="shared" si="45"/>
        <v>7.5</v>
      </c>
      <c r="F52" s="11">
        <f t="shared" si="2"/>
        <v>3.5166666666666671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6">AVERAGE(B135,B216,B297,B378,B459,B540,B621,B702,B783,B864)</f>
        <v>7.6</v>
      </c>
      <c r="C53" s="11">
        <f t="shared" si="46"/>
        <v>0</v>
      </c>
      <c r="D53" s="11">
        <f t="shared" si="46"/>
        <v>0</v>
      </c>
      <c r="E53" s="11">
        <f t="shared" si="46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7">AVERAGE(B136,B217,B298,B379,B460,B541,B622,B703,B784,B865)</f>
        <v>6.3</v>
      </c>
      <c r="C54" s="11">
        <f t="shared" si="47"/>
        <v>0</v>
      </c>
      <c r="D54" s="11">
        <f t="shared" si="47"/>
        <v>0</v>
      </c>
      <c r="E54" s="11">
        <f t="shared" si="47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8">AVERAGE(B137,B218,B299,B380,B461,B542,B623,B704,B785,B866)</f>
        <v>6.7</v>
      </c>
      <c r="C55" s="11">
        <f t="shared" si="48"/>
        <v>0</v>
      </c>
      <c r="D55" s="11">
        <f t="shared" si="48"/>
        <v>0</v>
      </c>
      <c r="E55" s="11">
        <f t="shared" si="48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9">AVERAGE(B138,B219,B300,B381,B462,B543,B624,B705,B786,B867)</f>
        <v>4.7</v>
      </c>
      <c r="C56" s="11">
        <f t="shared" si="49"/>
        <v>0</v>
      </c>
      <c r="D56" s="11">
        <f t="shared" si="49"/>
        <v>0</v>
      </c>
      <c r="E56" s="11">
        <f t="shared" si="49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50">AVERAGE(B139,B220,B301,B382,B463,B544,B625,B706,B787,B868)</f>
        <v>4.4000000000000004</v>
      </c>
      <c r="C57" s="11">
        <f t="shared" si="50"/>
        <v>0</v>
      </c>
      <c r="D57" s="11">
        <f t="shared" si="50"/>
        <v>0</v>
      </c>
      <c r="E57" s="11">
        <f t="shared" si="50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1">AVERAGE(B140,B221,B302,B383,B464,B545,B626,B707,B788,B869)</f>
        <v>4.8</v>
      </c>
      <c r="C58" s="11">
        <f t="shared" si="51"/>
        <v>4.5299999999999994</v>
      </c>
      <c r="D58" s="11">
        <f t="shared" si="51"/>
        <v>0</v>
      </c>
      <c r="E58" s="11">
        <f t="shared" si="51"/>
        <v>10</v>
      </c>
      <c r="F58" s="11">
        <f t="shared" si="2"/>
        <v>4.8433333333333328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2">AVERAGE(B141,B222,B303,B384,B465,B546,B627,B708,B789,B870)</f>
        <v>5</v>
      </c>
      <c r="C59" s="11">
        <f t="shared" si="52"/>
        <v>35.960000000000008</v>
      </c>
      <c r="D59" s="11">
        <f t="shared" si="52"/>
        <v>10</v>
      </c>
      <c r="E59" s="11">
        <f t="shared" si="52"/>
        <v>61.320000000000007</v>
      </c>
      <c r="F59" s="11">
        <f t="shared" si="2"/>
        <v>35.760000000000005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3">AVERAGE(B142,B223,B304,B385,B466,B547,B628,B709,B790,B871)</f>
        <v>7.8</v>
      </c>
      <c r="C60" s="11">
        <f t="shared" si="53"/>
        <v>30.589999999999996</v>
      </c>
      <c r="D60" s="11">
        <f t="shared" si="53"/>
        <v>20</v>
      </c>
      <c r="E60" s="11">
        <f t="shared" si="53"/>
        <v>22.5</v>
      </c>
      <c r="F60" s="11">
        <f t="shared" si="2"/>
        <v>24.363333333333333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4">AVERAGE(B143,B224,B305,B386,B467,B548,B629,B710,B791,B872)</f>
        <v>5.8</v>
      </c>
      <c r="C61" s="11">
        <f t="shared" si="54"/>
        <v>7.0900000000000007</v>
      </c>
      <c r="D61" s="11">
        <f t="shared" si="54"/>
        <v>0</v>
      </c>
      <c r="E61" s="11">
        <f t="shared" si="54"/>
        <v>0</v>
      </c>
      <c r="F61" s="11">
        <f t="shared" si="2"/>
        <v>2.3633333333333337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5">AVERAGE(B144,B225,B306,B387,B468,B549,B630,B711,B792,B873)</f>
        <v>7.8</v>
      </c>
      <c r="C62" s="11">
        <f t="shared" si="55"/>
        <v>0</v>
      </c>
      <c r="D62" s="11">
        <f t="shared" si="55"/>
        <v>0</v>
      </c>
      <c r="E62" s="11">
        <f t="shared" si="5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6">AVERAGE(B145,B226,B307,B388,B469,B550,B631,B712,B793,B874)</f>
        <v>6.6</v>
      </c>
      <c r="C63" s="11">
        <f t="shared" si="56"/>
        <v>0</v>
      </c>
      <c r="D63" s="11">
        <f t="shared" si="56"/>
        <v>0</v>
      </c>
      <c r="E63" s="11">
        <f t="shared" si="56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7">AVERAGE(B146,B227,B308,B389,B470,B551,B632,B713,B794,B875)</f>
        <v>6.1</v>
      </c>
      <c r="C64" s="11">
        <f t="shared" si="57"/>
        <v>0</v>
      </c>
      <c r="D64" s="11">
        <f t="shared" si="57"/>
        <v>0</v>
      </c>
      <c r="E64" s="11">
        <f t="shared" si="57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8">AVERAGE(B147,B228,B309,B390,B471,B552,B633,B714,B795,B876)</f>
        <v>8.4</v>
      </c>
      <c r="C65" s="11">
        <f t="shared" si="58"/>
        <v>0</v>
      </c>
      <c r="D65" s="11">
        <f t="shared" si="58"/>
        <v>0</v>
      </c>
      <c r="E65" s="11">
        <f t="shared" si="58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9">AVERAGE(B148,B229,B310,B391,B472,B553,B634,B715,B796,B877)</f>
        <v>6.3</v>
      </c>
      <c r="C66" s="11">
        <f t="shared" si="59"/>
        <v>0</v>
      </c>
      <c r="D66" s="11">
        <f t="shared" si="59"/>
        <v>0</v>
      </c>
      <c r="E66" s="11">
        <f t="shared" si="59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60">AVERAGE(B149,B230,B311,B392,B473,B554,B635,B716,B797,B878)</f>
        <v>6.1</v>
      </c>
      <c r="C67" s="11">
        <f t="shared" si="60"/>
        <v>0</v>
      </c>
      <c r="D67" s="11">
        <f t="shared" si="60"/>
        <v>0</v>
      </c>
      <c r="E67" s="11">
        <f t="shared" si="60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1">AVERAGE(B150,B231,B312,B393,B474,B555,B636,B717,B798,B879)</f>
        <v>5.2</v>
      </c>
      <c r="C68" s="11">
        <f t="shared" si="61"/>
        <v>4.1399999999999997</v>
      </c>
      <c r="D68" s="11">
        <f t="shared" si="61"/>
        <v>0</v>
      </c>
      <c r="E68" s="11">
        <f t="shared" si="61"/>
        <v>10</v>
      </c>
      <c r="F68" s="11">
        <f t="shared" si="2"/>
        <v>4.7133333333333338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2">AVERAGE(B151,B232,B313,B394,B475,B556,B637,B718,B799,B880)</f>
        <v>6</v>
      </c>
      <c r="C69" s="11">
        <f t="shared" si="62"/>
        <v>37.940000000000005</v>
      </c>
      <c r="D69" s="11">
        <f t="shared" si="62"/>
        <v>30</v>
      </c>
      <c r="E69" s="11">
        <f t="shared" si="62"/>
        <v>37.75</v>
      </c>
      <c r="F69" s="11">
        <f t="shared" si="2"/>
        <v>35.229999999999997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3">AVERAGE(B152,B233,B314,B395,B476,B557,B638,B719,B800,B881)</f>
        <v>6.2</v>
      </c>
      <c r="C70" s="11">
        <f t="shared" si="63"/>
        <v>35.409999999999997</v>
      </c>
      <c r="D70" s="11">
        <f t="shared" si="63"/>
        <v>0</v>
      </c>
      <c r="E70" s="11">
        <f t="shared" si="63"/>
        <v>26.660000000000004</v>
      </c>
      <c r="F70" s="11">
        <f t="shared" si="2"/>
        <v>20.69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4">AVERAGE(B153,B234,B315,B396,B477,B558,B639,B720,B801,B882)</f>
        <v>7.2</v>
      </c>
      <c r="C71" s="11">
        <f t="shared" si="64"/>
        <v>11.680000000000001</v>
      </c>
      <c r="D71" s="11">
        <f t="shared" si="64"/>
        <v>16.66</v>
      </c>
      <c r="E71" s="11">
        <f t="shared" si="64"/>
        <v>8.75</v>
      </c>
      <c r="F71" s="11">
        <f t="shared" si="2"/>
        <v>12.363333333333335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5">AVERAGE(B154,B235,B316,B397,B478,B559,B640,B721,B802,B883)</f>
        <v>6.6</v>
      </c>
      <c r="C72" s="11">
        <f t="shared" si="65"/>
        <v>3.44</v>
      </c>
      <c r="D72" s="11">
        <f t="shared" si="65"/>
        <v>0</v>
      </c>
      <c r="E72" s="11">
        <f t="shared" si="65"/>
        <v>0</v>
      </c>
      <c r="F72" s="11">
        <f t="shared" si="2"/>
        <v>1.1466666666666667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6">AVERAGE(B155,B236,B317,B398,B479,B560,B641,B722,B803,B884)</f>
        <v>6.2</v>
      </c>
      <c r="C73" s="11">
        <f t="shared" si="66"/>
        <v>0</v>
      </c>
      <c r="D73" s="11">
        <f t="shared" si="66"/>
        <v>0</v>
      </c>
      <c r="E73" s="11">
        <f t="shared" si="66"/>
        <v>0</v>
      </c>
      <c r="F73" s="11">
        <f t="shared" ref="F73:F87" si="6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8">AVERAGE(B156,B237,B318,B399,B480,B561,B642,B723,B804,B885)</f>
        <v>4</v>
      </c>
      <c r="C74" s="11">
        <f t="shared" si="68"/>
        <v>0</v>
      </c>
      <c r="D74" s="11">
        <f t="shared" si="68"/>
        <v>0</v>
      </c>
      <c r="E74" s="11">
        <f t="shared" si="68"/>
        <v>0</v>
      </c>
      <c r="F74" s="11">
        <f t="shared" si="6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9">AVERAGE(B157,B238,B319,B400,B481,B562,B643,B724,B805,B886)</f>
        <v>7.2</v>
      </c>
      <c r="C75" s="11">
        <f t="shared" si="69"/>
        <v>0</v>
      </c>
      <c r="D75" s="11">
        <f t="shared" si="69"/>
        <v>0</v>
      </c>
      <c r="E75" s="11">
        <f t="shared" si="69"/>
        <v>0</v>
      </c>
      <c r="F75" s="11">
        <f t="shared" si="6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70">AVERAGE(B158,B239,B320,B401,B482,B563,B644,B725,B806,B887)</f>
        <v>4.9000000000000004</v>
      </c>
      <c r="C76" s="11">
        <f t="shared" si="70"/>
        <v>0</v>
      </c>
      <c r="D76" s="11">
        <f t="shared" si="70"/>
        <v>0</v>
      </c>
      <c r="E76" s="11">
        <f t="shared" si="70"/>
        <v>0</v>
      </c>
      <c r="F76" s="11">
        <f t="shared" si="6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1">AVERAGE(B159,B240,B321,B402,B483,B564,B645,B726,B807,B888)</f>
        <v>4.9000000000000004</v>
      </c>
      <c r="C77" s="11">
        <f t="shared" si="71"/>
        <v>0</v>
      </c>
      <c r="D77" s="11">
        <f t="shared" si="71"/>
        <v>0</v>
      </c>
      <c r="E77" s="11">
        <f t="shared" si="71"/>
        <v>0</v>
      </c>
      <c r="F77" s="11">
        <f t="shared" si="6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2">AVERAGE(B160,B241,B322,B403,B484,B565,B646,B727,B808,B889)</f>
        <v>6.3</v>
      </c>
      <c r="C78" s="11">
        <f t="shared" si="72"/>
        <v>3.55</v>
      </c>
      <c r="D78" s="11">
        <f t="shared" si="72"/>
        <v>10</v>
      </c>
      <c r="E78" s="11">
        <f t="shared" si="72"/>
        <v>0</v>
      </c>
      <c r="F78" s="11">
        <f t="shared" si="67"/>
        <v>4.5166666666666666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3">AVERAGE(B161,B242,B323,B404,B485,B566,B647,B728,B809,B890)</f>
        <v>4</v>
      </c>
      <c r="C79" s="11">
        <f t="shared" si="73"/>
        <v>35.720000000000006</v>
      </c>
      <c r="D79" s="11">
        <f t="shared" si="73"/>
        <v>10</v>
      </c>
      <c r="E79" s="11">
        <f t="shared" si="73"/>
        <v>50</v>
      </c>
      <c r="F79" s="11">
        <f t="shared" si="67"/>
        <v>31.906666666666666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4">AVERAGE(B162,B243,B324,B405,B486,B567,B648,B729,B810,B891)</f>
        <v>4.5999999999999996</v>
      </c>
      <c r="C80" s="11">
        <f t="shared" si="74"/>
        <v>26.909999999999997</v>
      </c>
      <c r="D80" s="11">
        <f t="shared" si="74"/>
        <v>26.660000000000004</v>
      </c>
      <c r="E80" s="11">
        <f t="shared" si="74"/>
        <v>30</v>
      </c>
      <c r="F80" s="11">
        <f t="shared" si="67"/>
        <v>27.856666666666666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5">AVERAGE(B163,B244,B325,B406,B487,B568,B649,B730,B811,B892)</f>
        <v>5.2</v>
      </c>
      <c r="C81" s="11">
        <f t="shared" si="75"/>
        <v>14.02</v>
      </c>
      <c r="D81" s="11">
        <f t="shared" si="75"/>
        <v>0</v>
      </c>
      <c r="E81" s="11">
        <f t="shared" si="75"/>
        <v>3.3299999999999996</v>
      </c>
      <c r="F81" s="11">
        <f t="shared" si="67"/>
        <v>5.7833333333333323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6">AVERAGE(B164,B245,B326,B407,B488,B569,B650,B731,B812,B893)</f>
        <v>4.2</v>
      </c>
      <c r="C82" s="11">
        <f t="shared" si="76"/>
        <v>3.88</v>
      </c>
      <c r="D82" s="11">
        <f t="shared" si="76"/>
        <v>0</v>
      </c>
      <c r="E82" s="11">
        <f t="shared" si="76"/>
        <v>0</v>
      </c>
      <c r="F82" s="11">
        <f t="shared" si="67"/>
        <v>1.2933333333333332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7">AVERAGE(B165,B246,B327,B408,B489,B570,B651,B732,B813,B894)</f>
        <v>5.4</v>
      </c>
      <c r="C83" s="11">
        <f t="shared" si="77"/>
        <v>0</v>
      </c>
      <c r="D83" s="11">
        <f t="shared" si="77"/>
        <v>0</v>
      </c>
      <c r="E83" s="11">
        <f t="shared" si="77"/>
        <v>0</v>
      </c>
      <c r="F83" s="11">
        <f t="shared" si="6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8">AVERAGE(B166,B247,B328,B409,B490,B571,B652,B733,B814,B895)</f>
        <v>4.7</v>
      </c>
      <c r="C84" s="11">
        <f t="shared" si="78"/>
        <v>0</v>
      </c>
      <c r="D84" s="11">
        <f t="shared" si="78"/>
        <v>0</v>
      </c>
      <c r="E84" s="11">
        <f t="shared" si="78"/>
        <v>0</v>
      </c>
      <c r="F84" s="11">
        <f t="shared" si="6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9">AVERAGE(B167,B248,B329,B410,B491,B572,B653,B734,B815,B896)</f>
        <v>4.3</v>
      </c>
      <c r="C85" s="11">
        <f t="shared" si="79"/>
        <v>0</v>
      </c>
      <c r="D85" s="11">
        <f t="shared" si="79"/>
        <v>0</v>
      </c>
      <c r="E85" s="11">
        <f t="shared" si="79"/>
        <v>0</v>
      </c>
      <c r="F85" s="11">
        <f t="shared" si="6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80">AVERAGE(B168,B249,B330,B411,B492,B573,B654,B735,B816,B897)</f>
        <v>27.5</v>
      </c>
      <c r="C86" s="11">
        <f t="shared" si="80"/>
        <v>0</v>
      </c>
      <c r="D86" s="11">
        <f t="shared" si="80"/>
        <v>0</v>
      </c>
      <c r="E86" s="11">
        <f t="shared" si="80"/>
        <v>0</v>
      </c>
      <c r="F86" s="11">
        <f t="shared" si="6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1">AVERAGE(B169,B250,B331,B412,B493,B574,B655,B736,B817,B898)</f>
        <v>8.6999999999999993</v>
      </c>
      <c r="C87" s="11">
        <f t="shared" si="81"/>
        <v>0</v>
      </c>
      <c r="D87" s="11">
        <f t="shared" si="81"/>
        <v>0</v>
      </c>
      <c r="E87" s="11">
        <f t="shared" si="81"/>
        <v>5.9799999999999995</v>
      </c>
      <c r="F87" s="11">
        <f t="shared" si="67"/>
        <v>1.9933333333333332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0</v>
      </c>
      <c r="B90" s="12">
        <v>443</v>
      </c>
      <c r="C90" s="12">
        <v>0</v>
      </c>
      <c r="D90" s="12">
        <v>71.8</v>
      </c>
      <c r="E90" s="12">
        <v>76.099999999999994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1</v>
      </c>
      <c r="B91" s="12">
        <v>30</v>
      </c>
      <c r="C91" s="12">
        <v>0</v>
      </c>
      <c r="D91" s="12">
        <v>66.599999999999994</v>
      </c>
      <c r="E91" s="12">
        <v>75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8</v>
      </c>
      <c r="C92" s="12">
        <v>0</v>
      </c>
      <c r="D92" s="12">
        <v>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3</v>
      </c>
      <c r="B93" s="12">
        <v>11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4</v>
      </c>
      <c r="B94" s="12">
        <v>10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5</v>
      </c>
      <c r="B95" s="12">
        <v>14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9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7</v>
      </c>
      <c r="B97" s="12">
        <v>8</v>
      </c>
      <c r="C97" s="12">
        <v>0</v>
      </c>
      <c r="D97" s="12">
        <v>0</v>
      </c>
      <c r="E97" s="12">
        <v>0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8</v>
      </c>
      <c r="B98" s="12">
        <v>6</v>
      </c>
      <c r="C98" s="12">
        <v>0</v>
      </c>
      <c r="D98" s="12">
        <v>0</v>
      </c>
      <c r="E98" s="12">
        <v>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16</v>
      </c>
      <c r="C99" s="12">
        <v>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13</v>
      </c>
      <c r="C100" s="12">
        <v>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5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11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10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6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6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6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7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8</v>
      </c>
      <c r="C111" s="12">
        <v>43.4</v>
      </c>
      <c r="D111" s="12">
        <v>0</v>
      </c>
      <c r="E111" s="12">
        <v>66.599999999999994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7</v>
      </c>
      <c r="C112" s="12">
        <v>47.2</v>
      </c>
      <c r="D112" s="12">
        <v>0</v>
      </c>
      <c r="E112" s="12">
        <v>66.599999999999994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5</v>
      </c>
      <c r="C113" s="12">
        <v>36.799999999999997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4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7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16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6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5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13</v>
      </c>
      <c r="C121" s="12">
        <v>44.8</v>
      </c>
      <c r="D121" s="12">
        <v>75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8</v>
      </c>
      <c r="C122" s="12">
        <v>40.6</v>
      </c>
      <c r="D122" s="12">
        <v>100</v>
      </c>
      <c r="E122" s="12">
        <v>50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15</v>
      </c>
      <c r="C123" s="12">
        <v>43.5</v>
      </c>
      <c r="D123" s="12">
        <v>0</v>
      </c>
      <c r="E123" s="12">
        <v>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5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7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7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7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9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4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4</v>
      </c>
      <c r="C131" s="12">
        <v>46.3</v>
      </c>
      <c r="D131" s="12">
        <v>100</v>
      </c>
      <c r="E131" s="12">
        <v>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5</v>
      </c>
      <c r="C132" s="12">
        <v>0</v>
      </c>
      <c r="D132" s="12">
        <v>0</v>
      </c>
      <c r="E132" s="12">
        <v>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0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5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16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6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3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45.3</v>
      </c>
      <c r="D140" s="12">
        <v>0</v>
      </c>
      <c r="E140" s="12">
        <v>100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6</v>
      </c>
      <c r="C141" s="12">
        <v>36.5</v>
      </c>
      <c r="D141" s="12">
        <v>0</v>
      </c>
      <c r="E141" s="12">
        <v>100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8</v>
      </c>
      <c r="C142" s="12">
        <v>0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7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14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10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6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6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5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41.4</v>
      </c>
      <c r="D150" s="12">
        <v>0</v>
      </c>
      <c r="E150" s="12">
        <v>100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55.2</v>
      </c>
      <c r="D151" s="12">
        <v>0</v>
      </c>
      <c r="E151" s="12">
        <v>66.599999999999994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6</v>
      </c>
      <c r="C152" s="12">
        <v>47.3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8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5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3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7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4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4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5</v>
      </c>
      <c r="C160" s="12">
        <v>35.5</v>
      </c>
      <c r="D160" s="12">
        <v>100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4</v>
      </c>
      <c r="C161" s="12">
        <v>35.799999999999997</v>
      </c>
      <c r="D161" s="12">
        <v>0</v>
      </c>
      <c r="E161" s="12">
        <v>50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4</v>
      </c>
      <c r="C162" s="12">
        <v>30.7</v>
      </c>
      <c r="D162" s="12">
        <v>0</v>
      </c>
      <c r="E162" s="12">
        <v>0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4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5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4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3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5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13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0</v>
      </c>
      <c r="B171" s="12">
        <v>383</v>
      </c>
      <c r="C171" s="12">
        <v>0</v>
      </c>
      <c r="D171" s="12">
        <v>72.599999999999994</v>
      </c>
      <c r="E171" s="12">
        <v>76.7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1</v>
      </c>
      <c r="B172" s="12">
        <v>26</v>
      </c>
      <c r="C172" s="12">
        <v>100</v>
      </c>
      <c r="D172" s="12">
        <v>66.599999999999994</v>
      </c>
      <c r="E172" s="12">
        <v>77.7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2</v>
      </c>
      <c r="B173" s="12">
        <v>15</v>
      </c>
      <c r="C173" s="12">
        <v>66.599999999999994</v>
      </c>
      <c r="D173" s="12">
        <v>100</v>
      </c>
      <c r="E173" s="12">
        <v>66.599999999999994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9</v>
      </c>
      <c r="C174" s="12">
        <v>75</v>
      </c>
      <c r="D174" s="12">
        <v>50</v>
      </c>
      <c r="E174" s="12">
        <v>100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4</v>
      </c>
      <c r="B175" s="12">
        <v>15</v>
      </c>
      <c r="C175" s="12">
        <v>50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5</v>
      </c>
      <c r="B176" s="12">
        <v>10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6</v>
      </c>
      <c r="B177" s="12">
        <v>11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7</v>
      </c>
      <c r="B178" s="12">
        <v>8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7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9</v>
      </c>
      <c r="B180" s="12">
        <v>8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10</v>
      </c>
      <c r="B181" s="12">
        <v>9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7</v>
      </c>
      <c r="C182" s="12">
        <v>0</v>
      </c>
      <c r="D182" s="12">
        <v>0</v>
      </c>
      <c r="E182" s="12">
        <v>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6</v>
      </c>
      <c r="C183" s="12">
        <v>0</v>
      </c>
      <c r="D183" s="12">
        <v>0</v>
      </c>
      <c r="E183" s="12">
        <v>0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5</v>
      </c>
      <c r="C184" s="12">
        <v>0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7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7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25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5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7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5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9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6</v>
      </c>
      <c r="C192" s="12">
        <v>43.5</v>
      </c>
      <c r="D192" s="12">
        <v>100</v>
      </c>
      <c r="E192" s="12">
        <v>66.599999999999994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4</v>
      </c>
      <c r="C193" s="12">
        <v>33.299999999999997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5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4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7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9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10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4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5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7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37.5</v>
      </c>
      <c r="D202" s="12">
        <v>0</v>
      </c>
      <c r="E202" s="12">
        <v>100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8</v>
      </c>
      <c r="C203" s="12">
        <v>36.1</v>
      </c>
      <c r="D203" s="12">
        <v>100</v>
      </c>
      <c r="E203" s="12">
        <v>75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5</v>
      </c>
      <c r="C204" s="12">
        <v>31.4</v>
      </c>
      <c r="D204" s="12">
        <v>100</v>
      </c>
      <c r="E204" s="12">
        <v>66.599999999999994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6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7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6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7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5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37.799999999999997</v>
      </c>
      <c r="D212" s="12">
        <v>100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8</v>
      </c>
      <c r="C213" s="12">
        <v>47.5</v>
      </c>
      <c r="D213" s="12">
        <v>0</v>
      </c>
      <c r="E213" s="12">
        <v>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10</v>
      </c>
      <c r="C214" s="12">
        <v>0</v>
      </c>
      <c r="D214" s="12">
        <v>0</v>
      </c>
      <c r="E214" s="12">
        <v>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25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7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7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8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5</v>
      </c>
      <c r="C222" s="12">
        <v>61.5</v>
      </c>
      <c r="D222" s="12">
        <v>0</v>
      </c>
      <c r="E222" s="12">
        <v>66.599999999999994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7</v>
      </c>
      <c r="C223" s="12">
        <v>60.5</v>
      </c>
      <c r="D223" s="12">
        <v>0</v>
      </c>
      <c r="E223" s="12">
        <v>0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11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11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7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3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4</v>
      </c>
      <c r="C232" s="12">
        <v>42.6</v>
      </c>
      <c r="D232" s="12">
        <v>0</v>
      </c>
      <c r="E232" s="12">
        <v>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8</v>
      </c>
      <c r="C233" s="12">
        <v>37.5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6</v>
      </c>
      <c r="C234" s="12">
        <v>37.1</v>
      </c>
      <c r="D234" s="12">
        <v>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5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6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6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16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51.6</v>
      </c>
      <c r="D242" s="12">
        <v>0</v>
      </c>
      <c r="E242" s="12">
        <v>50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5</v>
      </c>
      <c r="C243" s="12">
        <v>42.5</v>
      </c>
      <c r="D243" s="12">
        <v>100</v>
      </c>
      <c r="E243" s="12">
        <v>100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10</v>
      </c>
      <c r="C244" s="12">
        <v>37.1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6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3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5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0</v>
      </c>
      <c r="B252" s="7">
        <v>317</v>
      </c>
      <c r="C252" s="7">
        <v>0</v>
      </c>
      <c r="D252" s="7">
        <v>72</v>
      </c>
      <c r="E252" s="7">
        <v>74.599999999999994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1</v>
      </c>
      <c r="B253" s="7">
        <v>10</v>
      </c>
      <c r="C253" s="7">
        <v>60</v>
      </c>
      <c r="D253" s="7">
        <v>100</v>
      </c>
      <c r="E253" s="7">
        <v>66.599999999999994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100</v>
      </c>
      <c r="D254" s="7">
        <v>0</v>
      </c>
      <c r="E254" s="7">
        <v>100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3</v>
      </c>
      <c r="B255" s="7">
        <v>7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4</v>
      </c>
      <c r="B256" s="7">
        <v>13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5</v>
      </c>
      <c r="B257" s="7">
        <v>11</v>
      </c>
      <c r="C257" s="7">
        <v>0</v>
      </c>
      <c r="D257" s="7">
        <v>0</v>
      </c>
      <c r="E257" s="7">
        <v>0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8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7</v>
      </c>
      <c r="B259" s="7">
        <v>7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8</v>
      </c>
      <c r="B260" s="7">
        <v>5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9</v>
      </c>
      <c r="B261" s="7">
        <v>9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32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6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6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11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19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6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5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7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6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8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12</v>
      </c>
      <c r="C273" s="7">
        <v>44.1</v>
      </c>
      <c r="D273" s="7">
        <v>50</v>
      </c>
      <c r="E273" s="7">
        <v>75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41.9</v>
      </c>
      <c r="D274" s="7">
        <v>100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4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14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6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3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4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4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28</v>
      </c>
      <c r="C283" s="7">
        <v>35.799999999999997</v>
      </c>
      <c r="D283" s="7">
        <v>100</v>
      </c>
      <c r="E283" s="7">
        <v>81.8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4</v>
      </c>
      <c r="C284" s="7">
        <v>37</v>
      </c>
      <c r="D284" s="7">
        <v>0</v>
      </c>
      <c r="E284" s="7">
        <v>66.599999999999994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6</v>
      </c>
      <c r="C285" s="7">
        <v>42.1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3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8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4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4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3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36.299999999999997</v>
      </c>
      <c r="D293" s="7">
        <v>100</v>
      </c>
      <c r="E293" s="7">
        <v>50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7</v>
      </c>
      <c r="C294" s="7">
        <v>47.2</v>
      </c>
      <c r="D294" s="7">
        <v>50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8</v>
      </c>
      <c r="C295" s="7">
        <v>41.6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6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11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3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5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4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35.799999999999997</v>
      </c>
      <c r="D303" s="7">
        <v>0</v>
      </c>
      <c r="E303" s="7">
        <v>100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34.200000000000003</v>
      </c>
      <c r="D304" s="7">
        <v>0</v>
      </c>
      <c r="E304" s="7">
        <v>0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5</v>
      </c>
      <c r="C305" s="7">
        <v>0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7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5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6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9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5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5</v>
      </c>
      <c r="C313" s="7">
        <v>40.5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4</v>
      </c>
      <c r="C314" s="7">
        <v>35.700000000000003</v>
      </c>
      <c r="D314" s="7">
        <v>0</v>
      </c>
      <c r="E314" s="7">
        <v>100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7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5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7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5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14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4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4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6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40.200000000000003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4</v>
      </c>
      <c r="C324" s="7">
        <v>31.4</v>
      </c>
      <c r="D324" s="7">
        <v>0</v>
      </c>
      <c r="E324" s="7">
        <v>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4</v>
      </c>
      <c r="C325" s="7">
        <v>0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6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7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10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222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59.8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0</v>
      </c>
      <c r="B333" s="7">
        <v>403</v>
      </c>
      <c r="C333" s="7">
        <v>0</v>
      </c>
      <c r="D333" s="7">
        <v>70.900000000000006</v>
      </c>
      <c r="E333" s="7">
        <v>75.900000000000006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1</v>
      </c>
      <c r="B334" s="7">
        <v>11</v>
      </c>
      <c r="C334" s="7">
        <v>0</v>
      </c>
      <c r="D334" s="7">
        <v>100</v>
      </c>
      <c r="E334" s="7">
        <v>100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2</v>
      </c>
      <c r="B335" s="7">
        <v>9</v>
      </c>
      <c r="C335" s="7">
        <v>0</v>
      </c>
      <c r="D335" s="7">
        <v>0</v>
      </c>
      <c r="E335" s="7">
        <v>100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8</v>
      </c>
      <c r="C336" s="7">
        <v>0</v>
      </c>
      <c r="D336" s="7">
        <v>0</v>
      </c>
      <c r="E336" s="7">
        <v>75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4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5</v>
      </c>
      <c r="B338" s="7">
        <v>7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6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7</v>
      </c>
      <c r="B340" s="7">
        <v>6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8</v>
      </c>
      <c r="B341" s="7">
        <v>6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9</v>
      </c>
      <c r="B342" s="7">
        <v>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6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7</v>
      </c>
      <c r="C344" s="7">
        <v>0</v>
      </c>
      <c r="D344" s="7">
        <v>0</v>
      </c>
      <c r="E344" s="7">
        <v>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9</v>
      </c>
      <c r="C345" s="7">
        <v>0</v>
      </c>
      <c r="D345" s="7">
        <v>0</v>
      </c>
      <c r="E345" s="7">
        <v>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0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10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15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5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8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6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4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5</v>
      </c>
      <c r="C354" s="7">
        <v>0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42.4</v>
      </c>
      <c r="D355" s="7">
        <v>0</v>
      </c>
      <c r="E355" s="7">
        <v>50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5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9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5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10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4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6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4</v>
      </c>
      <c r="C364" s="7">
        <v>0</v>
      </c>
      <c r="D364" s="7">
        <v>0</v>
      </c>
      <c r="E364" s="7">
        <v>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4</v>
      </c>
      <c r="C365" s="7">
        <v>38.9</v>
      </c>
      <c r="D365" s="7">
        <v>0</v>
      </c>
      <c r="E365" s="7">
        <v>66.599999999999994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8</v>
      </c>
      <c r="C366" s="7">
        <v>18.399999999999999</v>
      </c>
      <c r="D366" s="7">
        <v>100</v>
      </c>
      <c r="E366" s="7">
        <v>100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8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6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6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6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6</v>
      </c>
      <c r="C374" s="7">
        <v>0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37.799999999999997</v>
      </c>
      <c r="D375" s="7">
        <v>100</v>
      </c>
      <c r="E375" s="7">
        <v>50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5</v>
      </c>
      <c r="C376" s="7">
        <v>23.5</v>
      </c>
      <c r="D376" s="7">
        <v>0</v>
      </c>
      <c r="E376" s="7">
        <v>60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30.5</v>
      </c>
      <c r="D377" s="7">
        <v>0</v>
      </c>
      <c r="E377" s="7">
        <v>75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6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3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5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4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4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4</v>
      </c>
      <c r="C384" s="7">
        <v>0</v>
      </c>
      <c r="D384" s="7">
        <v>0</v>
      </c>
      <c r="E384" s="7">
        <v>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34.200000000000003</v>
      </c>
      <c r="D385" s="7">
        <v>100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3</v>
      </c>
      <c r="C386" s="7">
        <v>31.5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6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6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8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4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4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3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8</v>
      </c>
      <c r="C394" s="7">
        <v>0</v>
      </c>
      <c r="D394" s="7">
        <v>0</v>
      </c>
      <c r="E394" s="7">
        <v>0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5</v>
      </c>
      <c r="C395" s="7">
        <v>38.1</v>
      </c>
      <c r="D395" s="7">
        <v>0</v>
      </c>
      <c r="E395" s="7">
        <v>0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6</v>
      </c>
      <c r="C396" s="7">
        <v>0</v>
      </c>
      <c r="D396" s="7">
        <v>0</v>
      </c>
      <c r="E396" s="7">
        <v>0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0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7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4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5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4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6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5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5</v>
      </c>
      <c r="C404" s="7">
        <v>0</v>
      </c>
      <c r="D404" s="7">
        <v>0</v>
      </c>
      <c r="E404" s="7">
        <v>0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4</v>
      </c>
      <c r="C405" s="7">
        <v>39.1</v>
      </c>
      <c r="D405" s="7">
        <v>0</v>
      </c>
      <c r="E405" s="7">
        <v>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4</v>
      </c>
      <c r="C406" s="7">
        <v>36.5</v>
      </c>
      <c r="D406" s="7">
        <v>0</v>
      </c>
      <c r="E406" s="7">
        <v>33.299999999999997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3</v>
      </c>
      <c r="C407" s="7">
        <v>38.799999999999997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4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4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5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8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0</v>
      </c>
      <c r="B414" s="7">
        <v>292</v>
      </c>
      <c r="C414" s="7">
        <v>0</v>
      </c>
      <c r="D414" s="7">
        <v>71.400000000000006</v>
      </c>
      <c r="E414" s="7">
        <v>76.400000000000006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1</v>
      </c>
      <c r="B415" s="7">
        <v>13</v>
      </c>
      <c r="C415" s="7">
        <v>0</v>
      </c>
      <c r="D415" s="7">
        <v>60</v>
      </c>
      <c r="E415" s="7">
        <v>80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2</v>
      </c>
      <c r="B416" s="7">
        <v>7</v>
      </c>
      <c r="C416" s="7">
        <v>100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3</v>
      </c>
      <c r="B417" s="7">
        <v>9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4</v>
      </c>
      <c r="B418" s="7">
        <v>20</v>
      </c>
      <c r="C418" s="7">
        <v>0</v>
      </c>
      <c r="D418" s="7">
        <v>0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9</v>
      </c>
      <c r="C419" s="7">
        <v>0</v>
      </c>
      <c r="D419" s="7">
        <v>77.2</v>
      </c>
      <c r="E419" s="7">
        <v>85.7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6</v>
      </c>
      <c r="B420" s="7">
        <v>7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7</v>
      </c>
      <c r="B421" s="7">
        <v>8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8</v>
      </c>
      <c r="B422" s="7">
        <v>9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25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8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8</v>
      </c>
      <c r="C425" s="7">
        <v>0</v>
      </c>
      <c r="D425" s="7">
        <v>0</v>
      </c>
      <c r="E425" s="7">
        <v>0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6</v>
      </c>
      <c r="C426" s="7">
        <v>0</v>
      </c>
      <c r="D426" s="7">
        <v>0</v>
      </c>
      <c r="E426" s="7">
        <v>0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5</v>
      </c>
      <c r="C427" s="7">
        <v>0</v>
      </c>
      <c r="D427" s="7">
        <v>0</v>
      </c>
      <c r="E427" s="7">
        <v>0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7</v>
      </c>
      <c r="C428" s="7">
        <v>0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5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5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18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5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6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7</v>
      </c>
      <c r="C435" s="7">
        <v>49.2</v>
      </c>
      <c r="D435" s="7">
        <v>0</v>
      </c>
      <c r="E435" s="7">
        <v>71.400000000000006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6</v>
      </c>
      <c r="C436" s="7">
        <v>18.899999999999999</v>
      </c>
      <c r="D436" s="7">
        <v>0</v>
      </c>
      <c r="E436" s="7">
        <v>75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4</v>
      </c>
      <c r="C437" s="7">
        <v>29.7</v>
      </c>
      <c r="D437" s="7">
        <v>100</v>
      </c>
      <c r="E437" s="7">
        <v>100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4</v>
      </c>
      <c r="C438" s="7">
        <v>33.299999999999997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8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7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10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11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7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4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6</v>
      </c>
      <c r="C445" s="7">
        <v>38.200000000000003</v>
      </c>
      <c r="D445" s="7">
        <v>100</v>
      </c>
      <c r="E445" s="7">
        <v>66.599999999999994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6</v>
      </c>
      <c r="C446" s="7">
        <v>34.200000000000003</v>
      </c>
      <c r="D446" s="7">
        <v>66.599999999999994</v>
      </c>
      <c r="E446" s="7">
        <v>100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32.4</v>
      </c>
      <c r="D447" s="7">
        <v>0</v>
      </c>
      <c r="E447" s="7">
        <v>100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5</v>
      </c>
      <c r="C448" s="7">
        <v>27.7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5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10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3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10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33.9</v>
      </c>
      <c r="D455" s="7">
        <v>100</v>
      </c>
      <c r="E455" s="7">
        <v>50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6</v>
      </c>
      <c r="C456" s="7">
        <v>31.5</v>
      </c>
      <c r="D456" s="7">
        <v>100</v>
      </c>
      <c r="E456" s="7">
        <v>100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4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8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9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4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3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4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7</v>
      </c>
      <c r="C465" s="7">
        <v>39.299999999999997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7</v>
      </c>
      <c r="C466" s="7">
        <v>33.299999999999997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7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5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4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6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5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5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5</v>
      </c>
      <c r="C475" s="7">
        <v>39.700000000000003</v>
      </c>
      <c r="D475" s="7">
        <v>100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5</v>
      </c>
      <c r="C476" s="7">
        <v>0</v>
      </c>
      <c r="D476" s="7">
        <v>0</v>
      </c>
      <c r="E476" s="7">
        <v>0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0</v>
      </c>
      <c r="D477" s="7">
        <v>0</v>
      </c>
      <c r="E477" s="7">
        <v>0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4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6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4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5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8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3</v>
      </c>
      <c r="C485" s="7">
        <v>38.5</v>
      </c>
      <c r="D485" s="7">
        <v>100</v>
      </c>
      <c r="E485" s="7">
        <v>50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4</v>
      </c>
      <c r="C486" s="7">
        <v>23.6</v>
      </c>
      <c r="D486" s="7">
        <v>0</v>
      </c>
      <c r="E486" s="7">
        <v>100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34.1</v>
      </c>
      <c r="D487" s="7">
        <v>0</v>
      </c>
      <c r="E487" s="7">
        <v>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4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4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4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5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11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0</v>
      </c>
      <c r="B495" s="7">
        <v>378</v>
      </c>
      <c r="C495" s="7">
        <v>0</v>
      </c>
      <c r="D495" s="7">
        <v>72</v>
      </c>
      <c r="E495" s="7">
        <v>76.8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1</v>
      </c>
      <c r="B496" s="7">
        <v>23</v>
      </c>
      <c r="C496" s="7">
        <v>0</v>
      </c>
      <c r="D496" s="7">
        <v>0</v>
      </c>
      <c r="E496" s="7">
        <v>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7</v>
      </c>
      <c r="C497" s="7">
        <v>0</v>
      </c>
      <c r="D497" s="7">
        <v>0</v>
      </c>
      <c r="E497" s="7">
        <v>0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3</v>
      </c>
      <c r="B498" s="7">
        <v>9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4</v>
      </c>
      <c r="B499" s="7">
        <v>9</v>
      </c>
      <c r="C499" s="7">
        <v>0</v>
      </c>
      <c r="D499" s="7">
        <v>0</v>
      </c>
      <c r="E499" s="7">
        <v>73.5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5</v>
      </c>
      <c r="B500" s="7">
        <v>10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6</v>
      </c>
      <c r="B501" s="7">
        <v>11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8</v>
      </c>
      <c r="B503" s="7">
        <v>8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9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10</v>
      </c>
      <c r="B505" s="7">
        <v>7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5</v>
      </c>
      <c r="C506" s="7">
        <v>0</v>
      </c>
      <c r="D506" s="7">
        <v>0</v>
      </c>
      <c r="E506" s="7">
        <v>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11</v>
      </c>
      <c r="C507" s="7">
        <v>0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4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10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5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6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9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8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4</v>
      </c>
      <c r="C516" s="7">
        <v>43.7</v>
      </c>
      <c r="D516" s="7">
        <v>100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6</v>
      </c>
      <c r="C517" s="7">
        <v>0</v>
      </c>
      <c r="D517" s="7">
        <v>0</v>
      </c>
      <c r="E517" s="7">
        <v>0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7</v>
      </c>
      <c r="C518" s="7">
        <v>0</v>
      </c>
      <c r="D518" s="7">
        <v>0</v>
      </c>
      <c r="E518" s="7">
        <v>0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5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7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6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10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4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7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36.1</v>
      </c>
      <c r="D526" s="7">
        <v>0</v>
      </c>
      <c r="E526" s="7">
        <v>50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6</v>
      </c>
      <c r="C527" s="7">
        <v>0</v>
      </c>
      <c r="D527" s="7">
        <v>0</v>
      </c>
      <c r="E527" s="7">
        <v>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6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4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4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4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14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4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5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7</v>
      </c>
      <c r="C536" s="7">
        <v>40.1</v>
      </c>
      <c r="D536" s="7">
        <v>0</v>
      </c>
      <c r="E536" s="7">
        <v>75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9</v>
      </c>
      <c r="C537" s="7">
        <v>38.799999999999997</v>
      </c>
      <c r="D537" s="7">
        <v>50</v>
      </c>
      <c r="E537" s="7">
        <v>100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35.1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9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5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4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6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5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37.799999999999997</v>
      </c>
      <c r="D546" s="7">
        <v>0</v>
      </c>
      <c r="E546" s="7">
        <v>80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6</v>
      </c>
      <c r="C547" s="7">
        <v>30.7</v>
      </c>
      <c r="D547" s="7">
        <v>100</v>
      </c>
      <c r="E547" s="7">
        <v>100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6</v>
      </c>
      <c r="C548" s="7">
        <v>39.4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9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7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5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15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10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6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5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5</v>
      </c>
      <c r="C557" s="7">
        <v>35.799999999999997</v>
      </c>
      <c r="D557" s="7">
        <v>0</v>
      </c>
      <c r="E557" s="7">
        <v>100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0</v>
      </c>
      <c r="D558" s="7">
        <v>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6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8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11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5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6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5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5</v>
      </c>
      <c r="C566" s="7">
        <v>39.1</v>
      </c>
      <c r="D566" s="7">
        <v>0</v>
      </c>
      <c r="E566" s="7">
        <v>100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8</v>
      </c>
      <c r="C567" s="7">
        <v>36.799999999999997</v>
      </c>
      <c r="D567" s="7">
        <v>66.599999999999994</v>
      </c>
      <c r="E567" s="7">
        <v>0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0</v>
      </c>
      <c r="D568" s="7">
        <v>0</v>
      </c>
      <c r="E568" s="7">
        <v>0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4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5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5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6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288</v>
      </c>
      <c r="C576" s="7">
        <v>0</v>
      </c>
      <c r="D576" s="7">
        <v>73.900000000000006</v>
      </c>
      <c r="E576" s="7">
        <v>78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21</v>
      </c>
      <c r="C577" s="7">
        <v>66.599999999999994</v>
      </c>
      <c r="D577" s="7">
        <v>85.7</v>
      </c>
      <c r="E577" s="7">
        <v>66.599999999999994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10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3</v>
      </c>
      <c r="B579" s="7">
        <v>10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4</v>
      </c>
      <c r="B580" s="7">
        <v>6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6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85.1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7</v>
      </c>
      <c r="C583" s="7">
        <v>66.599999999999994</v>
      </c>
      <c r="D583" s="7">
        <v>0</v>
      </c>
      <c r="E583" s="7">
        <v>100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8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9</v>
      </c>
      <c r="B585" s="7">
        <v>6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6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9</v>
      </c>
      <c r="C587" s="7">
        <v>0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6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6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10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7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4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8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7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6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6</v>
      </c>
      <c r="C597" s="7">
        <v>40.799999999999997</v>
      </c>
      <c r="D597" s="7">
        <v>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6</v>
      </c>
      <c r="C598" s="7">
        <v>44.4</v>
      </c>
      <c r="D598" s="7">
        <v>0</v>
      </c>
      <c r="E598" s="7">
        <v>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5</v>
      </c>
      <c r="C599" s="7">
        <v>0</v>
      </c>
      <c r="D599" s="7">
        <v>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5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11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6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6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8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5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37.9</v>
      </c>
      <c r="D607" s="7">
        <v>0</v>
      </c>
      <c r="E607" s="7">
        <v>0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7</v>
      </c>
      <c r="C608" s="7">
        <v>0</v>
      </c>
      <c r="D608" s="7">
        <v>0</v>
      </c>
      <c r="E608" s="7">
        <v>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11</v>
      </c>
      <c r="C609" s="7">
        <v>0</v>
      </c>
      <c r="D609" s="7">
        <v>0</v>
      </c>
      <c r="E609" s="7">
        <v>0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6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5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3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7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5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9</v>
      </c>
      <c r="C617" s="7">
        <v>39.1</v>
      </c>
      <c r="D617" s="7">
        <v>100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9</v>
      </c>
      <c r="C618" s="7">
        <v>34.200000000000003</v>
      </c>
      <c r="D618" s="7">
        <v>0</v>
      </c>
      <c r="E618" s="7">
        <v>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4</v>
      </c>
      <c r="C619" s="7">
        <v>0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14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8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7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5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4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5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39.4</v>
      </c>
      <c r="D627" s="7">
        <v>0</v>
      </c>
      <c r="E627" s="7">
        <v>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39.4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4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7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6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8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4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9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37.299999999999997</v>
      </c>
      <c r="D637" s="7">
        <v>100</v>
      </c>
      <c r="E637" s="7">
        <v>66.599999999999994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4</v>
      </c>
      <c r="C638" s="7">
        <v>29.7</v>
      </c>
      <c r="D638" s="7">
        <v>0</v>
      </c>
      <c r="E638" s="7">
        <v>66.599999999999994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12</v>
      </c>
      <c r="C639" s="7">
        <v>44.7</v>
      </c>
      <c r="D639" s="7">
        <v>66.599999999999994</v>
      </c>
      <c r="E639" s="7">
        <v>87.5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8</v>
      </c>
      <c r="C640" s="7">
        <v>34.4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8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5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4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5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5</v>
      </c>
      <c r="C647" s="7">
        <v>36.700000000000003</v>
      </c>
      <c r="D647" s="7">
        <v>0</v>
      </c>
      <c r="E647" s="7">
        <v>100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0</v>
      </c>
      <c r="D648" s="7">
        <v>0</v>
      </c>
      <c r="E648" s="7">
        <v>0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5</v>
      </c>
      <c r="C649" s="7">
        <v>0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3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4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8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9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468</v>
      </c>
      <c r="C657" s="7">
        <v>0</v>
      </c>
      <c r="D657" s="7">
        <v>70.3</v>
      </c>
      <c r="E657" s="7">
        <v>74.3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1</v>
      </c>
      <c r="B658" s="7">
        <v>9</v>
      </c>
      <c r="C658" s="7">
        <v>80</v>
      </c>
      <c r="D658" s="7">
        <v>0</v>
      </c>
      <c r="E658" s="7">
        <v>71.400000000000006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2</v>
      </c>
      <c r="B659" s="7">
        <v>7</v>
      </c>
      <c r="C659" s="7">
        <v>66.599999999999994</v>
      </c>
      <c r="D659" s="7">
        <v>0</v>
      </c>
      <c r="E659" s="7">
        <v>66.599999999999994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3</v>
      </c>
      <c r="B660" s="7">
        <v>7</v>
      </c>
      <c r="C660" s="7">
        <v>100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4</v>
      </c>
      <c r="B661" s="7">
        <v>7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5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6</v>
      </c>
      <c r="B663" s="7">
        <v>6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7</v>
      </c>
      <c r="B664" s="7">
        <v>8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8</v>
      </c>
      <c r="B665" s="7">
        <v>5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9</v>
      </c>
      <c r="B666" s="7">
        <v>5</v>
      </c>
      <c r="C666" s="7">
        <v>0</v>
      </c>
      <c r="D666" s="7">
        <v>0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5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7</v>
      </c>
      <c r="C669" s="7">
        <v>0</v>
      </c>
      <c r="D669" s="7">
        <v>0</v>
      </c>
      <c r="E669" s="7">
        <v>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6</v>
      </c>
      <c r="C670" s="7">
        <v>0</v>
      </c>
      <c r="D670" s="7">
        <v>0</v>
      </c>
      <c r="E670" s="7">
        <v>0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8</v>
      </c>
      <c r="C671" s="7">
        <v>0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7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6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9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4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7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9</v>
      </c>
      <c r="C678" s="7">
        <v>40.4</v>
      </c>
      <c r="D678" s="7">
        <v>0</v>
      </c>
      <c r="E678" s="7">
        <v>100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5</v>
      </c>
      <c r="C679" s="7">
        <v>42.1</v>
      </c>
      <c r="D679" s="7">
        <v>50</v>
      </c>
      <c r="E679" s="7">
        <v>50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4</v>
      </c>
      <c r="C680" s="7">
        <v>37.799999999999997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7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11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4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4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4</v>
      </c>
      <c r="C688" s="7">
        <v>38.4</v>
      </c>
      <c r="D688" s="7">
        <v>0</v>
      </c>
      <c r="E688" s="7">
        <v>66.599999999999994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8</v>
      </c>
      <c r="C689" s="7">
        <v>37.799999999999997</v>
      </c>
      <c r="D689" s="7">
        <v>0</v>
      </c>
      <c r="E689" s="7">
        <v>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5</v>
      </c>
      <c r="C690" s="7">
        <v>0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4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16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5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3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6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4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5</v>
      </c>
      <c r="C698" s="7">
        <v>36.799999999999997</v>
      </c>
      <c r="D698" s="7">
        <v>0</v>
      </c>
      <c r="E698" s="7">
        <v>100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11</v>
      </c>
      <c r="C699" s="7">
        <v>33.299999999999997</v>
      </c>
      <c r="D699" s="7">
        <v>0</v>
      </c>
      <c r="E699" s="7">
        <v>100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5</v>
      </c>
      <c r="C700" s="7">
        <v>35.1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6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4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5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5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4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5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6</v>
      </c>
      <c r="C708" s="7">
        <v>39.4</v>
      </c>
      <c r="D708" s="7">
        <v>0</v>
      </c>
      <c r="E708" s="7">
        <v>50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8</v>
      </c>
      <c r="C709" s="7">
        <v>34.200000000000003</v>
      </c>
      <c r="D709" s="7">
        <v>0</v>
      </c>
      <c r="E709" s="7">
        <v>50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7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9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11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9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5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3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8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14</v>
      </c>
      <c r="C718" s="7">
        <v>44.3</v>
      </c>
      <c r="D718" s="7">
        <v>0</v>
      </c>
      <c r="E718" s="7">
        <v>77.7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14</v>
      </c>
      <c r="C719" s="7">
        <v>56.7</v>
      </c>
      <c r="D719" s="7">
        <v>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7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9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6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4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6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4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4</v>
      </c>
      <c r="C728" s="7">
        <v>41.5</v>
      </c>
      <c r="D728" s="7">
        <v>0</v>
      </c>
      <c r="E728" s="7">
        <v>50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4</v>
      </c>
      <c r="C729" s="7">
        <v>0</v>
      </c>
      <c r="D729" s="7">
        <v>0</v>
      </c>
      <c r="E729" s="7">
        <v>0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4</v>
      </c>
      <c r="C730" s="7">
        <v>0</v>
      </c>
      <c r="D730" s="7">
        <v>0</v>
      </c>
      <c r="E730" s="7">
        <v>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5</v>
      </c>
      <c r="C731" s="7">
        <v>0</v>
      </c>
      <c r="D731" s="7">
        <v>0</v>
      </c>
      <c r="E731" s="7">
        <v>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4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7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6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470</v>
      </c>
      <c r="C738" s="7">
        <v>0</v>
      </c>
      <c r="D738" s="7">
        <v>72.599999999999994</v>
      </c>
      <c r="E738" s="7">
        <v>73.900000000000006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10</v>
      </c>
      <c r="C739" s="7">
        <v>100</v>
      </c>
      <c r="D739" s="7">
        <v>0</v>
      </c>
      <c r="E739" s="7">
        <v>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7</v>
      </c>
      <c r="C740" s="7">
        <v>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3</v>
      </c>
      <c r="B741" s="7">
        <v>9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4</v>
      </c>
      <c r="B742" s="7">
        <v>6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6</v>
      </c>
      <c r="B744" s="7">
        <v>7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7</v>
      </c>
      <c r="B745" s="7">
        <v>8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6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9</v>
      </c>
      <c r="B747" s="7">
        <v>5</v>
      </c>
      <c r="C747" s="7">
        <v>0</v>
      </c>
      <c r="D747" s="7">
        <v>0</v>
      </c>
      <c r="E747" s="7">
        <v>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10</v>
      </c>
      <c r="B748" s="7">
        <v>5</v>
      </c>
      <c r="C748" s="7">
        <v>0</v>
      </c>
      <c r="D748" s="7">
        <v>0</v>
      </c>
      <c r="E748" s="7">
        <v>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6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6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17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7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7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7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5</v>
      </c>
      <c r="C759" s="7">
        <v>0</v>
      </c>
      <c r="D759" s="7">
        <v>0</v>
      </c>
      <c r="E759" s="7">
        <v>46.4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6</v>
      </c>
      <c r="C760" s="7">
        <v>36.5</v>
      </c>
      <c r="D760" s="7">
        <v>100</v>
      </c>
      <c r="E760" s="7">
        <v>66.599999999999994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33.299999999999997</v>
      </c>
      <c r="D761" s="7">
        <v>0</v>
      </c>
      <c r="E761" s="7">
        <v>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7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12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5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7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4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4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4</v>
      </c>
      <c r="C769" s="7">
        <v>40.1</v>
      </c>
      <c r="D769" s="7">
        <v>0</v>
      </c>
      <c r="E769" s="7">
        <v>66.599999999999994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4</v>
      </c>
      <c r="C770" s="7">
        <v>36.799999999999997</v>
      </c>
      <c r="D770" s="7">
        <v>100</v>
      </c>
      <c r="E770" s="7">
        <v>50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16</v>
      </c>
      <c r="C771" s="7">
        <v>40</v>
      </c>
      <c r="D771" s="7">
        <v>100</v>
      </c>
      <c r="E771" s="7">
        <v>62.5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6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4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10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4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3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5</v>
      </c>
      <c r="C779" s="7">
        <v>35.799999999999997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35.799999999999997</v>
      </c>
      <c r="D780" s="7">
        <v>0</v>
      </c>
      <c r="E780" s="7">
        <v>100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6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4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9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4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3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4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4</v>
      </c>
      <c r="C789" s="7">
        <v>34.6</v>
      </c>
      <c r="D789" s="7">
        <v>100</v>
      </c>
      <c r="E789" s="7">
        <v>50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9</v>
      </c>
      <c r="C790" s="7">
        <v>39.4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7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6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4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9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5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13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8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5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4</v>
      </c>
      <c r="C799" s="7">
        <v>40.299999999999997</v>
      </c>
      <c r="D799" s="7">
        <v>100</v>
      </c>
      <c r="E799" s="7">
        <v>50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35.799999999999997</v>
      </c>
      <c r="D800" s="7">
        <v>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6</v>
      </c>
      <c r="C801" s="7">
        <v>35</v>
      </c>
      <c r="D801" s="7">
        <v>100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6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6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3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8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37.700000000000003</v>
      </c>
      <c r="D809" s="7">
        <v>0</v>
      </c>
      <c r="E809" s="7">
        <v>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100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32.5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4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7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6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8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420</v>
      </c>
      <c r="C819" s="7">
        <v>0</v>
      </c>
      <c r="D819" s="7">
        <v>70.3</v>
      </c>
      <c r="E819" s="7">
        <v>73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1</v>
      </c>
      <c r="B820" s="7">
        <v>18</v>
      </c>
      <c r="C820" s="7">
        <v>75</v>
      </c>
      <c r="D820" s="7">
        <v>100</v>
      </c>
      <c r="E820" s="7">
        <v>50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2</v>
      </c>
      <c r="B821" s="7">
        <v>7</v>
      </c>
      <c r="C821" s="7">
        <v>100</v>
      </c>
      <c r="D821" s="7">
        <v>100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100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10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8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6</v>
      </c>
      <c r="B825" s="7">
        <v>7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7</v>
      </c>
      <c r="B826" s="7">
        <v>6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5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9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10</v>
      </c>
      <c r="B829" s="7">
        <v>7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46</v>
      </c>
      <c r="C830" s="7">
        <v>0</v>
      </c>
      <c r="D830" s="7">
        <v>0</v>
      </c>
      <c r="E830" s="7">
        <v>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12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13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13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6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16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5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5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6</v>
      </c>
      <c r="C840" s="7">
        <v>48.4</v>
      </c>
      <c r="D840" s="7">
        <v>50</v>
      </c>
      <c r="E840" s="7">
        <v>50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6</v>
      </c>
      <c r="C841" s="7">
        <v>0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7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4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16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6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6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10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4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6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7</v>
      </c>
      <c r="C850" s="7">
        <v>39.200000000000003</v>
      </c>
      <c r="D850" s="7">
        <v>0</v>
      </c>
      <c r="E850" s="7">
        <v>80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9</v>
      </c>
      <c r="C851" s="7">
        <v>44.1</v>
      </c>
      <c r="D851" s="7">
        <v>66.599999999999994</v>
      </c>
      <c r="E851" s="7">
        <v>100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5</v>
      </c>
      <c r="C852" s="7">
        <v>35.200000000000003</v>
      </c>
      <c r="D852" s="7">
        <v>100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5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7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5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9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5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38.200000000000003</v>
      </c>
      <c r="D860" s="7">
        <v>0</v>
      </c>
      <c r="E860" s="7">
        <v>100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35</v>
      </c>
      <c r="D861" s="7">
        <v>0</v>
      </c>
      <c r="E861" s="7">
        <v>75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7</v>
      </c>
      <c r="C862" s="7">
        <v>38.799999999999997</v>
      </c>
      <c r="D862" s="7">
        <v>100</v>
      </c>
      <c r="E862" s="7">
        <v>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7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6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4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4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6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5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35.299999999999997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9</v>
      </c>
      <c r="C871" s="7">
        <v>0</v>
      </c>
      <c r="D871" s="7">
        <v>0</v>
      </c>
      <c r="E871" s="7">
        <v>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6</v>
      </c>
      <c r="C872" s="7">
        <v>0</v>
      </c>
      <c r="D872" s="7">
        <v>0</v>
      </c>
      <c r="E872" s="7">
        <v>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4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5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16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6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6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39.299999999999997</v>
      </c>
      <c r="D880" s="7">
        <v>0</v>
      </c>
      <c r="E880" s="7">
        <v>66.599999999999994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6</v>
      </c>
      <c r="C881" s="7">
        <v>37.5</v>
      </c>
      <c r="D881" s="7">
        <v>0</v>
      </c>
      <c r="E881" s="7">
        <v>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8</v>
      </c>
      <c r="C882" s="7">
        <v>0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8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4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6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4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6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4</v>
      </c>
      <c r="C890" s="7">
        <v>36.1</v>
      </c>
      <c r="D890" s="7">
        <v>0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5</v>
      </c>
      <c r="C891" s="7">
        <v>31.7</v>
      </c>
      <c r="D891" s="7">
        <v>100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5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3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3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4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4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6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9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BF50-9563-084C-8210-B8F6D49A8D1E}">
  <dimension ref="A1:BH4418"/>
  <sheetViews>
    <sheetView workbookViewId="0">
      <selection activeCell="F8" sqref="B8:F8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49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50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>AVERAGE(B410,B811,B1212,B1613,B2014,B2415,B2816,B3217,B3618,B4019)</f>
        <v>366.3</v>
      </c>
      <c r="C8" s="6">
        <f t="shared" ref="C8:E8" si="0">AVERAGE(C410,C811,C1212,C1613,C2014,C2415,C2816,C3217,C3618,C4019)</f>
        <v>20</v>
      </c>
      <c r="D8" s="6">
        <f t="shared" si="0"/>
        <v>46.260000000000005</v>
      </c>
      <c r="E8" s="6">
        <f t="shared" si="0"/>
        <v>61.089999999999996</v>
      </c>
      <c r="F8" s="6">
        <f>AVERAGE(C8,D8,E8)</f>
        <v>42.449999999999996</v>
      </c>
      <c r="G8" s="5" t="s">
        <v>4</v>
      </c>
    </row>
    <row r="9" spans="1:17" x14ac:dyDescent="0.2">
      <c r="A9" s="5">
        <v>1</v>
      </c>
      <c r="B9" s="6">
        <f t="shared" ref="B9:E9" si="1">AVERAGE(B411,B812,B1213,B1614,B2015,B2416,B2817,B3218,B3619,B4020)</f>
        <v>125.4</v>
      </c>
      <c r="C9" s="6">
        <f t="shared" si="1"/>
        <v>21.66</v>
      </c>
      <c r="D9" s="6">
        <f t="shared" si="1"/>
        <v>41.75</v>
      </c>
      <c r="E9" s="6">
        <f t="shared" si="1"/>
        <v>27.5</v>
      </c>
      <c r="F9" s="6">
        <f t="shared" ref="F9:F72" si="2">AVERAGE(C9,D9,E9)</f>
        <v>30.303333333333331</v>
      </c>
      <c r="G9" s="5" t="s">
        <v>4</v>
      </c>
    </row>
    <row r="10" spans="1:17" x14ac:dyDescent="0.2">
      <c r="A10" s="5">
        <v>2</v>
      </c>
      <c r="B10" s="6">
        <f t="shared" ref="B10:E10" si="3">AVERAGE(B412,B813,B1214,B1615,B2016,B2417,B2818,B3219,B3620,B4021)</f>
        <v>53.9</v>
      </c>
      <c r="C10" s="6">
        <f t="shared" si="3"/>
        <v>20</v>
      </c>
      <c r="D10" s="6">
        <f t="shared" si="3"/>
        <v>27.2</v>
      </c>
      <c r="E10" s="6">
        <f t="shared" si="3"/>
        <v>28.660000000000004</v>
      </c>
      <c r="F10" s="6">
        <f t="shared" si="2"/>
        <v>25.286666666666672</v>
      </c>
      <c r="G10" s="5" t="s">
        <v>4</v>
      </c>
    </row>
    <row r="11" spans="1:17" x14ac:dyDescent="0.2">
      <c r="A11" s="5">
        <v>3</v>
      </c>
      <c r="B11" s="6">
        <f t="shared" ref="B11:E11" si="4">AVERAGE(B413,B814,B1215,B1616,B2017,B2418,B2819,B3220,B3621,B4022)</f>
        <v>159.30000000000001</v>
      </c>
      <c r="C11" s="6">
        <f t="shared" si="4"/>
        <v>37.5</v>
      </c>
      <c r="D11" s="6">
        <f t="shared" si="4"/>
        <v>26.99</v>
      </c>
      <c r="E11" s="6">
        <f t="shared" si="4"/>
        <v>35.5</v>
      </c>
      <c r="F11" s="6">
        <f t="shared" si="2"/>
        <v>33.33</v>
      </c>
      <c r="G11" s="5" t="s">
        <v>4</v>
      </c>
    </row>
    <row r="12" spans="1:17" x14ac:dyDescent="0.2">
      <c r="A12" s="5">
        <v>4</v>
      </c>
      <c r="B12" s="6">
        <f t="shared" ref="B12:E12" si="5">AVERAGE(B414,B815,B1216,B1617,B2018,B2419,B2820,B3221,B3622,B4023)</f>
        <v>7.1</v>
      </c>
      <c r="C12" s="6">
        <f t="shared" si="5"/>
        <v>10</v>
      </c>
      <c r="D12" s="6">
        <f t="shared" si="5"/>
        <v>15</v>
      </c>
      <c r="E12" s="6">
        <f t="shared" si="5"/>
        <v>20</v>
      </c>
      <c r="F12" s="6">
        <f t="shared" si="2"/>
        <v>15</v>
      </c>
      <c r="G12" s="5" t="s">
        <v>4</v>
      </c>
    </row>
    <row r="13" spans="1:17" x14ac:dyDescent="0.2">
      <c r="A13" s="5">
        <v>5</v>
      </c>
      <c r="B13" s="6">
        <f t="shared" ref="B13:E13" si="6">AVERAGE(B415,B816,B1217,B1618,B2019,B2420,B2821,B3222,B3623,B4024)</f>
        <v>47.9</v>
      </c>
      <c r="C13" s="6">
        <f t="shared" si="6"/>
        <v>15</v>
      </c>
      <c r="D13" s="6">
        <f t="shared" si="6"/>
        <v>10</v>
      </c>
      <c r="E13" s="6">
        <f t="shared" si="6"/>
        <v>0</v>
      </c>
      <c r="F13" s="6">
        <f t="shared" si="2"/>
        <v>8.3333333333333339</v>
      </c>
      <c r="G13" s="5" t="s">
        <v>4</v>
      </c>
    </row>
    <row r="14" spans="1:17" x14ac:dyDescent="0.2">
      <c r="A14" s="5">
        <v>6</v>
      </c>
      <c r="B14" s="6">
        <f t="shared" ref="B14:E14" si="7">AVERAGE(B416,B817,B1218,B1619,B2020,B2421,B2822,B3223,B3624,B4025)</f>
        <v>8.1</v>
      </c>
      <c r="C14" s="6">
        <f t="shared" si="7"/>
        <v>0</v>
      </c>
      <c r="D14" s="6">
        <f t="shared" si="7"/>
        <v>0</v>
      </c>
      <c r="E14" s="6">
        <f t="shared" si="7"/>
        <v>0</v>
      </c>
      <c r="F14" s="6">
        <f t="shared" si="2"/>
        <v>0</v>
      </c>
      <c r="G14" s="5" t="s">
        <v>4</v>
      </c>
    </row>
    <row r="15" spans="1:17" x14ac:dyDescent="0.2">
      <c r="A15" s="5">
        <v>7</v>
      </c>
      <c r="B15" s="6">
        <f t="shared" ref="B15:E15" si="8">AVERAGE(B417,B818,B1219,B1620,B2021,B2422,B2823,B3224,B3625,B4026)</f>
        <v>11.4</v>
      </c>
      <c r="C15" s="6">
        <f t="shared" si="8"/>
        <v>6</v>
      </c>
      <c r="D15" s="6">
        <f t="shared" si="8"/>
        <v>10</v>
      </c>
      <c r="E15" s="6">
        <f t="shared" si="8"/>
        <v>0</v>
      </c>
      <c r="F15" s="6">
        <f t="shared" si="2"/>
        <v>5.333333333333333</v>
      </c>
      <c r="G15" s="5" t="s">
        <v>4</v>
      </c>
    </row>
    <row r="16" spans="1:17" x14ac:dyDescent="0.2">
      <c r="A16" s="5">
        <v>8</v>
      </c>
      <c r="B16" s="6">
        <f t="shared" ref="B16:E16" si="9">AVERAGE(B418,B819,B1220,B1621,B2022,B2423,B2824,B3225,B3626,B4027)</f>
        <v>50.4</v>
      </c>
      <c r="C16" s="6">
        <f t="shared" si="9"/>
        <v>0</v>
      </c>
      <c r="D16" s="6">
        <f t="shared" si="9"/>
        <v>0</v>
      </c>
      <c r="E16" s="6">
        <f t="shared" si="9"/>
        <v>0</v>
      </c>
      <c r="F16" s="6">
        <f t="shared" si="2"/>
        <v>0</v>
      </c>
      <c r="G16" s="5" t="s">
        <v>4</v>
      </c>
    </row>
    <row r="17" spans="1:11" x14ac:dyDescent="0.2">
      <c r="A17" s="5">
        <v>9</v>
      </c>
      <c r="B17" s="6">
        <f t="shared" ref="B17:E17" si="10">AVERAGE(B419,B820,B1221,B1622,B2023,B2424,B2825,B3226,B3627,B4028)</f>
        <v>6.9</v>
      </c>
      <c r="C17" s="6">
        <f t="shared" si="10"/>
        <v>0</v>
      </c>
      <c r="D17" s="6">
        <f t="shared" si="10"/>
        <v>0</v>
      </c>
      <c r="E17" s="6">
        <f t="shared" si="10"/>
        <v>9.1999999999999993</v>
      </c>
      <c r="F17" s="6">
        <f t="shared" si="2"/>
        <v>3.0666666666666664</v>
      </c>
      <c r="G17" s="5" t="s">
        <v>4</v>
      </c>
    </row>
    <row r="18" spans="1:11" x14ac:dyDescent="0.2">
      <c r="A18" s="5">
        <v>10</v>
      </c>
      <c r="B18" s="6">
        <f t="shared" ref="B18:E18" si="11">AVERAGE(B420,B821,B1222,B1623,B2024,B2425,B2826,B3227,B3628,B4029)</f>
        <v>6.4</v>
      </c>
      <c r="C18" s="6">
        <f t="shared" si="11"/>
        <v>0</v>
      </c>
      <c r="D18" s="6">
        <f t="shared" si="11"/>
        <v>0</v>
      </c>
      <c r="E18" s="6">
        <f t="shared" si="11"/>
        <v>10</v>
      </c>
      <c r="F18" s="6">
        <f t="shared" si="2"/>
        <v>3.3333333333333335</v>
      </c>
      <c r="G18" s="5" t="s">
        <v>4</v>
      </c>
    </row>
    <row r="19" spans="1:11" x14ac:dyDescent="0.2">
      <c r="A19" s="5">
        <v>11</v>
      </c>
      <c r="B19" s="6">
        <f t="shared" ref="B19:E19" si="12">AVERAGE(B421,B822,B1223,B1624,B2025,B2426,B2827,B3228,B3629,B4030)</f>
        <v>7</v>
      </c>
      <c r="C19" s="6">
        <f t="shared" si="12"/>
        <v>0</v>
      </c>
      <c r="D19" s="6">
        <f t="shared" si="12"/>
        <v>0</v>
      </c>
      <c r="E19" s="6">
        <f t="shared" si="12"/>
        <v>0</v>
      </c>
      <c r="F19" s="6">
        <f t="shared" si="2"/>
        <v>0</v>
      </c>
      <c r="G19" s="5" t="s">
        <v>4</v>
      </c>
    </row>
    <row r="20" spans="1:11" x14ac:dyDescent="0.2">
      <c r="A20" s="5">
        <v>12</v>
      </c>
      <c r="B20" s="6">
        <f t="shared" ref="B20:E20" si="13">AVERAGE(B422,B823,B1224,B1625,B2026,B2427,B2828,B3229,B3630,B4031)</f>
        <v>8.4</v>
      </c>
      <c r="C20" s="6">
        <f t="shared" si="13"/>
        <v>0</v>
      </c>
      <c r="D20" s="6">
        <f t="shared" si="13"/>
        <v>0</v>
      </c>
      <c r="E20" s="6">
        <f t="shared" si="13"/>
        <v>0</v>
      </c>
      <c r="F20" s="6">
        <f t="shared" si="2"/>
        <v>0</v>
      </c>
      <c r="G20" s="5" t="s">
        <v>4</v>
      </c>
    </row>
    <row r="21" spans="1:11" x14ac:dyDescent="0.2">
      <c r="A21" s="5">
        <v>13</v>
      </c>
      <c r="B21" s="6">
        <f t="shared" ref="B21:E21" si="14">AVERAGE(B423,B824,B1225,B1626,B2027,B2428,B2829,B3230,B3631,B4032)</f>
        <v>6.1</v>
      </c>
      <c r="C21" s="6">
        <f t="shared" si="14"/>
        <v>0</v>
      </c>
      <c r="D21" s="6">
        <f t="shared" si="14"/>
        <v>0</v>
      </c>
      <c r="E21" s="6">
        <f t="shared" si="14"/>
        <v>0</v>
      </c>
      <c r="F21" s="6">
        <f t="shared" si="2"/>
        <v>0</v>
      </c>
      <c r="G21" s="5" t="s">
        <v>4</v>
      </c>
    </row>
    <row r="22" spans="1:11" x14ac:dyDescent="0.2">
      <c r="A22" s="5">
        <v>14</v>
      </c>
      <c r="B22" s="6">
        <f t="shared" ref="B22:E22" si="15">AVERAGE(B424,B825,B1226,B1627,B2028,B2429,B2830,B3231,B3632,B4033)</f>
        <v>13.1</v>
      </c>
      <c r="C22" s="6">
        <f t="shared" si="15"/>
        <v>0</v>
      </c>
      <c r="D22" s="6">
        <f t="shared" si="15"/>
        <v>0</v>
      </c>
      <c r="E22" s="6">
        <f t="shared" si="15"/>
        <v>0</v>
      </c>
      <c r="F22" s="6">
        <f t="shared" si="2"/>
        <v>0</v>
      </c>
      <c r="G22" s="5" t="s">
        <v>4</v>
      </c>
    </row>
    <row r="23" spans="1:11" x14ac:dyDescent="0.2">
      <c r="A23" s="5">
        <v>15</v>
      </c>
      <c r="B23" s="6">
        <f t="shared" ref="B23:E23" si="16">AVERAGE(B425,B826,B1227,B1628,B2029,B2430,B2831,B3232,B3633,B4034)</f>
        <v>20</v>
      </c>
      <c r="C23" s="6">
        <f t="shared" si="16"/>
        <v>0</v>
      </c>
      <c r="D23" s="6">
        <f t="shared" si="16"/>
        <v>0</v>
      </c>
      <c r="E23" s="6">
        <f t="shared" si="16"/>
        <v>8.26</v>
      </c>
      <c r="F23" s="6">
        <f t="shared" si="2"/>
        <v>2.7533333333333334</v>
      </c>
      <c r="G23" s="5" t="s">
        <v>4</v>
      </c>
    </row>
    <row r="24" spans="1:11" x14ac:dyDescent="0.2">
      <c r="A24" s="5">
        <v>16</v>
      </c>
      <c r="B24" s="6">
        <f t="shared" ref="B24:E24" si="17">AVERAGE(B426,B827,B1228,B1629,B2030,B2431,B2832,B3233,B3634,B4035)</f>
        <v>15</v>
      </c>
      <c r="C24" s="6">
        <f t="shared" si="17"/>
        <v>0</v>
      </c>
      <c r="D24" s="6">
        <f t="shared" si="17"/>
        <v>0</v>
      </c>
      <c r="E24" s="6">
        <f t="shared" si="17"/>
        <v>0</v>
      </c>
      <c r="F24" s="6">
        <f t="shared" si="2"/>
        <v>0</v>
      </c>
      <c r="G24" s="5" t="s">
        <v>4</v>
      </c>
    </row>
    <row r="25" spans="1:11" x14ac:dyDescent="0.2">
      <c r="A25" s="5">
        <v>17</v>
      </c>
      <c r="B25" s="6">
        <f t="shared" ref="B25:E25" si="18">AVERAGE(B427,B828,B1229,B1630,B2031,B2432,B2833,B3234,B3635,B4036)</f>
        <v>6</v>
      </c>
      <c r="C25" s="6">
        <f t="shared" si="18"/>
        <v>10</v>
      </c>
      <c r="D25" s="6">
        <f t="shared" si="18"/>
        <v>10</v>
      </c>
      <c r="E25" s="6">
        <f t="shared" si="18"/>
        <v>0</v>
      </c>
      <c r="F25" s="6">
        <f t="shared" si="2"/>
        <v>6.666666666666667</v>
      </c>
      <c r="G25" s="5" t="s">
        <v>4</v>
      </c>
    </row>
    <row r="26" spans="1:11" x14ac:dyDescent="0.2">
      <c r="A26" s="5">
        <v>18</v>
      </c>
      <c r="B26" s="6">
        <f t="shared" ref="B26:E26" si="19">AVERAGE(B428,B829,B1230,B1631,B2032,B2433,B2834,B3235,B3636,B4037)</f>
        <v>6.3</v>
      </c>
      <c r="C26" s="6">
        <f t="shared" si="19"/>
        <v>0</v>
      </c>
      <c r="D26" s="6">
        <f t="shared" si="19"/>
        <v>0</v>
      </c>
      <c r="E26" s="6">
        <f t="shared" si="19"/>
        <v>0</v>
      </c>
      <c r="F26" s="6">
        <f t="shared" si="2"/>
        <v>0</v>
      </c>
      <c r="G26" s="5" t="s">
        <v>4</v>
      </c>
    </row>
    <row r="27" spans="1:11" x14ac:dyDescent="0.2">
      <c r="A27" s="5">
        <v>19</v>
      </c>
      <c r="B27" s="6">
        <f t="shared" ref="B27:E27" si="20">AVERAGE(B429,B830,B1231,B1632,B2033,B2434,B2835,B3236,B3637,B4038)</f>
        <v>6</v>
      </c>
      <c r="C27" s="6">
        <f t="shared" si="20"/>
        <v>0</v>
      </c>
      <c r="D27" s="6">
        <f t="shared" si="20"/>
        <v>0</v>
      </c>
      <c r="E27" s="6">
        <f t="shared" si="20"/>
        <v>0</v>
      </c>
      <c r="F27" s="6">
        <f t="shared" si="2"/>
        <v>0</v>
      </c>
      <c r="G27" s="5" t="s">
        <v>4</v>
      </c>
    </row>
    <row r="28" spans="1:11" x14ac:dyDescent="0.2">
      <c r="A28" s="5">
        <v>20</v>
      </c>
      <c r="B28" s="6">
        <f t="shared" ref="B28:E28" si="21">AVERAGE(B430,B831,B1232,B1633,B2034,B2435,B2836,B3237,B3638,B4039)</f>
        <v>6.5</v>
      </c>
      <c r="C28" s="6">
        <f t="shared" si="21"/>
        <v>0</v>
      </c>
      <c r="D28" s="6">
        <f t="shared" si="21"/>
        <v>0</v>
      </c>
      <c r="E28" s="6">
        <f t="shared" si="21"/>
        <v>0</v>
      </c>
      <c r="F28" s="6">
        <f t="shared" si="2"/>
        <v>0</v>
      </c>
      <c r="G28" s="5" t="s">
        <v>4</v>
      </c>
    </row>
    <row r="29" spans="1:11" x14ac:dyDescent="0.2">
      <c r="A29" s="5">
        <v>21</v>
      </c>
      <c r="B29" s="6">
        <f t="shared" ref="B29:E29" si="22">AVERAGE(B431,B832,B1233,B1634,B2035,B2436,B2837,B3238,B3639,B4040)</f>
        <v>6.6</v>
      </c>
      <c r="C29" s="6">
        <f t="shared" si="22"/>
        <v>0</v>
      </c>
      <c r="D29" s="6">
        <f t="shared" si="22"/>
        <v>0</v>
      </c>
      <c r="E29" s="6">
        <f t="shared" si="22"/>
        <v>0</v>
      </c>
      <c r="F29" s="6">
        <f t="shared" si="2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ref="B30:E30" si="23">AVERAGE(B432,B833,B1234,B1635,B2036,B2437,B2838,B3239,B3640,B4041)</f>
        <v>5.5</v>
      </c>
      <c r="C30" s="6">
        <f t="shared" si="23"/>
        <v>0</v>
      </c>
      <c r="D30" s="6">
        <f t="shared" si="23"/>
        <v>0</v>
      </c>
      <c r="E30" s="6">
        <f t="shared" si="23"/>
        <v>0</v>
      </c>
      <c r="F30" s="6">
        <f t="shared" si="2"/>
        <v>0</v>
      </c>
      <c r="G30" s="5" t="s">
        <v>4</v>
      </c>
      <c r="I30" s="1" t="s">
        <v>43</v>
      </c>
      <c r="J30" s="3">
        <f>MAX(B8:B407)</f>
        <v>366.3</v>
      </c>
      <c r="K30" s="3">
        <f>MAX(F8:F407)</f>
        <v>42.449999999999996</v>
      </c>
    </row>
    <row r="31" spans="1:11" x14ac:dyDescent="0.2">
      <c r="A31" s="5">
        <v>23</v>
      </c>
      <c r="B31" s="6">
        <f t="shared" ref="B31:E31" si="24">AVERAGE(B433,B834,B1235,B1636,B2037,B2438,B2839,B3240,B3641,B4042)</f>
        <v>6.3</v>
      </c>
      <c r="C31" s="6">
        <f t="shared" si="24"/>
        <v>0</v>
      </c>
      <c r="D31" s="6">
        <f t="shared" si="24"/>
        <v>0</v>
      </c>
      <c r="E31" s="6">
        <f t="shared" si="24"/>
        <v>0</v>
      </c>
      <c r="F31" s="6">
        <f t="shared" si="2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ref="B32:E32" si="25">AVERAGE(B434,B835,B1236,B1637,B2038,B2439,B2840,B3241,B3642,B4043)</f>
        <v>6.1</v>
      </c>
      <c r="C32" s="6">
        <f t="shared" si="25"/>
        <v>0</v>
      </c>
      <c r="D32" s="6">
        <f t="shared" si="25"/>
        <v>0</v>
      </c>
      <c r="E32" s="6">
        <f t="shared" si="25"/>
        <v>0</v>
      </c>
      <c r="F32" s="6">
        <f t="shared" si="2"/>
        <v>0</v>
      </c>
      <c r="G32" s="5" t="s">
        <v>4</v>
      </c>
      <c r="I32" s="1" t="s">
        <v>45</v>
      </c>
      <c r="J32" s="3">
        <f>STDEV(B8:B407)</f>
        <v>21.01142647570267</v>
      </c>
      <c r="K32" s="3">
        <f>STDEV(F8:F407)</f>
        <v>5.0559367787380332</v>
      </c>
    </row>
    <row r="33" spans="1:11" x14ac:dyDescent="0.2">
      <c r="A33" s="5">
        <v>25</v>
      </c>
      <c r="B33" s="6">
        <f t="shared" ref="B33:E33" si="26">AVERAGE(B435,B836,B1237,B1638,B2039,B2440,B2841,B3242,B3643,B4044)</f>
        <v>10.199999999999999</v>
      </c>
      <c r="C33" s="6">
        <f t="shared" si="26"/>
        <v>0</v>
      </c>
      <c r="D33" s="6">
        <f t="shared" si="26"/>
        <v>0</v>
      </c>
      <c r="E33" s="6">
        <f t="shared" si="26"/>
        <v>0</v>
      </c>
      <c r="F33" s="6">
        <f t="shared" si="2"/>
        <v>0</v>
      </c>
      <c r="G33" s="5" t="s">
        <v>4</v>
      </c>
      <c r="I33" s="1" t="s">
        <v>46</v>
      </c>
      <c r="J33" s="3">
        <f>AVERAGE(B8:B407)</f>
        <v>7.4847500000000018</v>
      </c>
      <c r="K33" s="3">
        <f>AVERAGE(F8:F407)</f>
        <v>1.8995250000000008</v>
      </c>
    </row>
    <row r="34" spans="1:11" x14ac:dyDescent="0.2">
      <c r="A34" s="5">
        <v>26</v>
      </c>
      <c r="B34" s="6">
        <f t="shared" ref="B34:E34" si="27">AVERAGE(B436,B837,B1238,B1639,B2040,B2441,B2842,B3243,B3644,B4045)</f>
        <v>12.5</v>
      </c>
      <c r="C34" s="6">
        <f t="shared" si="27"/>
        <v>7.7799999999999994</v>
      </c>
      <c r="D34" s="6">
        <f t="shared" si="27"/>
        <v>0</v>
      </c>
      <c r="E34" s="6">
        <f t="shared" si="27"/>
        <v>10</v>
      </c>
      <c r="F34" s="6">
        <f t="shared" si="2"/>
        <v>5.9266666666666667</v>
      </c>
      <c r="G34" s="5" t="s">
        <v>4</v>
      </c>
    </row>
    <row r="35" spans="1:11" x14ac:dyDescent="0.2">
      <c r="A35" s="5">
        <v>27</v>
      </c>
      <c r="B35" s="6">
        <f t="shared" ref="B35:E35" si="28">AVERAGE(B437,B838,B1239,B1640,B2041,B2442,B2843,B3244,B3645,B4046)</f>
        <v>7.7</v>
      </c>
      <c r="C35" s="6">
        <f t="shared" si="28"/>
        <v>0</v>
      </c>
      <c r="D35" s="6">
        <f t="shared" si="28"/>
        <v>0</v>
      </c>
      <c r="E35" s="6">
        <f t="shared" si="28"/>
        <v>0</v>
      </c>
      <c r="F35" s="6">
        <f t="shared" si="2"/>
        <v>0</v>
      </c>
      <c r="G35" s="5" t="s">
        <v>4</v>
      </c>
    </row>
    <row r="36" spans="1:11" x14ac:dyDescent="0.2">
      <c r="A36" s="5">
        <v>28</v>
      </c>
      <c r="B36" s="6">
        <f t="shared" ref="B36:E36" si="29">AVERAGE(B438,B839,B1240,B1641,B2042,B2443,B2844,B3245,B3646,B4047)</f>
        <v>7.9</v>
      </c>
      <c r="C36" s="6">
        <f t="shared" si="29"/>
        <v>10</v>
      </c>
      <c r="D36" s="6">
        <f t="shared" si="29"/>
        <v>0</v>
      </c>
      <c r="E36" s="6">
        <f t="shared" si="29"/>
        <v>0</v>
      </c>
      <c r="F36" s="6">
        <f t="shared" si="2"/>
        <v>3.3333333333333335</v>
      </c>
      <c r="G36" s="5" t="s">
        <v>4</v>
      </c>
    </row>
    <row r="37" spans="1:11" x14ac:dyDescent="0.2">
      <c r="A37" s="5">
        <v>29</v>
      </c>
      <c r="B37" s="6">
        <f t="shared" ref="B37:E37" si="30">AVERAGE(B439,B840,B1241,B1642,B2043,B2444,B2845,B3246,B3647,B4048)</f>
        <v>6.9</v>
      </c>
      <c r="C37" s="6">
        <f t="shared" si="30"/>
        <v>10</v>
      </c>
      <c r="D37" s="6">
        <f t="shared" si="30"/>
        <v>0</v>
      </c>
      <c r="E37" s="6">
        <f t="shared" si="30"/>
        <v>0</v>
      </c>
      <c r="F37" s="6">
        <f t="shared" si="2"/>
        <v>3.3333333333333335</v>
      </c>
      <c r="G37" s="5" t="s">
        <v>4</v>
      </c>
    </row>
    <row r="38" spans="1:11" x14ac:dyDescent="0.2">
      <c r="A38" s="5">
        <v>30</v>
      </c>
      <c r="B38" s="6">
        <f t="shared" ref="B38:E38" si="31">AVERAGE(B440,B841,B1242,B1643,B2044,B2445,B2846,B3247,B3648,B4049)</f>
        <v>7.6</v>
      </c>
      <c r="C38" s="6">
        <f t="shared" si="31"/>
        <v>0</v>
      </c>
      <c r="D38" s="6">
        <f t="shared" si="31"/>
        <v>0</v>
      </c>
      <c r="E38" s="6">
        <f t="shared" si="31"/>
        <v>0</v>
      </c>
      <c r="F38" s="6">
        <f t="shared" si="2"/>
        <v>0</v>
      </c>
      <c r="G38" s="5" t="s">
        <v>4</v>
      </c>
    </row>
    <row r="39" spans="1:11" x14ac:dyDescent="0.2">
      <c r="A39" s="5">
        <v>31</v>
      </c>
      <c r="B39" s="6">
        <f t="shared" ref="B39:E39" si="32">AVERAGE(B441,B842,B1243,B1644,B2045,B2446,B2847,B3248,B3649,B4050)</f>
        <v>10.5</v>
      </c>
      <c r="C39" s="6">
        <f t="shared" si="32"/>
        <v>0</v>
      </c>
      <c r="D39" s="6">
        <f t="shared" si="32"/>
        <v>0</v>
      </c>
      <c r="E39" s="6">
        <f t="shared" si="32"/>
        <v>0</v>
      </c>
      <c r="F39" s="6">
        <f t="shared" si="2"/>
        <v>0</v>
      </c>
      <c r="G39" s="5" t="s">
        <v>4</v>
      </c>
    </row>
    <row r="40" spans="1:11" x14ac:dyDescent="0.2">
      <c r="A40" s="5">
        <v>32</v>
      </c>
      <c r="B40" s="6">
        <f t="shared" ref="B40:E40" si="33">AVERAGE(B442,B843,B1244,B1645,B2046,B2447,B2848,B3249,B3650,B4051)</f>
        <v>9.6999999999999993</v>
      </c>
      <c r="C40" s="6">
        <f t="shared" si="33"/>
        <v>0</v>
      </c>
      <c r="D40" s="6">
        <f t="shared" si="33"/>
        <v>0</v>
      </c>
      <c r="E40" s="6">
        <f t="shared" si="33"/>
        <v>0</v>
      </c>
      <c r="F40" s="6">
        <f t="shared" si="2"/>
        <v>0</v>
      </c>
      <c r="G40" s="5" t="s">
        <v>4</v>
      </c>
    </row>
    <row r="41" spans="1:11" x14ac:dyDescent="0.2">
      <c r="A41" s="5">
        <v>33</v>
      </c>
      <c r="B41" s="6">
        <f t="shared" ref="B41:E41" si="34">AVERAGE(B443,B844,B1245,B1646,B2047,B2448,B2849,B3250,B3651,B4052)</f>
        <v>11.9</v>
      </c>
      <c r="C41" s="6">
        <f t="shared" si="34"/>
        <v>0</v>
      </c>
      <c r="D41" s="6">
        <f t="shared" si="34"/>
        <v>0</v>
      </c>
      <c r="E41" s="6">
        <f t="shared" si="34"/>
        <v>0</v>
      </c>
      <c r="F41" s="6">
        <f t="shared" si="2"/>
        <v>0</v>
      </c>
      <c r="G41" s="5" t="s">
        <v>4</v>
      </c>
    </row>
    <row r="42" spans="1:11" x14ac:dyDescent="0.2">
      <c r="A42" s="5">
        <v>34</v>
      </c>
      <c r="B42" s="6">
        <f t="shared" ref="B42:E42" si="35">AVERAGE(B444,B845,B1246,B1647,B2048,B2449,B2850,B3251,B3652,B4053)</f>
        <v>9.3000000000000007</v>
      </c>
      <c r="C42" s="6">
        <f t="shared" si="35"/>
        <v>0</v>
      </c>
      <c r="D42" s="6">
        <f t="shared" si="35"/>
        <v>0</v>
      </c>
      <c r="E42" s="6">
        <f t="shared" si="35"/>
        <v>0</v>
      </c>
      <c r="F42" s="6">
        <f t="shared" si="2"/>
        <v>0</v>
      </c>
      <c r="G42" s="5" t="s">
        <v>4</v>
      </c>
    </row>
    <row r="43" spans="1:11" x14ac:dyDescent="0.2">
      <c r="A43" s="5">
        <v>35</v>
      </c>
      <c r="B43" s="6">
        <f t="shared" ref="B43:E43" si="36">AVERAGE(B445,B846,B1247,B1648,B2049,B2450,B2851,B3252,B3653,B4054)</f>
        <v>10.9</v>
      </c>
      <c r="C43" s="6">
        <f t="shared" si="36"/>
        <v>0</v>
      </c>
      <c r="D43" s="6">
        <f t="shared" si="36"/>
        <v>0</v>
      </c>
      <c r="E43" s="6">
        <f t="shared" si="36"/>
        <v>0</v>
      </c>
      <c r="F43" s="6">
        <f t="shared" si="2"/>
        <v>0</v>
      </c>
      <c r="G43" s="5" t="s">
        <v>4</v>
      </c>
    </row>
    <row r="44" spans="1:11" x14ac:dyDescent="0.2">
      <c r="A44" s="5">
        <v>36</v>
      </c>
      <c r="B44" s="6">
        <f t="shared" ref="B44:E44" si="37">AVERAGE(B446,B847,B1248,B1649,B2050,B2451,B2852,B3253,B3654,B4055)</f>
        <v>11</v>
      </c>
      <c r="C44" s="6">
        <f t="shared" si="37"/>
        <v>0</v>
      </c>
      <c r="D44" s="6">
        <f t="shared" si="37"/>
        <v>0</v>
      </c>
      <c r="E44" s="6">
        <f t="shared" si="37"/>
        <v>0</v>
      </c>
      <c r="F44" s="6">
        <f t="shared" si="2"/>
        <v>0</v>
      </c>
      <c r="G44" s="5" t="s">
        <v>4</v>
      </c>
    </row>
    <row r="45" spans="1:11" x14ac:dyDescent="0.2">
      <c r="A45" s="5">
        <v>37</v>
      </c>
      <c r="B45" s="6">
        <f t="shared" ref="B45:E45" si="38">AVERAGE(B447,B848,B1249,B1650,B2051,B2452,B2853,B3254,B3655,B4056)</f>
        <v>8.1</v>
      </c>
      <c r="C45" s="6">
        <f t="shared" si="38"/>
        <v>0</v>
      </c>
      <c r="D45" s="6">
        <f t="shared" si="38"/>
        <v>0</v>
      </c>
      <c r="E45" s="6">
        <f t="shared" si="38"/>
        <v>0</v>
      </c>
      <c r="F45" s="6">
        <f t="shared" si="2"/>
        <v>0</v>
      </c>
      <c r="G45" s="5" t="s">
        <v>4</v>
      </c>
    </row>
    <row r="46" spans="1:11" x14ac:dyDescent="0.2">
      <c r="A46" s="5">
        <v>38</v>
      </c>
      <c r="B46" s="6">
        <f t="shared" ref="B46:E46" si="39">AVERAGE(B448,B849,B1250,B1651,B2052,B2453,B2854,B3255,B3656,B4057)</f>
        <v>9.5</v>
      </c>
      <c r="C46" s="6">
        <f t="shared" si="39"/>
        <v>0</v>
      </c>
      <c r="D46" s="6">
        <f t="shared" si="39"/>
        <v>0</v>
      </c>
      <c r="E46" s="6">
        <f t="shared" si="39"/>
        <v>0</v>
      </c>
      <c r="F46" s="6">
        <f t="shared" si="2"/>
        <v>0</v>
      </c>
      <c r="G46" s="5" t="s">
        <v>4</v>
      </c>
    </row>
    <row r="47" spans="1:11" x14ac:dyDescent="0.2">
      <c r="A47" s="5">
        <v>39</v>
      </c>
      <c r="B47" s="6">
        <f t="shared" ref="B47:E47" si="40">AVERAGE(B449,B850,B1251,B1652,B2053,B2454,B2855,B3256,B3657,B4058)</f>
        <v>9.4</v>
      </c>
      <c r="C47" s="6">
        <f t="shared" si="40"/>
        <v>0</v>
      </c>
      <c r="D47" s="6">
        <f t="shared" si="40"/>
        <v>0</v>
      </c>
      <c r="E47" s="6">
        <f t="shared" si="40"/>
        <v>0</v>
      </c>
      <c r="F47" s="6">
        <f t="shared" si="2"/>
        <v>0</v>
      </c>
      <c r="G47" s="5" t="s">
        <v>4</v>
      </c>
    </row>
    <row r="48" spans="1:11" x14ac:dyDescent="0.2">
      <c r="A48" s="5">
        <v>40</v>
      </c>
      <c r="B48" s="6">
        <f t="shared" ref="B48:E48" si="41">AVERAGE(B450,B851,B1252,B1653,B2054,B2455,B2856,B3257,B3658,B4059)</f>
        <v>10.4</v>
      </c>
      <c r="C48" s="6">
        <f t="shared" si="41"/>
        <v>0</v>
      </c>
      <c r="D48" s="6">
        <f t="shared" si="41"/>
        <v>0</v>
      </c>
      <c r="E48" s="6">
        <f t="shared" si="41"/>
        <v>0</v>
      </c>
      <c r="F48" s="6">
        <f t="shared" si="2"/>
        <v>0</v>
      </c>
      <c r="G48" s="5" t="s">
        <v>4</v>
      </c>
    </row>
    <row r="49" spans="1:7" x14ac:dyDescent="0.2">
      <c r="A49" s="5">
        <v>41</v>
      </c>
      <c r="B49" s="6">
        <f t="shared" ref="B49:E49" si="42">AVERAGE(B451,B852,B1253,B1654,B2055,B2456,B2857,B3258,B3659,B4060)</f>
        <v>11.1</v>
      </c>
      <c r="C49" s="6">
        <f t="shared" si="42"/>
        <v>0</v>
      </c>
      <c r="D49" s="6">
        <f t="shared" si="42"/>
        <v>0</v>
      </c>
      <c r="E49" s="6">
        <f t="shared" si="42"/>
        <v>0</v>
      </c>
      <c r="F49" s="6">
        <f t="shared" si="2"/>
        <v>0</v>
      </c>
      <c r="G49" s="5" t="s">
        <v>4</v>
      </c>
    </row>
    <row r="50" spans="1:7" x14ac:dyDescent="0.2">
      <c r="A50" s="5">
        <v>42</v>
      </c>
      <c r="B50" s="6">
        <f t="shared" ref="B50:E50" si="43">AVERAGE(B452,B853,B1254,B1655,B2056,B2457,B2858,B3259,B3660,B4061)</f>
        <v>9.1999999999999993</v>
      </c>
      <c r="C50" s="6">
        <f t="shared" si="43"/>
        <v>0</v>
      </c>
      <c r="D50" s="6">
        <f t="shared" si="43"/>
        <v>0</v>
      </c>
      <c r="E50" s="6">
        <f t="shared" si="43"/>
        <v>0</v>
      </c>
      <c r="F50" s="6">
        <f t="shared" si="2"/>
        <v>0</v>
      </c>
      <c r="G50" s="5" t="s">
        <v>4</v>
      </c>
    </row>
    <row r="51" spans="1:7" x14ac:dyDescent="0.2">
      <c r="A51" s="5">
        <v>43</v>
      </c>
      <c r="B51" s="6">
        <f t="shared" ref="B51:E51" si="44">AVERAGE(B453,B854,B1255,B1656,B2057,B2458,B2859,B3260,B3661,B4062)</f>
        <v>9.3000000000000007</v>
      </c>
      <c r="C51" s="6">
        <f t="shared" si="44"/>
        <v>0</v>
      </c>
      <c r="D51" s="6">
        <f t="shared" si="44"/>
        <v>0</v>
      </c>
      <c r="E51" s="6">
        <f t="shared" si="44"/>
        <v>0</v>
      </c>
      <c r="F51" s="6">
        <f t="shared" si="2"/>
        <v>0</v>
      </c>
      <c r="G51" s="5" t="s">
        <v>4</v>
      </c>
    </row>
    <row r="52" spans="1:7" x14ac:dyDescent="0.2">
      <c r="A52" s="5">
        <v>44</v>
      </c>
      <c r="B52" s="6">
        <f t="shared" ref="B52:E52" si="45">AVERAGE(B454,B855,B1256,B1657,B2058,B2459,B2860,B3261,B3662,B4063)</f>
        <v>5.9</v>
      </c>
      <c r="C52" s="6">
        <f t="shared" si="45"/>
        <v>0</v>
      </c>
      <c r="D52" s="6">
        <f t="shared" si="45"/>
        <v>0</v>
      </c>
      <c r="E52" s="6">
        <f t="shared" si="45"/>
        <v>0</v>
      </c>
      <c r="F52" s="6">
        <f t="shared" si="2"/>
        <v>0</v>
      </c>
      <c r="G52" s="5" t="s">
        <v>4</v>
      </c>
    </row>
    <row r="53" spans="1:7" x14ac:dyDescent="0.2">
      <c r="A53" s="5">
        <v>45</v>
      </c>
      <c r="B53" s="6">
        <f t="shared" ref="B53:E53" si="46">AVERAGE(B455,B856,B1257,B1658,B2059,B2460,B2861,B3262,B3663,B4064)</f>
        <v>8.8000000000000007</v>
      </c>
      <c r="C53" s="6">
        <f t="shared" si="46"/>
        <v>0</v>
      </c>
      <c r="D53" s="6">
        <f t="shared" si="46"/>
        <v>0</v>
      </c>
      <c r="E53" s="6">
        <f t="shared" si="46"/>
        <v>0</v>
      </c>
      <c r="F53" s="6">
        <f t="shared" si="2"/>
        <v>0</v>
      </c>
      <c r="G53" s="5" t="s">
        <v>4</v>
      </c>
    </row>
    <row r="54" spans="1:7" x14ac:dyDescent="0.2">
      <c r="A54" s="5">
        <v>46</v>
      </c>
      <c r="B54" s="6">
        <f t="shared" ref="B54:E54" si="47">AVERAGE(B456,B857,B1258,B1659,B2060,B2461,B2862,B3263,B3664,B4065)</f>
        <v>5.7</v>
      </c>
      <c r="C54" s="6">
        <f t="shared" si="47"/>
        <v>0</v>
      </c>
      <c r="D54" s="6">
        <f t="shared" si="47"/>
        <v>0</v>
      </c>
      <c r="E54" s="6">
        <f t="shared" si="47"/>
        <v>0</v>
      </c>
      <c r="F54" s="6">
        <f t="shared" si="2"/>
        <v>0</v>
      </c>
      <c r="G54" s="5" t="s">
        <v>4</v>
      </c>
    </row>
    <row r="55" spans="1:7" x14ac:dyDescent="0.2">
      <c r="A55" s="5">
        <v>47</v>
      </c>
      <c r="B55" s="6">
        <f t="shared" ref="B55:E55" si="48">AVERAGE(B457,B858,B1259,B1660,B2061,B2462,B2863,B3264,B3665,B4066)</f>
        <v>6.2</v>
      </c>
      <c r="C55" s="6">
        <f t="shared" si="48"/>
        <v>0</v>
      </c>
      <c r="D55" s="6">
        <f t="shared" si="48"/>
        <v>0</v>
      </c>
      <c r="E55" s="6">
        <f t="shared" si="48"/>
        <v>0</v>
      </c>
      <c r="F55" s="6">
        <f t="shared" si="2"/>
        <v>0</v>
      </c>
      <c r="G55" s="5" t="s">
        <v>4</v>
      </c>
    </row>
    <row r="56" spans="1:7" x14ac:dyDescent="0.2">
      <c r="A56" s="5">
        <v>48</v>
      </c>
      <c r="B56" s="6">
        <f t="shared" ref="B56:E56" si="49">AVERAGE(B458,B859,B1260,B1661,B2062,B2463,B2864,B3265,B3666,B4067)</f>
        <v>6.3</v>
      </c>
      <c r="C56" s="6">
        <f t="shared" si="49"/>
        <v>0</v>
      </c>
      <c r="D56" s="6">
        <f t="shared" si="49"/>
        <v>0</v>
      </c>
      <c r="E56" s="6">
        <f t="shared" si="49"/>
        <v>0</v>
      </c>
      <c r="F56" s="6">
        <f t="shared" si="2"/>
        <v>0</v>
      </c>
      <c r="G56" s="5" t="s">
        <v>4</v>
      </c>
    </row>
    <row r="57" spans="1:7" x14ac:dyDescent="0.2">
      <c r="A57" s="5">
        <v>49</v>
      </c>
      <c r="B57" s="6">
        <f t="shared" ref="B57:E57" si="50">AVERAGE(B459,B860,B1261,B1662,B2063,B2464,B2865,B3266,B3667,B4068)</f>
        <v>7.2</v>
      </c>
      <c r="C57" s="6">
        <f t="shared" si="50"/>
        <v>0</v>
      </c>
      <c r="D57" s="6">
        <f t="shared" si="50"/>
        <v>0</v>
      </c>
      <c r="E57" s="6">
        <f t="shared" si="50"/>
        <v>0</v>
      </c>
      <c r="F57" s="6">
        <f t="shared" si="2"/>
        <v>0</v>
      </c>
      <c r="G57" s="5" t="s">
        <v>4</v>
      </c>
    </row>
    <row r="58" spans="1:7" x14ac:dyDescent="0.2">
      <c r="A58" s="5">
        <v>50</v>
      </c>
      <c r="B58" s="6">
        <f t="shared" ref="B58:E58" si="51">AVERAGE(B460,B861,B1262,B1663,B2064,B2465,B2866,B3267,B3668,B4069)</f>
        <v>10</v>
      </c>
      <c r="C58" s="6">
        <f t="shared" si="51"/>
        <v>0</v>
      </c>
      <c r="D58" s="6">
        <f t="shared" si="51"/>
        <v>0</v>
      </c>
      <c r="E58" s="6">
        <f t="shared" si="51"/>
        <v>0</v>
      </c>
      <c r="F58" s="6">
        <f t="shared" si="2"/>
        <v>0</v>
      </c>
      <c r="G58" s="5" t="s">
        <v>4</v>
      </c>
    </row>
    <row r="59" spans="1:7" x14ac:dyDescent="0.2">
      <c r="A59" s="5">
        <v>51</v>
      </c>
      <c r="B59" s="6">
        <f t="shared" ref="B59:E59" si="52">AVERAGE(B461,B862,B1263,B1664,B2065,B2466,B2867,B3268,B3669,B4070)</f>
        <v>8.1</v>
      </c>
      <c r="C59" s="6">
        <f t="shared" si="52"/>
        <v>0</v>
      </c>
      <c r="D59" s="6">
        <f t="shared" si="52"/>
        <v>0</v>
      </c>
      <c r="E59" s="6">
        <f t="shared" si="52"/>
        <v>0</v>
      </c>
      <c r="F59" s="6">
        <f t="shared" si="2"/>
        <v>0</v>
      </c>
      <c r="G59" s="5" t="s">
        <v>4</v>
      </c>
    </row>
    <row r="60" spans="1:7" x14ac:dyDescent="0.2">
      <c r="A60" s="5">
        <v>52</v>
      </c>
      <c r="B60" s="6">
        <f t="shared" ref="B60:E60" si="53">AVERAGE(B462,B863,B1264,B1665,B2066,B2467,B2868,B3269,B3670,B4071)</f>
        <v>9.6</v>
      </c>
      <c r="C60" s="6">
        <f t="shared" si="53"/>
        <v>0</v>
      </c>
      <c r="D60" s="6">
        <f t="shared" si="53"/>
        <v>0</v>
      </c>
      <c r="E60" s="6">
        <f t="shared" si="53"/>
        <v>0</v>
      </c>
      <c r="F60" s="6">
        <f t="shared" si="2"/>
        <v>0</v>
      </c>
      <c r="G60" s="5" t="s">
        <v>4</v>
      </c>
    </row>
    <row r="61" spans="1:7" x14ac:dyDescent="0.2">
      <c r="A61" s="5">
        <v>53</v>
      </c>
      <c r="B61" s="6">
        <f t="shared" ref="B61:E61" si="54">AVERAGE(B463,B864,B1265,B1666,B2067,B2468,B2869,B3270,B3671,B4072)</f>
        <v>10.7</v>
      </c>
      <c r="C61" s="6">
        <f t="shared" si="54"/>
        <v>0</v>
      </c>
      <c r="D61" s="6">
        <f t="shared" si="54"/>
        <v>0</v>
      </c>
      <c r="E61" s="6">
        <f t="shared" si="54"/>
        <v>0</v>
      </c>
      <c r="F61" s="6">
        <f t="shared" si="2"/>
        <v>0</v>
      </c>
      <c r="G61" s="5" t="s">
        <v>4</v>
      </c>
    </row>
    <row r="62" spans="1:7" x14ac:dyDescent="0.2">
      <c r="A62" s="5">
        <v>54</v>
      </c>
      <c r="B62" s="6">
        <f t="shared" ref="B62:E62" si="55">AVERAGE(B464,B865,B1266,B1667,B2068,B2469,B2870,B3271,B3672,B4073)</f>
        <v>8.3000000000000007</v>
      </c>
      <c r="C62" s="6">
        <f t="shared" si="55"/>
        <v>0</v>
      </c>
      <c r="D62" s="6">
        <f t="shared" si="55"/>
        <v>0</v>
      </c>
      <c r="E62" s="6">
        <f t="shared" si="55"/>
        <v>0</v>
      </c>
      <c r="F62" s="6">
        <f t="shared" si="2"/>
        <v>0</v>
      </c>
      <c r="G62" s="5" t="s">
        <v>4</v>
      </c>
    </row>
    <row r="63" spans="1:7" x14ac:dyDescent="0.2">
      <c r="A63" s="5">
        <v>55</v>
      </c>
      <c r="B63" s="6">
        <f t="shared" ref="B63:E63" si="56">AVERAGE(B465,B866,B1267,B1668,B2069,B2470,B2871,B3272,B3673,B4074)</f>
        <v>13.3</v>
      </c>
      <c r="C63" s="6">
        <f t="shared" si="56"/>
        <v>0</v>
      </c>
      <c r="D63" s="6">
        <f t="shared" si="56"/>
        <v>0</v>
      </c>
      <c r="E63" s="6">
        <f t="shared" si="56"/>
        <v>0</v>
      </c>
      <c r="F63" s="6">
        <f t="shared" si="2"/>
        <v>0</v>
      </c>
      <c r="G63" s="5" t="s">
        <v>4</v>
      </c>
    </row>
    <row r="64" spans="1:7" x14ac:dyDescent="0.2">
      <c r="A64" s="5">
        <v>56</v>
      </c>
      <c r="B64" s="6">
        <f t="shared" ref="B64:E64" si="57">AVERAGE(B466,B867,B1268,B1669,B2070,B2471,B2872,B3273,B3674,B4075)</f>
        <v>11.4</v>
      </c>
      <c r="C64" s="6">
        <f t="shared" si="57"/>
        <v>0</v>
      </c>
      <c r="D64" s="6">
        <f t="shared" si="57"/>
        <v>0</v>
      </c>
      <c r="E64" s="6">
        <f t="shared" si="57"/>
        <v>0</v>
      </c>
      <c r="F64" s="6">
        <f t="shared" si="2"/>
        <v>0</v>
      </c>
      <c r="G64" s="5" t="s">
        <v>4</v>
      </c>
    </row>
    <row r="65" spans="1:7" x14ac:dyDescent="0.2">
      <c r="A65" s="5">
        <v>57</v>
      </c>
      <c r="B65" s="6">
        <f t="shared" ref="B65:E65" si="58">AVERAGE(B467,B868,B1269,B1670,B2071,B2472,B2873,B3274,B3675,B4076)</f>
        <v>20.6</v>
      </c>
      <c r="C65" s="6">
        <f t="shared" si="58"/>
        <v>0</v>
      </c>
      <c r="D65" s="6">
        <f t="shared" si="58"/>
        <v>0</v>
      </c>
      <c r="E65" s="6">
        <f t="shared" si="58"/>
        <v>0</v>
      </c>
      <c r="F65" s="6">
        <f t="shared" si="2"/>
        <v>0</v>
      </c>
      <c r="G65" s="5" t="s">
        <v>4</v>
      </c>
    </row>
    <row r="66" spans="1:7" x14ac:dyDescent="0.2">
      <c r="A66" s="5">
        <v>58</v>
      </c>
      <c r="B66" s="6">
        <f t="shared" ref="B66:E66" si="59">AVERAGE(B468,B869,B1270,B1671,B2072,B2473,B2874,B3275,B3676,B4077)</f>
        <v>11.3</v>
      </c>
      <c r="C66" s="6">
        <f t="shared" si="59"/>
        <v>0</v>
      </c>
      <c r="D66" s="6">
        <f t="shared" si="59"/>
        <v>0</v>
      </c>
      <c r="E66" s="6">
        <f t="shared" si="59"/>
        <v>0</v>
      </c>
      <c r="F66" s="6">
        <f t="shared" si="2"/>
        <v>0</v>
      </c>
      <c r="G66" s="5" t="s">
        <v>4</v>
      </c>
    </row>
    <row r="67" spans="1:7" x14ac:dyDescent="0.2">
      <c r="A67" s="5">
        <v>59</v>
      </c>
      <c r="B67" s="6">
        <f t="shared" ref="B67:E67" si="60">AVERAGE(B469,B870,B1271,B1672,B2073,B2474,B2875,B3276,B3677,B4078)</f>
        <v>13.9</v>
      </c>
      <c r="C67" s="6">
        <f t="shared" si="60"/>
        <v>0</v>
      </c>
      <c r="D67" s="6">
        <f t="shared" si="60"/>
        <v>0</v>
      </c>
      <c r="E67" s="6">
        <f t="shared" si="60"/>
        <v>0</v>
      </c>
      <c r="F67" s="6">
        <f t="shared" si="2"/>
        <v>0</v>
      </c>
      <c r="G67" s="5" t="s">
        <v>4</v>
      </c>
    </row>
    <row r="68" spans="1:7" x14ac:dyDescent="0.2">
      <c r="A68" s="5">
        <v>60</v>
      </c>
      <c r="B68" s="6">
        <f t="shared" ref="B68:E68" si="61">AVERAGE(B470,B871,B1272,B1673,B2074,B2475,B2876,B3277,B3678,B4079)</f>
        <v>14.2</v>
      </c>
      <c r="C68" s="6">
        <f t="shared" si="61"/>
        <v>0</v>
      </c>
      <c r="D68" s="6">
        <f t="shared" si="61"/>
        <v>0</v>
      </c>
      <c r="E68" s="6">
        <f t="shared" si="61"/>
        <v>0</v>
      </c>
      <c r="F68" s="6">
        <f t="shared" si="2"/>
        <v>0</v>
      </c>
      <c r="G68" s="5" t="s">
        <v>4</v>
      </c>
    </row>
    <row r="69" spans="1:7" x14ac:dyDescent="0.2">
      <c r="A69" s="5">
        <v>61</v>
      </c>
      <c r="B69" s="6">
        <f t="shared" ref="B69:E69" si="62">AVERAGE(B471,B872,B1273,B1674,B2075,B2476,B2877,B3278,B3679,B4080)</f>
        <v>10.5</v>
      </c>
      <c r="C69" s="6">
        <f t="shared" si="62"/>
        <v>0</v>
      </c>
      <c r="D69" s="6">
        <f t="shared" si="62"/>
        <v>0</v>
      </c>
      <c r="E69" s="6">
        <f t="shared" si="62"/>
        <v>0</v>
      </c>
      <c r="F69" s="6">
        <f t="shared" si="2"/>
        <v>0</v>
      </c>
      <c r="G69" s="5" t="s">
        <v>4</v>
      </c>
    </row>
    <row r="70" spans="1:7" x14ac:dyDescent="0.2">
      <c r="A70" s="5">
        <v>62</v>
      </c>
      <c r="B70" s="6">
        <f t="shared" ref="B70:E70" si="63">AVERAGE(B472,B873,B1274,B1675,B2076,B2477,B2878,B3279,B3680,B4081)</f>
        <v>10.199999999999999</v>
      </c>
      <c r="C70" s="6">
        <f t="shared" si="63"/>
        <v>0</v>
      </c>
      <c r="D70" s="6">
        <f t="shared" si="63"/>
        <v>0</v>
      </c>
      <c r="E70" s="6">
        <f t="shared" si="63"/>
        <v>0</v>
      </c>
      <c r="F70" s="6">
        <f t="shared" si="2"/>
        <v>0</v>
      </c>
      <c r="G70" s="5" t="s">
        <v>4</v>
      </c>
    </row>
    <row r="71" spans="1:7" x14ac:dyDescent="0.2">
      <c r="A71" s="5">
        <v>63</v>
      </c>
      <c r="B71" s="6">
        <f t="shared" ref="B71:E71" si="64">AVERAGE(B473,B874,B1275,B1676,B2077,B2478,B2879,B3280,B3681,B4082)</f>
        <v>16.899999999999999</v>
      </c>
      <c r="C71" s="6">
        <f t="shared" si="64"/>
        <v>0</v>
      </c>
      <c r="D71" s="6">
        <f t="shared" si="64"/>
        <v>0</v>
      </c>
      <c r="E71" s="6">
        <f t="shared" si="64"/>
        <v>0</v>
      </c>
      <c r="F71" s="6">
        <f t="shared" si="2"/>
        <v>0</v>
      </c>
      <c r="G71" s="5" t="s">
        <v>4</v>
      </c>
    </row>
    <row r="72" spans="1:7" x14ac:dyDescent="0.2">
      <c r="A72" s="5">
        <v>64</v>
      </c>
      <c r="B72" s="6">
        <f t="shared" ref="B72:E72" si="65">AVERAGE(B474,B875,B1276,B1677,B2078,B2479,B2880,B3281,B3682,B4083)</f>
        <v>13.5</v>
      </c>
      <c r="C72" s="6">
        <f t="shared" si="65"/>
        <v>0</v>
      </c>
      <c r="D72" s="6">
        <f t="shared" si="65"/>
        <v>0</v>
      </c>
      <c r="E72" s="6">
        <f t="shared" si="65"/>
        <v>0</v>
      </c>
      <c r="F72" s="6">
        <f t="shared" si="2"/>
        <v>0</v>
      </c>
      <c r="G72" s="5" t="s">
        <v>4</v>
      </c>
    </row>
    <row r="73" spans="1:7" x14ac:dyDescent="0.2">
      <c r="A73" s="5">
        <v>65</v>
      </c>
      <c r="B73" s="6">
        <f t="shared" ref="B73:E73" si="66">AVERAGE(B475,B876,B1277,B1678,B2079,B2480,B2881,B3282,B3683,B4084)</f>
        <v>12.4</v>
      </c>
      <c r="C73" s="6">
        <f t="shared" si="66"/>
        <v>0</v>
      </c>
      <c r="D73" s="6">
        <f t="shared" si="66"/>
        <v>0</v>
      </c>
      <c r="E73" s="6">
        <f t="shared" si="66"/>
        <v>0</v>
      </c>
      <c r="F73" s="6">
        <f t="shared" ref="F73:F136" si="67">AVERAGE(C73,D73,E73)</f>
        <v>0</v>
      </c>
      <c r="G73" s="5" t="s">
        <v>4</v>
      </c>
    </row>
    <row r="74" spans="1:7" x14ac:dyDescent="0.2">
      <c r="A74" s="5">
        <v>66</v>
      </c>
      <c r="B74" s="6">
        <f t="shared" ref="B74:E74" si="68">AVERAGE(B476,B877,B1278,B1679,B2080,B2481,B2882,B3283,B3684,B4085)</f>
        <v>8</v>
      </c>
      <c r="C74" s="6">
        <f t="shared" si="68"/>
        <v>0</v>
      </c>
      <c r="D74" s="6">
        <f t="shared" si="68"/>
        <v>0</v>
      </c>
      <c r="E74" s="6">
        <f t="shared" si="68"/>
        <v>0</v>
      </c>
      <c r="F74" s="6">
        <f t="shared" si="67"/>
        <v>0</v>
      </c>
      <c r="G74" s="5" t="s">
        <v>4</v>
      </c>
    </row>
    <row r="75" spans="1:7" x14ac:dyDescent="0.2">
      <c r="A75" s="5">
        <v>67</v>
      </c>
      <c r="B75" s="6">
        <f t="shared" ref="B75:E75" si="69">AVERAGE(B477,B878,B1279,B1680,B2081,B2482,B2883,B3284,B3685,B4086)</f>
        <v>9.8000000000000007</v>
      </c>
      <c r="C75" s="6">
        <f t="shared" si="69"/>
        <v>0</v>
      </c>
      <c r="D75" s="6">
        <f t="shared" si="69"/>
        <v>0</v>
      </c>
      <c r="E75" s="6">
        <f t="shared" si="69"/>
        <v>0</v>
      </c>
      <c r="F75" s="6">
        <f t="shared" si="67"/>
        <v>0</v>
      </c>
      <c r="G75" s="5" t="s">
        <v>4</v>
      </c>
    </row>
    <row r="76" spans="1:7" x14ac:dyDescent="0.2">
      <c r="A76" s="5">
        <v>68</v>
      </c>
      <c r="B76" s="6">
        <f t="shared" ref="B76:E76" si="70">AVERAGE(B478,B879,B1280,B1681,B2082,B2483,B2884,B3285,B3686,B4087)</f>
        <v>9.6999999999999993</v>
      </c>
      <c r="C76" s="6">
        <f t="shared" si="70"/>
        <v>0</v>
      </c>
      <c r="D76" s="6">
        <f t="shared" si="70"/>
        <v>0</v>
      </c>
      <c r="E76" s="6">
        <f t="shared" si="70"/>
        <v>0</v>
      </c>
      <c r="F76" s="6">
        <f t="shared" si="67"/>
        <v>0</v>
      </c>
      <c r="G76" s="5" t="s">
        <v>4</v>
      </c>
    </row>
    <row r="77" spans="1:7" x14ac:dyDescent="0.2">
      <c r="A77" s="5">
        <v>69</v>
      </c>
      <c r="B77" s="6">
        <f t="shared" ref="B77:E77" si="71">AVERAGE(B479,B880,B1281,B1682,B2083,B2484,B2885,B3286,B3687,B4088)</f>
        <v>6.5</v>
      </c>
      <c r="C77" s="6">
        <f t="shared" si="71"/>
        <v>0</v>
      </c>
      <c r="D77" s="6">
        <f t="shared" si="71"/>
        <v>0</v>
      </c>
      <c r="E77" s="6">
        <f t="shared" si="71"/>
        <v>0</v>
      </c>
      <c r="F77" s="6">
        <f t="shared" si="67"/>
        <v>0</v>
      </c>
      <c r="G77" s="5" t="s">
        <v>4</v>
      </c>
    </row>
    <row r="78" spans="1:7" x14ac:dyDescent="0.2">
      <c r="A78" s="5">
        <v>70</v>
      </c>
      <c r="B78" s="6">
        <f t="shared" ref="B78:E78" si="72">AVERAGE(B480,B881,B1282,B1683,B2084,B2485,B2886,B3287,B3688,B4089)</f>
        <v>8.3000000000000007</v>
      </c>
      <c r="C78" s="6">
        <f t="shared" si="72"/>
        <v>0</v>
      </c>
      <c r="D78" s="6">
        <f t="shared" si="72"/>
        <v>0</v>
      </c>
      <c r="E78" s="6">
        <f t="shared" si="72"/>
        <v>0</v>
      </c>
      <c r="F78" s="6">
        <f t="shared" si="67"/>
        <v>0</v>
      </c>
      <c r="G78" s="5" t="s">
        <v>4</v>
      </c>
    </row>
    <row r="79" spans="1:7" x14ac:dyDescent="0.2">
      <c r="A79" s="5">
        <v>71</v>
      </c>
      <c r="B79" s="6">
        <f t="shared" ref="B79:E79" si="73">AVERAGE(B481,B882,B1283,B1684,B2085,B2486,B2887,B3288,B3689,B4090)</f>
        <v>6.8</v>
      </c>
      <c r="C79" s="6">
        <f t="shared" si="73"/>
        <v>0</v>
      </c>
      <c r="D79" s="6">
        <f t="shared" si="73"/>
        <v>0</v>
      </c>
      <c r="E79" s="6">
        <f t="shared" si="73"/>
        <v>0</v>
      </c>
      <c r="F79" s="6">
        <f t="shared" si="67"/>
        <v>0</v>
      </c>
      <c r="G79" s="5" t="s">
        <v>4</v>
      </c>
    </row>
    <row r="80" spans="1:7" x14ac:dyDescent="0.2">
      <c r="A80" s="5">
        <v>72</v>
      </c>
      <c r="B80" s="6">
        <f t="shared" ref="B80:E80" si="74">AVERAGE(B482,B883,B1284,B1685,B2086,B2487,B2888,B3289,B3690,B4091)</f>
        <v>6</v>
      </c>
      <c r="C80" s="6">
        <f t="shared" si="74"/>
        <v>0</v>
      </c>
      <c r="D80" s="6">
        <f t="shared" si="74"/>
        <v>0</v>
      </c>
      <c r="E80" s="6">
        <f t="shared" si="74"/>
        <v>0</v>
      </c>
      <c r="F80" s="6">
        <f t="shared" si="67"/>
        <v>0</v>
      </c>
      <c r="G80" s="5" t="s">
        <v>4</v>
      </c>
    </row>
    <row r="81" spans="1:7" x14ac:dyDescent="0.2">
      <c r="A81" s="5">
        <v>73</v>
      </c>
      <c r="B81" s="6">
        <f t="shared" ref="B81:E81" si="75">AVERAGE(B483,B884,B1285,B1686,B2087,B2488,B2889,B3290,B3691,B4092)</f>
        <v>13.8</v>
      </c>
      <c r="C81" s="6">
        <f t="shared" si="75"/>
        <v>0</v>
      </c>
      <c r="D81" s="6">
        <f t="shared" si="75"/>
        <v>0</v>
      </c>
      <c r="E81" s="6">
        <f t="shared" si="75"/>
        <v>0</v>
      </c>
      <c r="F81" s="6">
        <f t="shared" si="67"/>
        <v>0</v>
      </c>
      <c r="G81" s="5" t="s">
        <v>4</v>
      </c>
    </row>
    <row r="82" spans="1:7" x14ac:dyDescent="0.2">
      <c r="A82" s="5">
        <v>74</v>
      </c>
      <c r="B82" s="6">
        <f t="shared" ref="B82:E82" si="76">AVERAGE(B484,B885,B1286,B1687,B2088,B2489,B2890,B3291,B3692,B4093)</f>
        <v>7.4</v>
      </c>
      <c r="C82" s="6">
        <f t="shared" si="76"/>
        <v>0</v>
      </c>
      <c r="D82" s="6">
        <f t="shared" si="76"/>
        <v>0</v>
      </c>
      <c r="E82" s="6">
        <f t="shared" si="76"/>
        <v>0</v>
      </c>
      <c r="F82" s="6">
        <f t="shared" si="67"/>
        <v>0</v>
      </c>
      <c r="G82" s="5" t="s">
        <v>4</v>
      </c>
    </row>
    <row r="83" spans="1:7" x14ac:dyDescent="0.2">
      <c r="A83" s="5">
        <v>75</v>
      </c>
      <c r="B83" s="6">
        <f t="shared" ref="B83:E83" si="77">AVERAGE(B485,B886,B1287,B1688,B2089,B2490,B2891,B3292,B3693,B4094)</f>
        <v>14.5</v>
      </c>
      <c r="C83" s="6">
        <f t="shared" si="77"/>
        <v>0</v>
      </c>
      <c r="D83" s="6">
        <f t="shared" si="77"/>
        <v>0</v>
      </c>
      <c r="E83" s="6">
        <f t="shared" si="77"/>
        <v>0</v>
      </c>
      <c r="F83" s="6">
        <f t="shared" si="67"/>
        <v>0</v>
      </c>
      <c r="G83" s="5" t="s">
        <v>4</v>
      </c>
    </row>
    <row r="84" spans="1:7" x14ac:dyDescent="0.2">
      <c r="A84" s="5">
        <v>76</v>
      </c>
      <c r="B84" s="6">
        <f t="shared" ref="B84:E84" si="78">AVERAGE(B486,B887,B1288,B1689,B2090,B2491,B2892,B3293,B3694,B4095)</f>
        <v>9</v>
      </c>
      <c r="C84" s="6">
        <f t="shared" si="78"/>
        <v>0</v>
      </c>
      <c r="D84" s="6">
        <f t="shared" si="78"/>
        <v>0</v>
      </c>
      <c r="E84" s="6">
        <f t="shared" si="78"/>
        <v>0</v>
      </c>
      <c r="F84" s="6">
        <f t="shared" si="67"/>
        <v>0</v>
      </c>
      <c r="G84" s="5" t="s">
        <v>4</v>
      </c>
    </row>
    <row r="85" spans="1:7" x14ac:dyDescent="0.2">
      <c r="A85" s="5">
        <v>77</v>
      </c>
      <c r="B85" s="6">
        <f t="shared" ref="B85:E85" si="79">AVERAGE(B487,B888,B1289,B1690,B2091,B2492,B2893,B3294,B3695,B4096)</f>
        <v>9.6999999999999993</v>
      </c>
      <c r="C85" s="6">
        <f t="shared" si="79"/>
        <v>0</v>
      </c>
      <c r="D85" s="6">
        <f t="shared" si="79"/>
        <v>0</v>
      </c>
      <c r="E85" s="6">
        <f t="shared" si="79"/>
        <v>0</v>
      </c>
      <c r="F85" s="6">
        <f t="shared" si="67"/>
        <v>0</v>
      </c>
      <c r="G85" s="5" t="s">
        <v>4</v>
      </c>
    </row>
    <row r="86" spans="1:7" x14ac:dyDescent="0.2">
      <c r="A86" s="5">
        <v>78</v>
      </c>
      <c r="B86" s="6">
        <f t="shared" ref="B86:E86" si="80">AVERAGE(B488,B889,B1290,B1691,B2092,B2493,B2894,B3295,B3696,B4097)</f>
        <v>11.7</v>
      </c>
      <c r="C86" s="6">
        <f t="shared" si="80"/>
        <v>0</v>
      </c>
      <c r="D86" s="6">
        <f t="shared" si="80"/>
        <v>0</v>
      </c>
      <c r="E86" s="6">
        <f t="shared" si="80"/>
        <v>0</v>
      </c>
      <c r="F86" s="6">
        <f t="shared" si="67"/>
        <v>0</v>
      </c>
      <c r="G86" s="5" t="s">
        <v>4</v>
      </c>
    </row>
    <row r="87" spans="1:7" x14ac:dyDescent="0.2">
      <c r="A87" s="5">
        <v>79</v>
      </c>
      <c r="B87" s="6">
        <f t="shared" ref="B87:E87" si="81">AVERAGE(B489,B890,B1291,B1692,B2093,B2494,B2895,B3296,B3697,B4098)</f>
        <v>13.1</v>
      </c>
      <c r="C87" s="6">
        <f t="shared" si="81"/>
        <v>0</v>
      </c>
      <c r="D87" s="6">
        <f t="shared" si="81"/>
        <v>0</v>
      </c>
      <c r="E87" s="6">
        <f t="shared" si="81"/>
        <v>0</v>
      </c>
      <c r="F87" s="6">
        <f t="shared" si="67"/>
        <v>0</v>
      </c>
      <c r="G87" s="5" t="s">
        <v>4</v>
      </c>
    </row>
    <row r="88" spans="1:7" x14ac:dyDescent="0.2">
      <c r="A88" s="5">
        <v>80</v>
      </c>
      <c r="B88" s="6">
        <f t="shared" ref="B88:E88" si="82">AVERAGE(B490,B891,B1292,B1693,B2094,B2495,B2896,B3297,B3698,B4099)</f>
        <v>6.8</v>
      </c>
      <c r="C88" s="6">
        <f t="shared" si="82"/>
        <v>0</v>
      </c>
      <c r="D88" s="6">
        <f t="shared" si="82"/>
        <v>0</v>
      </c>
      <c r="E88" s="6">
        <f t="shared" si="82"/>
        <v>0</v>
      </c>
      <c r="F88" s="6">
        <f t="shared" si="67"/>
        <v>0</v>
      </c>
      <c r="G88" s="5" t="s">
        <v>4</v>
      </c>
    </row>
    <row r="89" spans="1:7" x14ac:dyDescent="0.2">
      <c r="A89" s="5">
        <v>81</v>
      </c>
      <c r="B89" s="6">
        <f t="shared" ref="B89:E89" si="83">AVERAGE(B491,B892,B1293,B1694,B2095,B2496,B2897,B3298,B3699,B4100)</f>
        <v>6.5</v>
      </c>
      <c r="C89" s="6">
        <f t="shared" si="83"/>
        <v>0</v>
      </c>
      <c r="D89" s="6">
        <f t="shared" si="83"/>
        <v>0</v>
      </c>
      <c r="E89" s="6">
        <f t="shared" si="83"/>
        <v>0</v>
      </c>
      <c r="F89" s="6">
        <f t="shared" si="67"/>
        <v>0</v>
      </c>
      <c r="G89" s="5" t="s">
        <v>4</v>
      </c>
    </row>
    <row r="90" spans="1:7" x14ac:dyDescent="0.2">
      <c r="A90" s="5">
        <v>82</v>
      </c>
      <c r="B90" s="6">
        <f t="shared" ref="B90:E90" si="84">AVERAGE(B492,B893,B1294,B1695,B2096,B2497,B2898,B3299,B3700,B4101)</f>
        <v>5.4</v>
      </c>
      <c r="C90" s="6">
        <f t="shared" si="84"/>
        <v>0</v>
      </c>
      <c r="D90" s="6">
        <f t="shared" si="84"/>
        <v>0</v>
      </c>
      <c r="E90" s="6">
        <f t="shared" si="84"/>
        <v>0</v>
      </c>
      <c r="F90" s="6">
        <f t="shared" si="67"/>
        <v>0</v>
      </c>
      <c r="G90" s="5" t="s">
        <v>4</v>
      </c>
    </row>
    <row r="91" spans="1:7" x14ac:dyDescent="0.2">
      <c r="A91" s="5">
        <v>83</v>
      </c>
      <c r="B91" s="6">
        <f t="shared" ref="B91:E91" si="85">AVERAGE(B493,B894,B1295,B1696,B2097,B2498,B2899,B3300,B3701,B4102)</f>
        <v>7.5</v>
      </c>
      <c r="C91" s="6">
        <f t="shared" si="85"/>
        <v>0</v>
      </c>
      <c r="D91" s="6">
        <f t="shared" si="85"/>
        <v>0</v>
      </c>
      <c r="E91" s="6">
        <f t="shared" si="85"/>
        <v>0</v>
      </c>
      <c r="F91" s="6">
        <f t="shared" si="67"/>
        <v>0</v>
      </c>
      <c r="G91" s="5" t="s">
        <v>4</v>
      </c>
    </row>
    <row r="92" spans="1:7" x14ac:dyDescent="0.2">
      <c r="A92" s="5">
        <v>84</v>
      </c>
      <c r="B92" s="6">
        <f t="shared" ref="B92:E92" si="86">AVERAGE(B494,B895,B1296,B1697,B2098,B2499,B2900,B3301,B3702,B4103)</f>
        <v>6.5</v>
      </c>
      <c r="C92" s="6">
        <f t="shared" si="86"/>
        <v>0</v>
      </c>
      <c r="D92" s="6">
        <f t="shared" si="86"/>
        <v>0</v>
      </c>
      <c r="E92" s="6">
        <f t="shared" si="86"/>
        <v>0</v>
      </c>
      <c r="F92" s="6">
        <f t="shared" si="67"/>
        <v>0</v>
      </c>
      <c r="G92" s="5" t="s">
        <v>4</v>
      </c>
    </row>
    <row r="93" spans="1:7" x14ac:dyDescent="0.2">
      <c r="A93" s="5">
        <v>85</v>
      </c>
      <c r="B93" s="6">
        <f t="shared" ref="B93:E93" si="87">AVERAGE(B495,B896,B1297,B1698,B2099,B2500,B2901,B3302,B3703,B4104)</f>
        <v>14.8</v>
      </c>
      <c r="C93" s="6">
        <f t="shared" si="87"/>
        <v>0</v>
      </c>
      <c r="D93" s="6">
        <f t="shared" si="87"/>
        <v>0</v>
      </c>
      <c r="E93" s="6">
        <f t="shared" si="87"/>
        <v>0</v>
      </c>
      <c r="F93" s="6">
        <f t="shared" si="67"/>
        <v>0</v>
      </c>
      <c r="G93" s="5" t="s">
        <v>4</v>
      </c>
    </row>
    <row r="94" spans="1:7" x14ac:dyDescent="0.2">
      <c r="A94" s="5">
        <v>86</v>
      </c>
      <c r="B94" s="6">
        <f t="shared" ref="B94:E94" si="88">AVERAGE(B496,B897,B1298,B1699,B2100,B2501,B2902,B3303,B3704,B4105)</f>
        <v>5.7</v>
      </c>
      <c r="C94" s="6">
        <f t="shared" si="88"/>
        <v>0</v>
      </c>
      <c r="D94" s="6">
        <f t="shared" si="88"/>
        <v>0</v>
      </c>
      <c r="E94" s="6">
        <f t="shared" si="88"/>
        <v>0</v>
      </c>
      <c r="F94" s="6">
        <f t="shared" si="67"/>
        <v>0</v>
      </c>
      <c r="G94" s="5" t="s">
        <v>4</v>
      </c>
    </row>
    <row r="95" spans="1:7" x14ac:dyDescent="0.2">
      <c r="A95" s="5">
        <v>87</v>
      </c>
      <c r="B95" s="6">
        <f t="shared" ref="B95:E95" si="89">AVERAGE(B497,B898,B1299,B1700,B2101,B2502,B2903,B3304,B3705,B4106)</f>
        <v>6.2</v>
      </c>
      <c r="C95" s="6">
        <f t="shared" si="89"/>
        <v>0</v>
      </c>
      <c r="D95" s="6">
        <f t="shared" si="89"/>
        <v>0</v>
      </c>
      <c r="E95" s="6">
        <f t="shared" si="89"/>
        <v>0</v>
      </c>
      <c r="F95" s="6">
        <f t="shared" si="67"/>
        <v>0</v>
      </c>
      <c r="G95" s="5" t="s">
        <v>4</v>
      </c>
    </row>
    <row r="96" spans="1:7" x14ac:dyDescent="0.2">
      <c r="A96" s="5">
        <v>88</v>
      </c>
      <c r="B96" s="6">
        <f t="shared" ref="B96:E96" si="90">AVERAGE(B498,B899,B1300,B1701,B2102,B2503,B2904,B3305,B3706,B4107)</f>
        <v>13.7</v>
      </c>
      <c r="C96" s="6">
        <f t="shared" si="90"/>
        <v>0</v>
      </c>
      <c r="D96" s="6">
        <f t="shared" si="90"/>
        <v>0</v>
      </c>
      <c r="E96" s="6">
        <f t="shared" si="90"/>
        <v>0</v>
      </c>
      <c r="F96" s="6">
        <f t="shared" si="67"/>
        <v>0</v>
      </c>
      <c r="G96" s="5" t="s">
        <v>4</v>
      </c>
    </row>
    <row r="97" spans="1:7" x14ac:dyDescent="0.2">
      <c r="A97" s="5">
        <v>89</v>
      </c>
      <c r="B97" s="6">
        <f t="shared" ref="B97:E97" si="91">AVERAGE(B499,B900,B1301,B1702,B2103,B2504,B2905,B3306,B3707,B4108)</f>
        <v>22.8</v>
      </c>
      <c r="C97" s="6">
        <f t="shared" si="91"/>
        <v>0</v>
      </c>
      <c r="D97" s="6">
        <f t="shared" si="91"/>
        <v>0</v>
      </c>
      <c r="E97" s="6">
        <f t="shared" si="91"/>
        <v>0</v>
      </c>
      <c r="F97" s="6">
        <f t="shared" si="67"/>
        <v>0</v>
      </c>
      <c r="G97" s="5" t="s">
        <v>4</v>
      </c>
    </row>
    <row r="98" spans="1:7" x14ac:dyDescent="0.2">
      <c r="A98" s="5">
        <v>90</v>
      </c>
      <c r="B98" s="6">
        <f t="shared" ref="B98:E98" si="92">AVERAGE(B500,B901,B1302,B1703,B2104,B2505,B2906,B3307,B3708,B4109)</f>
        <v>6.1</v>
      </c>
      <c r="C98" s="6">
        <f t="shared" si="92"/>
        <v>0</v>
      </c>
      <c r="D98" s="6">
        <f t="shared" si="92"/>
        <v>0</v>
      </c>
      <c r="E98" s="6">
        <f t="shared" si="92"/>
        <v>0</v>
      </c>
      <c r="F98" s="6">
        <f t="shared" si="67"/>
        <v>0</v>
      </c>
      <c r="G98" s="5" t="s">
        <v>4</v>
      </c>
    </row>
    <row r="99" spans="1:7" x14ac:dyDescent="0.2">
      <c r="A99" s="5">
        <v>91</v>
      </c>
      <c r="B99" s="6">
        <f t="shared" ref="B99:E99" si="93">AVERAGE(B501,B902,B1303,B1704,B2105,B2506,B2907,B3308,B3709,B4110)</f>
        <v>10.1</v>
      </c>
      <c r="C99" s="6">
        <f t="shared" si="93"/>
        <v>0</v>
      </c>
      <c r="D99" s="6">
        <f t="shared" si="93"/>
        <v>0</v>
      </c>
      <c r="E99" s="6">
        <f t="shared" si="93"/>
        <v>0</v>
      </c>
      <c r="F99" s="6">
        <f t="shared" si="67"/>
        <v>0</v>
      </c>
      <c r="G99" s="5" t="s">
        <v>4</v>
      </c>
    </row>
    <row r="100" spans="1:7" x14ac:dyDescent="0.2">
      <c r="A100" s="5">
        <v>92</v>
      </c>
      <c r="B100" s="6">
        <f t="shared" ref="B100:E100" si="94">AVERAGE(B502,B903,B1304,B1705,B2106,B2507,B2908,B3309,B3710,B4111)</f>
        <v>5.0999999999999996</v>
      </c>
      <c r="C100" s="6">
        <f t="shared" si="94"/>
        <v>0</v>
      </c>
      <c r="D100" s="6">
        <f t="shared" si="94"/>
        <v>0</v>
      </c>
      <c r="E100" s="6">
        <f t="shared" si="94"/>
        <v>0</v>
      </c>
      <c r="F100" s="6">
        <f t="shared" si="67"/>
        <v>0</v>
      </c>
      <c r="G100" s="5" t="s">
        <v>4</v>
      </c>
    </row>
    <row r="101" spans="1:7" x14ac:dyDescent="0.2">
      <c r="A101" s="5">
        <v>93</v>
      </c>
      <c r="B101" s="6">
        <f t="shared" ref="B101:E101" si="95">AVERAGE(B503,B904,B1305,B1706,B2107,B2508,B2909,B3310,B3711,B4112)</f>
        <v>5.5</v>
      </c>
      <c r="C101" s="6">
        <f t="shared" si="95"/>
        <v>6.6400000000000006</v>
      </c>
      <c r="D101" s="6">
        <f t="shared" si="95"/>
        <v>0</v>
      </c>
      <c r="E101" s="6">
        <f t="shared" si="95"/>
        <v>5</v>
      </c>
      <c r="F101" s="6">
        <f t="shared" si="67"/>
        <v>3.8800000000000003</v>
      </c>
      <c r="G101" s="5" t="s">
        <v>4</v>
      </c>
    </row>
    <row r="102" spans="1:7" x14ac:dyDescent="0.2">
      <c r="A102" s="5">
        <v>94</v>
      </c>
      <c r="B102" s="6">
        <f t="shared" ref="B102:E102" si="96">AVERAGE(B504,B905,B1306,B1707,B2108,B2509,B2910,B3311,B3712,B4113)</f>
        <v>7.9</v>
      </c>
      <c r="C102" s="6">
        <f t="shared" si="96"/>
        <v>22.94</v>
      </c>
      <c r="D102" s="6">
        <f t="shared" si="96"/>
        <v>0</v>
      </c>
      <c r="E102" s="6">
        <f t="shared" si="96"/>
        <v>27.5</v>
      </c>
      <c r="F102" s="6">
        <f t="shared" si="67"/>
        <v>16.813333333333333</v>
      </c>
      <c r="G102" s="5" t="s">
        <v>4</v>
      </c>
    </row>
    <row r="103" spans="1:7" x14ac:dyDescent="0.2">
      <c r="A103" s="5">
        <v>95</v>
      </c>
      <c r="B103" s="6">
        <f t="shared" ref="B103:E103" si="97">AVERAGE(B505,B906,B1307,B1708,B2109,B2510,B2911,B3312,B3713,B4114)</f>
        <v>9.3000000000000007</v>
      </c>
      <c r="C103" s="6">
        <f t="shared" si="97"/>
        <v>20.240000000000002</v>
      </c>
      <c r="D103" s="6">
        <f t="shared" si="97"/>
        <v>10</v>
      </c>
      <c r="E103" s="6">
        <f t="shared" si="97"/>
        <v>20</v>
      </c>
      <c r="F103" s="6">
        <f t="shared" si="67"/>
        <v>16.746666666666666</v>
      </c>
      <c r="G103" s="5" t="s">
        <v>4</v>
      </c>
    </row>
    <row r="104" spans="1:7" x14ac:dyDescent="0.2">
      <c r="A104" s="5">
        <v>96</v>
      </c>
      <c r="B104" s="6">
        <f t="shared" ref="B104:E104" si="98">AVERAGE(B506,B907,B1308,B1709,B2110,B2511,B2912,B3313,B3714,B4115)</f>
        <v>6.2</v>
      </c>
      <c r="C104" s="6">
        <f t="shared" si="98"/>
        <v>19.91</v>
      </c>
      <c r="D104" s="6">
        <f t="shared" si="98"/>
        <v>0</v>
      </c>
      <c r="E104" s="6">
        <f t="shared" si="98"/>
        <v>25.05</v>
      </c>
      <c r="F104" s="6">
        <f t="shared" si="67"/>
        <v>14.986666666666666</v>
      </c>
      <c r="G104" s="5" t="s">
        <v>4</v>
      </c>
    </row>
    <row r="105" spans="1:7" x14ac:dyDescent="0.2">
      <c r="A105" s="5">
        <v>97</v>
      </c>
      <c r="B105" s="6">
        <f t="shared" ref="B105:E105" si="99">AVERAGE(B507,B908,B1309,B1710,B2111,B2512,B2913,B3314,B3715,B4116)</f>
        <v>6.2</v>
      </c>
      <c r="C105" s="6">
        <f t="shared" si="99"/>
        <v>31.78</v>
      </c>
      <c r="D105" s="6">
        <f t="shared" si="99"/>
        <v>10</v>
      </c>
      <c r="E105" s="6">
        <f t="shared" si="99"/>
        <v>28.57</v>
      </c>
      <c r="F105" s="6">
        <f t="shared" si="67"/>
        <v>23.45</v>
      </c>
      <c r="G105" s="5" t="s">
        <v>4</v>
      </c>
    </row>
    <row r="106" spans="1:7" x14ac:dyDescent="0.2">
      <c r="A106" s="5">
        <v>98</v>
      </c>
      <c r="B106" s="6">
        <f t="shared" ref="B106:E106" si="100">AVERAGE(B508,B909,B1310,B1711,B2112,B2513,B2914,B3315,B3716,B4117)</f>
        <v>5</v>
      </c>
      <c r="C106" s="6">
        <f t="shared" si="100"/>
        <v>18.18</v>
      </c>
      <c r="D106" s="6">
        <f t="shared" si="100"/>
        <v>20</v>
      </c>
      <c r="E106" s="6">
        <f t="shared" si="100"/>
        <v>7.5</v>
      </c>
      <c r="F106" s="6">
        <f t="shared" si="67"/>
        <v>15.226666666666667</v>
      </c>
      <c r="G106" s="5" t="s">
        <v>4</v>
      </c>
    </row>
    <row r="107" spans="1:7" x14ac:dyDescent="0.2">
      <c r="A107" s="5">
        <v>99</v>
      </c>
      <c r="B107" s="6">
        <f t="shared" ref="B107:E107" si="101">AVERAGE(B509,B910,B1311,B1712,B2113,B2514,B2915,B3316,B3717,B4118)</f>
        <v>4.4000000000000004</v>
      </c>
      <c r="C107" s="6">
        <f t="shared" si="101"/>
        <v>9.85</v>
      </c>
      <c r="D107" s="6">
        <f t="shared" si="101"/>
        <v>10</v>
      </c>
      <c r="E107" s="6">
        <f t="shared" si="101"/>
        <v>5</v>
      </c>
      <c r="F107" s="6">
        <f t="shared" si="67"/>
        <v>8.2833333333333332</v>
      </c>
      <c r="G107" s="5" t="s">
        <v>4</v>
      </c>
    </row>
    <row r="108" spans="1:7" x14ac:dyDescent="0.2">
      <c r="A108" s="5">
        <v>100</v>
      </c>
      <c r="B108" s="6">
        <f t="shared" ref="B108:E108" si="102">AVERAGE(B510,B911,B1312,B1713,B2114,B2515,B2916,B3317,B3718,B4119)</f>
        <v>4.5999999999999996</v>
      </c>
      <c r="C108" s="6">
        <f t="shared" si="102"/>
        <v>2.5</v>
      </c>
      <c r="D108" s="6">
        <f t="shared" si="102"/>
        <v>0</v>
      </c>
      <c r="E108" s="6">
        <f t="shared" si="102"/>
        <v>10</v>
      </c>
      <c r="F108" s="6">
        <f t="shared" si="67"/>
        <v>4.166666666666667</v>
      </c>
      <c r="G108" s="5" t="s">
        <v>4</v>
      </c>
    </row>
    <row r="109" spans="1:7" x14ac:dyDescent="0.2">
      <c r="A109" s="5">
        <v>101</v>
      </c>
      <c r="B109" s="6">
        <f t="shared" ref="B109:E109" si="103">AVERAGE(B511,B912,B1313,B1714,B2115,B2516,B2917,B3318,B3719,B4120)</f>
        <v>4.7</v>
      </c>
      <c r="C109" s="6">
        <f t="shared" si="103"/>
        <v>3.3299999999999996</v>
      </c>
      <c r="D109" s="6">
        <f t="shared" si="103"/>
        <v>0</v>
      </c>
      <c r="E109" s="6">
        <f t="shared" si="103"/>
        <v>5</v>
      </c>
      <c r="F109" s="6">
        <f t="shared" si="67"/>
        <v>2.7766666666666668</v>
      </c>
      <c r="G109" s="5" t="s">
        <v>4</v>
      </c>
    </row>
    <row r="110" spans="1:7" x14ac:dyDescent="0.2">
      <c r="A110" s="5">
        <v>102</v>
      </c>
      <c r="B110" s="6">
        <f t="shared" ref="B110:E110" si="104">AVERAGE(B512,B913,B1314,B1715,B2116,B2517,B2918,B3319,B3720,B4121)</f>
        <v>4.3</v>
      </c>
      <c r="C110" s="6">
        <f t="shared" si="104"/>
        <v>0</v>
      </c>
      <c r="D110" s="6">
        <f t="shared" si="104"/>
        <v>0</v>
      </c>
      <c r="E110" s="6">
        <f t="shared" si="104"/>
        <v>0</v>
      </c>
      <c r="F110" s="6">
        <f t="shared" si="67"/>
        <v>0</v>
      </c>
      <c r="G110" s="5" t="s">
        <v>4</v>
      </c>
    </row>
    <row r="111" spans="1:7" x14ac:dyDescent="0.2">
      <c r="A111" s="5">
        <v>103</v>
      </c>
      <c r="B111" s="6">
        <f t="shared" ref="B111:E111" si="105">AVERAGE(B513,B914,B1315,B1716,B2117,B2518,B2919,B3320,B3721,B4122)</f>
        <v>4.7</v>
      </c>
      <c r="C111" s="6">
        <f t="shared" si="105"/>
        <v>0</v>
      </c>
      <c r="D111" s="6">
        <f t="shared" si="105"/>
        <v>0</v>
      </c>
      <c r="E111" s="6">
        <f t="shared" si="105"/>
        <v>0</v>
      </c>
      <c r="F111" s="6">
        <f t="shared" si="67"/>
        <v>0</v>
      </c>
      <c r="G111" s="5" t="s">
        <v>4</v>
      </c>
    </row>
    <row r="112" spans="1:7" x14ac:dyDescent="0.2">
      <c r="A112" s="5">
        <v>104</v>
      </c>
      <c r="B112" s="6">
        <f t="shared" ref="B112:E112" si="106">AVERAGE(B514,B915,B1316,B1717,B2118,B2519,B2920,B3321,B3722,B4123)</f>
        <v>6.5</v>
      </c>
      <c r="C112" s="6">
        <f t="shared" si="106"/>
        <v>0</v>
      </c>
      <c r="D112" s="6">
        <f t="shared" si="106"/>
        <v>0</v>
      </c>
      <c r="E112" s="6">
        <f t="shared" si="106"/>
        <v>0</v>
      </c>
      <c r="F112" s="6">
        <f t="shared" si="67"/>
        <v>0</v>
      </c>
      <c r="G112" s="5" t="s">
        <v>4</v>
      </c>
    </row>
    <row r="113" spans="1:7" x14ac:dyDescent="0.2">
      <c r="A113" s="5">
        <v>105</v>
      </c>
      <c r="B113" s="6">
        <f t="shared" ref="B113:E113" si="107">AVERAGE(B515,B916,B1317,B1718,B2119,B2520,B2921,B3322,B3723,B4124)</f>
        <v>4.5999999999999996</v>
      </c>
      <c r="C113" s="6">
        <f t="shared" si="107"/>
        <v>0</v>
      </c>
      <c r="D113" s="6">
        <f t="shared" si="107"/>
        <v>0</v>
      </c>
      <c r="E113" s="6">
        <f t="shared" si="107"/>
        <v>0</v>
      </c>
      <c r="F113" s="6">
        <f t="shared" si="67"/>
        <v>0</v>
      </c>
      <c r="G113" s="5" t="s">
        <v>4</v>
      </c>
    </row>
    <row r="114" spans="1:7" x14ac:dyDescent="0.2">
      <c r="A114" s="5">
        <v>106</v>
      </c>
      <c r="B114" s="6">
        <f t="shared" ref="B114:E114" si="108">AVERAGE(B516,B917,B1318,B1719,B2120,B2521,B2922,B3323,B3724,B4125)</f>
        <v>4.5</v>
      </c>
      <c r="C114" s="6">
        <f t="shared" si="108"/>
        <v>0</v>
      </c>
      <c r="D114" s="6">
        <f t="shared" si="108"/>
        <v>0</v>
      </c>
      <c r="E114" s="6">
        <f t="shared" si="108"/>
        <v>0</v>
      </c>
      <c r="F114" s="6">
        <f t="shared" si="67"/>
        <v>0</v>
      </c>
      <c r="G114" s="5" t="s">
        <v>4</v>
      </c>
    </row>
    <row r="115" spans="1:7" x14ac:dyDescent="0.2">
      <c r="A115" s="5">
        <v>107</v>
      </c>
      <c r="B115" s="6">
        <f t="shared" ref="B115:E115" si="109">AVERAGE(B517,B918,B1319,B1720,B2121,B2522,B2923,B3324,B3725,B4126)</f>
        <v>6</v>
      </c>
      <c r="C115" s="6">
        <f t="shared" si="109"/>
        <v>0</v>
      </c>
      <c r="D115" s="6">
        <f t="shared" si="109"/>
        <v>0</v>
      </c>
      <c r="E115" s="6">
        <f t="shared" si="109"/>
        <v>0</v>
      </c>
      <c r="F115" s="6">
        <f t="shared" si="67"/>
        <v>0</v>
      </c>
      <c r="G115" s="5" t="s">
        <v>4</v>
      </c>
    </row>
    <row r="116" spans="1:7" x14ac:dyDescent="0.2">
      <c r="A116" s="5">
        <v>108</v>
      </c>
      <c r="B116" s="6">
        <f t="shared" ref="B116:E116" si="110">AVERAGE(B518,B919,B1320,B1721,B2122,B2523,B2924,B3325,B3726,B4127)</f>
        <v>4</v>
      </c>
      <c r="C116" s="6">
        <f t="shared" si="110"/>
        <v>0</v>
      </c>
      <c r="D116" s="6">
        <f t="shared" si="110"/>
        <v>0</v>
      </c>
      <c r="E116" s="6">
        <f t="shared" si="110"/>
        <v>0</v>
      </c>
      <c r="F116" s="6">
        <f t="shared" si="67"/>
        <v>0</v>
      </c>
      <c r="G116" s="5" t="s">
        <v>4</v>
      </c>
    </row>
    <row r="117" spans="1:7" x14ac:dyDescent="0.2">
      <c r="A117" s="5">
        <v>109</v>
      </c>
      <c r="B117" s="6">
        <f t="shared" ref="B117:E117" si="111">AVERAGE(B519,B920,B1321,B1722,B2123,B2524,B2925,B3326,B3727,B4128)</f>
        <v>5.3</v>
      </c>
      <c r="C117" s="6">
        <f t="shared" si="111"/>
        <v>0</v>
      </c>
      <c r="D117" s="6">
        <f t="shared" si="111"/>
        <v>0</v>
      </c>
      <c r="E117" s="6">
        <f t="shared" si="111"/>
        <v>0</v>
      </c>
      <c r="F117" s="6">
        <f t="shared" si="67"/>
        <v>0</v>
      </c>
      <c r="G117" s="5" t="s">
        <v>4</v>
      </c>
    </row>
    <row r="118" spans="1:7" x14ac:dyDescent="0.2">
      <c r="A118" s="5">
        <v>110</v>
      </c>
      <c r="B118" s="6">
        <f t="shared" ref="B118:E118" si="112">AVERAGE(B520,B921,B1322,B1723,B2124,B2525,B2926,B3327,B3728,B4129)</f>
        <v>4.7</v>
      </c>
      <c r="C118" s="6">
        <f t="shared" si="112"/>
        <v>0</v>
      </c>
      <c r="D118" s="6">
        <f t="shared" si="112"/>
        <v>0</v>
      </c>
      <c r="E118" s="6">
        <f t="shared" si="112"/>
        <v>0</v>
      </c>
      <c r="F118" s="6">
        <f t="shared" si="67"/>
        <v>0</v>
      </c>
      <c r="G118" s="5" t="s">
        <v>4</v>
      </c>
    </row>
    <row r="119" spans="1:7" x14ac:dyDescent="0.2">
      <c r="A119" s="5">
        <v>111</v>
      </c>
      <c r="B119" s="6">
        <f t="shared" ref="B119:E119" si="113">AVERAGE(B521,B922,B1323,B1724,B2125,B2526,B2927,B3328,B3729,B4130)</f>
        <v>4.8</v>
      </c>
      <c r="C119" s="6">
        <f t="shared" si="113"/>
        <v>0</v>
      </c>
      <c r="D119" s="6">
        <f t="shared" si="113"/>
        <v>0</v>
      </c>
      <c r="E119" s="6">
        <f t="shared" si="113"/>
        <v>0</v>
      </c>
      <c r="F119" s="6">
        <f t="shared" si="67"/>
        <v>0</v>
      </c>
      <c r="G119" s="5" t="s">
        <v>4</v>
      </c>
    </row>
    <row r="120" spans="1:7" x14ac:dyDescent="0.2">
      <c r="A120" s="5">
        <v>112</v>
      </c>
      <c r="B120" s="6">
        <f t="shared" ref="B120:E120" si="114">AVERAGE(B522,B923,B1324,B1725,B2126,B2527,B2928,B3329,B3730,B4131)</f>
        <v>4.5</v>
      </c>
      <c r="C120" s="6">
        <f t="shared" si="114"/>
        <v>0</v>
      </c>
      <c r="D120" s="6">
        <f t="shared" si="114"/>
        <v>0</v>
      </c>
      <c r="E120" s="6">
        <f t="shared" si="114"/>
        <v>0</v>
      </c>
      <c r="F120" s="6">
        <f t="shared" si="67"/>
        <v>0</v>
      </c>
      <c r="G120" s="5" t="s">
        <v>4</v>
      </c>
    </row>
    <row r="121" spans="1:7" x14ac:dyDescent="0.2">
      <c r="A121" s="5">
        <v>113</v>
      </c>
      <c r="B121" s="6">
        <f t="shared" ref="B121:E121" si="115">AVERAGE(B523,B924,B1325,B1726,B2127,B2528,B2929,B3330,B3731,B4132)</f>
        <v>4.9000000000000004</v>
      </c>
      <c r="C121" s="6">
        <f t="shared" si="115"/>
        <v>0</v>
      </c>
      <c r="D121" s="6">
        <f t="shared" si="115"/>
        <v>0</v>
      </c>
      <c r="E121" s="6">
        <f t="shared" si="115"/>
        <v>0</v>
      </c>
      <c r="F121" s="6">
        <f t="shared" si="67"/>
        <v>0</v>
      </c>
      <c r="G121" s="5" t="s">
        <v>4</v>
      </c>
    </row>
    <row r="122" spans="1:7" x14ac:dyDescent="0.2">
      <c r="A122" s="5">
        <v>114</v>
      </c>
      <c r="B122" s="6">
        <f t="shared" ref="B122:E122" si="116">AVERAGE(B524,B925,B1326,B1727,B2128,B2529,B2930,B3331,B3732,B4133)</f>
        <v>4.0999999999999996</v>
      </c>
      <c r="C122" s="6">
        <f t="shared" si="116"/>
        <v>0</v>
      </c>
      <c r="D122" s="6">
        <f t="shared" si="116"/>
        <v>0</v>
      </c>
      <c r="E122" s="6">
        <f t="shared" si="116"/>
        <v>0</v>
      </c>
      <c r="F122" s="6">
        <f t="shared" si="67"/>
        <v>0</v>
      </c>
      <c r="G122" s="5" t="s">
        <v>4</v>
      </c>
    </row>
    <row r="123" spans="1:7" x14ac:dyDescent="0.2">
      <c r="A123" s="5">
        <v>115</v>
      </c>
      <c r="B123" s="6">
        <f t="shared" ref="B123:E123" si="117">AVERAGE(B525,B926,B1327,B1728,B2129,B2530,B2931,B3332,B3733,B4134)</f>
        <v>4</v>
      </c>
      <c r="C123" s="6">
        <f t="shared" si="117"/>
        <v>0</v>
      </c>
      <c r="D123" s="6">
        <f t="shared" si="117"/>
        <v>0</v>
      </c>
      <c r="E123" s="6">
        <f t="shared" si="117"/>
        <v>0</v>
      </c>
      <c r="F123" s="6">
        <f t="shared" si="67"/>
        <v>0</v>
      </c>
      <c r="G123" s="5" t="s">
        <v>4</v>
      </c>
    </row>
    <row r="124" spans="1:7" x14ac:dyDescent="0.2">
      <c r="A124" s="5">
        <v>116</v>
      </c>
      <c r="B124" s="6">
        <f t="shared" ref="B124:E124" si="118">AVERAGE(B526,B927,B1328,B1729,B2130,B2531,B2932,B3333,B3734,B4135)</f>
        <v>5.3</v>
      </c>
      <c r="C124" s="6">
        <f t="shared" si="118"/>
        <v>0</v>
      </c>
      <c r="D124" s="6">
        <f t="shared" si="118"/>
        <v>0</v>
      </c>
      <c r="E124" s="6">
        <f t="shared" si="118"/>
        <v>0</v>
      </c>
      <c r="F124" s="6">
        <f t="shared" si="67"/>
        <v>0</v>
      </c>
      <c r="G124" s="5" t="s">
        <v>4</v>
      </c>
    </row>
    <row r="125" spans="1:7" x14ac:dyDescent="0.2">
      <c r="A125" s="5">
        <v>117</v>
      </c>
      <c r="B125" s="6">
        <f t="shared" ref="B125:E125" si="119">AVERAGE(B527,B928,B1329,B1730,B2131,B2532,B2933,B3334,B3735,B4136)</f>
        <v>3.9</v>
      </c>
      <c r="C125" s="6">
        <f t="shared" si="119"/>
        <v>0</v>
      </c>
      <c r="D125" s="6">
        <f t="shared" si="119"/>
        <v>0</v>
      </c>
      <c r="E125" s="6">
        <f t="shared" si="119"/>
        <v>0</v>
      </c>
      <c r="F125" s="6">
        <f t="shared" si="67"/>
        <v>0</v>
      </c>
      <c r="G125" s="5" t="s">
        <v>4</v>
      </c>
    </row>
    <row r="126" spans="1:7" x14ac:dyDescent="0.2">
      <c r="A126" s="5">
        <v>118</v>
      </c>
      <c r="B126" s="6">
        <f t="shared" ref="B126:E126" si="120">AVERAGE(B528,B929,B1330,B1731,B2132,B2533,B2934,B3335,B3736,B4137)</f>
        <v>4.0999999999999996</v>
      </c>
      <c r="C126" s="6">
        <f t="shared" si="120"/>
        <v>0</v>
      </c>
      <c r="D126" s="6">
        <f t="shared" si="120"/>
        <v>0</v>
      </c>
      <c r="E126" s="6">
        <f t="shared" si="120"/>
        <v>0</v>
      </c>
      <c r="F126" s="6">
        <f t="shared" si="67"/>
        <v>0</v>
      </c>
      <c r="G126" s="5" t="s">
        <v>4</v>
      </c>
    </row>
    <row r="127" spans="1:7" x14ac:dyDescent="0.2">
      <c r="A127" s="5">
        <v>119</v>
      </c>
      <c r="B127" s="6">
        <f t="shared" ref="B127:E127" si="121">AVERAGE(B529,B930,B1331,B1732,B2133,B2534,B2935,B3336,B3737,B4138)</f>
        <v>3.3</v>
      </c>
      <c r="C127" s="6">
        <f t="shared" si="121"/>
        <v>0</v>
      </c>
      <c r="D127" s="6">
        <f t="shared" si="121"/>
        <v>0</v>
      </c>
      <c r="E127" s="6">
        <f t="shared" si="121"/>
        <v>0</v>
      </c>
      <c r="F127" s="6">
        <f t="shared" si="67"/>
        <v>0</v>
      </c>
      <c r="G127" s="5" t="s">
        <v>4</v>
      </c>
    </row>
    <row r="128" spans="1:7" x14ac:dyDescent="0.2">
      <c r="A128" s="5">
        <v>120</v>
      </c>
      <c r="B128" s="6">
        <f t="shared" ref="B128:E128" si="122">AVERAGE(B530,B931,B1332,B1733,B2134,B2535,B2936,B3337,B3738,B4139)</f>
        <v>4.8</v>
      </c>
      <c r="C128" s="6">
        <f t="shared" si="122"/>
        <v>0</v>
      </c>
      <c r="D128" s="6">
        <f t="shared" si="122"/>
        <v>0</v>
      </c>
      <c r="E128" s="6">
        <f t="shared" si="122"/>
        <v>0</v>
      </c>
      <c r="F128" s="6">
        <f t="shared" si="67"/>
        <v>0</v>
      </c>
      <c r="G128" s="5" t="s">
        <v>4</v>
      </c>
    </row>
    <row r="129" spans="1:7" x14ac:dyDescent="0.2">
      <c r="A129" s="5">
        <v>121</v>
      </c>
      <c r="B129" s="6">
        <f t="shared" ref="B129:E129" si="123">AVERAGE(B531,B932,B1333,B1734,B2135,B2536,B2937,B3338,B3739,B4140)</f>
        <v>4.2</v>
      </c>
      <c r="C129" s="6">
        <f t="shared" si="123"/>
        <v>0</v>
      </c>
      <c r="D129" s="6">
        <f t="shared" si="123"/>
        <v>0</v>
      </c>
      <c r="E129" s="6">
        <f t="shared" si="123"/>
        <v>0</v>
      </c>
      <c r="F129" s="6">
        <f t="shared" si="67"/>
        <v>0</v>
      </c>
      <c r="G129" s="5" t="s">
        <v>4</v>
      </c>
    </row>
    <row r="130" spans="1:7" x14ac:dyDescent="0.2">
      <c r="A130" s="5">
        <v>122</v>
      </c>
      <c r="B130" s="6">
        <f t="shared" ref="B130:E130" si="124">AVERAGE(B532,B933,B1334,B1735,B2136,B2537,B2938,B3339,B3740,B4141)</f>
        <v>5.4</v>
      </c>
      <c r="C130" s="6">
        <f t="shared" si="124"/>
        <v>0</v>
      </c>
      <c r="D130" s="6">
        <f t="shared" si="124"/>
        <v>0</v>
      </c>
      <c r="E130" s="6">
        <f t="shared" si="124"/>
        <v>0</v>
      </c>
      <c r="F130" s="6">
        <f t="shared" si="67"/>
        <v>0</v>
      </c>
      <c r="G130" s="5" t="s">
        <v>4</v>
      </c>
    </row>
    <row r="131" spans="1:7" x14ac:dyDescent="0.2">
      <c r="A131" s="5">
        <v>123</v>
      </c>
      <c r="B131" s="6">
        <f t="shared" ref="B131:E131" si="125">AVERAGE(B533,B934,B1335,B1736,B2137,B2538,B2939,B3340,B3741,B4142)</f>
        <v>5.4</v>
      </c>
      <c r="C131" s="6">
        <f t="shared" si="125"/>
        <v>0</v>
      </c>
      <c r="D131" s="6">
        <f t="shared" si="125"/>
        <v>0</v>
      </c>
      <c r="E131" s="6">
        <f t="shared" si="125"/>
        <v>0</v>
      </c>
      <c r="F131" s="6">
        <f t="shared" si="67"/>
        <v>0</v>
      </c>
      <c r="G131" s="5" t="s">
        <v>4</v>
      </c>
    </row>
    <row r="132" spans="1:7" x14ac:dyDescent="0.2">
      <c r="A132" s="5">
        <v>124</v>
      </c>
      <c r="B132" s="6">
        <f t="shared" ref="B132:E132" si="126">AVERAGE(B534,B935,B1336,B1737,B2138,B2539,B2940,B3341,B3742,B4143)</f>
        <v>5.0999999999999996</v>
      </c>
      <c r="C132" s="6">
        <f t="shared" si="126"/>
        <v>0</v>
      </c>
      <c r="D132" s="6">
        <f t="shared" si="126"/>
        <v>0</v>
      </c>
      <c r="E132" s="6">
        <f t="shared" si="126"/>
        <v>0</v>
      </c>
      <c r="F132" s="6">
        <f t="shared" si="67"/>
        <v>0</v>
      </c>
      <c r="G132" s="5" t="s">
        <v>4</v>
      </c>
    </row>
    <row r="133" spans="1:7" x14ac:dyDescent="0.2">
      <c r="A133" s="5">
        <v>125</v>
      </c>
      <c r="B133" s="6">
        <f t="shared" ref="B133:E133" si="127">AVERAGE(B535,B936,B1337,B1738,B2139,B2540,B2941,B3342,B3743,B4144)</f>
        <v>4.9000000000000004</v>
      </c>
      <c r="C133" s="6">
        <f t="shared" si="127"/>
        <v>0</v>
      </c>
      <c r="D133" s="6">
        <f t="shared" si="127"/>
        <v>0</v>
      </c>
      <c r="E133" s="6">
        <f t="shared" si="127"/>
        <v>0</v>
      </c>
      <c r="F133" s="6">
        <f t="shared" si="67"/>
        <v>0</v>
      </c>
      <c r="G133" s="5" t="s">
        <v>4</v>
      </c>
    </row>
    <row r="134" spans="1:7" x14ac:dyDescent="0.2">
      <c r="A134" s="5">
        <v>126</v>
      </c>
      <c r="B134" s="6">
        <f t="shared" ref="B134:E134" si="128">AVERAGE(B536,B937,B1338,B1739,B2140,B2541,B2942,B3343,B3744,B4145)</f>
        <v>5.9</v>
      </c>
      <c r="C134" s="6">
        <f t="shared" si="128"/>
        <v>0</v>
      </c>
      <c r="D134" s="6">
        <f t="shared" si="128"/>
        <v>0</v>
      </c>
      <c r="E134" s="6">
        <f t="shared" si="128"/>
        <v>0</v>
      </c>
      <c r="F134" s="6">
        <f t="shared" si="67"/>
        <v>0</v>
      </c>
      <c r="G134" s="5" t="s">
        <v>4</v>
      </c>
    </row>
    <row r="135" spans="1:7" x14ac:dyDescent="0.2">
      <c r="A135" s="5">
        <v>127</v>
      </c>
      <c r="B135" s="6">
        <f t="shared" ref="B135:E135" si="129">AVERAGE(B537,B938,B1339,B1740,B2141,B2542,B2943,B3344,B3745,B4146)</f>
        <v>6.8</v>
      </c>
      <c r="C135" s="6">
        <f t="shared" si="129"/>
        <v>0</v>
      </c>
      <c r="D135" s="6">
        <f t="shared" si="129"/>
        <v>0</v>
      </c>
      <c r="E135" s="6">
        <f t="shared" si="129"/>
        <v>0</v>
      </c>
      <c r="F135" s="6">
        <f t="shared" si="67"/>
        <v>0</v>
      </c>
      <c r="G135" s="5" t="s">
        <v>4</v>
      </c>
    </row>
    <row r="136" spans="1:7" x14ac:dyDescent="0.2">
      <c r="A136" s="5">
        <v>128</v>
      </c>
      <c r="B136" s="6">
        <f t="shared" ref="B136:E136" si="130">AVERAGE(B538,B939,B1340,B1741,B2142,B2543,B2944,B3345,B3746,B4147)</f>
        <v>11</v>
      </c>
      <c r="C136" s="6">
        <f t="shared" si="130"/>
        <v>0</v>
      </c>
      <c r="D136" s="6">
        <f t="shared" si="130"/>
        <v>0</v>
      </c>
      <c r="E136" s="6">
        <f t="shared" si="130"/>
        <v>0</v>
      </c>
      <c r="F136" s="6">
        <f t="shared" si="67"/>
        <v>0</v>
      </c>
      <c r="G136" s="5" t="s">
        <v>4</v>
      </c>
    </row>
    <row r="137" spans="1:7" x14ac:dyDescent="0.2">
      <c r="A137" s="5">
        <v>129</v>
      </c>
      <c r="B137" s="6">
        <f t="shared" ref="B137:E137" si="131">AVERAGE(B539,B940,B1341,B1742,B2143,B2544,B2945,B3346,B3747,B4148)</f>
        <v>3.9</v>
      </c>
      <c r="C137" s="6">
        <f t="shared" si="131"/>
        <v>0</v>
      </c>
      <c r="D137" s="6">
        <f t="shared" si="131"/>
        <v>0</v>
      </c>
      <c r="E137" s="6">
        <f t="shared" si="131"/>
        <v>0</v>
      </c>
      <c r="F137" s="6">
        <f t="shared" ref="F137:F200" si="132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ref="B138:E138" si="133">AVERAGE(B540,B941,B1342,B1743,B2144,B2545,B2946,B3347,B3748,B4149)</f>
        <v>4.3</v>
      </c>
      <c r="C138" s="6">
        <f t="shared" si="133"/>
        <v>0</v>
      </c>
      <c r="D138" s="6">
        <f t="shared" si="133"/>
        <v>0</v>
      </c>
      <c r="E138" s="6">
        <f t="shared" si="133"/>
        <v>0</v>
      </c>
      <c r="F138" s="6">
        <f t="shared" si="132"/>
        <v>0</v>
      </c>
      <c r="G138" s="5" t="s">
        <v>4</v>
      </c>
    </row>
    <row r="139" spans="1:7" x14ac:dyDescent="0.2">
      <c r="A139" s="5">
        <v>131</v>
      </c>
      <c r="B139" s="6">
        <f t="shared" ref="B139:E139" si="134">AVERAGE(B541,B942,B1343,B1744,B2145,B2546,B2947,B3348,B3749,B4150)</f>
        <v>7.9</v>
      </c>
      <c r="C139" s="6">
        <f t="shared" si="134"/>
        <v>0</v>
      </c>
      <c r="D139" s="6">
        <f t="shared" si="134"/>
        <v>0</v>
      </c>
      <c r="E139" s="6">
        <f t="shared" si="134"/>
        <v>0</v>
      </c>
      <c r="F139" s="6">
        <f t="shared" si="132"/>
        <v>0</v>
      </c>
      <c r="G139" s="5" t="s">
        <v>4</v>
      </c>
    </row>
    <row r="140" spans="1:7" x14ac:dyDescent="0.2">
      <c r="A140" s="5">
        <v>132</v>
      </c>
      <c r="B140" s="6">
        <f t="shared" ref="B140:E140" si="135">AVERAGE(B542,B943,B1344,B1745,B2146,B2547,B2948,B3349,B3750,B4151)</f>
        <v>6.1</v>
      </c>
      <c r="C140" s="6">
        <f t="shared" si="135"/>
        <v>0</v>
      </c>
      <c r="D140" s="6">
        <f t="shared" si="135"/>
        <v>0</v>
      </c>
      <c r="E140" s="6">
        <f t="shared" si="135"/>
        <v>0</v>
      </c>
      <c r="F140" s="6">
        <f t="shared" si="132"/>
        <v>0</v>
      </c>
      <c r="G140" s="5" t="s">
        <v>4</v>
      </c>
    </row>
    <row r="141" spans="1:7" x14ac:dyDescent="0.2">
      <c r="A141" s="5">
        <v>133</v>
      </c>
      <c r="B141" s="6">
        <f t="shared" ref="B141:E141" si="136">AVERAGE(B543,B944,B1345,B1746,B2147,B2548,B2949,B3350,B3751,B4152)</f>
        <v>5.4</v>
      </c>
      <c r="C141" s="6">
        <f t="shared" si="136"/>
        <v>0</v>
      </c>
      <c r="D141" s="6">
        <f t="shared" si="136"/>
        <v>0</v>
      </c>
      <c r="E141" s="6">
        <f t="shared" si="136"/>
        <v>0</v>
      </c>
      <c r="F141" s="6">
        <f t="shared" si="132"/>
        <v>0</v>
      </c>
      <c r="G141" s="5" t="s">
        <v>4</v>
      </c>
    </row>
    <row r="142" spans="1:7" x14ac:dyDescent="0.2">
      <c r="A142" s="5">
        <v>134</v>
      </c>
      <c r="B142" s="6">
        <f t="shared" ref="B142:E142" si="137">AVERAGE(B544,B945,B1346,B1747,B2148,B2549,B2950,B3351,B3752,B4153)</f>
        <v>7.2</v>
      </c>
      <c r="C142" s="6">
        <f t="shared" si="137"/>
        <v>0</v>
      </c>
      <c r="D142" s="6">
        <f t="shared" si="137"/>
        <v>0</v>
      </c>
      <c r="E142" s="6">
        <f t="shared" si="137"/>
        <v>0</v>
      </c>
      <c r="F142" s="6">
        <f t="shared" si="132"/>
        <v>0</v>
      </c>
      <c r="G142" s="5" t="s">
        <v>4</v>
      </c>
    </row>
    <row r="143" spans="1:7" x14ac:dyDescent="0.2">
      <c r="A143" s="5">
        <v>135</v>
      </c>
      <c r="B143" s="6">
        <f t="shared" ref="B143:E143" si="138">AVERAGE(B545,B946,B1347,B1748,B2149,B2550,B2951,B3352,B3753,B4154)</f>
        <v>4</v>
      </c>
      <c r="C143" s="6">
        <f t="shared" si="138"/>
        <v>0</v>
      </c>
      <c r="D143" s="6">
        <f t="shared" si="138"/>
        <v>0</v>
      </c>
      <c r="E143" s="6">
        <f t="shared" si="138"/>
        <v>0</v>
      </c>
      <c r="F143" s="6">
        <f t="shared" si="132"/>
        <v>0</v>
      </c>
      <c r="G143" s="5" t="s">
        <v>4</v>
      </c>
    </row>
    <row r="144" spans="1:7" x14ac:dyDescent="0.2">
      <c r="A144" s="5">
        <v>136</v>
      </c>
      <c r="B144" s="6">
        <f t="shared" ref="B144:E144" si="139">AVERAGE(B546,B947,B1348,B1749,B2150,B2551,B2952,B3353,B3754,B4155)</f>
        <v>4.0999999999999996</v>
      </c>
      <c r="C144" s="6">
        <f t="shared" si="139"/>
        <v>5.51</v>
      </c>
      <c r="D144" s="6">
        <f t="shared" si="139"/>
        <v>0</v>
      </c>
      <c r="E144" s="6">
        <f t="shared" si="139"/>
        <v>10</v>
      </c>
      <c r="F144" s="6">
        <f t="shared" si="132"/>
        <v>5.17</v>
      </c>
      <c r="G144" s="5" t="s">
        <v>4</v>
      </c>
    </row>
    <row r="145" spans="1:7" x14ac:dyDescent="0.2">
      <c r="A145" s="5">
        <v>137</v>
      </c>
      <c r="B145" s="6">
        <f t="shared" ref="B145:E145" si="140">AVERAGE(B547,B948,B1349,B1750,B2151,B2552,B2953,B3354,B3755,B4156)</f>
        <v>4.2</v>
      </c>
      <c r="C145" s="6">
        <f t="shared" si="140"/>
        <v>4</v>
      </c>
      <c r="D145" s="6">
        <f t="shared" si="140"/>
        <v>0</v>
      </c>
      <c r="E145" s="6">
        <f t="shared" si="140"/>
        <v>10</v>
      </c>
      <c r="F145" s="6">
        <f t="shared" si="132"/>
        <v>4.666666666666667</v>
      </c>
      <c r="G145" s="5" t="s">
        <v>4</v>
      </c>
    </row>
    <row r="146" spans="1:7" x14ac:dyDescent="0.2">
      <c r="A146" s="5">
        <v>138</v>
      </c>
      <c r="B146" s="6">
        <f t="shared" ref="B146:E146" si="141">AVERAGE(B548,B949,B1350,B1751,B2152,B2553,B2954,B3355,B3756,B4157)</f>
        <v>3.9</v>
      </c>
      <c r="C146" s="6">
        <f t="shared" si="141"/>
        <v>5</v>
      </c>
      <c r="D146" s="6">
        <f t="shared" si="141"/>
        <v>0</v>
      </c>
      <c r="E146" s="6">
        <f t="shared" si="141"/>
        <v>0</v>
      </c>
      <c r="F146" s="6">
        <f t="shared" si="132"/>
        <v>1.6666666666666667</v>
      </c>
      <c r="G146" s="5" t="s">
        <v>4</v>
      </c>
    </row>
    <row r="147" spans="1:7" x14ac:dyDescent="0.2">
      <c r="A147" s="5">
        <v>139</v>
      </c>
      <c r="B147" s="6">
        <f t="shared" ref="B147:E147" si="142">AVERAGE(B549,B950,B1351,B1752,B2153,B2554,B2955,B3356,B3757,B4158)</f>
        <v>3.9</v>
      </c>
      <c r="C147" s="6">
        <f t="shared" si="142"/>
        <v>0</v>
      </c>
      <c r="D147" s="6">
        <f t="shared" si="142"/>
        <v>0</v>
      </c>
      <c r="E147" s="6">
        <f t="shared" si="142"/>
        <v>0</v>
      </c>
      <c r="F147" s="6">
        <f t="shared" si="132"/>
        <v>0</v>
      </c>
      <c r="G147" s="5" t="s">
        <v>4</v>
      </c>
    </row>
    <row r="148" spans="1:7" x14ac:dyDescent="0.2">
      <c r="A148" s="5">
        <v>140</v>
      </c>
      <c r="B148" s="6">
        <f t="shared" ref="B148:E148" si="143">AVERAGE(B550,B951,B1352,B1753,B2154,B2555,B2956,B3357,B3758,B4159)</f>
        <v>3.3</v>
      </c>
      <c r="C148" s="6">
        <f t="shared" si="143"/>
        <v>10.89</v>
      </c>
      <c r="D148" s="6">
        <f t="shared" si="143"/>
        <v>0</v>
      </c>
      <c r="E148" s="6">
        <f t="shared" si="143"/>
        <v>10</v>
      </c>
      <c r="F148" s="6">
        <f t="shared" si="132"/>
        <v>6.9633333333333338</v>
      </c>
      <c r="G148" s="5" t="s">
        <v>4</v>
      </c>
    </row>
    <row r="149" spans="1:7" x14ac:dyDescent="0.2">
      <c r="A149" s="5">
        <v>141</v>
      </c>
      <c r="B149" s="6">
        <f t="shared" ref="B149:E149" si="144">AVERAGE(B551,B952,B1353,B1754,B2155,B2556,B2957,B3358,B3759,B4160)</f>
        <v>4</v>
      </c>
      <c r="C149" s="6">
        <f t="shared" si="144"/>
        <v>13.040000000000001</v>
      </c>
      <c r="D149" s="6">
        <f t="shared" si="144"/>
        <v>0</v>
      </c>
      <c r="E149" s="6">
        <f t="shared" si="144"/>
        <v>16.66</v>
      </c>
      <c r="F149" s="6">
        <f t="shared" si="132"/>
        <v>9.9</v>
      </c>
      <c r="G149" s="5" t="s">
        <v>4</v>
      </c>
    </row>
    <row r="150" spans="1:7" x14ac:dyDescent="0.2">
      <c r="A150" s="5">
        <v>142</v>
      </c>
      <c r="B150" s="6">
        <f t="shared" ref="B150:E150" si="145">AVERAGE(B552,B953,B1354,B1755,B2156,B2557,B2958,B3359,B3760,B4161)</f>
        <v>3.7</v>
      </c>
      <c r="C150" s="6">
        <f t="shared" si="145"/>
        <v>26.04</v>
      </c>
      <c r="D150" s="6">
        <f t="shared" si="145"/>
        <v>30</v>
      </c>
      <c r="E150" s="6">
        <f t="shared" si="145"/>
        <v>4</v>
      </c>
      <c r="F150" s="6">
        <f t="shared" si="132"/>
        <v>20.013333333333332</v>
      </c>
      <c r="G150" s="5" t="s">
        <v>4</v>
      </c>
    </row>
    <row r="151" spans="1:7" x14ac:dyDescent="0.2">
      <c r="A151" s="5">
        <v>143</v>
      </c>
      <c r="B151" s="6">
        <f t="shared" ref="B151:E151" si="146">AVERAGE(B553,B954,B1355,B1756,B2157,B2558,B2959,B3360,B3761,B4162)</f>
        <v>3.5</v>
      </c>
      <c r="C151" s="6">
        <f t="shared" si="146"/>
        <v>16.97</v>
      </c>
      <c r="D151" s="6">
        <f t="shared" si="146"/>
        <v>0</v>
      </c>
      <c r="E151" s="6">
        <f t="shared" si="146"/>
        <v>15.440000000000001</v>
      </c>
      <c r="F151" s="6">
        <f t="shared" si="132"/>
        <v>10.803333333333333</v>
      </c>
      <c r="G151" s="5" t="s">
        <v>4</v>
      </c>
    </row>
    <row r="152" spans="1:7" x14ac:dyDescent="0.2">
      <c r="A152" s="5">
        <v>144</v>
      </c>
      <c r="B152" s="6">
        <f t="shared" ref="B152:E152" si="147">AVERAGE(B554,B955,B1356,B1757,B2158,B2559,B2960,B3361,B3762,B4163)</f>
        <v>4.7</v>
      </c>
      <c r="C152" s="6">
        <f t="shared" si="147"/>
        <v>8.85</v>
      </c>
      <c r="D152" s="6">
        <f t="shared" si="147"/>
        <v>0</v>
      </c>
      <c r="E152" s="6">
        <f t="shared" si="147"/>
        <v>6.6599999999999993</v>
      </c>
      <c r="F152" s="6">
        <f t="shared" si="132"/>
        <v>5.169999999999999</v>
      </c>
      <c r="G152" s="5" t="s">
        <v>4</v>
      </c>
    </row>
    <row r="153" spans="1:7" x14ac:dyDescent="0.2">
      <c r="A153" s="5">
        <v>145</v>
      </c>
      <c r="B153" s="6">
        <f t="shared" ref="B153:E153" si="148">AVERAGE(B555,B956,B1357,B1758,B2159,B2560,B2961,B3362,B3763,B4164)</f>
        <v>4.0999999999999996</v>
      </c>
      <c r="C153" s="6">
        <f t="shared" si="148"/>
        <v>3.3299999999999996</v>
      </c>
      <c r="D153" s="6">
        <f t="shared" si="148"/>
        <v>0</v>
      </c>
      <c r="E153" s="6">
        <f t="shared" si="148"/>
        <v>10</v>
      </c>
      <c r="F153" s="6">
        <f t="shared" si="132"/>
        <v>4.4433333333333334</v>
      </c>
      <c r="G153" s="5" t="s">
        <v>4</v>
      </c>
    </row>
    <row r="154" spans="1:7" x14ac:dyDescent="0.2">
      <c r="A154" s="5">
        <v>146</v>
      </c>
      <c r="B154" s="6">
        <f t="shared" ref="B154:E154" si="149">AVERAGE(B556,B957,B1358,B1759,B2160,B2561,B2962,B3363,B3764,B4165)</f>
        <v>3.2</v>
      </c>
      <c r="C154" s="6">
        <f t="shared" si="149"/>
        <v>5.55</v>
      </c>
      <c r="D154" s="6">
        <f t="shared" si="149"/>
        <v>0</v>
      </c>
      <c r="E154" s="6">
        <f t="shared" si="149"/>
        <v>0</v>
      </c>
      <c r="F154" s="6">
        <f t="shared" si="132"/>
        <v>1.8499999999999999</v>
      </c>
      <c r="G154" s="5" t="s">
        <v>4</v>
      </c>
    </row>
    <row r="155" spans="1:7" x14ac:dyDescent="0.2">
      <c r="A155" s="5">
        <v>147</v>
      </c>
      <c r="B155" s="6">
        <f t="shared" ref="B155:E155" si="150">AVERAGE(B557,B958,B1359,B1760,B2161,B2562,B2963,B3364,B3765,B4166)</f>
        <v>5.2</v>
      </c>
      <c r="C155" s="6">
        <f t="shared" si="150"/>
        <v>0</v>
      </c>
      <c r="D155" s="6">
        <f t="shared" si="150"/>
        <v>0</v>
      </c>
      <c r="E155" s="6">
        <f t="shared" si="150"/>
        <v>0</v>
      </c>
      <c r="F155" s="6">
        <f t="shared" si="132"/>
        <v>0</v>
      </c>
      <c r="G155" s="5" t="s">
        <v>4</v>
      </c>
    </row>
    <row r="156" spans="1:7" x14ac:dyDescent="0.2">
      <c r="A156" s="5">
        <v>148</v>
      </c>
      <c r="B156" s="6">
        <f t="shared" ref="B156:E156" si="151">AVERAGE(B558,B959,B1360,B1761,B2162,B2563,B2964,B3365,B3766,B4167)</f>
        <v>3.4</v>
      </c>
      <c r="C156" s="6">
        <f t="shared" si="151"/>
        <v>0</v>
      </c>
      <c r="D156" s="6">
        <f t="shared" si="151"/>
        <v>0</v>
      </c>
      <c r="E156" s="6">
        <f t="shared" si="151"/>
        <v>0</v>
      </c>
      <c r="F156" s="6">
        <f t="shared" si="132"/>
        <v>0</v>
      </c>
      <c r="G156" s="5" t="s">
        <v>4</v>
      </c>
    </row>
    <row r="157" spans="1:7" x14ac:dyDescent="0.2">
      <c r="A157" s="5">
        <v>149</v>
      </c>
      <c r="B157" s="6">
        <f t="shared" ref="B157:E157" si="152">AVERAGE(B559,B960,B1361,B1762,B2163,B2564,B2965,B3366,B3767,B4168)</f>
        <v>7.8</v>
      </c>
      <c r="C157" s="6">
        <f t="shared" si="152"/>
        <v>0</v>
      </c>
      <c r="D157" s="6">
        <f t="shared" si="152"/>
        <v>0</v>
      </c>
      <c r="E157" s="6">
        <f t="shared" si="152"/>
        <v>0</v>
      </c>
      <c r="F157" s="6">
        <f t="shared" si="132"/>
        <v>0</v>
      </c>
      <c r="G157" s="5" t="s">
        <v>4</v>
      </c>
    </row>
    <row r="158" spans="1:7" x14ac:dyDescent="0.2">
      <c r="A158" s="5">
        <v>150</v>
      </c>
      <c r="B158" s="6">
        <f t="shared" ref="B158:E158" si="153">AVERAGE(B560,B961,B1362,B1763,B2164,B2565,B2966,B3367,B3768,B4169)</f>
        <v>5.2</v>
      </c>
      <c r="C158" s="6">
        <f t="shared" si="153"/>
        <v>0</v>
      </c>
      <c r="D158" s="6">
        <f t="shared" si="153"/>
        <v>0</v>
      </c>
      <c r="E158" s="6">
        <f t="shared" si="153"/>
        <v>0</v>
      </c>
      <c r="F158" s="6">
        <f t="shared" si="132"/>
        <v>0</v>
      </c>
      <c r="G158" s="5" t="s">
        <v>4</v>
      </c>
    </row>
    <row r="159" spans="1:7" x14ac:dyDescent="0.2">
      <c r="A159" s="5">
        <v>151</v>
      </c>
      <c r="B159" s="6">
        <f t="shared" ref="B159:E159" si="154">AVERAGE(B561,B962,B1363,B1764,B2165,B2566,B2967,B3368,B3769,B4170)</f>
        <v>4.5</v>
      </c>
      <c r="C159" s="6">
        <f t="shared" si="154"/>
        <v>0</v>
      </c>
      <c r="D159" s="6">
        <f t="shared" si="154"/>
        <v>0</v>
      </c>
      <c r="E159" s="6">
        <f t="shared" si="154"/>
        <v>0</v>
      </c>
      <c r="F159" s="6">
        <f t="shared" si="132"/>
        <v>0</v>
      </c>
      <c r="G159" s="5" t="s">
        <v>4</v>
      </c>
    </row>
    <row r="160" spans="1:7" x14ac:dyDescent="0.2">
      <c r="A160" s="5">
        <v>152</v>
      </c>
      <c r="B160" s="6">
        <f t="shared" ref="B160:E160" si="155">AVERAGE(B562,B963,B1364,B1765,B2166,B2567,B2968,B3369,B3770,B4171)</f>
        <v>5.2</v>
      </c>
      <c r="C160" s="6">
        <f t="shared" si="155"/>
        <v>0</v>
      </c>
      <c r="D160" s="6">
        <f t="shared" si="155"/>
        <v>0</v>
      </c>
      <c r="E160" s="6">
        <f t="shared" si="155"/>
        <v>0</v>
      </c>
      <c r="F160" s="6">
        <f t="shared" si="132"/>
        <v>0</v>
      </c>
      <c r="G160" s="5" t="s">
        <v>4</v>
      </c>
    </row>
    <row r="161" spans="1:7" x14ac:dyDescent="0.2">
      <c r="A161" s="5">
        <v>153</v>
      </c>
      <c r="B161" s="6">
        <f t="shared" ref="B161:E161" si="156">AVERAGE(B563,B964,B1365,B1766,B2167,B2568,B2969,B3370,B3771,B4172)</f>
        <v>4.5</v>
      </c>
      <c r="C161" s="6">
        <f t="shared" si="156"/>
        <v>0</v>
      </c>
      <c r="D161" s="6">
        <f t="shared" si="156"/>
        <v>0</v>
      </c>
      <c r="E161" s="6">
        <f t="shared" si="156"/>
        <v>0</v>
      </c>
      <c r="F161" s="6">
        <f t="shared" si="132"/>
        <v>0</v>
      </c>
      <c r="G161" s="5" t="s">
        <v>4</v>
      </c>
    </row>
    <row r="162" spans="1:7" x14ac:dyDescent="0.2">
      <c r="A162" s="5">
        <v>154</v>
      </c>
      <c r="B162" s="6">
        <f t="shared" ref="B162:E162" si="157">AVERAGE(B564,B965,B1366,B1767,B2168,B2569,B2970,B3371,B3772,B4173)</f>
        <v>3.4</v>
      </c>
      <c r="C162" s="6">
        <f t="shared" si="157"/>
        <v>0</v>
      </c>
      <c r="D162" s="6">
        <f t="shared" si="157"/>
        <v>0</v>
      </c>
      <c r="E162" s="6">
        <f t="shared" si="157"/>
        <v>0</v>
      </c>
      <c r="F162" s="6">
        <f t="shared" si="132"/>
        <v>0</v>
      </c>
      <c r="G162" s="5" t="s">
        <v>4</v>
      </c>
    </row>
    <row r="163" spans="1:7" x14ac:dyDescent="0.2">
      <c r="A163" s="5">
        <v>155</v>
      </c>
      <c r="B163" s="6">
        <f t="shared" ref="B163:E163" si="158">AVERAGE(B565,B966,B1367,B1768,B2169,B2570,B2971,B3372,B3773,B4174)</f>
        <v>5</v>
      </c>
      <c r="C163" s="6">
        <f t="shared" si="158"/>
        <v>0</v>
      </c>
      <c r="D163" s="6">
        <f t="shared" si="158"/>
        <v>0</v>
      </c>
      <c r="E163" s="6">
        <f t="shared" si="158"/>
        <v>0</v>
      </c>
      <c r="F163" s="6">
        <f t="shared" si="132"/>
        <v>0</v>
      </c>
      <c r="G163" s="5" t="s">
        <v>4</v>
      </c>
    </row>
    <row r="164" spans="1:7" x14ac:dyDescent="0.2">
      <c r="A164" s="5">
        <v>156</v>
      </c>
      <c r="B164" s="6">
        <f t="shared" ref="B164:E164" si="159">AVERAGE(B566,B967,B1368,B1769,B2170,B2571,B2972,B3373,B3774,B4175)</f>
        <v>4.7</v>
      </c>
      <c r="C164" s="6">
        <f t="shared" si="159"/>
        <v>0</v>
      </c>
      <c r="D164" s="6">
        <f t="shared" si="159"/>
        <v>0</v>
      </c>
      <c r="E164" s="6">
        <f t="shared" si="159"/>
        <v>0</v>
      </c>
      <c r="F164" s="6">
        <f t="shared" si="132"/>
        <v>0</v>
      </c>
      <c r="G164" s="5" t="s">
        <v>4</v>
      </c>
    </row>
    <row r="165" spans="1:7" x14ac:dyDescent="0.2">
      <c r="A165" s="5">
        <v>157</v>
      </c>
      <c r="B165" s="6">
        <f t="shared" ref="B165:E165" si="160">AVERAGE(B567,B968,B1369,B1770,B2171,B2572,B2973,B3374,B3775,B4176)</f>
        <v>3.7</v>
      </c>
      <c r="C165" s="6">
        <f t="shared" si="160"/>
        <v>0</v>
      </c>
      <c r="D165" s="6">
        <f t="shared" si="160"/>
        <v>0</v>
      </c>
      <c r="E165" s="6">
        <f t="shared" si="160"/>
        <v>0</v>
      </c>
      <c r="F165" s="6">
        <f t="shared" si="132"/>
        <v>0</v>
      </c>
      <c r="G165" s="5" t="s">
        <v>4</v>
      </c>
    </row>
    <row r="166" spans="1:7" x14ac:dyDescent="0.2">
      <c r="A166" s="5">
        <v>158</v>
      </c>
      <c r="B166" s="6">
        <f t="shared" ref="B166:E166" si="161">AVERAGE(B568,B969,B1370,B1771,B2172,B2573,B2974,B3375,B3776,B4177)</f>
        <v>4.2</v>
      </c>
      <c r="C166" s="6">
        <f t="shared" si="161"/>
        <v>0</v>
      </c>
      <c r="D166" s="6">
        <f t="shared" si="161"/>
        <v>0</v>
      </c>
      <c r="E166" s="6">
        <f t="shared" si="161"/>
        <v>0</v>
      </c>
      <c r="F166" s="6">
        <f t="shared" si="132"/>
        <v>0</v>
      </c>
      <c r="G166" s="5" t="s">
        <v>4</v>
      </c>
    </row>
    <row r="167" spans="1:7" x14ac:dyDescent="0.2">
      <c r="A167" s="5">
        <v>159</v>
      </c>
      <c r="B167" s="6">
        <f t="shared" ref="B167:E167" si="162">AVERAGE(B569,B970,B1371,B1772,B2173,B2574,B2975,B3376,B3777,B4178)</f>
        <v>5.8</v>
      </c>
      <c r="C167" s="6">
        <f t="shared" si="162"/>
        <v>0</v>
      </c>
      <c r="D167" s="6">
        <f t="shared" si="162"/>
        <v>0</v>
      </c>
      <c r="E167" s="6">
        <f t="shared" si="162"/>
        <v>0</v>
      </c>
      <c r="F167" s="6">
        <f t="shared" si="132"/>
        <v>0</v>
      </c>
      <c r="G167" s="5" t="s">
        <v>4</v>
      </c>
    </row>
    <row r="168" spans="1:7" x14ac:dyDescent="0.2">
      <c r="A168" s="5">
        <v>160</v>
      </c>
      <c r="B168" s="6">
        <f t="shared" ref="B168:E168" si="163">AVERAGE(B570,B971,B1372,B1773,B2174,B2575,B2976,B3377,B3778,B4179)</f>
        <v>6.1</v>
      </c>
      <c r="C168" s="6">
        <f t="shared" si="163"/>
        <v>0</v>
      </c>
      <c r="D168" s="6">
        <f t="shared" si="163"/>
        <v>0</v>
      </c>
      <c r="E168" s="6">
        <f t="shared" si="163"/>
        <v>0</v>
      </c>
      <c r="F168" s="6">
        <f t="shared" si="132"/>
        <v>0</v>
      </c>
      <c r="G168" s="5" t="s">
        <v>4</v>
      </c>
    </row>
    <row r="169" spans="1:7" x14ac:dyDescent="0.2">
      <c r="A169" s="5">
        <v>161</v>
      </c>
      <c r="B169" s="6">
        <f t="shared" ref="B169:E169" si="164">AVERAGE(B571,B972,B1373,B1774,B2175,B2576,B2977,B3378,B3779,B4180)</f>
        <v>3.7</v>
      </c>
      <c r="C169" s="6">
        <f t="shared" si="164"/>
        <v>0</v>
      </c>
      <c r="D169" s="6">
        <f t="shared" si="164"/>
        <v>0</v>
      </c>
      <c r="E169" s="6">
        <f t="shared" si="164"/>
        <v>0</v>
      </c>
      <c r="F169" s="6">
        <f t="shared" si="132"/>
        <v>0</v>
      </c>
      <c r="G169" s="5" t="s">
        <v>4</v>
      </c>
    </row>
    <row r="170" spans="1:7" x14ac:dyDescent="0.2">
      <c r="A170" s="5">
        <v>162</v>
      </c>
      <c r="B170" s="6">
        <f t="shared" ref="B170:E170" si="165">AVERAGE(B572,B973,B1374,B1775,B2176,B2577,B2978,B3379,B3780,B4181)</f>
        <v>4.5</v>
      </c>
      <c r="C170" s="6">
        <f t="shared" si="165"/>
        <v>0</v>
      </c>
      <c r="D170" s="6">
        <f t="shared" si="165"/>
        <v>0</v>
      </c>
      <c r="E170" s="6">
        <f t="shared" si="165"/>
        <v>0</v>
      </c>
      <c r="F170" s="6">
        <f t="shared" si="132"/>
        <v>0</v>
      </c>
      <c r="G170" s="5" t="s">
        <v>4</v>
      </c>
    </row>
    <row r="171" spans="1:7" x14ac:dyDescent="0.2">
      <c r="A171" s="5">
        <v>163</v>
      </c>
      <c r="B171" s="6">
        <f t="shared" ref="B171:E171" si="166">AVERAGE(B573,B974,B1375,B1776,B2177,B2578,B2979,B3380,B3781,B4182)</f>
        <v>4.0999999999999996</v>
      </c>
      <c r="C171" s="6">
        <f t="shared" si="166"/>
        <v>0</v>
      </c>
      <c r="D171" s="6">
        <f t="shared" si="166"/>
        <v>0</v>
      </c>
      <c r="E171" s="6">
        <f t="shared" si="166"/>
        <v>0</v>
      </c>
      <c r="F171" s="6">
        <f t="shared" si="132"/>
        <v>0</v>
      </c>
      <c r="G171" s="5" t="s">
        <v>4</v>
      </c>
    </row>
    <row r="172" spans="1:7" x14ac:dyDescent="0.2">
      <c r="A172" s="5">
        <v>164</v>
      </c>
      <c r="B172" s="6">
        <f t="shared" ref="B172:E172" si="167">AVERAGE(B574,B975,B1376,B1777,B2178,B2579,B2980,B3381,B3782,B4183)</f>
        <v>4.4000000000000004</v>
      </c>
      <c r="C172" s="6">
        <f t="shared" si="167"/>
        <v>0</v>
      </c>
      <c r="D172" s="6">
        <f t="shared" si="167"/>
        <v>0</v>
      </c>
      <c r="E172" s="6">
        <f t="shared" si="167"/>
        <v>0</v>
      </c>
      <c r="F172" s="6">
        <f t="shared" si="132"/>
        <v>0</v>
      </c>
      <c r="G172" s="5" t="s">
        <v>4</v>
      </c>
    </row>
    <row r="173" spans="1:7" x14ac:dyDescent="0.2">
      <c r="A173" s="5">
        <v>165</v>
      </c>
      <c r="B173" s="6">
        <f t="shared" ref="B173:E173" si="168">AVERAGE(B575,B976,B1377,B1778,B2179,B2580,B2981,B3382,B3783,B4184)</f>
        <v>4.5</v>
      </c>
      <c r="C173" s="6">
        <f t="shared" si="168"/>
        <v>0</v>
      </c>
      <c r="D173" s="6">
        <f t="shared" si="168"/>
        <v>0</v>
      </c>
      <c r="E173" s="6">
        <f t="shared" si="168"/>
        <v>0</v>
      </c>
      <c r="F173" s="6">
        <f t="shared" si="132"/>
        <v>0</v>
      </c>
      <c r="G173" s="5" t="s">
        <v>4</v>
      </c>
    </row>
    <row r="174" spans="1:7" x14ac:dyDescent="0.2">
      <c r="A174" s="5">
        <v>166</v>
      </c>
      <c r="B174" s="6">
        <f t="shared" ref="B174:E174" si="169">AVERAGE(B576,B977,B1378,B1779,B2180,B2581,B2982,B3383,B3784,B4185)</f>
        <v>4.7</v>
      </c>
      <c r="C174" s="6">
        <f t="shared" si="169"/>
        <v>0</v>
      </c>
      <c r="D174" s="6">
        <f t="shared" si="169"/>
        <v>0</v>
      </c>
      <c r="E174" s="6">
        <f t="shared" si="169"/>
        <v>0</v>
      </c>
      <c r="F174" s="6">
        <f t="shared" si="132"/>
        <v>0</v>
      </c>
      <c r="G174" s="5" t="s">
        <v>4</v>
      </c>
    </row>
    <row r="175" spans="1:7" x14ac:dyDescent="0.2">
      <c r="A175" s="5">
        <v>167</v>
      </c>
      <c r="B175" s="6">
        <f t="shared" ref="B175:E175" si="170">AVERAGE(B577,B978,B1379,B1780,B2181,B2582,B2983,B3384,B3785,B4186)</f>
        <v>3.6</v>
      </c>
      <c r="C175" s="6">
        <f t="shared" si="170"/>
        <v>0</v>
      </c>
      <c r="D175" s="6">
        <f t="shared" si="170"/>
        <v>0</v>
      </c>
      <c r="E175" s="6">
        <f t="shared" si="170"/>
        <v>0</v>
      </c>
      <c r="F175" s="6">
        <f t="shared" si="132"/>
        <v>0</v>
      </c>
      <c r="G175" s="5" t="s">
        <v>4</v>
      </c>
    </row>
    <row r="176" spans="1:7" x14ac:dyDescent="0.2">
      <c r="A176" s="5">
        <v>168</v>
      </c>
      <c r="B176" s="6">
        <f t="shared" ref="B176:E176" si="171">AVERAGE(B578,B979,B1380,B1781,B2182,B2583,B2984,B3385,B3786,B4187)</f>
        <v>4.3</v>
      </c>
      <c r="C176" s="6">
        <f t="shared" si="171"/>
        <v>0</v>
      </c>
      <c r="D176" s="6">
        <f t="shared" si="171"/>
        <v>0</v>
      </c>
      <c r="E176" s="6">
        <f t="shared" si="171"/>
        <v>0</v>
      </c>
      <c r="F176" s="6">
        <f t="shared" si="132"/>
        <v>0</v>
      </c>
      <c r="G176" s="5" t="s">
        <v>4</v>
      </c>
    </row>
    <row r="177" spans="1:7" x14ac:dyDescent="0.2">
      <c r="A177" s="5">
        <v>169</v>
      </c>
      <c r="B177" s="6">
        <f t="shared" ref="B177:E177" si="172">AVERAGE(B579,B980,B1381,B1782,B2183,B2584,B2985,B3386,B3787,B4188)</f>
        <v>3.9</v>
      </c>
      <c r="C177" s="6">
        <f t="shared" si="172"/>
        <v>0</v>
      </c>
      <c r="D177" s="6">
        <f t="shared" si="172"/>
        <v>0</v>
      </c>
      <c r="E177" s="6">
        <f t="shared" si="172"/>
        <v>0</v>
      </c>
      <c r="F177" s="6">
        <f t="shared" si="132"/>
        <v>0</v>
      </c>
      <c r="G177" s="5" t="s">
        <v>4</v>
      </c>
    </row>
    <row r="178" spans="1:7" x14ac:dyDescent="0.2">
      <c r="A178" s="5">
        <v>170</v>
      </c>
      <c r="B178" s="6">
        <f t="shared" ref="B178:E178" si="173">AVERAGE(B580,B981,B1382,B1783,B2184,B2585,B2986,B3387,B3788,B4189)</f>
        <v>7</v>
      </c>
      <c r="C178" s="6">
        <f t="shared" si="173"/>
        <v>0</v>
      </c>
      <c r="D178" s="6">
        <f t="shared" si="173"/>
        <v>0</v>
      </c>
      <c r="E178" s="6">
        <f t="shared" si="173"/>
        <v>0</v>
      </c>
      <c r="F178" s="6">
        <f t="shared" si="132"/>
        <v>0</v>
      </c>
      <c r="G178" s="5" t="s">
        <v>4</v>
      </c>
    </row>
    <row r="179" spans="1:7" x14ac:dyDescent="0.2">
      <c r="A179" s="5">
        <v>171</v>
      </c>
      <c r="B179" s="6">
        <f t="shared" ref="B179:E179" si="174">AVERAGE(B581,B982,B1383,B1784,B2185,B2586,B2987,B3388,B3789,B4190)</f>
        <v>4.7</v>
      </c>
      <c r="C179" s="6">
        <f t="shared" si="174"/>
        <v>0</v>
      </c>
      <c r="D179" s="6">
        <f t="shared" si="174"/>
        <v>0</v>
      </c>
      <c r="E179" s="6">
        <f t="shared" si="174"/>
        <v>0</v>
      </c>
      <c r="F179" s="6">
        <f t="shared" si="132"/>
        <v>0</v>
      </c>
      <c r="G179" s="5" t="s">
        <v>4</v>
      </c>
    </row>
    <row r="180" spans="1:7" x14ac:dyDescent="0.2">
      <c r="A180" s="5">
        <v>172</v>
      </c>
      <c r="B180" s="6">
        <f t="shared" ref="B180:E180" si="175">AVERAGE(B582,B983,B1384,B1785,B2186,B2587,B2988,B3389,B3790,B4191)</f>
        <v>4.5</v>
      </c>
      <c r="C180" s="6">
        <f t="shared" si="175"/>
        <v>0</v>
      </c>
      <c r="D180" s="6">
        <f t="shared" si="175"/>
        <v>0</v>
      </c>
      <c r="E180" s="6">
        <f t="shared" si="175"/>
        <v>0</v>
      </c>
      <c r="F180" s="6">
        <f t="shared" si="132"/>
        <v>0</v>
      </c>
      <c r="G180" s="5" t="s">
        <v>4</v>
      </c>
    </row>
    <row r="181" spans="1:7" x14ac:dyDescent="0.2">
      <c r="A181" s="5">
        <v>173</v>
      </c>
      <c r="B181" s="6">
        <f t="shared" ref="B181:E181" si="176">AVERAGE(B583,B984,B1385,B1786,B2187,B2588,B2989,B3390,B3791,B4192)</f>
        <v>4.0999999999999996</v>
      </c>
      <c r="C181" s="6">
        <f t="shared" si="176"/>
        <v>0</v>
      </c>
      <c r="D181" s="6">
        <f t="shared" si="176"/>
        <v>0</v>
      </c>
      <c r="E181" s="6">
        <f t="shared" si="176"/>
        <v>0</v>
      </c>
      <c r="F181" s="6">
        <f t="shared" si="132"/>
        <v>0</v>
      </c>
      <c r="G181" s="5" t="s">
        <v>4</v>
      </c>
    </row>
    <row r="182" spans="1:7" x14ac:dyDescent="0.2">
      <c r="A182" s="5">
        <v>174</v>
      </c>
      <c r="B182" s="6">
        <f t="shared" ref="B182:E182" si="177">AVERAGE(B584,B985,B1386,B1787,B2188,B2589,B2990,B3391,B3792,B4193)</f>
        <v>5.4</v>
      </c>
      <c r="C182" s="6">
        <f t="shared" si="177"/>
        <v>0</v>
      </c>
      <c r="D182" s="6">
        <f t="shared" si="177"/>
        <v>0</v>
      </c>
      <c r="E182" s="6">
        <f t="shared" si="177"/>
        <v>0</v>
      </c>
      <c r="F182" s="6">
        <f t="shared" si="132"/>
        <v>0</v>
      </c>
      <c r="G182" s="5" t="s">
        <v>4</v>
      </c>
    </row>
    <row r="183" spans="1:7" x14ac:dyDescent="0.2">
      <c r="A183" s="5">
        <v>175</v>
      </c>
      <c r="B183" s="6">
        <f t="shared" ref="B183:E183" si="178">AVERAGE(B585,B986,B1387,B1788,B2189,B2590,B2991,B3392,B3793,B4194)</f>
        <v>8.6999999999999993</v>
      </c>
      <c r="C183" s="6">
        <f t="shared" si="178"/>
        <v>0</v>
      </c>
      <c r="D183" s="6">
        <f t="shared" si="178"/>
        <v>0</v>
      </c>
      <c r="E183" s="6">
        <f t="shared" si="178"/>
        <v>0</v>
      </c>
      <c r="F183" s="6">
        <f t="shared" si="132"/>
        <v>0</v>
      </c>
      <c r="G183" s="5" t="s">
        <v>4</v>
      </c>
    </row>
    <row r="184" spans="1:7" x14ac:dyDescent="0.2">
      <c r="A184" s="5">
        <v>176</v>
      </c>
      <c r="B184" s="6">
        <f t="shared" ref="B184:E184" si="179">AVERAGE(B586,B987,B1388,B1789,B2190,B2591,B2992,B3393,B3794,B4195)</f>
        <v>4.7</v>
      </c>
      <c r="C184" s="6">
        <f t="shared" si="179"/>
        <v>0</v>
      </c>
      <c r="D184" s="6">
        <f t="shared" si="179"/>
        <v>0</v>
      </c>
      <c r="E184" s="6">
        <f t="shared" si="179"/>
        <v>0</v>
      </c>
      <c r="F184" s="6">
        <f t="shared" si="132"/>
        <v>0</v>
      </c>
      <c r="G184" s="5" t="s">
        <v>4</v>
      </c>
    </row>
    <row r="185" spans="1:7" x14ac:dyDescent="0.2">
      <c r="A185" s="5">
        <v>177</v>
      </c>
      <c r="B185" s="6">
        <f t="shared" ref="B185:E185" si="180">AVERAGE(B587,B988,B1389,B1790,B2191,B2592,B2993,B3394,B3795,B4196)</f>
        <v>6</v>
      </c>
      <c r="C185" s="6">
        <f t="shared" si="180"/>
        <v>0</v>
      </c>
      <c r="D185" s="6">
        <f t="shared" si="180"/>
        <v>0</v>
      </c>
      <c r="E185" s="6">
        <f t="shared" si="180"/>
        <v>0</v>
      </c>
      <c r="F185" s="6">
        <f t="shared" si="132"/>
        <v>0</v>
      </c>
      <c r="G185" s="5" t="s">
        <v>4</v>
      </c>
    </row>
    <row r="186" spans="1:7" x14ac:dyDescent="0.2">
      <c r="A186" s="5">
        <v>178</v>
      </c>
      <c r="B186" s="6">
        <f t="shared" ref="B186:E186" si="181">AVERAGE(B588,B989,B1390,B1791,B2192,B2593,B2994,B3395,B3796,B4197)</f>
        <v>4.2</v>
      </c>
      <c r="C186" s="6">
        <f t="shared" si="181"/>
        <v>0</v>
      </c>
      <c r="D186" s="6">
        <f t="shared" si="181"/>
        <v>0</v>
      </c>
      <c r="E186" s="6">
        <f t="shared" si="181"/>
        <v>0</v>
      </c>
      <c r="F186" s="6">
        <f t="shared" si="132"/>
        <v>0</v>
      </c>
      <c r="G186" s="5" t="s">
        <v>4</v>
      </c>
    </row>
    <row r="187" spans="1:7" x14ac:dyDescent="0.2">
      <c r="A187" s="5">
        <v>179</v>
      </c>
      <c r="B187" s="6">
        <f t="shared" ref="B187:E187" si="182">AVERAGE(B589,B990,B1391,B1792,B2193,B2594,B2995,B3396,B3797,B4198)</f>
        <v>3.8</v>
      </c>
      <c r="C187" s="6">
        <f t="shared" si="182"/>
        <v>0</v>
      </c>
      <c r="D187" s="6">
        <f t="shared" si="182"/>
        <v>0</v>
      </c>
      <c r="E187" s="6">
        <f t="shared" si="182"/>
        <v>0</v>
      </c>
      <c r="F187" s="6">
        <f t="shared" si="132"/>
        <v>0</v>
      </c>
      <c r="G187" s="5" t="s">
        <v>4</v>
      </c>
    </row>
    <row r="188" spans="1:7" x14ac:dyDescent="0.2">
      <c r="A188" s="5">
        <v>180</v>
      </c>
      <c r="B188" s="6">
        <f t="shared" ref="B188:E188" si="183">AVERAGE(B590,B991,B1392,B1793,B2194,B2595,B2996,B3397,B3798,B4199)</f>
        <v>4.2</v>
      </c>
      <c r="C188" s="6">
        <f t="shared" si="183"/>
        <v>0</v>
      </c>
      <c r="D188" s="6">
        <f t="shared" si="183"/>
        <v>0</v>
      </c>
      <c r="E188" s="6">
        <f t="shared" si="183"/>
        <v>4.8899999999999997</v>
      </c>
      <c r="F188" s="6">
        <f t="shared" si="132"/>
        <v>1.63</v>
      </c>
      <c r="G188" s="5" t="s">
        <v>4</v>
      </c>
    </row>
    <row r="189" spans="1:7" x14ac:dyDescent="0.2">
      <c r="A189" s="5">
        <v>181</v>
      </c>
      <c r="B189" s="6">
        <f t="shared" ref="B189:E189" si="184">AVERAGE(B591,B992,B1393,B1794,B2195,B2596,B2997,B3398,B3799,B4200)</f>
        <v>4.3</v>
      </c>
      <c r="C189" s="6">
        <f t="shared" si="184"/>
        <v>8.33</v>
      </c>
      <c r="D189" s="6">
        <f t="shared" si="184"/>
        <v>0</v>
      </c>
      <c r="E189" s="6">
        <f t="shared" si="184"/>
        <v>10</v>
      </c>
      <c r="F189" s="6">
        <f t="shared" si="132"/>
        <v>6.1099999999999994</v>
      </c>
      <c r="G189" s="5" t="s">
        <v>4</v>
      </c>
    </row>
    <row r="190" spans="1:7" x14ac:dyDescent="0.2">
      <c r="A190" s="5">
        <v>182</v>
      </c>
      <c r="B190" s="6">
        <f t="shared" ref="B190:E190" si="185">AVERAGE(B592,B993,B1394,B1795,B2196,B2597,B2998,B3399,B3800,B4201)</f>
        <v>6.9</v>
      </c>
      <c r="C190" s="6">
        <f t="shared" si="185"/>
        <v>0</v>
      </c>
      <c r="D190" s="6">
        <f t="shared" si="185"/>
        <v>0</v>
      </c>
      <c r="E190" s="6">
        <f t="shared" si="185"/>
        <v>0</v>
      </c>
      <c r="F190" s="6">
        <f t="shared" si="132"/>
        <v>0</v>
      </c>
      <c r="G190" s="5" t="s">
        <v>4</v>
      </c>
    </row>
    <row r="191" spans="1:7" x14ac:dyDescent="0.2">
      <c r="A191" s="5">
        <v>183</v>
      </c>
      <c r="B191" s="6">
        <f t="shared" ref="B191:E191" si="186">AVERAGE(B593,B994,B1395,B1796,B2197,B2598,B2999,B3400,B3801,B4202)</f>
        <v>4.8</v>
      </c>
      <c r="C191" s="6">
        <f t="shared" si="186"/>
        <v>0</v>
      </c>
      <c r="D191" s="6">
        <f t="shared" si="186"/>
        <v>0</v>
      </c>
      <c r="E191" s="6">
        <f t="shared" si="186"/>
        <v>0</v>
      </c>
      <c r="F191" s="6">
        <f t="shared" si="132"/>
        <v>0</v>
      </c>
      <c r="G191" s="5" t="s">
        <v>4</v>
      </c>
    </row>
    <row r="192" spans="1:7" x14ac:dyDescent="0.2">
      <c r="A192" s="5">
        <v>184</v>
      </c>
      <c r="B192" s="6">
        <f t="shared" ref="B192:E192" si="187">AVERAGE(B594,B995,B1396,B1797,B2198,B2599,B3000,B3401,B3802,B4203)</f>
        <v>3.8</v>
      </c>
      <c r="C192" s="6">
        <f t="shared" si="187"/>
        <v>0</v>
      </c>
      <c r="D192" s="6">
        <f t="shared" si="187"/>
        <v>0</v>
      </c>
      <c r="E192" s="6">
        <f t="shared" si="187"/>
        <v>0</v>
      </c>
      <c r="F192" s="6">
        <f t="shared" si="132"/>
        <v>0</v>
      </c>
      <c r="G192" s="5" t="s">
        <v>4</v>
      </c>
    </row>
    <row r="193" spans="1:7" x14ac:dyDescent="0.2">
      <c r="A193" s="5">
        <v>185</v>
      </c>
      <c r="B193" s="6">
        <f t="shared" ref="B193:E193" si="188">AVERAGE(B595,B996,B1397,B1798,B2199,B2600,B3001,B3402,B3803,B4204)</f>
        <v>9.4</v>
      </c>
      <c r="C193" s="6">
        <f t="shared" si="188"/>
        <v>11.059999999999999</v>
      </c>
      <c r="D193" s="6">
        <f t="shared" si="188"/>
        <v>0</v>
      </c>
      <c r="E193" s="6">
        <f t="shared" si="188"/>
        <v>18.479999999999997</v>
      </c>
      <c r="F193" s="6">
        <f t="shared" si="132"/>
        <v>9.8466666666666658</v>
      </c>
      <c r="G193" s="5" t="s">
        <v>4</v>
      </c>
    </row>
    <row r="194" spans="1:7" x14ac:dyDescent="0.2">
      <c r="A194" s="5">
        <v>186</v>
      </c>
      <c r="B194" s="6">
        <f t="shared" ref="B194:E194" si="189">AVERAGE(B596,B997,B1398,B1799,B2200,B2601,B3002,B3403,B3804,B4205)</f>
        <v>4.7</v>
      </c>
      <c r="C194" s="6">
        <f t="shared" si="189"/>
        <v>19.850000000000001</v>
      </c>
      <c r="D194" s="6">
        <f t="shared" si="189"/>
        <v>15</v>
      </c>
      <c r="E194" s="6">
        <f t="shared" si="189"/>
        <v>24.65</v>
      </c>
      <c r="F194" s="6">
        <f t="shared" si="132"/>
        <v>19.833333333333332</v>
      </c>
      <c r="G194" s="5" t="s">
        <v>4</v>
      </c>
    </row>
    <row r="195" spans="1:7" x14ac:dyDescent="0.2">
      <c r="A195" s="5">
        <v>187</v>
      </c>
      <c r="B195" s="6">
        <f t="shared" ref="B195:E195" si="190">AVERAGE(B597,B998,B1399,B1800,B2201,B2602,B3003,B3404,B3805,B4206)</f>
        <v>4.5999999999999996</v>
      </c>
      <c r="C195" s="6">
        <f t="shared" si="190"/>
        <v>20.330000000000002</v>
      </c>
      <c r="D195" s="6">
        <f t="shared" si="190"/>
        <v>10</v>
      </c>
      <c r="E195" s="6">
        <f t="shared" si="190"/>
        <v>4.6399999999999997</v>
      </c>
      <c r="F195" s="6">
        <f t="shared" si="132"/>
        <v>11.656666666666666</v>
      </c>
      <c r="G195" s="5" t="s">
        <v>4</v>
      </c>
    </row>
    <row r="196" spans="1:7" x14ac:dyDescent="0.2">
      <c r="A196" s="5">
        <v>188</v>
      </c>
      <c r="B196" s="6">
        <f t="shared" ref="B196:E196" si="191">AVERAGE(B598,B999,B1400,B1801,B2202,B2603,B3004,B3405,B3806,B4207)</f>
        <v>4.7</v>
      </c>
      <c r="C196" s="6">
        <f t="shared" si="191"/>
        <v>29.02</v>
      </c>
      <c r="D196" s="6">
        <f t="shared" si="191"/>
        <v>0</v>
      </c>
      <c r="E196" s="6">
        <f t="shared" si="191"/>
        <v>40.07</v>
      </c>
      <c r="F196" s="6">
        <f t="shared" si="132"/>
        <v>23.03</v>
      </c>
      <c r="G196" s="5" t="s">
        <v>4</v>
      </c>
    </row>
    <row r="197" spans="1:7" x14ac:dyDescent="0.2">
      <c r="A197" s="5">
        <v>189</v>
      </c>
      <c r="B197" s="6">
        <f t="shared" ref="B197:E197" si="192">AVERAGE(B599,B1000,B1401,B1802,B2203,B2604,B3005,B3406,B3807,B4208)</f>
        <v>9.4</v>
      </c>
      <c r="C197" s="6">
        <f t="shared" si="192"/>
        <v>16.330000000000002</v>
      </c>
      <c r="D197" s="6">
        <f t="shared" si="192"/>
        <v>12.5</v>
      </c>
      <c r="E197" s="6">
        <f t="shared" si="192"/>
        <v>24.79</v>
      </c>
      <c r="F197" s="6">
        <f t="shared" si="132"/>
        <v>17.873333333333335</v>
      </c>
      <c r="G197" s="5" t="s">
        <v>4</v>
      </c>
    </row>
    <row r="198" spans="1:7" x14ac:dyDescent="0.2">
      <c r="A198" s="5">
        <v>190</v>
      </c>
      <c r="B198" s="6">
        <f t="shared" ref="B198:E198" si="193">AVERAGE(B600,B1001,B1402,B1803,B2204,B2605,B3006,B3407,B3808,B4209)</f>
        <v>4.4000000000000004</v>
      </c>
      <c r="C198" s="6">
        <f t="shared" si="193"/>
        <v>13.5</v>
      </c>
      <c r="D198" s="6">
        <f t="shared" si="193"/>
        <v>0</v>
      </c>
      <c r="E198" s="6">
        <f t="shared" si="193"/>
        <v>10.83</v>
      </c>
      <c r="F198" s="6">
        <f t="shared" si="132"/>
        <v>8.11</v>
      </c>
      <c r="G198" s="5" t="s">
        <v>4</v>
      </c>
    </row>
    <row r="199" spans="1:7" x14ac:dyDescent="0.2">
      <c r="A199" s="5">
        <v>191</v>
      </c>
      <c r="B199" s="6">
        <f t="shared" ref="B199:E199" si="194">AVERAGE(B601,B1002,B1403,B1804,B2205,B2606,B3007,B3408,B3809,B4210)</f>
        <v>5</v>
      </c>
      <c r="C199" s="6">
        <f t="shared" si="194"/>
        <v>6</v>
      </c>
      <c r="D199" s="6">
        <f t="shared" si="194"/>
        <v>0</v>
      </c>
      <c r="E199" s="6">
        <f t="shared" si="194"/>
        <v>0</v>
      </c>
      <c r="F199" s="6">
        <f t="shared" si="132"/>
        <v>2</v>
      </c>
      <c r="G199" s="5" t="s">
        <v>4</v>
      </c>
    </row>
    <row r="200" spans="1:7" x14ac:dyDescent="0.2">
      <c r="A200" s="5">
        <v>192</v>
      </c>
      <c r="B200" s="6">
        <f t="shared" ref="B200:E200" si="195">AVERAGE(B602,B1003,B1404,B1805,B2206,B2607,B3008,B3409,B3810,B4211)</f>
        <v>6</v>
      </c>
      <c r="C200" s="6">
        <f t="shared" si="195"/>
        <v>0</v>
      </c>
      <c r="D200" s="6">
        <f t="shared" si="195"/>
        <v>0</v>
      </c>
      <c r="E200" s="6">
        <f t="shared" si="195"/>
        <v>0</v>
      </c>
      <c r="F200" s="6">
        <f t="shared" si="132"/>
        <v>0</v>
      </c>
      <c r="G200" s="5" t="s">
        <v>4</v>
      </c>
    </row>
    <row r="201" spans="1:7" x14ac:dyDescent="0.2">
      <c r="A201" s="5">
        <v>193</v>
      </c>
      <c r="B201" s="6">
        <f t="shared" ref="B201:E201" si="196">AVERAGE(B603,B1004,B1405,B1806,B2207,B2608,B3009,B3410,B3811,B4212)</f>
        <v>4.5999999999999996</v>
      </c>
      <c r="C201" s="6">
        <f t="shared" si="196"/>
        <v>0</v>
      </c>
      <c r="D201" s="6">
        <f t="shared" si="196"/>
        <v>0</v>
      </c>
      <c r="E201" s="6">
        <f t="shared" si="196"/>
        <v>0</v>
      </c>
      <c r="F201" s="6">
        <f t="shared" ref="F201:F264" si="197">AVERAGE(C201,D201,E201)</f>
        <v>0</v>
      </c>
      <c r="G201" s="5" t="s">
        <v>4</v>
      </c>
    </row>
    <row r="202" spans="1:7" x14ac:dyDescent="0.2">
      <c r="A202" s="5">
        <v>194</v>
      </c>
      <c r="B202" s="6">
        <f t="shared" ref="B202:E202" si="198">AVERAGE(B604,B1005,B1406,B1807,B2208,B2609,B3010,B3411,B3812,B4213)</f>
        <v>3.6</v>
      </c>
      <c r="C202" s="6">
        <f t="shared" si="198"/>
        <v>0</v>
      </c>
      <c r="D202" s="6">
        <f t="shared" si="198"/>
        <v>0</v>
      </c>
      <c r="E202" s="6">
        <f t="shared" si="198"/>
        <v>0</v>
      </c>
      <c r="F202" s="6">
        <f t="shared" si="197"/>
        <v>0</v>
      </c>
      <c r="G202" s="5" t="s">
        <v>4</v>
      </c>
    </row>
    <row r="203" spans="1:7" x14ac:dyDescent="0.2">
      <c r="A203" s="5">
        <v>195</v>
      </c>
      <c r="B203" s="6">
        <f t="shared" ref="B203:E203" si="199">AVERAGE(B605,B1006,B1407,B1808,B2209,B2610,B3011,B3412,B3813,B4214)</f>
        <v>3.5</v>
      </c>
      <c r="C203" s="6">
        <f t="shared" si="199"/>
        <v>0</v>
      </c>
      <c r="D203" s="6">
        <f t="shared" si="199"/>
        <v>0</v>
      </c>
      <c r="E203" s="6">
        <f t="shared" si="199"/>
        <v>0</v>
      </c>
      <c r="F203" s="6">
        <f t="shared" si="197"/>
        <v>0</v>
      </c>
      <c r="G203" s="5" t="s">
        <v>4</v>
      </c>
    </row>
    <row r="204" spans="1:7" x14ac:dyDescent="0.2">
      <c r="A204" s="5">
        <v>196</v>
      </c>
      <c r="B204" s="6">
        <f t="shared" ref="B204:E204" si="200">AVERAGE(B606,B1007,B1408,B1809,B2210,B2611,B3012,B3413,B3814,B4215)</f>
        <v>4.9000000000000004</v>
      </c>
      <c r="C204" s="6">
        <f t="shared" si="200"/>
        <v>0</v>
      </c>
      <c r="D204" s="6">
        <f t="shared" si="200"/>
        <v>0</v>
      </c>
      <c r="E204" s="6">
        <f t="shared" si="200"/>
        <v>0</v>
      </c>
      <c r="F204" s="6">
        <f t="shared" si="197"/>
        <v>0</v>
      </c>
      <c r="G204" s="5" t="s">
        <v>4</v>
      </c>
    </row>
    <row r="205" spans="1:7" x14ac:dyDescent="0.2">
      <c r="A205" s="5">
        <v>197</v>
      </c>
      <c r="B205" s="6">
        <f t="shared" ref="B205:E205" si="201">AVERAGE(B607,B1008,B1409,B1810,B2211,B2612,B3013,B3414,B3815,B4216)</f>
        <v>4.2</v>
      </c>
      <c r="C205" s="6">
        <f t="shared" si="201"/>
        <v>0</v>
      </c>
      <c r="D205" s="6">
        <f t="shared" si="201"/>
        <v>0</v>
      </c>
      <c r="E205" s="6">
        <f t="shared" si="201"/>
        <v>0</v>
      </c>
      <c r="F205" s="6">
        <f t="shared" si="197"/>
        <v>0</v>
      </c>
      <c r="G205" s="5" t="s">
        <v>4</v>
      </c>
    </row>
    <row r="206" spans="1:7" x14ac:dyDescent="0.2">
      <c r="A206" s="5">
        <v>198</v>
      </c>
      <c r="B206" s="6">
        <f t="shared" ref="B206:E206" si="202">AVERAGE(B608,B1009,B1410,B1811,B2212,B2613,B3014,B3415,B3816,B4217)</f>
        <v>3.9</v>
      </c>
      <c r="C206" s="6">
        <f t="shared" si="202"/>
        <v>0</v>
      </c>
      <c r="D206" s="6">
        <f t="shared" si="202"/>
        <v>0</v>
      </c>
      <c r="E206" s="6">
        <f t="shared" si="202"/>
        <v>0</v>
      </c>
      <c r="F206" s="6">
        <f t="shared" si="197"/>
        <v>0</v>
      </c>
      <c r="G206" s="5" t="s">
        <v>4</v>
      </c>
    </row>
    <row r="207" spans="1:7" x14ac:dyDescent="0.2">
      <c r="A207" s="5">
        <v>199</v>
      </c>
      <c r="B207" s="6">
        <f t="shared" ref="B207:E207" si="203">AVERAGE(B609,B1010,B1411,B1812,B2213,B2614,B3015,B3416,B3817,B4218)</f>
        <v>3.3</v>
      </c>
      <c r="C207" s="6">
        <f t="shared" si="203"/>
        <v>0</v>
      </c>
      <c r="D207" s="6">
        <f t="shared" si="203"/>
        <v>0</v>
      </c>
      <c r="E207" s="6">
        <f t="shared" si="203"/>
        <v>0</v>
      </c>
      <c r="F207" s="6">
        <f t="shared" si="197"/>
        <v>0</v>
      </c>
      <c r="G207" s="5" t="s">
        <v>4</v>
      </c>
    </row>
    <row r="208" spans="1:7" x14ac:dyDescent="0.2">
      <c r="A208" s="5">
        <v>200</v>
      </c>
      <c r="B208" s="6">
        <f t="shared" ref="B208:E208" si="204">AVERAGE(B610,B1011,B1412,B1813,B2214,B2615,B3016,B3417,B3818,B4219)</f>
        <v>3.9</v>
      </c>
      <c r="C208" s="6">
        <f t="shared" si="204"/>
        <v>0</v>
      </c>
      <c r="D208" s="6">
        <f t="shared" si="204"/>
        <v>0</v>
      </c>
      <c r="E208" s="6">
        <f t="shared" si="204"/>
        <v>0</v>
      </c>
      <c r="F208" s="6">
        <f t="shared" si="197"/>
        <v>0</v>
      </c>
      <c r="G208" s="5" t="s">
        <v>4</v>
      </c>
    </row>
    <row r="209" spans="1:7" x14ac:dyDescent="0.2">
      <c r="A209" s="5">
        <v>201</v>
      </c>
      <c r="B209" s="6">
        <f t="shared" ref="B209:E209" si="205">AVERAGE(B611,B1012,B1413,B1814,B2215,B2616,B3017,B3418,B3819,B4220)</f>
        <v>4.2</v>
      </c>
      <c r="C209" s="6">
        <f t="shared" si="205"/>
        <v>0</v>
      </c>
      <c r="D209" s="6">
        <f t="shared" si="205"/>
        <v>0</v>
      </c>
      <c r="E209" s="6">
        <f t="shared" si="205"/>
        <v>0</v>
      </c>
      <c r="F209" s="6">
        <f t="shared" si="197"/>
        <v>0</v>
      </c>
      <c r="G209" s="5" t="s">
        <v>4</v>
      </c>
    </row>
    <row r="210" spans="1:7" x14ac:dyDescent="0.2">
      <c r="A210" s="5">
        <v>202</v>
      </c>
      <c r="B210" s="6">
        <f t="shared" ref="B210:E210" si="206">AVERAGE(B612,B1013,B1414,B1815,B2216,B2617,B3018,B3419,B3820,B4221)</f>
        <v>3.9</v>
      </c>
      <c r="C210" s="6">
        <f t="shared" si="206"/>
        <v>0</v>
      </c>
      <c r="D210" s="6">
        <f t="shared" si="206"/>
        <v>0</v>
      </c>
      <c r="E210" s="6">
        <f t="shared" si="206"/>
        <v>0</v>
      </c>
      <c r="F210" s="6">
        <f t="shared" si="197"/>
        <v>0</v>
      </c>
      <c r="G210" s="5" t="s">
        <v>4</v>
      </c>
    </row>
    <row r="211" spans="1:7" x14ac:dyDescent="0.2">
      <c r="A211" s="5">
        <v>203</v>
      </c>
      <c r="B211" s="6">
        <f t="shared" ref="B211:E211" si="207">AVERAGE(B613,B1014,B1415,B1816,B2217,B2618,B3019,B3420,B3821,B4222)</f>
        <v>5.5</v>
      </c>
      <c r="C211" s="6">
        <f t="shared" si="207"/>
        <v>0</v>
      </c>
      <c r="D211" s="6">
        <f t="shared" si="207"/>
        <v>0</v>
      </c>
      <c r="E211" s="6">
        <f t="shared" si="207"/>
        <v>0</v>
      </c>
      <c r="F211" s="6">
        <f t="shared" si="197"/>
        <v>0</v>
      </c>
      <c r="G211" s="5" t="s">
        <v>4</v>
      </c>
    </row>
    <row r="212" spans="1:7" x14ac:dyDescent="0.2">
      <c r="A212" s="5">
        <v>204</v>
      </c>
      <c r="B212" s="6">
        <f t="shared" ref="B212:E212" si="208">AVERAGE(B614,B1015,B1416,B1817,B2218,B2619,B3020,B3421,B3822,B4223)</f>
        <v>7.7</v>
      </c>
      <c r="C212" s="6">
        <f t="shared" si="208"/>
        <v>0</v>
      </c>
      <c r="D212" s="6">
        <f t="shared" si="208"/>
        <v>0</v>
      </c>
      <c r="E212" s="6">
        <f t="shared" si="208"/>
        <v>0</v>
      </c>
      <c r="F212" s="6">
        <f t="shared" si="197"/>
        <v>0</v>
      </c>
      <c r="G212" s="5" t="s">
        <v>4</v>
      </c>
    </row>
    <row r="213" spans="1:7" x14ac:dyDescent="0.2">
      <c r="A213" s="5">
        <v>205</v>
      </c>
      <c r="B213" s="6">
        <f t="shared" ref="B213:E213" si="209">AVERAGE(B615,B1016,B1417,B1818,B2219,B2620,B3021,B3422,B3823,B4224)</f>
        <v>4.0999999999999996</v>
      </c>
      <c r="C213" s="6">
        <f t="shared" si="209"/>
        <v>0</v>
      </c>
      <c r="D213" s="6">
        <f t="shared" si="209"/>
        <v>0</v>
      </c>
      <c r="E213" s="6">
        <f t="shared" si="209"/>
        <v>0</v>
      </c>
      <c r="F213" s="6">
        <f t="shared" si="197"/>
        <v>0</v>
      </c>
      <c r="G213" s="5" t="s">
        <v>4</v>
      </c>
    </row>
    <row r="214" spans="1:7" x14ac:dyDescent="0.2">
      <c r="A214" s="5">
        <v>206</v>
      </c>
      <c r="B214" s="6">
        <f t="shared" ref="B214:E214" si="210">AVERAGE(B616,B1017,B1418,B1819,B2220,B2621,B3022,B3423,B3824,B4225)</f>
        <v>4</v>
      </c>
      <c r="C214" s="6">
        <f t="shared" si="210"/>
        <v>0</v>
      </c>
      <c r="D214" s="6">
        <f t="shared" si="210"/>
        <v>0</v>
      </c>
      <c r="E214" s="6">
        <f t="shared" si="210"/>
        <v>0</v>
      </c>
      <c r="F214" s="6">
        <f t="shared" si="197"/>
        <v>0</v>
      </c>
      <c r="G214" s="5" t="s">
        <v>4</v>
      </c>
    </row>
    <row r="215" spans="1:7" x14ac:dyDescent="0.2">
      <c r="A215" s="5">
        <v>207</v>
      </c>
      <c r="B215" s="6">
        <f t="shared" ref="B215:E215" si="211">AVERAGE(B617,B1018,B1419,B1820,B2221,B2622,B3023,B3424,B3825,B4226)</f>
        <v>4.0999999999999996</v>
      </c>
      <c r="C215" s="6">
        <f t="shared" si="211"/>
        <v>0</v>
      </c>
      <c r="D215" s="6">
        <f t="shared" si="211"/>
        <v>0</v>
      </c>
      <c r="E215" s="6">
        <f t="shared" si="211"/>
        <v>0</v>
      </c>
      <c r="F215" s="6">
        <f t="shared" si="197"/>
        <v>0</v>
      </c>
      <c r="G215" s="5" t="s">
        <v>4</v>
      </c>
    </row>
    <row r="216" spans="1:7" x14ac:dyDescent="0.2">
      <c r="A216" s="5">
        <v>208</v>
      </c>
      <c r="B216" s="6">
        <f t="shared" ref="B216:E216" si="212">AVERAGE(B618,B1019,B1420,B1821,B2222,B2623,B3024,B3425,B3826,B4227)</f>
        <v>3.8</v>
      </c>
      <c r="C216" s="6">
        <f t="shared" si="212"/>
        <v>0</v>
      </c>
      <c r="D216" s="6">
        <f t="shared" si="212"/>
        <v>0</v>
      </c>
      <c r="E216" s="6">
        <f t="shared" si="212"/>
        <v>0</v>
      </c>
      <c r="F216" s="6">
        <f t="shared" si="197"/>
        <v>0</v>
      </c>
      <c r="G216" s="5" t="s">
        <v>4</v>
      </c>
    </row>
    <row r="217" spans="1:7" x14ac:dyDescent="0.2">
      <c r="A217" s="5">
        <v>209</v>
      </c>
      <c r="B217" s="6">
        <f t="shared" ref="B217:E217" si="213">AVERAGE(B619,B1020,B1421,B1822,B2223,B2624,B3025,B3426,B3827,B4228)</f>
        <v>3.6</v>
      </c>
      <c r="C217" s="6">
        <f t="shared" si="213"/>
        <v>0</v>
      </c>
      <c r="D217" s="6">
        <f t="shared" si="213"/>
        <v>0</v>
      </c>
      <c r="E217" s="6">
        <f t="shared" si="213"/>
        <v>0</v>
      </c>
      <c r="F217" s="6">
        <f t="shared" si="197"/>
        <v>0</v>
      </c>
      <c r="G217" s="5" t="s">
        <v>4</v>
      </c>
    </row>
    <row r="218" spans="1:7" x14ac:dyDescent="0.2">
      <c r="A218" s="5">
        <v>210</v>
      </c>
      <c r="B218" s="6">
        <f t="shared" ref="B218:E218" si="214">AVERAGE(B620,B1021,B1422,B1823,B2224,B2625,B3026,B3427,B3828,B4229)</f>
        <v>4.5999999999999996</v>
      </c>
      <c r="C218" s="6">
        <f t="shared" si="214"/>
        <v>0</v>
      </c>
      <c r="D218" s="6">
        <f t="shared" si="214"/>
        <v>0</v>
      </c>
      <c r="E218" s="6">
        <f t="shared" si="214"/>
        <v>0</v>
      </c>
      <c r="F218" s="6">
        <f t="shared" si="197"/>
        <v>0</v>
      </c>
      <c r="G218" s="5" t="s">
        <v>4</v>
      </c>
    </row>
    <row r="219" spans="1:7" x14ac:dyDescent="0.2">
      <c r="A219" s="5">
        <v>211</v>
      </c>
      <c r="B219" s="6">
        <f t="shared" ref="B219:E219" si="215">AVERAGE(B621,B1022,B1423,B1824,B2225,B2626,B3027,B3428,B3829,B4230)</f>
        <v>3.1</v>
      </c>
      <c r="C219" s="6">
        <f t="shared" si="215"/>
        <v>0</v>
      </c>
      <c r="D219" s="6">
        <f t="shared" si="215"/>
        <v>0</v>
      </c>
      <c r="E219" s="6">
        <f t="shared" si="215"/>
        <v>0</v>
      </c>
      <c r="F219" s="6">
        <f t="shared" si="197"/>
        <v>0</v>
      </c>
      <c r="G219" s="5" t="s">
        <v>4</v>
      </c>
    </row>
    <row r="220" spans="1:7" x14ac:dyDescent="0.2">
      <c r="A220" s="5">
        <v>212</v>
      </c>
      <c r="B220" s="6">
        <f t="shared" ref="B220:E220" si="216">AVERAGE(B622,B1023,B1424,B1825,B2226,B2627,B3028,B3429,B3830,B4231)</f>
        <v>3.7</v>
      </c>
      <c r="C220" s="6">
        <f t="shared" si="216"/>
        <v>0</v>
      </c>
      <c r="D220" s="6">
        <f t="shared" si="216"/>
        <v>0</v>
      </c>
      <c r="E220" s="6">
        <f t="shared" si="216"/>
        <v>0</v>
      </c>
      <c r="F220" s="6">
        <f t="shared" si="197"/>
        <v>0</v>
      </c>
      <c r="G220" s="5" t="s">
        <v>4</v>
      </c>
    </row>
    <row r="221" spans="1:7" x14ac:dyDescent="0.2">
      <c r="A221" s="5">
        <v>213</v>
      </c>
      <c r="B221" s="6">
        <f t="shared" ref="B221:E221" si="217">AVERAGE(B623,B1024,B1425,B1826,B2227,B2628,B3029,B3430,B3831,B4232)</f>
        <v>3.4</v>
      </c>
      <c r="C221" s="6">
        <f t="shared" si="217"/>
        <v>0</v>
      </c>
      <c r="D221" s="6">
        <f t="shared" si="217"/>
        <v>0</v>
      </c>
      <c r="E221" s="6">
        <f t="shared" si="217"/>
        <v>0</v>
      </c>
      <c r="F221" s="6">
        <f t="shared" si="197"/>
        <v>0</v>
      </c>
      <c r="G221" s="5" t="s">
        <v>4</v>
      </c>
    </row>
    <row r="222" spans="1:7" x14ac:dyDescent="0.2">
      <c r="A222" s="5">
        <v>214</v>
      </c>
      <c r="B222" s="6">
        <f t="shared" ref="B222:E222" si="218">AVERAGE(B624,B1025,B1426,B1827,B2228,B2629,B3030,B3431,B3832,B4233)</f>
        <v>6.7</v>
      </c>
      <c r="C222" s="6">
        <f t="shared" si="218"/>
        <v>0</v>
      </c>
      <c r="D222" s="6">
        <f t="shared" si="218"/>
        <v>0</v>
      </c>
      <c r="E222" s="6">
        <f t="shared" si="218"/>
        <v>0</v>
      </c>
      <c r="F222" s="6">
        <f t="shared" si="197"/>
        <v>0</v>
      </c>
      <c r="G222" s="5" t="s">
        <v>4</v>
      </c>
    </row>
    <row r="223" spans="1:7" x14ac:dyDescent="0.2">
      <c r="A223" s="5">
        <v>215</v>
      </c>
      <c r="B223" s="6">
        <f t="shared" ref="B223:E223" si="219">AVERAGE(B625,B1026,B1427,B1828,B2229,B2630,B3031,B3432,B3833,B4234)</f>
        <v>5.0999999999999996</v>
      </c>
      <c r="C223" s="6">
        <f t="shared" si="219"/>
        <v>0</v>
      </c>
      <c r="D223" s="6">
        <f t="shared" si="219"/>
        <v>0</v>
      </c>
      <c r="E223" s="6">
        <f t="shared" si="219"/>
        <v>0</v>
      </c>
      <c r="F223" s="6">
        <f t="shared" si="197"/>
        <v>0</v>
      </c>
      <c r="G223" s="5" t="s">
        <v>4</v>
      </c>
    </row>
    <row r="224" spans="1:7" x14ac:dyDescent="0.2">
      <c r="A224" s="5">
        <v>216</v>
      </c>
      <c r="B224" s="6">
        <f t="shared" ref="B224:E224" si="220">AVERAGE(B626,B1027,B1428,B1829,B2230,B2631,B3032,B3433,B3834,B4235)</f>
        <v>3.4</v>
      </c>
      <c r="C224" s="6">
        <f t="shared" si="220"/>
        <v>0</v>
      </c>
      <c r="D224" s="6">
        <f t="shared" si="220"/>
        <v>0</v>
      </c>
      <c r="E224" s="6">
        <f t="shared" si="220"/>
        <v>0</v>
      </c>
      <c r="F224" s="6">
        <f t="shared" si="197"/>
        <v>0</v>
      </c>
      <c r="G224" s="5" t="s">
        <v>4</v>
      </c>
    </row>
    <row r="225" spans="1:7" x14ac:dyDescent="0.2">
      <c r="A225" s="5">
        <v>217</v>
      </c>
      <c r="B225" s="6">
        <f t="shared" ref="B225:E225" si="221">AVERAGE(B627,B1028,B1429,B1830,B2231,B2632,B3033,B3434,B3835,B4236)</f>
        <v>6.3</v>
      </c>
      <c r="C225" s="6">
        <f t="shared" si="221"/>
        <v>0</v>
      </c>
      <c r="D225" s="6">
        <f t="shared" si="221"/>
        <v>0</v>
      </c>
      <c r="E225" s="6">
        <f t="shared" si="221"/>
        <v>0</v>
      </c>
      <c r="F225" s="6">
        <f t="shared" si="197"/>
        <v>0</v>
      </c>
      <c r="G225" s="5" t="s">
        <v>4</v>
      </c>
    </row>
    <row r="226" spans="1:7" x14ac:dyDescent="0.2">
      <c r="A226" s="5">
        <v>218</v>
      </c>
      <c r="B226" s="6">
        <f t="shared" ref="B226:E226" si="222">AVERAGE(B628,B1029,B1430,B1831,B2232,B2633,B3034,B3435,B3836,B4237)</f>
        <v>4</v>
      </c>
      <c r="C226" s="6">
        <f t="shared" si="222"/>
        <v>0</v>
      </c>
      <c r="D226" s="6">
        <f t="shared" si="222"/>
        <v>0</v>
      </c>
      <c r="E226" s="6">
        <f t="shared" si="222"/>
        <v>0</v>
      </c>
      <c r="F226" s="6">
        <f t="shared" si="197"/>
        <v>0</v>
      </c>
      <c r="G226" s="5" t="s">
        <v>4</v>
      </c>
    </row>
    <row r="227" spans="1:7" x14ac:dyDescent="0.2">
      <c r="A227" s="5">
        <v>219</v>
      </c>
      <c r="B227" s="6">
        <f t="shared" ref="B227:E227" si="223">AVERAGE(B629,B1030,B1431,B1832,B2233,B2634,B3035,B3436,B3837,B4238)</f>
        <v>3</v>
      </c>
      <c r="C227" s="6">
        <f t="shared" si="223"/>
        <v>0</v>
      </c>
      <c r="D227" s="6">
        <f t="shared" si="223"/>
        <v>0</v>
      </c>
      <c r="E227" s="6">
        <f t="shared" si="223"/>
        <v>0</v>
      </c>
      <c r="F227" s="6">
        <f t="shared" si="197"/>
        <v>0</v>
      </c>
      <c r="G227" s="5" t="s">
        <v>4</v>
      </c>
    </row>
    <row r="228" spans="1:7" x14ac:dyDescent="0.2">
      <c r="A228" s="5">
        <v>220</v>
      </c>
      <c r="B228" s="6">
        <f t="shared" ref="B228:E228" si="224">AVERAGE(B630,B1031,B1432,B1833,B2234,B2635,B3036,B3437,B3838,B4239)</f>
        <v>6.3</v>
      </c>
      <c r="C228" s="6">
        <f t="shared" si="224"/>
        <v>0</v>
      </c>
      <c r="D228" s="6">
        <f t="shared" si="224"/>
        <v>0</v>
      </c>
      <c r="E228" s="6">
        <f t="shared" si="224"/>
        <v>0</v>
      </c>
      <c r="F228" s="6">
        <f t="shared" si="197"/>
        <v>0</v>
      </c>
      <c r="G228" s="5" t="s">
        <v>4</v>
      </c>
    </row>
    <row r="229" spans="1:7" x14ac:dyDescent="0.2">
      <c r="A229" s="5">
        <v>221</v>
      </c>
      <c r="B229" s="6">
        <f t="shared" ref="B229:E229" si="225">AVERAGE(B631,B1032,B1433,B1834,B2235,B2636,B3037,B3438,B3839,B4240)</f>
        <v>4.5</v>
      </c>
      <c r="C229" s="6">
        <f t="shared" si="225"/>
        <v>0</v>
      </c>
      <c r="D229" s="6">
        <f t="shared" si="225"/>
        <v>0</v>
      </c>
      <c r="E229" s="6">
        <f t="shared" si="225"/>
        <v>0</v>
      </c>
      <c r="F229" s="6">
        <f t="shared" si="197"/>
        <v>0</v>
      </c>
      <c r="G229" s="5" t="s">
        <v>4</v>
      </c>
    </row>
    <row r="230" spans="1:7" x14ac:dyDescent="0.2">
      <c r="A230" s="5">
        <v>222</v>
      </c>
      <c r="B230" s="6">
        <f t="shared" ref="B230:E230" si="226">AVERAGE(B632,B1033,B1434,B1835,B2236,B2637,B3038,B3439,B3840,B4241)</f>
        <v>3.4</v>
      </c>
      <c r="C230" s="6">
        <f t="shared" si="226"/>
        <v>0</v>
      </c>
      <c r="D230" s="6">
        <f t="shared" si="226"/>
        <v>0</v>
      </c>
      <c r="E230" s="6">
        <f t="shared" si="226"/>
        <v>0</v>
      </c>
      <c r="F230" s="6">
        <f t="shared" si="197"/>
        <v>0</v>
      </c>
      <c r="G230" s="5" t="s">
        <v>4</v>
      </c>
    </row>
    <row r="231" spans="1:7" x14ac:dyDescent="0.2">
      <c r="A231" s="5">
        <v>223</v>
      </c>
      <c r="B231" s="6">
        <f t="shared" ref="B231:E231" si="227">AVERAGE(B633,B1034,B1435,B1836,B2237,B2638,B3039,B3440,B3841,B4242)</f>
        <v>3.7</v>
      </c>
      <c r="C231" s="6">
        <f t="shared" si="227"/>
        <v>0</v>
      </c>
      <c r="D231" s="6">
        <f t="shared" si="227"/>
        <v>0</v>
      </c>
      <c r="E231" s="6">
        <f t="shared" si="227"/>
        <v>0</v>
      </c>
      <c r="F231" s="6">
        <f t="shared" si="197"/>
        <v>0</v>
      </c>
      <c r="G231" s="5" t="s">
        <v>4</v>
      </c>
    </row>
    <row r="232" spans="1:7" x14ac:dyDescent="0.2">
      <c r="A232" s="5">
        <v>224</v>
      </c>
      <c r="B232" s="6">
        <f t="shared" ref="B232:E232" si="228">AVERAGE(B634,B1035,B1436,B1837,B2238,B2639,B3040,B3441,B3842,B4243)</f>
        <v>4.7</v>
      </c>
      <c r="C232" s="6">
        <f t="shared" si="228"/>
        <v>0</v>
      </c>
      <c r="D232" s="6">
        <f t="shared" si="228"/>
        <v>0</v>
      </c>
      <c r="E232" s="6">
        <f t="shared" si="228"/>
        <v>0</v>
      </c>
      <c r="F232" s="6">
        <f t="shared" si="197"/>
        <v>0</v>
      </c>
      <c r="G232" s="5" t="s">
        <v>4</v>
      </c>
    </row>
    <row r="233" spans="1:7" x14ac:dyDescent="0.2">
      <c r="A233" s="5">
        <v>225</v>
      </c>
      <c r="B233" s="6">
        <f t="shared" ref="B233:E233" si="229">AVERAGE(B635,B1036,B1437,B1838,B2239,B2640,B3041,B3442,B3843,B4244)</f>
        <v>4.7</v>
      </c>
      <c r="C233" s="6">
        <f t="shared" si="229"/>
        <v>0</v>
      </c>
      <c r="D233" s="6">
        <f t="shared" si="229"/>
        <v>0</v>
      </c>
      <c r="E233" s="6">
        <f t="shared" si="229"/>
        <v>5.7299999999999995</v>
      </c>
      <c r="F233" s="6">
        <f t="shared" si="197"/>
        <v>1.91</v>
      </c>
      <c r="G233" s="5" t="s">
        <v>4</v>
      </c>
    </row>
    <row r="234" spans="1:7" x14ac:dyDescent="0.2">
      <c r="A234" s="5">
        <v>226</v>
      </c>
      <c r="B234" s="6">
        <f t="shared" ref="B234:E234" si="230">AVERAGE(B636,B1037,B1438,B1839,B2240,B2641,B3042,B3443,B3844,B4245)</f>
        <v>3.5</v>
      </c>
      <c r="C234" s="6">
        <f t="shared" si="230"/>
        <v>8</v>
      </c>
      <c r="D234" s="6">
        <f t="shared" si="230"/>
        <v>10</v>
      </c>
      <c r="E234" s="6">
        <f t="shared" si="230"/>
        <v>0</v>
      </c>
      <c r="F234" s="6">
        <f t="shared" si="197"/>
        <v>6</v>
      </c>
      <c r="G234" s="5" t="s">
        <v>4</v>
      </c>
    </row>
    <row r="235" spans="1:7" x14ac:dyDescent="0.2">
      <c r="A235" s="5">
        <v>227</v>
      </c>
      <c r="B235" s="6">
        <f t="shared" ref="B235:E235" si="231">AVERAGE(B637,B1038,B1439,B1840,B2241,B2642,B3043,B3444,B3845,B4246)</f>
        <v>3.3</v>
      </c>
      <c r="C235" s="6">
        <f t="shared" si="231"/>
        <v>0</v>
      </c>
      <c r="D235" s="6">
        <f t="shared" si="231"/>
        <v>0</v>
      </c>
      <c r="E235" s="6">
        <f t="shared" si="231"/>
        <v>0</v>
      </c>
      <c r="F235" s="6">
        <f t="shared" si="197"/>
        <v>0</v>
      </c>
      <c r="G235" s="5" t="s">
        <v>4</v>
      </c>
    </row>
    <row r="236" spans="1:7" x14ac:dyDescent="0.2">
      <c r="A236" s="5">
        <v>228</v>
      </c>
      <c r="B236" s="6">
        <f t="shared" ref="B236:E236" si="232">AVERAGE(B638,B1039,B1440,B1841,B2242,B2643,B3044,B3445,B3846,B4247)</f>
        <v>3.1</v>
      </c>
      <c r="C236" s="6">
        <f t="shared" si="232"/>
        <v>0</v>
      </c>
      <c r="D236" s="6">
        <f t="shared" si="232"/>
        <v>0</v>
      </c>
      <c r="E236" s="6">
        <f t="shared" si="232"/>
        <v>0</v>
      </c>
      <c r="F236" s="6">
        <f t="shared" si="197"/>
        <v>0</v>
      </c>
      <c r="G236" s="5" t="s">
        <v>4</v>
      </c>
    </row>
    <row r="237" spans="1:7" x14ac:dyDescent="0.2">
      <c r="A237" s="5">
        <v>229</v>
      </c>
      <c r="B237" s="6">
        <f t="shared" ref="B237:E237" si="233">AVERAGE(B639,B1040,B1441,B1842,B2243,B2644,B3045,B3446,B3847,B4248)</f>
        <v>3.8</v>
      </c>
      <c r="C237" s="6">
        <f t="shared" si="233"/>
        <v>0</v>
      </c>
      <c r="D237" s="6">
        <f t="shared" si="233"/>
        <v>5.0200000000000005</v>
      </c>
      <c r="E237" s="6">
        <f t="shared" si="233"/>
        <v>0</v>
      </c>
      <c r="F237" s="6">
        <f t="shared" si="197"/>
        <v>1.6733333333333336</v>
      </c>
      <c r="G237" s="5" t="s">
        <v>4</v>
      </c>
    </row>
    <row r="238" spans="1:7" x14ac:dyDescent="0.2">
      <c r="A238" s="5">
        <v>230</v>
      </c>
      <c r="B238" s="6">
        <f t="shared" ref="B238:E238" si="234">AVERAGE(B640,B1041,B1442,B1843,B2244,B2645,B3046,B3447,B3848,B4249)</f>
        <v>5.9</v>
      </c>
      <c r="C238" s="6">
        <f t="shared" si="234"/>
        <v>14.61</v>
      </c>
      <c r="D238" s="6">
        <f t="shared" si="234"/>
        <v>20</v>
      </c>
      <c r="E238" s="6">
        <f t="shared" si="234"/>
        <v>21.36</v>
      </c>
      <c r="F238" s="6">
        <f t="shared" si="197"/>
        <v>18.656666666666666</v>
      </c>
      <c r="G238" s="5" t="s">
        <v>4</v>
      </c>
    </row>
    <row r="239" spans="1:7" x14ac:dyDescent="0.2">
      <c r="A239" s="5">
        <v>231</v>
      </c>
      <c r="B239" s="6">
        <f t="shared" ref="B239:E239" si="235">AVERAGE(B641,B1042,B1443,B1844,B2245,B2646,B3047,B3448,B3849,B4250)</f>
        <v>3.7</v>
      </c>
      <c r="C239" s="6">
        <f t="shared" si="235"/>
        <v>20.66</v>
      </c>
      <c r="D239" s="6">
        <f t="shared" si="235"/>
        <v>0</v>
      </c>
      <c r="E239" s="6">
        <f t="shared" si="235"/>
        <v>27.5</v>
      </c>
      <c r="F239" s="6">
        <f t="shared" si="197"/>
        <v>16.053333333333331</v>
      </c>
      <c r="G239" s="5" t="s">
        <v>4</v>
      </c>
    </row>
    <row r="240" spans="1:7" x14ac:dyDescent="0.2">
      <c r="A240" s="5">
        <v>232</v>
      </c>
      <c r="B240" s="6">
        <f t="shared" ref="B240:E240" si="236">AVERAGE(B642,B1043,B1444,B1845,B2246,B2647,B3048,B3449,B3850,B4251)</f>
        <v>3.7</v>
      </c>
      <c r="C240" s="6">
        <f t="shared" si="236"/>
        <v>18.45</v>
      </c>
      <c r="D240" s="6">
        <f t="shared" si="236"/>
        <v>0</v>
      </c>
      <c r="E240" s="6">
        <f t="shared" si="236"/>
        <v>14.9</v>
      </c>
      <c r="F240" s="6">
        <f t="shared" si="197"/>
        <v>11.116666666666667</v>
      </c>
      <c r="G240" s="5" t="s">
        <v>4</v>
      </c>
    </row>
    <row r="241" spans="1:7" x14ac:dyDescent="0.2">
      <c r="A241" s="5">
        <v>233</v>
      </c>
      <c r="B241" s="6">
        <f t="shared" ref="B241:E241" si="237">AVERAGE(B643,B1044,B1445,B1846,B2247,B2648,B3049,B3450,B3851,B4252)</f>
        <v>3.3</v>
      </c>
      <c r="C241" s="6">
        <f t="shared" si="237"/>
        <v>10.83</v>
      </c>
      <c r="D241" s="6">
        <f t="shared" si="237"/>
        <v>0</v>
      </c>
      <c r="E241" s="6">
        <f t="shared" si="237"/>
        <v>20</v>
      </c>
      <c r="F241" s="6">
        <f t="shared" si="197"/>
        <v>10.276666666666666</v>
      </c>
      <c r="G241" s="5" t="s">
        <v>4</v>
      </c>
    </row>
    <row r="242" spans="1:7" x14ac:dyDescent="0.2">
      <c r="A242" s="5">
        <v>234</v>
      </c>
      <c r="B242" s="6">
        <f t="shared" ref="B242:E242" si="238">AVERAGE(B644,B1045,B1446,B1847,B2248,B2649,B3050,B3451,B3852,B4253)</f>
        <v>3.9</v>
      </c>
      <c r="C242" s="6">
        <f t="shared" si="238"/>
        <v>8.620000000000001</v>
      </c>
      <c r="D242" s="6">
        <f t="shared" si="238"/>
        <v>0</v>
      </c>
      <c r="E242" s="6">
        <f t="shared" si="238"/>
        <v>10</v>
      </c>
      <c r="F242" s="6">
        <f t="shared" si="197"/>
        <v>6.206666666666667</v>
      </c>
      <c r="G242" s="5" t="s">
        <v>4</v>
      </c>
    </row>
    <row r="243" spans="1:7" x14ac:dyDescent="0.2">
      <c r="A243" s="5">
        <v>235</v>
      </c>
      <c r="B243" s="6">
        <f t="shared" ref="B243:E243" si="239">AVERAGE(B645,B1046,B1447,B1848,B2249,B2650,B3051,B3452,B3853,B4254)</f>
        <v>4.8</v>
      </c>
      <c r="C243" s="6">
        <f t="shared" si="239"/>
        <v>15.559999999999999</v>
      </c>
      <c r="D243" s="6">
        <f t="shared" si="239"/>
        <v>0</v>
      </c>
      <c r="E243" s="6">
        <f t="shared" si="239"/>
        <v>6.6599999999999993</v>
      </c>
      <c r="F243" s="6">
        <f t="shared" si="197"/>
        <v>7.4066666666666663</v>
      </c>
      <c r="G243" s="5" t="s">
        <v>4</v>
      </c>
    </row>
    <row r="244" spans="1:7" x14ac:dyDescent="0.2">
      <c r="A244" s="5">
        <v>236</v>
      </c>
      <c r="B244" s="6">
        <f t="shared" ref="B244:E244" si="240">AVERAGE(B646,B1047,B1448,B1849,B2250,B2651,B3052,B3453,B3854,B4255)</f>
        <v>3.9</v>
      </c>
      <c r="C244" s="6">
        <f t="shared" si="240"/>
        <v>0</v>
      </c>
      <c r="D244" s="6">
        <f t="shared" si="240"/>
        <v>0</v>
      </c>
      <c r="E244" s="6">
        <f t="shared" si="240"/>
        <v>0</v>
      </c>
      <c r="F244" s="6">
        <f t="shared" si="197"/>
        <v>0</v>
      </c>
      <c r="G244" s="5" t="s">
        <v>4</v>
      </c>
    </row>
    <row r="245" spans="1:7" x14ac:dyDescent="0.2">
      <c r="A245" s="5">
        <v>237</v>
      </c>
      <c r="B245" s="6">
        <f t="shared" ref="B245:E245" si="241">AVERAGE(B647,B1048,B1449,B1850,B2251,B2652,B3053,B3454,B3855,B4256)</f>
        <v>5.0999999999999996</v>
      </c>
      <c r="C245" s="6">
        <f t="shared" si="241"/>
        <v>0</v>
      </c>
      <c r="D245" s="6">
        <f t="shared" si="241"/>
        <v>0</v>
      </c>
      <c r="E245" s="6">
        <f t="shared" si="241"/>
        <v>0</v>
      </c>
      <c r="F245" s="6">
        <f t="shared" si="197"/>
        <v>0</v>
      </c>
      <c r="G245" s="5" t="s">
        <v>4</v>
      </c>
    </row>
    <row r="246" spans="1:7" x14ac:dyDescent="0.2">
      <c r="A246" s="5">
        <v>238</v>
      </c>
      <c r="B246" s="6">
        <f t="shared" ref="B246:E246" si="242">AVERAGE(B648,B1049,B1450,B1851,B2252,B2653,B3054,B3455,B3856,B4257)</f>
        <v>4.8</v>
      </c>
      <c r="C246" s="6">
        <f t="shared" si="242"/>
        <v>0</v>
      </c>
      <c r="D246" s="6">
        <f t="shared" si="242"/>
        <v>0</v>
      </c>
      <c r="E246" s="6">
        <f t="shared" si="242"/>
        <v>0</v>
      </c>
      <c r="F246" s="6">
        <f t="shared" si="197"/>
        <v>0</v>
      </c>
      <c r="G246" s="5" t="s">
        <v>4</v>
      </c>
    </row>
    <row r="247" spans="1:7" x14ac:dyDescent="0.2">
      <c r="A247" s="5">
        <v>239</v>
      </c>
      <c r="B247" s="6">
        <f t="shared" ref="B247:E247" si="243">AVERAGE(B649,B1050,B1451,B1852,B2253,B2654,B3055,B3456,B3857,B4258)</f>
        <v>3.8</v>
      </c>
      <c r="C247" s="6">
        <f t="shared" si="243"/>
        <v>0</v>
      </c>
      <c r="D247" s="6">
        <f t="shared" si="243"/>
        <v>0</v>
      </c>
      <c r="E247" s="6">
        <f t="shared" si="243"/>
        <v>0</v>
      </c>
      <c r="F247" s="6">
        <f t="shared" si="197"/>
        <v>0</v>
      </c>
      <c r="G247" s="5" t="s">
        <v>4</v>
      </c>
    </row>
    <row r="248" spans="1:7" x14ac:dyDescent="0.2">
      <c r="A248" s="5">
        <v>240</v>
      </c>
      <c r="B248" s="6">
        <f t="shared" ref="B248:E248" si="244">AVERAGE(B650,B1051,B1452,B1853,B2254,B2655,B3056,B3457,B3858,B4259)</f>
        <v>5.0999999999999996</v>
      </c>
      <c r="C248" s="6">
        <f t="shared" si="244"/>
        <v>0</v>
      </c>
      <c r="D248" s="6">
        <f t="shared" si="244"/>
        <v>0</v>
      </c>
      <c r="E248" s="6">
        <f t="shared" si="244"/>
        <v>0</v>
      </c>
      <c r="F248" s="6">
        <f t="shared" si="197"/>
        <v>0</v>
      </c>
      <c r="G248" s="5" t="s">
        <v>4</v>
      </c>
    </row>
    <row r="249" spans="1:7" x14ac:dyDescent="0.2">
      <c r="A249" s="5">
        <v>241</v>
      </c>
      <c r="B249" s="6">
        <f t="shared" ref="B249:E249" si="245">AVERAGE(B651,B1052,B1453,B1854,B2255,B2656,B3057,B3458,B3859,B4260)</f>
        <v>3.3</v>
      </c>
      <c r="C249" s="6">
        <f t="shared" si="245"/>
        <v>0</v>
      </c>
      <c r="D249" s="6">
        <f t="shared" si="245"/>
        <v>0</v>
      </c>
      <c r="E249" s="6">
        <f t="shared" si="245"/>
        <v>0</v>
      </c>
      <c r="F249" s="6">
        <f t="shared" si="197"/>
        <v>0</v>
      </c>
      <c r="G249" s="5" t="s">
        <v>4</v>
      </c>
    </row>
    <row r="250" spans="1:7" x14ac:dyDescent="0.2">
      <c r="A250" s="5">
        <v>242</v>
      </c>
      <c r="B250" s="6">
        <f t="shared" ref="B250:E250" si="246">AVERAGE(B652,B1053,B1454,B1855,B2256,B2657,B3058,B3459,B3860,B4261)</f>
        <v>6.3</v>
      </c>
      <c r="C250" s="6">
        <f t="shared" si="246"/>
        <v>0</v>
      </c>
      <c r="D250" s="6">
        <f t="shared" si="246"/>
        <v>0</v>
      </c>
      <c r="E250" s="6">
        <f t="shared" si="246"/>
        <v>0</v>
      </c>
      <c r="F250" s="6">
        <f t="shared" si="197"/>
        <v>0</v>
      </c>
      <c r="G250" s="5" t="s">
        <v>4</v>
      </c>
    </row>
    <row r="251" spans="1:7" x14ac:dyDescent="0.2">
      <c r="A251" s="5">
        <v>243</v>
      </c>
      <c r="B251" s="6">
        <f t="shared" ref="B251:E251" si="247">AVERAGE(B653,B1054,B1455,B1856,B2257,B2658,B3059,B3460,B3861,B4262)</f>
        <v>4.3</v>
      </c>
      <c r="C251" s="6">
        <f t="shared" si="247"/>
        <v>0</v>
      </c>
      <c r="D251" s="6">
        <f t="shared" si="247"/>
        <v>0</v>
      </c>
      <c r="E251" s="6">
        <f t="shared" si="247"/>
        <v>0</v>
      </c>
      <c r="F251" s="6">
        <f t="shared" si="197"/>
        <v>0</v>
      </c>
      <c r="G251" s="5" t="s">
        <v>4</v>
      </c>
    </row>
    <row r="252" spans="1:7" x14ac:dyDescent="0.2">
      <c r="A252" s="5">
        <v>244</v>
      </c>
      <c r="B252" s="6">
        <f t="shared" ref="B252:E252" si="248">AVERAGE(B654,B1055,B1456,B1857,B2258,B2659,B3060,B3461,B3862,B4263)</f>
        <v>11.4</v>
      </c>
      <c r="C252" s="6">
        <f t="shared" si="248"/>
        <v>0</v>
      </c>
      <c r="D252" s="6">
        <f t="shared" si="248"/>
        <v>0</v>
      </c>
      <c r="E252" s="6">
        <f t="shared" si="248"/>
        <v>0</v>
      </c>
      <c r="F252" s="6">
        <f t="shared" si="197"/>
        <v>0</v>
      </c>
      <c r="G252" s="5" t="s">
        <v>4</v>
      </c>
    </row>
    <row r="253" spans="1:7" x14ac:dyDescent="0.2">
      <c r="A253" s="5">
        <v>245</v>
      </c>
      <c r="B253" s="6">
        <f t="shared" ref="B253:E253" si="249">AVERAGE(B655,B1056,B1457,B1858,B2259,B2660,B3061,B3462,B3863,B4264)</f>
        <v>5</v>
      </c>
      <c r="C253" s="6">
        <f t="shared" si="249"/>
        <v>0</v>
      </c>
      <c r="D253" s="6">
        <f t="shared" si="249"/>
        <v>0</v>
      </c>
      <c r="E253" s="6">
        <f t="shared" si="249"/>
        <v>0</v>
      </c>
      <c r="F253" s="6">
        <f t="shared" si="197"/>
        <v>0</v>
      </c>
      <c r="G253" s="5" t="s">
        <v>4</v>
      </c>
    </row>
    <row r="254" spans="1:7" x14ac:dyDescent="0.2">
      <c r="A254" s="5">
        <v>246</v>
      </c>
      <c r="B254" s="6">
        <f t="shared" ref="B254:E254" si="250">AVERAGE(B656,B1057,B1458,B1859,B2260,B2661,B3062,B3463,B3864,B4265)</f>
        <v>4.5999999999999996</v>
      </c>
      <c r="C254" s="6">
        <f t="shared" si="250"/>
        <v>0</v>
      </c>
      <c r="D254" s="6">
        <f t="shared" si="250"/>
        <v>0</v>
      </c>
      <c r="E254" s="6">
        <f t="shared" si="250"/>
        <v>0</v>
      </c>
      <c r="F254" s="6">
        <f t="shared" si="197"/>
        <v>0</v>
      </c>
      <c r="G254" s="5" t="s">
        <v>4</v>
      </c>
    </row>
    <row r="255" spans="1:7" x14ac:dyDescent="0.2">
      <c r="A255" s="5">
        <v>247</v>
      </c>
      <c r="B255" s="6">
        <f t="shared" ref="B255:E255" si="251">AVERAGE(B657,B1058,B1459,B1860,B2261,B2662,B3063,B3464,B3865,B4266)</f>
        <v>4.0999999999999996</v>
      </c>
      <c r="C255" s="6">
        <f t="shared" si="251"/>
        <v>0</v>
      </c>
      <c r="D255" s="6">
        <f t="shared" si="251"/>
        <v>0</v>
      </c>
      <c r="E255" s="6">
        <f t="shared" si="251"/>
        <v>0</v>
      </c>
      <c r="F255" s="6">
        <f t="shared" si="197"/>
        <v>0</v>
      </c>
      <c r="G255" s="5" t="s">
        <v>4</v>
      </c>
    </row>
    <row r="256" spans="1:7" x14ac:dyDescent="0.2">
      <c r="A256" s="5">
        <v>248</v>
      </c>
      <c r="B256" s="6">
        <f t="shared" ref="B256:E256" si="252">AVERAGE(B658,B1059,B1460,B1861,B2262,B2663,B3064,B3465,B3866,B4267)</f>
        <v>3.2</v>
      </c>
      <c r="C256" s="6">
        <f t="shared" si="252"/>
        <v>0</v>
      </c>
      <c r="D256" s="6">
        <f t="shared" si="252"/>
        <v>0</v>
      </c>
      <c r="E256" s="6">
        <f t="shared" si="252"/>
        <v>0</v>
      </c>
      <c r="F256" s="6">
        <f t="shared" si="197"/>
        <v>0</v>
      </c>
      <c r="G256" s="5" t="s">
        <v>4</v>
      </c>
    </row>
    <row r="257" spans="1:7" x14ac:dyDescent="0.2">
      <c r="A257" s="5">
        <v>249</v>
      </c>
      <c r="B257" s="6">
        <f t="shared" ref="B257:E257" si="253">AVERAGE(B659,B1060,B1461,B1862,B2263,B2664,B3065,B3466,B3867,B4268)</f>
        <v>3.6</v>
      </c>
      <c r="C257" s="6">
        <f t="shared" si="253"/>
        <v>0</v>
      </c>
      <c r="D257" s="6">
        <f t="shared" si="253"/>
        <v>0</v>
      </c>
      <c r="E257" s="6">
        <f t="shared" si="253"/>
        <v>0</v>
      </c>
      <c r="F257" s="6">
        <f t="shared" si="197"/>
        <v>0</v>
      </c>
      <c r="G257" s="5" t="s">
        <v>4</v>
      </c>
    </row>
    <row r="258" spans="1:7" x14ac:dyDescent="0.2">
      <c r="A258" s="5">
        <v>250</v>
      </c>
      <c r="B258" s="6">
        <f t="shared" ref="B258:E258" si="254">AVERAGE(B660,B1061,B1462,B1863,B2264,B2665,B3066,B3467,B3868,B4269)</f>
        <v>5.2</v>
      </c>
      <c r="C258" s="6">
        <f t="shared" si="254"/>
        <v>0</v>
      </c>
      <c r="D258" s="6">
        <f t="shared" si="254"/>
        <v>0</v>
      </c>
      <c r="E258" s="6">
        <f t="shared" si="254"/>
        <v>0</v>
      </c>
      <c r="F258" s="6">
        <f t="shared" si="197"/>
        <v>0</v>
      </c>
      <c r="G258" s="5" t="s">
        <v>4</v>
      </c>
    </row>
    <row r="259" spans="1:7" x14ac:dyDescent="0.2">
      <c r="A259" s="5">
        <v>251</v>
      </c>
      <c r="B259" s="6">
        <f t="shared" ref="B259:E259" si="255">AVERAGE(B661,B1062,B1463,B1864,B2265,B2666,B3067,B3468,B3869,B4270)</f>
        <v>9.5</v>
      </c>
      <c r="C259" s="6">
        <f t="shared" si="255"/>
        <v>0</v>
      </c>
      <c r="D259" s="6">
        <f t="shared" si="255"/>
        <v>0</v>
      </c>
      <c r="E259" s="6">
        <f t="shared" si="255"/>
        <v>0</v>
      </c>
      <c r="F259" s="6">
        <f t="shared" si="197"/>
        <v>0</v>
      </c>
      <c r="G259" s="5" t="s">
        <v>4</v>
      </c>
    </row>
    <row r="260" spans="1:7" x14ac:dyDescent="0.2">
      <c r="A260" s="5">
        <v>252</v>
      </c>
      <c r="B260" s="6">
        <f t="shared" ref="B260:E260" si="256">AVERAGE(B662,B1063,B1464,B1865,B2266,B2667,B3068,B3469,B3870,B4271)</f>
        <v>5.4</v>
      </c>
      <c r="C260" s="6">
        <f t="shared" si="256"/>
        <v>0</v>
      </c>
      <c r="D260" s="6">
        <f t="shared" si="256"/>
        <v>0</v>
      </c>
      <c r="E260" s="6">
        <f t="shared" si="256"/>
        <v>0</v>
      </c>
      <c r="F260" s="6">
        <f t="shared" si="197"/>
        <v>0</v>
      </c>
      <c r="G260" s="5" t="s">
        <v>4</v>
      </c>
    </row>
    <row r="261" spans="1:7" x14ac:dyDescent="0.2">
      <c r="A261" s="5">
        <v>253</v>
      </c>
      <c r="B261" s="6">
        <f t="shared" ref="B261:E261" si="257">AVERAGE(B663,B1064,B1465,B1866,B2267,B2668,B3069,B3470,B3871,B4272)</f>
        <v>5.0999999999999996</v>
      </c>
      <c r="C261" s="6">
        <f t="shared" si="257"/>
        <v>0</v>
      </c>
      <c r="D261" s="6">
        <f t="shared" si="257"/>
        <v>0</v>
      </c>
      <c r="E261" s="6">
        <f t="shared" si="257"/>
        <v>0</v>
      </c>
      <c r="F261" s="6">
        <f t="shared" si="197"/>
        <v>0</v>
      </c>
      <c r="G261" s="5" t="s">
        <v>4</v>
      </c>
    </row>
    <row r="262" spans="1:7" x14ac:dyDescent="0.2">
      <c r="A262" s="5">
        <v>254</v>
      </c>
      <c r="B262" s="6">
        <f t="shared" ref="B262:E262" si="258">AVERAGE(B664,B1065,B1466,B1867,B2268,B2669,B3070,B3471,B3872,B4273)</f>
        <v>5.7</v>
      </c>
      <c r="C262" s="6">
        <f t="shared" si="258"/>
        <v>0</v>
      </c>
      <c r="D262" s="6">
        <f t="shared" si="258"/>
        <v>0</v>
      </c>
      <c r="E262" s="6">
        <f t="shared" si="258"/>
        <v>0</v>
      </c>
      <c r="F262" s="6">
        <f t="shared" si="197"/>
        <v>0</v>
      </c>
      <c r="G262" s="5" t="s">
        <v>4</v>
      </c>
    </row>
    <row r="263" spans="1:7" x14ac:dyDescent="0.2">
      <c r="A263" s="5">
        <v>255</v>
      </c>
      <c r="B263" s="6">
        <f t="shared" ref="B263:E263" si="259">AVERAGE(B665,B1066,B1467,B1868,B2269,B2670,B3071,B3472,B3873,B4274)</f>
        <v>5.7</v>
      </c>
      <c r="C263" s="6">
        <f t="shared" si="259"/>
        <v>0</v>
      </c>
      <c r="D263" s="6">
        <f t="shared" si="259"/>
        <v>0</v>
      </c>
      <c r="E263" s="6">
        <f t="shared" si="259"/>
        <v>0</v>
      </c>
      <c r="F263" s="6">
        <f t="shared" si="197"/>
        <v>0</v>
      </c>
      <c r="G263" s="5" t="s">
        <v>4</v>
      </c>
    </row>
    <row r="264" spans="1:7" x14ac:dyDescent="0.2">
      <c r="A264" s="5">
        <v>256</v>
      </c>
      <c r="B264" s="6">
        <f t="shared" ref="B264:E264" si="260">AVERAGE(B666,B1067,B1468,B1869,B2270,B2671,B3072,B3473,B3874,B4275)</f>
        <v>4.3</v>
      </c>
      <c r="C264" s="6">
        <f t="shared" si="260"/>
        <v>0</v>
      </c>
      <c r="D264" s="6">
        <f t="shared" si="260"/>
        <v>0</v>
      </c>
      <c r="E264" s="6">
        <f t="shared" si="260"/>
        <v>0</v>
      </c>
      <c r="F264" s="6">
        <f t="shared" si="197"/>
        <v>0</v>
      </c>
      <c r="G264" s="5" t="s">
        <v>4</v>
      </c>
    </row>
    <row r="265" spans="1:7" x14ac:dyDescent="0.2">
      <c r="A265" s="5">
        <v>257</v>
      </c>
      <c r="B265" s="6">
        <f t="shared" ref="B265:E265" si="261">AVERAGE(B667,B1068,B1469,B1870,B2271,B2672,B3073,B3474,B3875,B4276)</f>
        <v>4.4000000000000004</v>
      </c>
      <c r="C265" s="6">
        <f t="shared" si="261"/>
        <v>0</v>
      </c>
      <c r="D265" s="6">
        <f t="shared" si="261"/>
        <v>0</v>
      </c>
      <c r="E265" s="6">
        <f t="shared" si="261"/>
        <v>0</v>
      </c>
      <c r="F265" s="6">
        <f t="shared" ref="F265:F328" si="262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ref="B266:E266" si="263">AVERAGE(B668,B1069,B1470,B1871,B2272,B2673,B3074,B3475,B3876,B4277)</f>
        <v>5.0999999999999996</v>
      </c>
      <c r="C266" s="6">
        <f t="shared" si="263"/>
        <v>0</v>
      </c>
      <c r="D266" s="6">
        <f t="shared" si="263"/>
        <v>0</v>
      </c>
      <c r="E266" s="6">
        <f t="shared" si="263"/>
        <v>0</v>
      </c>
      <c r="F266" s="6">
        <f t="shared" si="262"/>
        <v>0</v>
      </c>
      <c r="G266" s="5" t="s">
        <v>4</v>
      </c>
    </row>
    <row r="267" spans="1:7" x14ac:dyDescent="0.2">
      <c r="A267" s="5">
        <v>259</v>
      </c>
      <c r="B267" s="6">
        <f t="shared" ref="B267:E267" si="264">AVERAGE(B669,B1070,B1471,B1872,B2273,B2674,B3075,B3476,B3877,B4278)</f>
        <v>4.3</v>
      </c>
      <c r="C267" s="6">
        <f t="shared" si="264"/>
        <v>0</v>
      </c>
      <c r="D267" s="6">
        <f t="shared" si="264"/>
        <v>0</v>
      </c>
      <c r="E267" s="6">
        <f t="shared" si="264"/>
        <v>0</v>
      </c>
      <c r="F267" s="6">
        <f t="shared" si="262"/>
        <v>0</v>
      </c>
      <c r="G267" s="5" t="s">
        <v>4</v>
      </c>
    </row>
    <row r="268" spans="1:7" x14ac:dyDescent="0.2">
      <c r="A268" s="5">
        <v>260</v>
      </c>
      <c r="B268" s="6">
        <f t="shared" ref="B268:E268" si="265">AVERAGE(B670,B1071,B1472,B1873,B2274,B2675,B3076,B3477,B3878,B4279)</f>
        <v>4.0999999999999996</v>
      </c>
      <c r="C268" s="6">
        <f t="shared" si="265"/>
        <v>0</v>
      </c>
      <c r="D268" s="6">
        <f t="shared" si="265"/>
        <v>0</v>
      </c>
      <c r="E268" s="6">
        <f t="shared" si="265"/>
        <v>0</v>
      </c>
      <c r="F268" s="6">
        <f t="shared" si="262"/>
        <v>0</v>
      </c>
      <c r="G268" s="5" t="s">
        <v>4</v>
      </c>
    </row>
    <row r="269" spans="1:7" x14ac:dyDescent="0.2">
      <c r="A269" s="5">
        <v>261</v>
      </c>
      <c r="B269" s="6">
        <f t="shared" ref="B269:E269" si="266">AVERAGE(B671,B1072,B1473,B1874,B2275,B2676,B3077,B3478,B3879,B4280)</f>
        <v>6.4</v>
      </c>
      <c r="C269" s="6">
        <f t="shared" si="266"/>
        <v>0</v>
      </c>
      <c r="D269" s="6">
        <f t="shared" si="266"/>
        <v>0</v>
      </c>
      <c r="E269" s="6">
        <f t="shared" si="266"/>
        <v>0</v>
      </c>
      <c r="F269" s="6">
        <f t="shared" si="262"/>
        <v>0</v>
      </c>
      <c r="G269" s="5" t="s">
        <v>4</v>
      </c>
    </row>
    <row r="270" spans="1:7" x14ac:dyDescent="0.2">
      <c r="A270" s="5">
        <v>262</v>
      </c>
      <c r="B270" s="6">
        <f t="shared" ref="B270:E270" si="267">AVERAGE(B672,B1073,B1474,B1875,B2276,B2677,B3078,B3479,B3880,B4281)</f>
        <v>4</v>
      </c>
      <c r="C270" s="6">
        <f t="shared" si="267"/>
        <v>0</v>
      </c>
      <c r="D270" s="6">
        <f t="shared" si="267"/>
        <v>0</v>
      </c>
      <c r="E270" s="6">
        <f t="shared" si="267"/>
        <v>0</v>
      </c>
      <c r="F270" s="6">
        <f t="shared" si="262"/>
        <v>0</v>
      </c>
      <c r="G270" s="5" t="s">
        <v>4</v>
      </c>
    </row>
    <row r="271" spans="1:7" x14ac:dyDescent="0.2">
      <c r="A271" s="5">
        <v>263</v>
      </c>
      <c r="B271" s="6">
        <f t="shared" ref="B271:E271" si="268">AVERAGE(B673,B1074,B1475,B1876,B2277,B2678,B3079,B3480,B3881,B4282)</f>
        <v>4.2</v>
      </c>
      <c r="C271" s="6">
        <f t="shared" si="268"/>
        <v>0</v>
      </c>
      <c r="D271" s="6">
        <f t="shared" si="268"/>
        <v>0</v>
      </c>
      <c r="E271" s="6">
        <f t="shared" si="268"/>
        <v>0</v>
      </c>
      <c r="F271" s="6">
        <f t="shared" si="262"/>
        <v>0</v>
      </c>
      <c r="G271" s="5" t="s">
        <v>4</v>
      </c>
    </row>
    <row r="272" spans="1:7" x14ac:dyDescent="0.2">
      <c r="A272" s="5">
        <v>264</v>
      </c>
      <c r="B272" s="6">
        <f t="shared" ref="B272:E272" si="269">AVERAGE(B674,B1075,B1476,B1877,B2278,B2679,B3080,B3481,B3882,B4283)</f>
        <v>6.9</v>
      </c>
      <c r="C272" s="6">
        <f t="shared" si="269"/>
        <v>0</v>
      </c>
      <c r="D272" s="6">
        <f t="shared" si="269"/>
        <v>0</v>
      </c>
      <c r="E272" s="6">
        <f t="shared" si="269"/>
        <v>0</v>
      </c>
      <c r="F272" s="6">
        <f t="shared" si="262"/>
        <v>0</v>
      </c>
      <c r="G272" s="5" t="s">
        <v>4</v>
      </c>
    </row>
    <row r="273" spans="1:7" x14ac:dyDescent="0.2">
      <c r="A273" s="5">
        <v>265</v>
      </c>
      <c r="B273" s="6">
        <f t="shared" ref="B273:E273" si="270">AVERAGE(B675,B1076,B1477,B1878,B2279,B2680,B3081,B3482,B3883,B4284)</f>
        <v>3.8</v>
      </c>
      <c r="C273" s="6">
        <f t="shared" si="270"/>
        <v>0</v>
      </c>
      <c r="D273" s="6">
        <f t="shared" si="270"/>
        <v>0</v>
      </c>
      <c r="E273" s="6">
        <f t="shared" si="270"/>
        <v>0</v>
      </c>
      <c r="F273" s="6">
        <f t="shared" si="262"/>
        <v>0</v>
      </c>
      <c r="G273" s="5" t="s">
        <v>4</v>
      </c>
    </row>
    <row r="274" spans="1:7" x14ac:dyDescent="0.2">
      <c r="A274" s="5">
        <v>266</v>
      </c>
      <c r="B274" s="6">
        <f t="shared" ref="B274:E274" si="271">AVERAGE(B676,B1077,B1478,B1879,B2280,B2681,B3082,B3483,B3884,B4285)</f>
        <v>4.4000000000000004</v>
      </c>
      <c r="C274" s="6">
        <f t="shared" si="271"/>
        <v>0</v>
      </c>
      <c r="D274" s="6">
        <f t="shared" si="271"/>
        <v>0</v>
      </c>
      <c r="E274" s="6">
        <f t="shared" si="271"/>
        <v>0</v>
      </c>
      <c r="F274" s="6">
        <f t="shared" si="262"/>
        <v>0</v>
      </c>
      <c r="G274" s="5" t="s">
        <v>4</v>
      </c>
    </row>
    <row r="275" spans="1:7" x14ac:dyDescent="0.2">
      <c r="A275" s="5">
        <v>267</v>
      </c>
      <c r="B275" s="6">
        <f t="shared" ref="B275:E275" si="272">AVERAGE(B677,B1078,B1479,B1880,B2281,B2682,B3083,B3484,B3885,B4286)</f>
        <v>3.5</v>
      </c>
      <c r="C275" s="6">
        <f t="shared" si="272"/>
        <v>0</v>
      </c>
      <c r="D275" s="6">
        <f t="shared" si="272"/>
        <v>0</v>
      </c>
      <c r="E275" s="6">
        <f t="shared" si="272"/>
        <v>0</v>
      </c>
      <c r="F275" s="6">
        <f t="shared" si="262"/>
        <v>0</v>
      </c>
      <c r="G275" s="5" t="s">
        <v>4</v>
      </c>
    </row>
    <row r="276" spans="1:7" x14ac:dyDescent="0.2">
      <c r="A276" s="5">
        <v>268</v>
      </c>
      <c r="B276" s="6">
        <f t="shared" ref="B276:E276" si="273">AVERAGE(B678,B1079,B1480,B1881,B2282,B2683,B3084,B3485,B3886,B4287)</f>
        <v>5.0999999999999996</v>
      </c>
      <c r="C276" s="6">
        <f t="shared" si="273"/>
        <v>0</v>
      </c>
      <c r="D276" s="6">
        <f t="shared" si="273"/>
        <v>0</v>
      </c>
      <c r="E276" s="6">
        <f t="shared" si="273"/>
        <v>0</v>
      </c>
      <c r="F276" s="6">
        <f t="shared" si="262"/>
        <v>0</v>
      </c>
      <c r="G276" s="5" t="s">
        <v>4</v>
      </c>
    </row>
    <row r="277" spans="1:7" x14ac:dyDescent="0.2">
      <c r="A277" s="5">
        <v>269</v>
      </c>
      <c r="B277" s="6">
        <f t="shared" ref="B277:E277" si="274">AVERAGE(B679,B1080,B1481,B1882,B2283,B2684,B3085,B3486,B3887,B4288)</f>
        <v>5.7</v>
      </c>
      <c r="C277" s="6">
        <f t="shared" si="274"/>
        <v>0</v>
      </c>
      <c r="D277" s="6">
        <f t="shared" si="274"/>
        <v>0</v>
      </c>
      <c r="E277" s="6">
        <f t="shared" si="274"/>
        <v>0</v>
      </c>
      <c r="F277" s="6">
        <f t="shared" si="262"/>
        <v>0</v>
      </c>
      <c r="G277" s="5" t="s">
        <v>4</v>
      </c>
    </row>
    <row r="278" spans="1:7" x14ac:dyDescent="0.2">
      <c r="A278" s="5">
        <v>270</v>
      </c>
      <c r="B278" s="6">
        <f t="shared" ref="B278:E278" si="275">AVERAGE(B680,B1081,B1482,B1883,B2284,B2685,B3086,B3487,B3888,B4289)</f>
        <v>3.5</v>
      </c>
      <c r="C278" s="6">
        <f t="shared" si="275"/>
        <v>10.530000000000001</v>
      </c>
      <c r="D278" s="6">
        <f t="shared" si="275"/>
        <v>10</v>
      </c>
      <c r="E278" s="6">
        <f t="shared" si="275"/>
        <v>0</v>
      </c>
      <c r="F278" s="6">
        <f t="shared" si="262"/>
        <v>6.8433333333333337</v>
      </c>
      <c r="G278" s="5" t="s">
        <v>4</v>
      </c>
    </row>
    <row r="279" spans="1:7" x14ac:dyDescent="0.2">
      <c r="A279" s="5">
        <v>271</v>
      </c>
      <c r="B279" s="6">
        <f t="shared" ref="B279:E279" si="276">AVERAGE(B681,B1082,B1483,B1884,B2285,B2686,B3087,B3488,B3889,B4290)</f>
        <v>3.7</v>
      </c>
      <c r="C279" s="6">
        <f t="shared" si="276"/>
        <v>0</v>
      </c>
      <c r="D279" s="6">
        <f t="shared" si="276"/>
        <v>0</v>
      </c>
      <c r="E279" s="6">
        <f t="shared" si="276"/>
        <v>0</v>
      </c>
      <c r="F279" s="6">
        <f t="shared" si="262"/>
        <v>0</v>
      </c>
      <c r="G279" s="5" t="s">
        <v>4</v>
      </c>
    </row>
    <row r="280" spans="1:7" x14ac:dyDescent="0.2">
      <c r="A280" s="5">
        <v>272</v>
      </c>
      <c r="B280" s="6">
        <f t="shared" ref="B280:E280" si="277">AVERAGE(B682,B1083,B1484,B1885,B2286,B2687,B3088,B3489,B3890,B4291)</f>
        <v>4.0999999999999996</v>
      </c>
      <c r="C280" s="6">
        <f t="shared" si="277"/>
        <v>0</v>
      </c>
      <c r="D280" s="6">
        <f t="shared" si="277"/>
        <v>0</v>
      </c>
      <c r="E280" s="6">
        <f t="shared" si="277"/>
        <v>0</v>
      </c>
      <c r="F280" s="6">
        <f t="shared" si="262"/>
        <v>0</v>
      </c>
      <c r="G280" s="5" t="s">
        <v>4</v>
      </c>
    </row>
    <row r="281" spans="1:7" x14ac:dyDescent="0.2">
      <c r="A281" s="5">
        <v>273</v>
      </c>
      <c r="B281" s="6">
        <f t="shared" ref="B281:E281" si="278">AVERAGE(B683,B1084,B1485,B1886,B2287,B2688,B3089,B3490,B3891,B4292)</f>
        <v>3.6</v>
      </c>
      <c r="C281" s="6">
        <f t="shared" si="278"/>
        <v>0</v>
      </c>
      <c r="D281" s="6">
        <f t="shared" si="278"/>
        <v>0</v>
      </c>
      <c r="E281" s="6">
        <f t="shared" si="278"/>
        <v>0</v>
      </c>
      <c r="F281" s="6">
        <f t="shared" si="262"/>
        <v>0</v>
      </c>
      <c r="G281" s="5" t="s">
        <v>4</v>
      </c>
    </row>
    <row r="282" spans="1:7" x14ac:dyDescent="0.2">
      <c r="A282" s="5">
        <v>274</v>
      </c>
      <c r="B282" s="6">
        <f t="shared" ref="B282:E282" si="279">AVERAGE(B684,B1085,B1486,B1887,B2288,B2689,B3090,B3491,B3892,B4293)</f>
        <v>3.8</v>
      </c>
      <c r="C282" s="6">
        <f t="shared" si="279"/>
        <v>5.55</v>
      </c>
      <c r="D282" s="6">
        <f t="shared" si="279"/>
        <v>10</v>
      </c>
      <c r="E282" s="6">
        <f t="shared" si="279"/>
        <v>5</v>
      </c>
      <c r="F282" s="6">
        <f t="shared" si="262"/>
        <v>6.8500000000000005</v>
      </c>
      <c r="G282" s="5" t="s">
        <v>4</v>
      </c>
    </row>
    <row r="283" spans="1:7" x14ac:dyDescent="0.2">
      <c r="A283" s="5">
        <v>275</v>
      </c>
      <c r="B283" s="6">
        <f t="shared" ref="B283:E283" si="280">AVERAGE(B685,B1086,B1487,B1888,B2289,B2690,B3091,B3492,B3893,B4294)</f>
        <v>3</v>
      </c>
      <c r="C283" s="6">
        <f t="shared" si="280"/>
        <v>7.3</v>
      </c>
      <c r="D283" s="6">
        <f t="shared" si="280"/>
        <v>0</v>
      </c>
      <c r="E283" s="6">
        <f t="shared" si="280"/>
        <v>3.3299999999999996</v>
      </c>
      <c r="F283" s="6">
        <f t="shared" si="262"/>
        <v>3.543333333333333</v>
      </c>
      <c r="G283" s="5" t="s">
        <v>4</v>
      </c>
    </row>
    <row r="284" spans="1:7" x14ac:dyDescent="0.2">
      <c r="A284" s="5">
        <v>276</v>
      </c>
      <c r="B284" s="6">
        <f t="shared" ref="B284:E284" si="281">AVERAGE(B686,B1087,B1488,B1889,B2290,B2691,B3092,B3493,B3894,B4295)</f>
        <v>3.6</v>
      </c>
      <c r="C284" s="6">
        <f t="shared" si="281"/>
        <v>12.209999999999999</v>
      </c>
      <c r="D284" s="6">
        <f t="shared" si="281"/>
        <v>10</v>
      </c>
      <c r="E284" s="6">
        <f t="shared" si="281"/>
        <v>5</v>
      </c>
      <c r="F284" s="6">
        <f t="shared" si="262"/>
        <v>9.07</v>
      </c>
      <c r="G284" s="5" t="s">
        <v>4</v>
      </c>
    </row>
    <row r="285" spans="1:7" x14ac:dyDescent="0.2">
      <c r="A285" s="5">
        <v>277</v>
      </c>
      <c r="B285" s="6">
        <f t="shared" ref="B285:E285" si="282">AVERAGE(B687,B1088,B1489,B1890,B2291,B2692,B3093,B3494,B3895,B4296)</f>
        <v>2.8</v>
      </c>
      <c r="C285" s="6">
        <f t="shared" si="282"/>
        <v>13.55</v>
      </c>
      <c r="D285" s="6">
        <f t="shared" si="282"/>
        <v>0</v>
      </c>
      <c r="E285" s="6">
        <f t="shared" si="282"/>
        <v>15.080000000000002</v>
      </c>
      <c r="F285" s="6">
        <f t="shared" si="262"/>
        <v>9.5433333333333348</v>
      </c>
      <c r="G285" s="5" t="s">
        <v>4</v>
      </c>
    </row>
    <row r="286" spans="1:7" x14ac:dyDescent="0.2">
      <c r="A286" s="5">
        <v>278</v>
      </c>
      <c r="B286" s="6">
        <f t="shared" ref="B286:E286" si="283">AVERAGE(B688,B1089,B1490,B1891,B2292,B2693,B3094,B3495,B3896,B4297)</f>
        <v>3.2</v>
      </c>
      <c r="C286" s="6">
        <f t="shared" si="283"/>
        <v>16.68</v>
      </c>
      <c r="D286" s="6">
        <f t="shared" si="283"/>
        <v>0</v>
      </c>
      <c r="E286" s="6">
        <f t="shared" si="283"/>
        <v>10</v>
      </c>
      <c r="F286" s="6">
        <f t="shared" si="262"/>
        <v>8.8933333333333326</v>
      </c>
      <c r="G286" s="5" t="s">
        <v>4</v>
      </c>
    </row>
    <row r="287" spans="1:7" x14ac:dyDescent="0.2">
      <c r="A287" s="5">
        <v>279</v>
      </c>
      <c r="B287" s="6">
        <f t="shared" ref="B287:E287" si="284">AVERAGE(B689,B1090,B1491,B1892,B2293,B2694,B3095,B3496,B3897,B4298)</f>
        <v>4.0999999999999996</v>
      </c>
      <c r="C287" s="6">
        <f t="shared" si="284"/>
        <v>9.33</v>
      </c>
      <c r="D287" s="6">
        <f t="shared" si="284"/>
        <v>0</v>
      </c>
      <c r="E287" s="6">
        <f t="shared" si="284"/>
        <v>10</v>
      </c>
      <c r="F287" s="6">
        <f t="shared" si="262"/>
        <v>6.4433333333333325</v>
      </c>
      <c r="G287" s="5" t="s">
        <v>4</v>
      </c>
    </row>
    <row r="288" spans="1:7" x14ac:dyDescent="0.2">
      <c r="A288" s="5">
        <v>280</v>
      </c>
      <c r="B288" s="6">
        <f t="shared" ref="B288:E288" si="285">AVERAGE(B690,B1091,B1492,B1893,B2294,B2695,B3096,B3497,B3898,B4299)</f>
        <v>4.9000000000000004</v>
      </c>
      <c r="C288" s="6">
        <f t="shared" si="285"/>
        <v>1.6600000000000001</v>
      </c>
      <c r="D288" s="6">
        <f t="shared" si="285"/>
        <v>0</v>
      </c>
      <c r="E288" s="6">
        <f t="shared" si="285"/>
        <v>4.95</v>
      </c>
      <c r="F288" s="6">
        <f t="shared" si="262"/>
        <v>2.2033333333333336</v>
      </c>
      <c r="G288" s="5" t="s">
        <v>4</v>
      </c>
    </row>
    <row r="289" spans="1:7" x14ac:dyDescent="0.2">
      <c r="A289" s="5">
        <v>281</v>
      </c>
      <c r="B289" s="6">
        <f t="shared" ref="B289:E289" si="286">AVERAGE(B691,B1092,B1493,B1894,B2295,B2696,B3097,B3498,B3899,B4300)</f>
        <v>3.9</v>
      </c>
      <c r="C289" s="6">
        <f t="shared" si="286"/>
        <v>4</v>
      </c>
      <c r="D289" s="6">
        <f t="shared" si="286"/>
        <v>0</v>
      </c>
      <c r="E289" s="6">
        <f t="shared" si="286"/>
        <v>0</v>
      </c>
      <c r="F289" s="6">
        <f t="shared" si="262"/>
        <v>1.3333333333333333</v>
      </c>
      <c r="G289" s="5" t="s">
        <v>4</v>
      </c>
    </row>
    <row r="290" spans="1:7" x14ac:dyDescent="0.2">
      <c r="A290" s="5">
        <v>282</v>
      </c>
      <c r="B290" s="6">
        <f t="shared" ref="B290:E290" si="287">AVERAGE(B692,B1093,B1494,B1895,B2296,B2697,B3098,B3499,B3900,B4301)</f>
        <v>4.7</v>
      </c>
      <c r="C290" s="6">
        <f t="shared" si="287"/>
        <v>0</v>
      </c>
      <c r="D290" s="6">
        <f t="shared" si="287"/>
        <v>0</v>
      </c>
      <c r="E290" s="6">
        <f t="shared" si="287"/>
        <v>0</v>
      </c>
      <c r="F290" s="6">
        <f t="shared" si="262"/>
        <v>0</v>
      </c>
      <c r="G290" s="5" t="s">
        <v>4</v>
      </c>
    </row>
    <row r="291" spans="1:7" x14ac:dyDescent="0.2">
      <c r="A291" s="5">
        <v>283</v>
      </c>
      <c r="B291" s="6">
        <f t="shared" ref="B291:E291" si="288">AVERAGE(B693,B1094,B1495,B1896,B2297,B2698,B3099,B3500,B3901,B4302)</f>
        <v>6.5</v>
      </c>
      <c r="C291" s="6">
        <f t="shared" si="288"/>
        <v>0</v>
      </c>
      <c r="D291" s="6">
        <f t="shared" si="288"/>
        <v>0</v>
      </c>
      <c r="E291" s="6">
        <f t="shared" si="288"/>
        <v>0</v>
      </c>
      <c r="F291" s="6">
        <f t="shared" si="262"/>
        <v>0</v>
      </c>
      <c r="G291" s="5" t="s">
        <v>4</v>
      </c>
    </row>
    <row r="292" spans="1:7" x14ac:dyDescent="0.2">
      <c r="A292" s="5">
        <v>284</v>
      </c>
      <c r="B292" s="6">
        <f t="shared" ref="B292:E292" si="289">AVERAGE(B694,B1095,B1496,B1897,B2298,B2699,B3100,B3501,B3902,B4303)</f>
        <v>4.3</v>
      </c>
      <c r="C292" s="6">
        <f t="shared" si="289"/>
        <v>0</v>
      </c>
      <c r="D292" s="6">
        <f t="shared" si="289"/>
        <v>0</v>
      </c>
      <c r="E292" s="6">
        <f t="shared" si="289"/>
        <v>0</v>
      </c>
      <c r="F292" s="6">
        <f t="shared" si="262"/>
        <v>0</v>
      </c>
      <c r="G292" s="5" t="s">
        <v>4</v>
      </c>
    </row>
    <row r="293" spans="1:7" x14ac:dyDescent="0.2">
      <c r="A293" s="5">
        <v>285</v>
      </c>
      <c r="B293" s="6">
        <f t="shared" ref="B293:E293" si="290">AVERAGE(B695,B1096,B1497,B1898,B2299,B2700,B3101,B3502,B3903,B4304)</f>
        <v>3.7</v>
      </c>
      <c r="C293" s="6">
        <f t="shared" si="290"/>
        <v>0</v>
      </c>
      <c r="D293" s="6">
        <f t="shared" si="290"/>
        <v>0</v>
      </c>
      <c r="E293" s="6">
        <f t="shared" si="290"/>
        <v>0</v>
      </c>
      <c r="F293" s="6">
        <f t="shared" si="262"/>
        <v>0</v>
      </c>
      <c r="G293" s="5" t="s">
        <v>4</v>
      </c>
    </row>
    <row r="294" spans="1:7" x14ac:dyDescent="0.2">
      <c r="A294" s="5">
        <v>286</v>
      </c>
      <c r="B294" s="6">
        <f t="shared" ref="B294:E294" si="291">AVERAGE(B696,B1097,B1498,B1899,B2300,B2701,B3102,B3503,B3904,B4305)</f>
        <v>4</v>
      </c>
      <c r="C294" s="6">
        <f t="shared" si="291"/>
        <v>0</v>
      </c>
      <c r="D294" s="6">
        <f t="shared" si="291"/>
        <v>0</v>
      </c>
      <c r="E294" s="6">
        <f t="shared" si="291"/>
        <v>0</v>
      </c>
      <c r="F294" s="6">
        <f t="shared" si="262"/>
        <v>0</v>
      </c>
      <c r="G294" s="5" t="s">
        <v>4</v>
      </c>
    </row>
    <row r="295" spans="1:7" x14ac:dyDescent="0.2">
      <c r="A295" s="5">
        <v>287</v>
      </c>
      <c r="B295" s="6">
        <f t="shared" ref="B295:E295" si="292">AVERAGE(B697,B1098,B1499,B1900,B2301,B2702,B3103,B3504,B3905,B4306)</f>
        <v>3.7</v>
      </c>
      <c r="C295" s="6">
        <f t="shared" si="292"/>
        <v>0</v>
      </c>
      <c r="D295" s="6">
        <f t="shared" si="292"/>
        <v>0</v>
      </c>
      <c r="E295" s="6">
        <f t="shared" si="292"/>
        <v>0</v>
      </c>
      <c r="F295" s="6">
        <f t="shared" si="262"/>
        <v>0</v>
      </c>
      <c r="G295" s="5" t="s">
        <v>4</v>
      </c>
    </row>
    <row r="296" spans="1:7" x14ac:dyDescent="0.2">
      <c r="A296" s="5">
        <v>288</v>
      </c>
      <c r="B296" s="6">
        <f t="shared" ref="B296:E296" si="293">AVERAGE(B698,B1099,B1500,B1901,B2302,B2703,B3104,B3505,B3906,B4307)</f>
        <v>3.5</v>
      </c>
      <c r="C296" s="6">
        <f t="shared" si="293"/>
        <v>0</v>
      </c>
      <c r="D296" s="6">
        <f t="shared" si="293"/>
        <v>0</v>
      </c>
      <c r="E296" s="6">
        <f t="shared" si="293"/>
        <v>0</v>
      </c>
      <c r="F296" s="6">
        <f t="shared" si="262"/>
        <v>0</v>
      </c>
      <c r="G296" s="5" t="s">
        <v>4</v>
      </c>
    </row>
    <row r="297" spans="1:7" x14ac:dyDescent="0.2">
      <c r="A297" s="5">
        <v>289</v>
      </c>
      <c r="B297" s="6">
        <f t="shared" ref="B297:E297" si="294">AVERAGE(B699,B1100,B1501,B1902,B2303,B2704,B3105,B3506,B3907,B4308)</f>
        <v>3.1</v>
      </c>
      <c r="C297" s="6">
        <f t="shared" si="294"/>
        <v>0</v>
      </c>
      <c r="D297" s="6">
        <f t="shared" si="294"/>
        <v>0</v>
      </c>
      <c r="E297" s="6">
        <f t="shared" si="294"/>
        <v>0</v>
      </c>
      <c r="F297" s="6">
        <f t="shared" si="262"/>
        <v>0</v>
      </c>
      <c r="G297" s="5" t="s">
        <v>4</v>
      </c>
    </row>
    <row r="298" spans="1:7" x14ac:dyDescent="0.2">
      <c r="A298" s="5">
        <v>290</v>
      </c>
      <c r="B298" s="6">
        <f t="shared" ref="B298:E298" si="295">AVERAGE(B700,B1101,B1502,B1903,B2304,B2705,B3106,B3507,B3908,B4309)</f>
        <v>4.9000000000000004</v>
      </c>
      <c r="C298" s="6">
        <f t="shared" si="295"/>
        <v>0</v>
      </c>
      <c r="D298" s="6">
        <f t="shared" si="295"/>
        <v>0</v>
      </c>
      <c r="E298" s="6">
        <f t="shared" si="295"/>
        <v>0</v>
      </c>
      <c r="F298" s="6">
        <f t="shared" si="262"/>
        <v>0</v>
      </c>
      <c r="G298" s="5" t="s">
        <v>4</v>
      </c>
    </row>
    <row r="299" spans="1:7" x14ac:dyDescent="0.2">
      <c r="A299" s="5">
        <v>291</v>
      </c>
      <c r="B299" s="6">
        <f t="shared" ref="B299:E299" si="296">AVERAGE(B701,B1102,B1503,B1904,B2305,B2706,B3107,B3508,B3909,B4310)</f>
        <v>2.9</v>
      </c>
      <c r="C299" s="6">
        <f t="shared" si="296"/>
        <v>0</v>
      </c>
      <c r="D299" s="6">
        <f t="shared" si="296"/>
        <v>0</v>
      </c>
      <c r="E299" s="6">
        <f t="shared" si="296"/>
        <v>0</v>
      </c>
      <c r="F299" s="6">
        <f t="shared" si="262"/>
        <v>0</v>
      </c>
      <c r="G299" s="5" t="s">
        <v>4</v>
      </c>
    </row>
    <row r="300" spans="1:7" x14ac:dyDescent="0.2">
      <c r="A300" s="5">
        <v>292</v>
      </c>
      <c r="B300" s="6">
        <f t="shared" ref="B300:E300" si="297">AVERAGE(B702,B1103,B1504,B1905,B2306,B2707,B3108,B3509,B3910,B4311)</f>
        <v>3.5</v>
      </c>
      <c r="C300" s="6">
        <f t="shared" si="297"/>
        <v>0</v>
      </c>
      <c r="D300" s="6">
        <f t="shared" si="297"/>
        <v>0</v>
      </c>
      <c r="E300" s="6">
        <f t="shared" si="297"/>
        <v>0</v>
      </c>
      <c r="F300" s="6">
        <f t="shared" si="262"/>
        <v>0</v>
      </c>
      <c r="G300" s="5" t="s">
        <v>4</v>
      </c>
    </row>
    <row r="301" spans="1:7" x14ac:dyDescent="0.2">
      <c r="A301" s="5">
        <v>293</v>
      </c>
      <c r="B301" s="6">
        <f t="shared" ref="B301:E301" si="298">AVERAGE(B703,B1104,B1505,B1906,B2307,B2708,B3109,B3510,B3911,B4312)</f>
        <v>3.4</v>
      </c>
      <c r="C301" s="6">
        <f t="shared" si="298"/>
        <v>0</v>
      </c>
      <c r="D301" s="6">
        <f t="shared" si="298"/>
        <v>0</v>
      </c>
      <c r="E301" s="6">
        <f t="shared" si="298"/>
        <v>0</v>
      </c>
      <c r="F301" s="6">
        <f t="shared" si="262"/>
        <v>0</v>
      </c>
      <c r="G301" s="5" t="s">
        <v>4</v>
      </c>
    </row>
    <row r="302" spans="1:7" x14ac:dyDescent="0.2">
      <c r="A302" s="5">
        <v>294</v>
      </c>
      <c r="B302" s="6">
        <f t="shared" ref="B302:E302" si="299">AVERAGE(B704,B1105,B1506,B1907,B2308,B2709,B3110,B3511,B3912,B4313)</f>
        <v>3.5</v>
      </c>
      <c r="C302" s="6">
        <f t="shared" si="299"/>
        <v>0</v>
      </c>
      <c r="D302" s="6">
        <f t="shared" si="299"/>
        <v>0</v>
      </c>
      <c r="E302" s="6">
        <f t="shared" si="299"/>
        <v>0</v>
      </c>
      <c r="F302" s="6">
        <f t="shared" si="262"/>
        <v>0</v>
      </c>
      <c r="G302" s="5" t="s">
        <v>4</v>
      </c>
    </row>
    <row r="303" spans="1:7" x14ac:dyDescent="0.2">
      <c r="A303" s="5">
        <v>295</v>
      </c>
      <c r="B303" s="6">
        <f t="shared" ref="B303:E303" si="300">AVERAGE(B705,B1106,B1507,B1908,B2309,B2710,B3111,B3512,B3913,B4314)</f>
        <v>3.3</v>
      </c>
      <c r="C303" s="6">
        <f t="shared" si="300"/>
        <v>0</v>
      </c>
      <c r="D303" s="6">
        <f t="shared" si="300"/>
        <v>0</v>
      </c>
      <c r="E303" s="6">
        <f t="shared" si="300"/>
        <v>0</v>
      </c>
      <c r="F303" s="6">
        <f t="shared" si="262"/>
        <v>0</v>
      </c>
      <c r="G303" s="5" t="s">
        <v>4</v>
      </c>
    </row>
    <row r="304" spans="1:7" x14ac:dyDescent="0.2">
      <c r="A304" s="5">
        <v>296</v>
      </c>
      <c r="B304" s="6">
        <f t="shared" ref="B304:E304" si="301">AVERAGE(B706,B1107,B1508,B1909,B2310,B2711,B3112,B3513,B3914,B4315)</f>
        <v>3.2</v>
      </c>
      <c r="C304" s="6">
        <f t="shared" si="301"/>
        <v>0</v>
      </c>
      <c r="D304" s="6">
        <f t="shared" si="301"/>
        <v>0</v>
      </c>
      <c r="E304" s="6">
        <f t="shared" si="301"/>
        <v>0</v>
      </c>
      <c r="F304" s="6">
        <f t="shared" si="262"/>
        <v>0</v>
      </c>
      <c r="G304" s="5" t="s">
        <v>4</v>
      </c>
    </row>
    <row r="305" spans="1:7" x14ac:dyDescent="0.2">
      <c r="A305" s="5">
        <v>297</v>
      </c>
      <c r="B305" s="6">
        <f t="shared" ref="B305:E305" si="302">AVERAGE(B707,B1108,B1509,B1910,B2311,B2712,B3113,B3514,B3915,B4316)</f>
        <v>4.0999999999999996</v>
      </c>
      <c r="C305" s="6">
        <f t="shared" si="302"/>
        <v>0</v>
      </c>
      <c r="D305" s="6">
        <f t="shared" si="302"/>
        <v>0</v>
      </c>
      <c r="E305" s="6">
        <f t="shared" si="302"/>
        <v>0</v>
      </c>
      <c r="F305" s="6">
        <f t="shared" si="262"/>
        <v>0</v>
      </c>
      <c r="G305" s="5" t="s">
        <v>4</v>
      </c>
    </row>
    <row r="306" spans="1:7" x14ac:dyDescent="0.2">
      <c r="A306" s="5">
        <v>298</v>
      </c>
      <c r="B306" s="6">
        <f t="shared" ref="B306:E306" si="303">AVERAGE(B708,B1109,B1510,B1911,B2312,B2713,B3114,B3515,B3916,B4317)</f>
        <v>4</v>
      </c>
      <c r="C306" s="6">
        <f t="shared" si="303"/>
        <v>0</v>
      </c>
      <c r="D306" s="6">
        <f t="shared" si="303"/>
        <v>0</v>
      </c>
      <c r="E306" s="6">
        <f t="shared" si="303"/>
        <v>0</v>
      </c>
      <c r="F306" s="6">
        <f t="shared" si="262"/>
        <v>0</v>
      </c>
      <c r="G306" s="5" t="s">
        <v>4</v>
      </c>
    </row>
    <row r="307" spans="1:7" x14ac:dyDescent="0.2">
      <c r="A307" s="5">
        <v>299</v>
      </c>
      <c r="B307" s="6">
        <f t="shared" ref="B307:E307" si="304">AVERAGE(B709,B1110,B1511,B1912,B2313,B2714,B3115,B3516,B3917,B4318)</f>
        <v>4.3</v>
      </c>
      <c r="C307" s="6">
        <f t="shared" si="304"/>
        <v>0</v>
      </c>
      <c r="D307" s="6">
        <f t="shared" si="304"/>
        <v>0</v>
      </c>
      <c r="E307" s="6">
        <f t="shared" si="304"/>
        <v>0</v>
      </c>
      <c r="F307" s="6">
        <f t="shared" si="262"/>
        <v>0</v>
      </c>
      <c r="G307" s="5" t="s">
        <v>4</v>
      </c>
    </row>
    <row r="308" spans="1:7" x14ac:dyDescent="0.2">
      <c r="A308" s="5">
        <v>300</v>
      </c>
      <c r="B308" s="6">
        <f t="shared" ref="B308:E308" si="305">AVERAGE(B710,B1111,B1512,B1913,B2314,B2715,B3116,B3517,B3918,B4319)</f>
        <v>3.5</v>
      </c>
      <c r="C308" s="6">
        <f t="shared" si="305"/>
        <v>0</v>
      </c>
      <c r="D308" s="6">
        <f t="shared" si="305"/>
        <v>0</v>
      </c>
      <c r="E308" s="6">
        <f t="shared" si="305"/>
        <v>0</v>
      </c>
      <c r="F308" s="6">
        <f t="shared" si="262"/>
        <v>0</v>
      </c>
      <c r="G308" s="5" t="s">
        <v>4</v>
      </c>
    </row>
    <row r="309" spans="1:7" x14ac:dyDescent="0.2">
      <c r="A309" s="5">
        <v>301</v>
      </c>
      <c r="B309" s="6">
        <f t="shared" ref="B309:E309" si="306">AVERAGE(B711,B1112,B1513,B1914,B2315,B2716,B3117,B3518,B3919,B4320)</f>
        <v>3.2</v>
      </c>
      <c r="C309" s="6">
        <f t="shared" si="306"/>
        <v>0</v>
      </c>
      <c r="D309" s="6">
        <f t="shared" si="306"/>
        <v>0</v>
      </c>
      <c r="E309" s="6">
        <f t="shared" si="306"/>
        <v>0</v>
      </c>
      <c r="F309" s="6">
        <f t="shared" si="262"/>
        <v>0</v>
      </c>
      <c r="G309" s="5" t="s">
        <v>4</v>
      </c>
    </row>
    <row r="310" spans="1:7" x14ac:dyDescent="0.2">
      <c r="A310" s="5">
        <v>302</v>
      </c>
      <c r="B310" s="6">
        <f t="shared" ref="B310:E310" si="307">AVERAGE(B712,B1113,B1514,B1915,B2316,B2717,B3118,B3519,B3920,B4321)</f>
        <v>3.3</v>
      </c>
      <c r="C310" s="6">
        <f t="shared" si="307"/>
        <v>0</v>
      </c>
      <c r="D310" s="6">
        <f t="shared" si="307"/>
        <v>0</v>
      </c>
      <c r="E310" s="6">
        <f t="shared" si="307"/>
        <v>0</v>
      </c>
      <c r="F310" s="6">
        <f t="shared" si="262"/>
        <v>0</v>
      </c>
      <c r="G310" s="5" t="s">
        <v>4</v>
      </c>
    </row>
    <row r="311" spans="1:7" x14ac:dyDescent="0.2">
      <c r="A311" s="5">
        <v>303</v>
      </c>
      <c r="B311" s="6">
        <f t="shared" ref="B311:E311" si="308">AVERAGE(B713,B1114,B1515,B1916,B2317,B2718,B3119,B3520,B3921,B4322)</f>
        <v>3.4</v>
      </c>
      <c r="C311" s="6">
        <f t="shared" si="308"/>
        <v>0</v>
      </c>
      <c r="D311" s="6">
        <f t="shared" si="308"/>
        <v>0</v>
      </c>
      <c r="E311" s="6">
        <f t="shared" si="308"/>
        <v>0</v>
      </c>
      <c r="F311" s="6">
        <f t="shared" si="262"/>
        <v>0</v>
      </c>
      <c r="G311" s="5" t="s">
        <v>4</v>
      </c>
    </row>
    <row r="312" spans="1:7" x14ac:dyDescent="0.2">
      <c r="A312" s="5">
        <v>304</v>
      </c>
      <c r="B312" s="6">
        <f t="shared" ref="B312:E312" si="309">AVERAGE(B714,B1115,B1516,B1917,B2318,B2719,B3120,B3521,B3922,B4323)</f>
        <v>3.5</v>
      </c>
      <c r="C312" s="6">
        <f t="shared" si="309"/>
        <v>0</v>
      </c>
      <c r="D312" s="6">
        <f t="shared" si="309"/>
        <v>0</v>
      </c>
      <c r="E312" s="6">
        <f t="shared" si="309"/>
        <v>0</v>
      </c>
      <c r="F312" s="6">
        <f t="shared" si="262"/>
        <v>0</v>
      </c>
      <c r="G312" s="5" t="s">
        <v>4</v>
      </c>
    </row>
    <row r="313" spans="1:7" x14ac:dyDescent="0.2">
      <c r="A313" s="5">
        <v>305</v>
      </c>
      <c r="B313" s="6">
        <f t="shared" ref="B313:E313" si="310">AVERAGE(B715,B1116,B1517,B1918,B2319,B2720,B3121,B3522,B3923,B4324)</f>
        <v>3.2</v>
      </c>
      <c r="C313" s="6">
        <f t="shared" si="310"/>
        <v>0</v>
      </c>
      <c r="D313" s="6">
        <f t="shared" si="310"/>
        <v>0</v>
      </c>
      <c r="E313" s="6">
        <f t="shared" si="310"/>
        <v>0</v>
      </c>
      <c r="F313" s="6">
        <f t="shared" si="262"/>
        <v>0</v>
      </c>
      <c r="G313" s="5" t="s">
        <v>4</v>
      </c>
    </row>
    <row r="314" spans="1:7" x14ac:dyDescent="0.2">
      <c r="A314" s="5">
        <v>306</v>
      </c>
      <c r="B314" s="6">
        <f t="shared" ref="B314:E314" si="311">AVERAGE(B716,B1117,B1518,B1919,B2320,B2721,B3122,B3523,B3924,B4325)</f>
        <v>3.3</v>
      </c>
      <c r="C314" s="6">
        <f t="shared" si="311"/>
        <v>0</v>
      </c>
      <c r="D314" s="6">
        <f t="shared" si="311"/>
        <v>0</v>
      </c>
      <c r="E314" s="6">
        <f t="shared" si="311"/>
        <v>0</v>
      </c>
      <c r="F314" s="6">
        <f t="shared" si="262"/>
        <v>0</v>
      </c>
      <c r="G314" s="5" t="s">
        <v>4</v>
      </c>
    </row>
    <row r="315" spans="1:7" x14ac:dyDescent="0.2">
      <c r="A315" s="5">
        <v>307</v>
      </c>
      <c r="B315" s="6">
        <f t="shared" ref="B315:E315" si="312">AVERAGE(B717,B1118,B1519,B1920,B2321,B2722,B3123,B3524,B3925,B4326)</f>
        <v>3.6</v>
      </c>
      <c r="C315" s="6">
        <f t="shared" si="312"/>
        <v>0</v>
      </c>
      <c r="D315" s="6">
        <f t="shared" si="312"/>
        <v>0</v>
      </c>
      <c r="E315" s="6">
        <f t="shared" si="312"/>
        <v>0</v>
      </c>
      <c r="F315" s="6">
        <f t="shared" si="262"/>
        <v>0</v>
      </c>
      <c r="G315" s="5" t="s">
        <v>4</v>
      </c>
    </row>
    <row r="316" spans="1:7" x14ac:dyDescent="0.2">
      <c r="A316" s="5">
        <v>308</v>
      </c>
      <c r="B316" s="6">
        <f t="shared" ref="B316:E316" si="313">AVERAGE(B718,B1119,B1520,B1921,B2322,B2723,B3124,B3525,B3926,B4327)</f>
        <v>3.6</v>
      </c>
      <c r="C316" s="6">
        <f t="shared" si="313"/>
        <v>0</v>
      </c>
      <c r="D316" s="6">
        <f t="shared" si="313"/>
        <v>0</v>
      </c>
      <c r="E316" s="6">
        <f t="shared" si="313"/>
        <v>0</v>
      </c>
      <c r="F316" s="6">
        <f t="shared" si="262"/>
        <v>0</v>
      </c>
      <c r="G316" s="5" t="s">
        <v>4</v>
      </c>
    </row>
    <row r="317" spans="1:7" x14ac:dyDescent="0.2">
      <c r="A317" s="5">
        <v>309</v>
      </c>
      <c r="B317" s="6">
        <f t="shared" ref="B317:E317" si="314">AVERAGE(B719,B1120,B1521,B1922,B2323,B2724,B3125,B3526,B3927,B4328)</f>
        <v>3.4</v>
      </c>
      <c r="C317" s="6">
        <f t="shared" si="314"/>
        <v>0</v>
      </c>
      <c r="D317" s="6">
        <f t="shared" si="314"/>
        <v>0</v>
      </c>
      <c r="E317" s="6">
        <f t="shared" si="314"/>
        <v>0</v>
      </c>
      <c r="F317" s="6">
        <f t="shared" si="262"/>
        <v>0</v>
      </c>
      <c r="G317" s="5" t="s">
        <v>4</v>
      </c>
    </row>
    <row r="318" spans="1:7" x14ac:dyDescent="0.2">
      <c r="A318" s="5">
        <v>310</v>
      </c>
      <c r="B318" s="6">
        <f t="shared" ref="B318:E318" si="315">AVERAGE(B720,B1121,B1522,B1923,B2324,B2725,B3126,B3527,B3928,B4329)</f>
        <v>6.2</v>
      </c>
      <c r="C318" s="6">
        <f t="shared" si="315"/>
        <v>0</v>
      </c>
      <c r="D318" s="6">
        <f t="shared" si="315"/>
        <v>0</v>
      </c>
      <c r="E318" s="6">
        <f t="shared" si="315"/>
        <v>0</v>
      </c>
      <c r="F318" s="6">
        <f t="shared" si="262"/>
        <v>0</v>
      </c>
      <c r="G318" s="5" t="s">
        <v>4</v>
      </c>
    </row>
    <row r="319" spans="1:7" x14ac:dyDescent="0.2">
      <c r="A319" s="5">
        <v>311</v>
      </c>
      <c r="B319" s="6">
        <f t="shared" ref="B319:E319" si="316">AVERAGE(B721,B1122,B1523,B1924,B2325,B2726,B3127,B3528,B3929,B4330)</f>
        <v>6.6</v>
      </c>
      <c r="C319" s="6">
        <f t="shared" si="316"/>
        <v>0</v>
      </c>
      <c r="D319" s="6">
        <f t="shared" si="316"/>
        <v>0</v>
      </c>
      <c r="E319" s="6">
        <f t="shared" si="316"/>
        <v>0</v>
      </c>
      <c r="F319" s="6">
        <f t="shared" si="262"/>
        <v>0</v>
      </c>
      <c r="G319" s="5" t="s">
        <v>4</v>
      </c>
    </row>
    <row r="320" spans="1:7" x14ac:dyDescent="0.2">
      <c r="A320" s="5">
        <v>312</v>
      </c>
      <c r="B320" s="6">
        <f t="shared" ref="B320:E320" si="317">AVERAGE(B722,B1123,B1524,B1925,B2326,B2727,B3128,B3529,B3930,B4331)</f>
        <v>6.5</v>
      </c>
      <c r="C320" s="6">
        <f t="shared" si="317"/>
        <v>0</v>
      </c>
      <c r="D320" s="6">
        <f t="shared" si="317"/>
        <v>0</v>
      </c>
      <c r="E320" s="6">
        <f t="shared" si="317"/>
        <v>0</v>
      </c>
      <c r="F320" s="6">
        <f t="shared" si="262"/>
        <v>0</v>
      </c>
      <c r="G320" s="5" t="s">
        <v>4</v>
      </c>
    </row>
    <row r="321" spans="1:7" x14ac:dyDescent="0.2">
      <c r="A321" s="5">
        <v>313</v>
      </c>
      <c r="B321" s="6">
        <f t="shared" ref="B321:E321" si="318">AVERAGE(B723,B1124,B1525,B1926,B2327,B2728,B3129,B3530,B3931,B4332)</f>
        <v>5.4</v>
      </c>
      <c r="C321" s="6">
        <f t="shared" si="318"/>
        <v>0</v>
      </c>
      <c r="D321" s="6">
        <f t="shared" si="318"/>
        <v>0</v>
      </c>
      <c r="E321" s="6">
        <f t="shared" si="318"/>
        <v>0</v>
      </c>
      <c r="F321" s="6">
        <f t="shared" si="262"/>
        <v>0</v>
      </c>
      <c r="G321" s="5" t="s">
        <v>4</v>
      </c>
    </row>
    <row r="322" spans="1:7" x14ac:dyDescent="0.2">
      <c r="A322" s="5">
        <v>314</v>
      </c>
      <c r="B322" s="6">
        <f t="shared" ref="B322:E322" si="319">AVERAGE(B724,B1125,B1526,B1927,B2328,B2729,B3130,B3531,B3932,B4333)</f>
        <v>4.5</v>
      </c>
      <c r="C322" s="6">
        <f t="shared" si="319"/>
        <v>0</v>
      </c>
      <c r="D322" s="6">
        <f t="shared" si="319"/>
        <v>0</v>
      </c>
      <c r="E322" s="6">
        <f t="shared" si="319"/>
        <v>4.26</v>
      </c>
      <c r="F322" s="6">
        <f t="shared" si="262"/>
        <v>1.42</v>
      </c>
      <c r="G322" s="5" t="s">
        <v>4</v>
      </c>
    </row>
    <row r="323" spans="1:7" x14ac:dyDescent="0.2">
      <c r="A323" s="5">
        <v>315</v>
      </c>
      <c r="B323" s="6">
        <f t="shared" ref="B323:E323" si="320">AVERAGE(B725,B1126,B1527,B1928,B2329,B2730,B3131,B3532,B3933,B4334)</f>
        <v>4.5999999999999996</v>
      </c>
      <c r="C323" s="6">
        <f t="shared" si="320"/>
        <v>9.48</v>
      </c>
      <c r="D323" s="6">
        <f t="shared" si="320"/>
        <v>10</v>
      </c>
      <c r="E323" s="6">
        <f t="shared" si="320"/>
        <v>20</v>
      </c>
      <c r="F323" s="6">
        <f t="shared" si="262"/>
        <v>13.160000000000002</v>
      </c>
      <c r="G323" s="5" t="s">
        <v>4</v>
      </c>
    </row>
    <row r="324" spans="1:7" x14ac:dyDescent="0.2">
      <c r="A324" s="5">
        <v>316</v>
      </c>
      <c r="B324" s="6">
        <f t="shared" ref="B324:E324" si="321">AVERAGE(B726,B1127,B1528,B1929,B2330,B2731,B3132,B3533,B3934,B4335)</f>
        <v>4.2</v>
      </c>
      <c r="C324" s="6">
        <f t="shared" si="321"/>
        <v>8.33</v>
      </c>
      <c r="D324" s="6">
        <f t="shared" si="321"/>
        <v>0</v>
      </c>
      <c r="E324" s="6">
        <f t="shared" si="321"/>
        <v>10</v>
      </c>
      <c r="F324" s="6">
        <f t="shared" si="262"/>
        <v>6.1099999999999994</v>
      </c>
      <c r="G324" s="5" t="s">
        <v>4</v>
      </c>
    </row>
    <row r="325" spans="1:7" x14ac:dyDescent="0.2">
      <c r="A325" s="5">
        <v>317</v>
      </c>
      <c r="B325" s="6">
        <f t="shared" ref="B325:E325" si="322">AVERAGE(B727,B1128,B1529,B1930,B2331,B2732,B3133,B3534,B3935,B4336)</f>
        <v>4.7</v>
      </c>
      <c r="C325" s="6">
        <f t="shared" si="322"/>
        <v>0</v>
      </c>
      <c r="D325" s="6">
        <f t="shared" si="322"/>
        <v>0</v>
      </c>
      <c r="E325" s="6">
        <f t="shared" si="322"/>
        <v>0</v>
      </c>
      <c r="F325" s="6">
        <f t="shared" si="262"/>
        <v>0</v>
      </c>
      <c r="G325" s="5" t="s">
        <v>4</v>
      </c>
    </row>
    <row r="326" spans="1:7" x14ac:dyDescent="0.2">
      <c r="A326" s="5">
        <v>318</v>
      </c>
      <c r="B326" s="6">
        <f t="shared" ref="B326:E326" si="323">AVERAGE(B728,B1129,B1530,B1931,B2332,B2733,B3134,B3535,B3936,B4337)</f>
        <v>4.2</v>
      </c>
      <c r="C326" s="6">
        <f t="shared" si="323"/>
        <v>5.0999999999999996</v>
      </c>
      <c r="D326" s="6">
        <f t="shared" si="323"/>
        <v>0</v>
      </c>
      <c r="E326" s="6">
        <f t="shared" si="323"/>
        <v>0</v>
      </c>
      <c r="F326" s="6">
        <f t="shared" si="262"/>
        <v>1.7</v>
      </c>
      <c r="G326" s="5" t="s">
        <v>4</v>
      </c>
    </row>
    <row r="327" spans="1:7" x14ac:dyDescent="0.2">
      <c r="A327" s="5">
        <v>319</v>
      </c>
      <c r="B327" s="6">
        <f t="shared" ref="B327:E327" si="324">AVERAGE(B729,B1130,B1531,B1932,B2333,B2734,B3135,B3536,B3937,B4338)</f>
        <v>4.7</v>
      </c>
      <c r="C327" s="6">
        <f t="shared" si="324"/>
        <v>0</v>
      </c>
      <c r="D327" s="6">
        <f t="shared" si="324"/>
        <v>0</v>
      </c>
      <c r="E327" s="6">
        <f t="shared" si="324"/>
        <v>7.5</v>
      </c>
      <c r="F327" s="6">
        <f t="shared" si="262"/>
        <v>2.5</v>
      </c>
      <c r="G327" s="5" t="s">
        <v>4</v>
      </c>
    </row>
    <row r="328" spans="1:7" x14ac:dyDescent="0.2">
      <c r="A328" s="5">
        <v>320</v>
      </c>
      <c r="B328" s="6">
        <f t="shared" ref="B328:E328" si="325">AVERAGE(B730,B1131,B1532,B1933,B2334,B2735,B3136,B3537,B3938,B4339)</f>
        <v>4.5</v>
      </c>
      <c r="C328" s="6">
        <f t="shared" si="325"/>
        <v>13.919999999999998</v>
      </c>
      <c r="D328" s="6">
        <f t="shared" si="325"/>
        <v>0</v>
      </c>
      <c r="E328" s="6">
        <f t="shared" si="325"/>
        <v>3.3299999999999996</v>
      </c>
      <c r="F328" s="6">
        <f t="shared" si="262"/>
        <v>5.7499999999999991</v>
      </c>
      <c r="G328" s="5" t="s">
        <v>4</v>
      </c>
    </row>
    <row r="329" spans="1:7" x14ac:dyDescent="0.2">
      <c r="A329" s="5">
        <v>321</v>
      </c>
      <c r="B329" s="6">
        <f t="shared" ref="B329:E329" si="326">AVERAGE(B731,B1132,B1533,B1934,B2335,B2736,B3137,B3538,B3939,B4340)</f>
        <v>3.8</v>
      </c>
      <c r="C329" s="6">
        <f t="shared" si="326"/>
        <v>2</v>
      </c>
      <c r="D329" s="6">
        <f t="shared" si="326"/>
        <v>10</v>
      </c>
      <c r="E329" s="6">
        <f t="shared" si="326"/>
        <v>5.0299999999999994</v>
      </c>
      <c r="F329" s="6">
        <f t="shared" ref="F329:F392" si="327">AVERAGE(C329,D329,E329)</f>
        <v>5.6766666666666667</v>
      </c>
      <c r="G329" s="5" t="s">
        <v>4</v>
      </c>
    </row>
    <row r="330" spans="1:7" x14ac:dyDescent="0.2">
      <c r="A330" s="5">
        <v>322</v>
      </c>
      <c r="B330" s="6">
        <f t="shared" ref="B330:E330" si="328">AVERAGE(B732,B1133,B1534,B1935,B2336,B2737,B3138,B3539,B3940,B4341)</f>
        <v>3.7</v>
      </c>
      <c r="C330" s="6">
        <f t="shared" si="328"/>
        <v>12.01</v>
      </c>
      <c r="D330" s="6">
        <f t="shared" si="328"/>
        <v>5</v>
      </c>
      <c r="E330" s="6">
        <f t="shared" si="328"/>
        <v>20</v>
      </c>
      <c r="F330" s="6">
        <f t="shared" si="327"/>
        <v>12.336666666666666</v>
      </c>
      <c r="G330" s="5" t="s">
        <v>4</v>
      </c>
    </row>
    <row r="331" spans="1:7" x14ac:dyDescent="0.2">
      <c r="A331" s="5">
        <v>323</v>
      </c>
      <c r="B331" s="6">
        <f t="shared" ref="B331:E331" si="329">AVERAGE(B733,B1134,B1535,B1936,B2337,B2738,B3139,B3540,B3941,B4342)</f>
        <v>3.2</v>
      </c>
      <c r="C331" s="6">
        <f t="shared" si="329"/>
        <v>17.36</v>
      </c>
      <c r="D331" s="6">
        <f t="shared" si="329"/>
        <v>0</v>
      </c>
      <c r="E331" s="6">
        <f t="shared" si="329"/>
        <v>30</v>
      </c>
      <c r="F331" s="6">
        <f t="shared" si="327"/>
        <v>15.786666666666667</v>
      </c>
      <c r="G331" s="5" t="s">
        <v>4</v>
      </c>
    </row>
    <row r="332" spans="1:7" x14ac:dyDescent="0.2">
      <c r="A332" s="5">
        <v>324</v>
      </c>
      <c r="B332" s="6">
        <f t="shared" ref="B332:E332" si="330">AVERAGE(B734,B1135,B1536,B1937,B2338,B2739,B3140,B3541,B3942,B4343)</f>
        <v>3.2</v>
      </c>
      <c r="C332" s="6">
        <f t="shared" si="330"/>
        <v>8.5500000000000007</v>
      </c>
      <c r="D332" s="6">
        <f t="shared" si="330"/>
        <v>0</v>
      </c>
      <c r="E332" s="6">
        <f t="shared" si="330"/>
        <v>10</v>
      </c>
      <c r="F332" s="6">
        <f t="shared" si="327"/>
        <v>6.1833333333333336</v>
      </c>
      <c r="G332" s="5" t="s">
        <v>4</v>
      </c>
    </row>
    <row r="333" spans="1:7" x14ac:dyDescent="0.2">
      <c r="A333" s="5">
        <v>325</v>
      </c>
      <c r="B333" s="6">
        <f t="shared" ref="B333:E333" si="331">AVERAGE(B735,B1136,B1537,B1938,B2339,B2740,B3141,B3542,B3943,B4344)</f>
        <v>3.1</v>
      </c>
      <c r="C333" s="6">
        <f t="shared" si="331"/>
        <v>3.75</v>
      </c>
      <c r="D333" s="6">
        <f t="shared" si="331"/>
        <v>0</v>
      </c>
      <c r="E333" s="6">
        <f t="shared" si="331"/>
        <v>0</v>
      </c>
      <c r="F333" s="6">
        <f t="shared" si="327"/>
        <v>1.25</v>
      </c>
      <c r="G333" s="5" t="s">
        <v>4</v>
      </c>
    </row>
    <row r="334" spans="1:7" x14ac:dyDescent="0.2">
      <c r="A334" s="5">
        <v>326</v>
      </c>
      <c r="B334" s="6">
        <f t="shared" ref="B334:E334" si="332">AVERAGE(B736,B1137,B1538,B1939,B2340,B2741,B3142,B3543,B3944,B4345)</f>
        <v>3.5</v>
      </c>
      <c r="C334" s="6">
        <f t="shared" si="332"/>
        <v>5.1100000000000003</v>
      </c>
      <c r="D334" s="6">
        <f t="shared" si="332"/>
        <v>0</v>
      </c>
      <c r="E334" s="6">
        <f t="shared" si="332"/>
        <v>5</v>
      </c>
      <c r="F334" s="6">
        <f t="shared" si="327"/>
        <v>3.3699999999999997</v>
      </c>
      <c r="G334" s="5" t="s">
        <v>4</v>
      </c>
    </row>
    <row r="335" spans="1:7" x14ac:dyDescent="0.2">
      <c r="A335" s="5">
        <v>327</v>
      </c>
      <c r="B335" s="6">
        <f t="shared" ref="B335:E335" si="333">AVERAGE(B737,B1138,B1539,B1940,B2341,B2742,B3143,B3544,B3945,B4346)</f>
        <v>3.2</v>
      </c>
      <c r="C335" s="6">
        <f t="shared" si="333"/>
        <v>4.4399999999999995</v>
      </c>
      <c r="D335" s="6">
        <f t="shared" si="333"/>
        <v>0</v>
      </c>
      <c r="E335" s="6">
        <f t="shared" si="333"/>
        <v>0</v>
      </c>
      <c r="F335" s="6">
        <f t="shared" si="327"/>
        <v>1.4799999999999998</v>
      </c>
      <c r="G335" s="5" t="s">
        <v>4</v>
      </c>
    </row>
    <row r="336" spans="1:7" x14ac:dyDescent="0.2">
      <c r="A336" s="5">
        <v>328</v>
      </c>
      <c r="B336" s="6">
        <f t="shared" ref="B336:E336" si="334">AVERAGE(B738,B1139,B1540,B1941,B2342,B2743,B3144,B3545,B3946,B4347)</f>
        <v>4.9000000000000004</v>
      </c>
      <c r="C336" s="6">
        <f t="shared" si="334"/>
        <v>3.75</v>
      </c>
      <c r="D336" s="6">
        <f t="shared" si="334"/>
        <v>0</v>
      </c>
      <c r="E336" s="6">
        <f t="shared" si="334"/>
        <v>10</v>
      </c>
      <c r="F336" s="6">
        <f t="shared" si="327"/>
        <v>4.583333333333333</v>
      </c>
      <c r="G336" s="5" t="s">
        <v>4</v>
      </c>
    </row>
    <row r="337" spans="1:7" x14ac:dyDescent="0.2">
      <c r="A337" s="5">
        <v>329</v>
      </c>
      <c r="B337" s="6">
        <f t="shared" ref="B337:E337" si="335">AVERAGE(B739,B1140,B1541,B1942,B2343,B2744,B3145,B3546,B3947,B4348)</f>
        <v>3.7</v>
      </c>
      <c r="C337" s="6">
        <f t="shared" si="335"/>
        <v>0</v>
      </c>
      <c r="D337" s="6">
        <f t="shared" si="335"/>
        <v>0</v>
      </c>
      <c r="E337" s="6">
        <f t="shared" si="335"/>
        <v>0</v>
      </c>
      <c r="F337" s="6">
        <f t="shared" si="327"/>
        <v>0</v>
      </c>
      <c r="G337" s="5" t="s">
        <v>4</v>
      </c>
    </row>
    <row r="338" spans="1:7" x14ac:dyDescent="0.2">
      <c r="A338" s="5">
        <v>330</v>
      </c>
      <c r="B338" s="6">
        <f t="shared" ref="B338:E338" si="336">AVERAGE(B740,B1141,B1542,B1943,B2344,B2745,B3146,B3547,B3948,B4349)</f>
        <v>3.3</v>
      </c>
      <c r="C338" s="6">
        <f t="shared" si="336"/>
        <v>0</v>
      </c>
      <c r="D338" s="6">
        <f t="shared" si="336"/>
        <v>0</v>
      </c>
      <c r="E338" s="6">
        <f t="shared" si="336"/>
        <v>0</v>
      </c>
      <c r="F338" s="6">
        <f t="shared" si="327"/>
        <v>0</v>
      </c>
      <c r="G338" s="5" t="s">
        <v>4</v>
      </c>
    </row>
    <row r="339" spans="1:7" x14ac:dyDescent="0.2">
      <c r="A339" s="5">
        <v>331</v>
      </c>
      <c r="B339" s="6">
        <f t="shared" ref="B339:E339" si="337">AVERAGE(B741,B1142,B1543,B1944,B2345,B2746,B3147,B3548,B3949,B4350)</f>
        <v>4.3</v>
      </c>
      <c r="C339" s="6">
        <f t="shared" si="337"/>
        <v>0</v>
      </c>
      <c r="D339" s="6">
        <f t="shared" si="337"/>
        <v>0</v>
      </c>
      <c r="E339" s="6">
        <f t="shared" si="337"/>
        <v>0</v>
      </c>
      <c r="F339" s="6">
        <f t="shared" si="327"/>
        <v>0</v>
      </c>
      <c r="G339" s="5" t="s">
        <v>4</v>
      </c>
    </row>
    <row r="340" spans="1:7" x14ac:dyDescent="0.2">
      <c r="A340" s="5">
        <v>332</v>
      </c>
      <c r="B340" s="6">
        <f t="shared" ref="B340:E340" si="338">AVERAGE(B742,B1143,B1544,B1945,B2346,B2747,B3148,B3549,B3950,B4351)</f>
        <v>3.8</v>
      </c>
      <c r="C340" s="6">
        <f t="shared" si="338"/>
        <v>0</v>
      </c>
      <c r="D340" s="6">
        <f t="shared" si="338"/>
        <v>0</v>
      </c>
      <c r="E340" s="6">
        <f t="shared" si="338"/>
        <v>0</v>
      </c>
      <c r="F340" s="6">
        <f t="shared" si="327"/>
        <v>0</v>
      </c>
      <c r="G340" s="5" t="s">
        <v>4</v>
      </c>
    </row>
    <row r="341" spans="1:7" x14ac:dyDescent="0.2">
      <c r="A341" s="5">
        <v>333</v>
      </c>
      <c r="B341" s="6">
        <f t="shared" ref="B341:E341" si="339">AVERAGE(B743,B1144,B1545,B1946,B2347,B2748,B3149,B3550,B3951,B4352)</f>
        <v>5.5</v>
      </c>
      <c r="C341" s="6">
        <f t="shared" si="339"/>
        <v>0</v>
      </c>
      <c r="D341" s="6">
        <f t="shared" si="339"/>
        <v>0</v>
      </c>
      <c r="E341" s="6">
        <f t="shared" si="339"/>
        <v>0</v>
      </c>
      <c r="F341" s="6">
        <f t="shared" si="327"/>
        <v>0</v>
      </c>
      <c r="G341" s="5" t="s">
        <v>4</v>
      </c>
    </row>
    <row r="342" spans="1:7" x14ac:dyDescent="0.2">
      <c r="A342" s="5">
        <v>334</v>
      </c>
      <c r="B342" s="6">
        <f t="shared" ref="B342:E342" si="340">AVERAGE(B744,B1145,B1546,B1947,B2348,B2749,B3150,B3551,B3952,B4353)</f>
        <v>4.2</v>
      </c>
      <c r="C342" s="6">
        <f t="shared" si="340"/>
        <v>0</v>
      </c>
      <c r="D342" s="6">
        <f t="shared" si="340"/>
        <v>0</v>
      </c>
      <c r="E342" s="6">
        <f t="shared" si="340"/>
        <v>0</v>
      </c>
      <c r="F342" s="6">
        <f t="shared" si="327"/>
        <v>0</v>
      </c>
      <c r="G342" s="5" t="s">
        <v>4</v>
      </c>
    </row>
    <row r="343" spans="1:7" x14ac:dyDescent="0.2">
      <c r="A343" s="5">
        <v>335</v>
      </c>
      <c r="B343" s="6">
        <f t="shared" ref="B343:E343" si="341">AVERAGE(B745,B1146,B1547,B1948,B2349,B2750,B3151,B3552,B3953,B4354)</f>
        <v>3.4</v>
      </c>
      <c r="C343" s="6">
        <f t="shared" si="341"/>
        <v>0</v>
      </c>
      <c r="D343" s="6">
        <f t="shared" si="341"/>
        <v>0</v>
      </c>
      <c r="E343" s="6">
        <f t="shared" si="341"/>
        <v>0</v>
      </c>
      <c r="F343" s="6">
        <f t="shared" si="327"/>
        <v>0</v>
      </c>
      <c r="G343" s="5" t="s">
        <v>4</v>
      </c>
    </row>
    <row r="344" spans="1:7" x14ac:dyDescent="0.2">
      <c r="A344" s="5">
        <v>336</v>
      </c>
      <c r="B344" s="6">
        <f t="shared" ref="B344:E344" si="342">AVERAGE(B746,B1147,B1548,B1949,B2350,B2751,B3152,B3553,B3954,B4355)</f>
        <v>3.8</v>
      </c>
      <c r="C344" s="6">
        <f t="shared" si="342"/>
        <v>0</v>
      </c>
      <c r="D344" s="6">
        <f t="shared" si="342"/>
        <v>0</v>
      </c>
      <c r="E344" s="6">
        <f t="shared" si="342"/>
        <v>0</v>
      </c>
      <c r="F344" s="6">
        <f t="shared" si="327"/>
        <v>0</v>
      </c>
      <c r="G344" s="5" t="s">
        <v>4</v>
      </c>
    </row>
    <row r="345" spans="1:7" x14ac:dyDescent="0.2">
      <c r="A345" s="5">
        <v>337</v>
      </c>
      <c r="B345" s="6">
        <f t="shared" ref="B345:E345" si="343">AVERAGE(B747,B1148,B1549,B1950,B2351,B2752,B3153,B3554,B3955,B4356)</f>
        <v>4.2</v>
      </c>
      <c r="C345" s="6">
        <f t="shared" si="343"/>
        <v>0</v>
      </c>
      <c r="D345" s="6">
        <f t="shared" si="343"/>
        <v>0</v>
      </c>
      <c r="E345" s="6">
        <f t="shared" si="343"/>
        <v>0</v>
      </c>
      <c r="F345" s="6">
        <f t="shared" si="327"/>
        <v>0</v>
      </c>
      <c r="G345" s="5" t="s">
        <v>4</v>
      </c>
    </row>
    <row r="346" spans="1:7" x14ac:dyDescent="0.2">
      <c r="A346" s="5">
        <v>338</v>
      </c>
      <c r="B346" s="6">
        <f t="shared" ref="B346:E346" si="344">AVERAGE(B748,B1149,B1550,B1951,B2352,B2753,B3154,B3555,B3956,B4357)</f>
        <v>4.2</v>
      </c>
      <c r="C346" s="6">
        <f t="shared" si="344"/>
        <v>0</v>
      </c>
      <c r="D346" s="6">
        <f t="shared" si="344"/>
        <v>0</v>
      </c>
      <c r="E346" s="6">
        <f t="shared" si="344"/>
        <v>0</v>
      </c>
      <c r="F346" s="6">
        <f t="shared" si="327"/>
        <v>0</v>
      </c>
      <c r="G346" s="5" t="s">
        <v>4</v>
      </c>
    </row>
    <row r="347" spans="1:7" x14ac:dyDescent="0.2">
      <c r="A347" s="5">
        <v>339</v>
      </c>
      <c r="B347" s="6">
        <f t="shared" ref="B347:E347" si="345">AVERAGE(B749,B1150,B1551,B1952,B2353,B2754,B3155,B3556,B3957,B4358)</f>
        <v>4.8</v>
      </c>
      <c r="C347" s="6">
        <f t="shared" si="345"/>
        <v>0</v>
      </c>
      <c r="D347" s="6">
        <f t="shared" si="345"/>
        <v>0</v>
      </c>
      <c r="E347" s="6">
        <f t="shared" si="345"/>
        <v>0</v>
      </c>
      <c r="F347" s="6">
        <f t="shared" si="327"/>
        <v>0</v>
      </c>
      <c r="G347" s="5" t="s">
        <v>4</v>
      </c>
    </row>
    <row r="348" spans="1:7" x14ac:dyDescent="0.2">
      <c r="A348" s="5">
        <v>340</v>
      </c>
      <c r="B348" s="6">
        <f t="shared" ref="B348:E348" si="346">AVERAGE(B750,B1151,B1552,B1953,B2354,B2755,B3156,B3557,B3958,B4359)</f>
        <v>3.4</v>
      </c>
      <c r="C348" s="6">
        <f t="shared" si="346"/>
        <v>0</v>
      </c>
      <c r="D348" s="6">
        <f t="shared" si="346"/>
        <v>0</v>
      </c>
      <c r="E348" s="6">
        <f t="shared" si="346"/>
        <v>0</v>
      </c>
      <c r="F348" s="6">
        <f t="shared" si="327"/>
        <v>0</v>
      </c>
      <c r="G348" s="5" t="s">
        <v>4</v>
      </c>
    </row>
    <row r="349" spans="1:7" x14ac:dyDescent="0.2">
      <c r="A349" s="5">
        <v>341</v>
      </c>
      <c r="B349" s="6">
        <f t="shared" ref="B349:E349" si="347">AVERAGE(B751,B1152,B1553,B1954,B2355,B2756,B3157,B3558,B3959,B4360)</f>
        <v>3.6</v>
      </c>
      <c r="C349" s="6">
        <f t="shared" si="347"/>
        <v>0</v>
      </c>
      <c r="D349" s="6">
        <f t="shared" si="347"/>
        <v>0</v>
      </c>
      <c r="E349" s="6">
        <f t="shared" si="347"/>
        <v>0</v>
      </c>
      <c r="F349" s="6">
        <f t="shared" si="327"/>
        <v>0</v>
      </c>
      <c r="G349" s="5" t="s">
        <v>4</v>
      </c>
    </row>
    <row r="350" spans="1:7" x14ac:dyDescent="0.2">
      <c r="A350" s="5">
        <v>342</v>
      </c>
      <c r="B350" s="6">
        <f t="shared" ref="B350:E350" si="348">AVERAGE(B752,B1153,B1554,B1955,B2356,B2757,B3158,B3559,B3960,B4361)</f>
        <v>3.3</v>
      </c>
      <c r="C350" s="6">
        <f t="shared" si="348"/>
        <v>0</v>
      </c>
      <c r="D350" s="6">
        <f t="shared" si="348"/>
        <v>0</v>
      </c>
      <c r="E350" s="6">
        <f t="shared" si="348"/>
        <v>0</v>
      </c>
      <c r="F350" s="6">
        <f t="shared" si="327"/>
        <v>0</v>
      </c>
      <c r="G350" s="5" t="s">
        <v>4</v>
      </c>
    </row>
    <row r="351" spans="1:7" x14ac:dyDescent="0.2">
      <c r="A351" s="5">
        <v>343</v>
      </c>
      <c r="B351" s="6">
        <f t="shared" ref="B351:E351" si="349">AVERAGE(B753,B1154,B1555,B1956,B2357,B2758,B3159,B3560,B3961,B4362)</f>
        <v>4.4000000000000004</v>
      </c>
      <c r="C351" s="6">
        <f t="shared" si="349"/>
        <v>0</v>
      </c>
      <c r="D351" s="6">
        <f t="shared" si="349"/>
        <v>0</v>
      </c>
      <c r="E351" s="6">
        <f t="shared" si="349"/>
        <v>0</v>
      </c>
      <c r="F351" s="6">
        <f t="shared" si="327"/>
        <v>0</v>
      </c>
      <c r="G351" s="5" t="s">
        <v>4</v>
      </c>
    </row>
    <row r="352" spans="1:7" x14ac:dyDescent="0.2">
      <c r="A352" s="5">
        <v>344</v>
      </c>
      <c r="B352" s="6">
        <f t="shared" ref="B352:E352" si="350">AVERAGE(B754,B1155,B1556,B1957,B2358,B2759,B3160,B3561,B3962,B4363)</f>
        <v>3.5</v>
      </c>
      <c r="C352" s="6">
        <f t="shared" si="350"/>
        <v>0</v>
      </c>
      <c r="D352" s="6">
        <f t="shared" si="350"/>
        <v>0</v>
      </c>
      <c r="E352" s="6">
        <f t="shared" si="350"/>
        <v>0</v>
      </c>
      <c r="F352" s="6">
        <f t="shared" si="327"/>
        <v>0</v>
      </c>
      <c r="G352" s="5" t="s">
        <v>4</v>
      </c>
    </row>
    <row r="353" spans="1:7" x14ac:dyDescent="0.2">
      <c r="A353" s="5">
        <v>345</v>
      </c>
      <c r="B353" s="6">
        <f t="shared" ref="B353:E353" si="351">AVERAGE(B755,B1156,B1557,B1958,B2359,B2760,B3161,B3562,B3963,B4364)</f>
        <v>3.7</v>
      </c>
      <c r="C353" s="6">
        <f t="shared" si="351"/>
        <v>0</v>
      </c>
      <c r="D353" s="6">
        <f t="shared" si="351"/>
        <v>0</v>
      </c>
      <c r="E353" s="6">
        <f t="shared" si="351"/>
        <v>0</v>
      </c>
      <c r="F353" s="6">
        <f t="shared" si="327"/>
        <v>0</v>
      </c>
      <c r="G353" s="5" t="s">
        <v>4</v>
      </c>
    </row>
    <row r="354" spans="1:7" x14ac:dyDescent="0.2">
      <c r="A354" s="5">
        <v>346</v>
      </c>
      <c r="B354" s="6">
        <f t="shared" ref="B354:E354" si="352">AVERAGE(B756,B1157,B1558,B1959,B2360,B2761,B3162,B3563,B3964,B4365)</f>
        <v>4</v>
      </c>
      <c r="C354" s="6">
        <f t="shared" si="352"/>
        <v>0</v>
      </c>
      <c r="D354" s="6">
        <f t="shared" si="352"/>
        <v>0</v>
      </c>
      <c r="E354" s="6">
        <f t="shared" si="352"/>
        <v>0</v>
      </c>
      <c r="F354" s="6">
        <f t="shared" si="327"/>
        <v>0</v>
      </c>
      <c r="G354" s="5" t="s">
        <v>4</v>
      </c>
    </row>
    <row r="355" spans="1:7" x14ac:dyDescent="0.2">
      <c r="A355" s="5">
        <v>347</v>
      </c>
      <c r="B355" s="6">
        <f t="shared" ref="B355:E355" si="353">AVERAGE(B757,B1158,B1559,B1960,B2361,B2762,B3163,B3564,B3965,B4366)</f>
        <v>3.1</v>
      </c>
      <c r="C355" s="6">
        <f t="shared" si="353"/>
        <v>0</v>
      </c>
      <c r="D355" s="6">
        <f t="shared" si="353"/>
        <v>0</v>
      </c>
      <c r="E355" s="6">
        <f t="shared" si="353"/>
        <v>0</v>
      </c>
      <c r="F355" s="6">
        <f t="shared" si="327"/>
        <v>0</v>
      </c>
      <c r="G355" s="5" t="s">
        <v>4</v>
      </c>
    </row>
    <row r="356" spans="1:7" x14ac:dyDescent="0.2">
      <c r="A356" s="5">
        <v>348</v>
      </c>
      <c r="B356" s="6">
        <f t="shared" ref="B356:E356" si="354">AVERAGE(B758,B1159,B1560,B1961,B2362,B2763,B3164,B3565,B3966,B4367)</f>
        <v>3</v>
      </c>
      <c r="C356" s="6">
        <f t="shared" si="354"/>
        <v>0</v>
      </c>
      <c r="D356" s="6">
        <f t="shared" si="354"/>
        <v>0</v>
      </c>
      <c r="E356" s="6">
        <f t="shared" si="354"/>
        <v>0</v>
      </c>
      <c r="F356" s="6">
        <f t="shared" si="327"/>
        <v>0</v>
      </c>
      <c r="G356" s="5" t="s">
        <v>4</v>
      </c>
    </row>
    <row r="357" spans="1:7" x14ac:dyDescent="0.2">
      <c r="A357" s="5">
        <v>349</v>
      </c>
      <c r="B357" s="6">
        <f t="shared" ref="B357:E357" si="355">AVERAGE(B759,B1160,B1561,B1962,B2363,B2764,B3165,B3566,B3967,B4368)</f>
        <v>3.4</v>
      </c>
      <c r="C357" s="6">
        <f t="shared" si="355"/>
        <v>0</v>
      </c>
      <c r="D357" s="6">
        <f t="shared" si="355"/>
        <v>0</v>
      </c>
      <c r="E357" s="6">
        <f t="shared" si="355"/>
        <v>0</v>
      </c>
      <c r="F357" s="6">
        <f t="shared" si="327"/>
        <v>0</v>
      </c>
      <c r="G357" s="5" t="s">
        <v>4</v>
      </c>
    </row>
    <row r="358" spans="1:7" x14ac:dyDescent="0.2">
      <c r="A358" s="5">
        <v>350</v>
      </c>
      <c r="B358" s="6">
        <f t="shared" ref="B358:E358" si="356">AVERAGE(B760,B1161,B1562,B1963,B2364,B2765,B3166,B3567,B3968,B4369)</f>
        <v>3.3</v>
      </c>
      <c r="C358" s="6">
        <f t="shared" si="356"/>
        <v>0</v>
      </c>
      <c r="D358" s="6">
        <f t="shared" si="356"/>
        <v>0</v>
      </c>
      <c r="E358" s="6">
        <f t="shared" si="356"/>
        <v>0</v>
      </c>
      <c r="F358" s="6">
        <f t="shared" si="327"/>
        <v>0</v>
      </c>
      <c r="G358" s="5" t="s">
        <v>4</v>
      </c>
    </row>
    <row r="359" spans="1:7" x14ac:dyDescent="0.2">
      <c r="A359" s="5">
        <v>351</v>
      </c>
      <c r="B359" s="6">
        <f t="shared" ref="B359:E359" si="357">AVERAGE(B761,B1162,B1563,B1964,B2365,B2766,B3167,B3568,B3969,B4370)</f>
        <v>3.8</v>
      </c>
      <c r="C359" s="6">
        <f t="shared" si="357"/>
        <v>0</v>
      </c>
      <c r="D359" s="6">
        <f t="shared" si="357"/>
        <v>0</v>
      </c>
      <c r="E359" s="6">
        <f t="shared" si="357"/>
        <v>0</v>
      </c>
      <c r="F359" s="6">
        <f t="shared" si="327"/>
        <v>0</v>
      </c>
      <c r="G359" s="5" t="s">
        <v>4</v>
      </c>
    </row>
    <row r="360" spans="1:7" x14ac:dyDescent="0.2">
      <c r="A360" s="5">
        <v>352</v>
      </c>
      <c r="B360" s="6">
        <f t="shared" ref="B360:E360" si="358">AVERAGE(B762,B1163,B1564,B1965,B2366,B2767,B3168,B3569,B3970,B4371)</f>
        <v>3.1</v>
      </c>
      <c r="C360" s="6">
        <f t="shared" si="358"/>
        <v>0</v>
      </c>
      <c r="D360" s="6">
        <f t="shared" si="358"/>
        <v>0</v>
      </c>
      <c r="E360" s="6">
        <f t="shared" si="358"/>
        <v>0</v>
      </c>
      <c r="F360" s="6">
        <f t="shared" si="327"/>
        <v>0</v>
      </c>
      <c r="G360" s="5" t="s">
        <v>4</v>
      </c>
    </row>
    <row r="361" spans="1:7" x14ac:dyDescent="0.2">
      <c r="A361" s="5">
        <v>353</v>
      </c>
      <c r="B361" s="6">
        <f t="shared" ref="B361:E361" si="359">AVERAGE(B763,B1164,B1565,B1966,B2367,B2768,B3169,B3570,B3971,B4372)</f>
        <v>4.2</v>
      </c>
      <c r="C361" s="6">
        <f t="shared" si="359"/>
        <v>0</v>
      </c>
      <c r="D361" s="6">
        <f t="shared" si="359"/>
        <v>0</v>
      </c>
      <c r="E361" s="6">
        <f t="shared" si="359"/>
        <v>0</v>
      </c>
      <c r="F361" s="6">
        <f t="shared" si="327"/>
        <v>0</v>
      </c>
      <c r="G361" s="5" t="s">
        <v>4</v>
      </c>
    </row>
    <row r="362" spans="1:7" x14ac:dyDescent="0.2">
      <c r="A362" s="5">
        <v>354</v>
      </c>
      <c r="B362" s="6">
        <f t="shared" ref="B362:E362" si="360">AVERAGE(B764,B1165,B1566,B1967,B2368,B2769,B3170,B3571,B3972,B4373)</f>
        <v>3.2</v>
      </c>
      <c r="C362" s="6">
        <f t="shared" si="360"/>
        <v>0</v>
      </c>
      <c r="D362" s="6">
        <f t="shared" si="360"/>
        <v>0</v>
      </c>
      <c r="E362" s="6">
        <f t="shared" si="360"/>
        <v>0</v>
      </c>
      <c r="F362" s="6">
        <f t="shared" si="327"/>
        <v>0</v>
      </c>
      <c r="G362" s="5" t="s">
        <v>4</v>
      </c>
    </row>
    <row r="363" spans="1:7" x14ac:dyDescent="0.2">
      <c r="A363" s="5">
        <v>355</v>
      </c>
      <c r="B363" s="6">
        <f t="shared" ref="B363:E363" si="361">AVERAGE(B765,B1166,B1567,B1968,B2369,B2770,B3171,B3572,B3973,B4374)</f>
        <v>3.1</v>
      </c>
      <c r="C363" s="6">
        <f t="shared" si="361"/>
        <v>0</v>
      </c>
      <c r="D363" s="6">
        <f t="shared" si="361"/>
        <v>0</v>
      </c>
      <c r="E363" s="6">
        <f t="shared" si="361"/>
        <v>0</v>
      </c>
      <c r="F363" s="6">
        <f t="shared" si="327"/>
        <v>0</v>
      </c>
      <c r="G363" s="5" t="s">
        <v>4</v>
      </c>
    </row>
    <row r="364" spans="1:7" x14ac:dyDescent="0.2">
      <c r="A364" s="5">
        <v>356</v>
      </c>
      <c r="B364" s="6">
        <f t="shared" ref="B364:E364" si="362">AVERAGE(B766,B1167,B1568,B1969,B2370,B2771,B3172,B3573,B3974,B4375)</f>
        <v>3.3</v>
      </c>
      <c r="C364" s="6">
        <f t="shared" si="362"/>
        <v>4.7</v>
      </c>
      <c r="D364" s="6">
        <f t="shared" si="362"/>
        <v>10</v>
      </c>
      <c r="E364" s="6">
        <f t="shared" si="362"/>
        <v>10</v>
      </c>
      <c r="F364" s="6">
        <f t="shared" si="327"/>
        <v>8.2333333333333325</v>
      </c>
      <c r="G364" s="5" t="s">
        <v>4</v>
      </c>
    </row>
    <row r="365" spans="1:7" x14ac:dyDescent="0.2">
      <c r="A365" s="5">
        <v>357</v>
      </c>
      <c r="B365" s="6">
        <f t="shared" ref="B365:E365" si="363">AVERAGE(B767,B1168,B1569,B1970,B2371,B2772,B3173,B3574,B3975,B4376)</f>
        <v>4</v>
      </c>
      <c r="C365" s="6">
        <f t="shared" si="363"/>
        <v>3.3299999999999996</v>
      </c>
      <c r="D365" s="6">
        <f t="shared" si="363"/>
        <v>0</v>
      </c>
      <c r="E365" s="6">
        <f t="shared" si="363"/>
        <v>6.6599999999999993</v>
      </c>
      <c r="F365" s="6">
        <f t="shared" si="327"/>
        <v>3.3299999999999996</v>
      </c>
      <c r="G365" s="5" t="s">
        <v>4</v>
      </c>
    </row>
    <row r="366" spans="1:7" x14ac:dyDescent="0.2">
      <c r="A366" s="5">
        <v>358</v>
      </c>
      <c r="B366" s="6">
        <f t="shared" ref="B366:E366" si="364">AVERAGE(B768,B1169,B1570,B1971,B2372,B2773,B3174,B3575,B3976,B4377)</f>
        <v>5.3</v>
      </c>
      <c r="C366" s="6">
        <f t="shared" si="364"/>
        <v>5</v>
      </c>
      <c r="D366" s="6">
        <f t="shared" si="364"/>
        <v>0</v>
      </c>
      <c r="E366" s="6">
        <f t="shared" si="364"/>
        <v>0</v>
      </c>
      <c r="F366" s="6">
        <f t="shared" si="327"/>
        <v>1.6666666666666667</v>
      </c>
      <c r="G366" s="5" t="s">
        <v>4</v>
      </c>
    </row>
    <row r="367" spans="1:7" x14ac:dyDescent="0.2">
      <c r="A367" s="5">
        <v>359</v>
      </c>
      <c r="B367" s="6">
        <f t="shared" ref="B367:E367" si="365">AVERAGE(B769,B1170,B1571,B1972,B2373,B2774,B3175,B3576,B3977,B4378)</f>
        <v>4.7</v>
      </c>
      <c r="C367" s="6">
        <f t="shared" si="365"/>
        <v>0</v>
      </c>
      <c r="D367" s="6">
        <f t="shared" si="365"/>
        <v>0</v>
      </c>
      <c r="E367" s="6">
        <f t="shared" si="365"/>
        <v>0</v>
      </c>
      <c r="F367" s="6">
        <f t="shared" si="327"/>
        <v>0</v>
      </c>
      <c r="G367" s="5" t="s">
        <v>4</v>
      </c>
    </row>
    <row r="368" spans="1:7" x14ac:dyDescent="0.2">
      <c r="A368" s="5">
        <v>360</v>
      </c>
      <c r="B368" s="6">
        <f t="shared" ref="B368:E368" si="366">AVERAGE(B770,B1171,B1572,B1973,B2374,B2775,B3176,B3577,B3978,B4379)</f>
        <v>3.1</v>
      </c>
      <c r="C368" s="6">
        <f t="shared" si="366"/>
        <v>4.26</v>
      </c>
      <c r="D368" s="6">
        <f t="shared" si="366"/>
        <v>0</v>
      </c>
      <c r="E368" s="6">
        <f t="shared" si="366"/>
        <v>10</v>
      </c>
      <c r="F368" s="6">
        <f t="shared" si="327"/>
        <v>4.753333333333333</v>
      </c>
      <c r="G368" s="5" t="s">
        <v>4</v>
      </c>
    </row>
    <row r="369" spans="1:7" x14ac:dyDescent="0.2">
      <c r="A369" s="5">
        <v>361</v>
      </c>
      <c r="B369" s="6">
        <f t="shared" ref="B369:E369" si="367">AVERAGE(B771,B1172,B1573,B1974,B2375,B2776,B3177,B3578,B3979,B4380)</f>
        <v>3.8</v>
      </c>
      <c r="C369" s="6">
        <f t="shared" si="367"/>
        <v>1.42</v>
      </c>
      <c r="D369" s="6">
        <f t="shared" si="367"/>
        <v>0</v>
      </c>
      <c r="E369" s="6">
        <f t="shared" si="367"/>
        <v>0</v>
      </c>
      <c r="F369" s="6">
        <f t="shared" si="327"/>
        <v>0.47333333333333333</v>
      </c>
      <c r="G369" s="5" t="s">
        <v>4</v>
      </c>
    </row>
    <row r="370" spans="1:7" x14ac:dyDescent="0.2">
      <c r="A370" s="5">
        <v>362</v>
      </c>
      <c r="B370" s="6">
        <f t="shared" ref="B370:E370" si="368">AVERAGE(B772,B1173,B1574,B1975,B2376,B2777,B3178,B3579,B3980,B4381)</f>
        <v>3</v>
      </c>
      <c r="C370" s="6">
        <f t="shared" si="368"/>
        <v>0</v>
      </c>
      <c r="D370" s="6">
        <f t="shared" si="368"/>
        <v>0</v>
      </c>
      <c r="E370" s="6">
        <f t="shared" si="368"/>
        <v>0</v>
      </c>
      <c r="F370" s="6">
        <f t="shared" si="327"/>
        <v>0</v>
      </c>
      <c r="G370" s="5" t="s">
        <v>4</v>
      </c>
    </row>
    <row r="371" spans="1:7" x14ac:dyDescent="0.2">
      <c r="A371" s="5">
        <v>363</v>
      </c>
      <c r="B371" s="6">
        <f t="shared" ref="B371:E371" si="369">AVERAGE(B773,B1174,B1575,B1976,B2377,B2778,B3179,B3580,B3981,B4382)</f>
        <v>3.4</v>
      </c>
      <c r="C371" s="6">
        <f t="shared" si="369"/>
        <v>0</v>
      </c>
      <c r="D371" s="6">
        <f t="shared" si="369"/>
        <v>0</v>
      </c>
      <c r="E371" s="6">
        <f t="shared" si="369"/>
        <v>4.76</v>
      </c>
      <c r="F371" s="6">
        <f t="shared" si="327"/>
        <v>1.5866666666666667</v>
      </c>
      <c r="G371" s="5" t="s">
        <v>4</v>
      </c>
    </row>
    <row r="372" spans="1:7" x14ac:dyDescent="0.2">
      <c r="A372" s="5">
        <v>364</v>
      </c>
      <c r="B372" s="6">
        <f t="shared" ref="B372:E372" si="370">AVERAGE(B774,B1175,B1576,B1977,B2378,B2779,B3180,B3581,B3982,B4383)</f>
        <v>3.1</v>
      </c>
      <c r="C372" s="6">
        <f t="shared" si="370"/>
        <v>4.4399999999999995</v>
      </c>
      <c r="D372" s="6">
        <f t="shared" si="370"/>
        <v>0</v>
      </c>
      <c r="E372" s="6">
        <f t="shared" si="370"/>
        <v>0</v>
      </c>
      <c r="F372" s="6">
        <f t="shared" si="327"/>
        <v>1.4799999999999998</v>
      </c>
      <c r="G372" s="5" t="s">
        <v>4</v>
      </c>
    </row>
    <row r="373" spans="1:7" x14ac:dyDescent="0.2">
      <c r="A373" s="5">
        <v>365</v>
      </c>
      <c r="B373" s="6">
        <f t="shared" ref="B373:E373" si="371">AVERAGE(B775,B1176,B1577,B1978,B2379,B2780,B3181,B3582,B3983,B4384)</f>
        <v>6</v>
      </c>
      <c r="C373" s="6">
        <f t="shared" si="371"/>
        <v>11.620000000000001</v>
      </c>
      <c r="D373" s="6">
        <f t="shared" si="371"/>
        <v>0</v>
      </c>
      <c r="E373" s="6">
        <f t="shared" si="371"/>
        <v>24.41</v>
      </c>
      <c r="F373" s="6">
        <f t="shared" si="327"/>
        <v>12.01</v>
      </c>
      <c r="G373" s="5" t="s">
        <v>4</v>
      </c>
    </row>
    <row r="374" spans="1:7" x14ac:dyDescent="0.2">
      <c r="A374" s="5">
        <v>366</v>
      </c>
      <c r="B374" s="6">
        <f t="shared" ref="B374:E374" si="372">AVERAGE(B776,B1177,B1578,B1979,B2380,B2781,B3182,B3583,B3984,B4385)</f>
        <v>4.9000000000000004</v>
      </c>
      <c r="C374" s="6">
        <f t="shared" si="372"/>
        <v>9.77</v>
      </c>
      <c r="D374" s="6">
        <f t="shared" si="372"/>
        <v>10</v>
      </c>
      <c r="E374" s="6">
        <f t="shared" si="372"/>
        <v>9.27</v>
      </c>
      <c r="F374" s="6">
        <f t="shared" si="327"/>
        <v>9.68</v>
      </c>
      <c r="G374" s="5" t="s">
        <v>4</v>
      </c>
    </row>
    <row r="375" spans="1:7" x14ac:dyDescent="0.2">
      <c r="A375" s="5">
        <v>367</v>
      </c>
      <c r="B375" s="6">
        <f t="shared" ref="B375:E375" si="373">AVERAGE(B777,B1178,B1579,B1980,B2381,B2782,B3183,B3584,B3985,B4386)</f>
        <v>3.3</v>
      </c>
      <c r="C375" s="6">
        <f t="shared" si="373"/>
        <v>5.66</v>
      </c>
      <c r="D375" s="6">
        <f t="shared" si="373"/>
        <v>0</v>
      </c>
      <c r="E375" s="6">
        <f t="shared" si="373"/>
        <v>10</v>
      </c>
      <c r="F375" s="6">
        <f t="shared" si="327"/>
        <v>5.22</v>
      </c>
      <c r="G375" s="5" t="s">
        <v>4</v>
      </c>
    </row>
    <row r="376" spans="1:7" x14ac:dyDescent="0.2">
      <c r="A376" s="5">
        <v>368</v>
      </c>
      <c r="B376" s="6">
        <f t="shared" ref="B376:E376" si="374">AVERAGE(B778,B1179,B1580,B1981,B2382,B2783,B3184,B3585,B3986,B4387)</f>
        <v>3.3</v>
      </c>
      <c r="C376" s="6">
        <f t="shared" si="374"/>
        <v>2.85</v>
      </c>
      <c r="D376" s="6">
        <f t="shared" si="374"/>
        <v>0</v>
      </c>
      <c r="E376" s="6">
        <f t="shared" si="374"/>
        <v>0</v>
      </c>
      <c r="F376" s="6">
        <f t="shared" si="327"/>
        <v>0.95000000000000007</v>
      </c>
      <c r="G376" s="5" t="s">
        <v>4</v>
      </c>
    </row>
    <row r="377" spans="1:7" x14ac:dyDescent="0.2">
      <c r="A377" s="5">
        <v>369</v>
      </c>
      <c r="B377" s="6">
        <f t="shared" ref="B377:E377" si="375">AVERAGE(B779,B1180,B1581,B1982,B2383,B2784,B3185,B3586,B3987,B4388)</f>
        <v>2.8</v>
      </c>
      <c r="C377" s="6">
        <f t="shared" si="375"/>
        <v>9.11</v>
      </c>
      <c r="D377" s="6">
        <f t="shared" si="375"/>
        <v>0</v>
      </c>
      <c r="E377" s="6">
        <f t="shared" si="375"/>
        <v>15</v>
      </c>
      <c r="F377" s="6">
        <f t="shared" si="327"/>
        <v>8.0366666666666671</v>
      </c>
      <c r="G377" s="5" t="s">
        <v>4</v>
      </c>
    </row>
    <row r="378" spans="1:7" x14ac:dyDescent="0.2">
      <c r="A378" s="5">
        <v>370</v>
      </c>
      <c r="B378" s="6">
        <f t="shared" ref="B378:E378" si="376">AVERAGE(B780,B1181,B1582,B1983,B2384,B2785,B3186,B3587,B3988,B4389)</f>
        <v>2.9</v>
      </c>
      <c r="C378" s="6">
        <f t="shared" si="376"/>
        <v>7.7699999999999987</v>
      </c>
      <c r="D378" s="6">
        <f t="shared" si="376"/>
        <v>0</v>
      </c>
      <c r="E378" s="6">
        <f t="shared" si="376"/>
        <v>5</v>
      </c>
      <c r="F378" s="6">
        <f t="shared" si="327"/>
        <v>4.2566666666666668</v>
      </c>
      <c r="G378" s="5" t="s">
        <v>4</v>
      </c>
    </row>
    <row r="379" spans="1:7" x14ac:dyDescent="0.2">
      <c r="A379" s="5">
        <v>371</v>
      </c>
      <c r="B379" s="6">
        <f t="shared" ref="B379:E379" si="377">AVERAGE(B781,B1182,B1583,B1984,B2385,B2786,B3187,B3588,B3989,B4390)</f>
        <v>3</v>
      </c>
      <c r="C379" s="6">
        <f t="shared" si="377"/>
        <v>7.32</v>
      </c>
      <c r="D379" s="6">
        <f t="shared" si="377"/>
        <v>0</v>
      </c>
      <c r="E379" s="6">
        <f t="shared" si="377"/>
        <v>15</v>
      </c>
      <c r="F379" s="6">
        <f t="shared" si="327"/>
        <v>7.44</v>
      </c>
      <c r="G379" s="5" t="s">
        <v>4</v>
      </c>
    </row>
    <row r="380" spans="1:7" x14ac:dyDescent="0.2">
      <c r="A380" s="5">
        <v>372</v>
      </c>
      <c r="B380" s="6">
        <f t="shared" ref="B380:E380" si="378">AVERAGE(B782,B1183,B1584,B1985,B2386,B2787,B3188,B3589,B3990,B4391)</f>
        <v>3.7</v>
      </c>
      <c r="C380" s="6">
        <f t="shared" si="378"/>
        <v>6.6599999999999993</v>
      </c>
      <c r="D380" s="6">
        <f t="shared" si="378"/>
        <v>0</v>
      </c>
      <c r="E380" s="6">
        <f t="shared" si="378"/>
        <v>0</v>
      </c>
      <c r="F380" s="6">
        <f t="shared" si="327"/>
        <v>2.2199999999999998</v>
      </c>
      <c r="G380" s="5" t="s">
        <v>4</v>
      </c>
    </row>
    <row r="381" spans="1:7" x14ac:dyDescent="0.2">
      <c r="A381" s="5">
        <v>373</v>
      </c>
      <c r="B381" s="6">
        <f t="shared" ref="B381:E381" si="379">AVERAGE(B783,B1184,B1585,B1986,B2387,B2788,B3189,B3590,B3991,B4392)</f>
        <v>3.4</v>
      </c>
      <c r="C381" s="6">
        <f t="shared" si="379"/>
        <v>0</v>
      </c>
      <c r="D381" s="6">
        <f t="shared" si="379"/>
        <v>0</v>
      </c>
      <c r="E381" s="6">
        <f t="shared" si="379"/>
        <v>0</v>
      </c>
      <c r="F381" s="6">
        <f t="shared" si="327"/>
        <v>0</v>
      </c>
      <c r="G381" s="5" t="s">
        <v>4</v>
      </c>
    </row>
    <row r="382" spans="1:7" x14ac:dyDescent="0.2">
      <c r="A382" s="5">
        <v>374</v>
      </c>
      <c r="B382" s="6">
        <f t="shared" ref="B382:E382" si="380">AVERAGE(B784,B1185,B1586,B1987,B2388,B2789,B3190,B3591,B3992,B4393)</f>
        <v>3.4</v>
      </c>
      <c r="C382" s="6">
        <f t="shared" si="380"/>
        <v>0</v>
      </c>
      <c r="D382" s="6">
        <f t="shared" si="380"/>
        <v>0</v>
      </c>
      <c r="E382" s="6">
        <f t="shared" si="380"/>
        <v>0</v>
      </c>
      <c r="F382" s="6">
        <f t="shared" si="327"/>
        <v>0</v>
      </c>
      <c r="G382" s="5" t="s">
        <v>4</v>
      </c>
    </row>
    <row r="383" spans="1:7" x14ac:dyDescent="0.2">
      <c r="A383" s="5">
        <v>375</v>
      </c>
      <c r="B383" s="6">
        <f t="shared" ref="B383:E383" si="381">AVERAGE(B785,B1186,B1587,B1988,B2389,B2790,B3191,B3592,B3993,B4394)</f>
        <v>3.6</v>
      </c>
      <c r="C383" s="6">
        <f t="shared" si="381"/>
        <v>0</v>
      </c>
      <c r="D383" s="6">
        <f t="shared" si="381"/>
        <v>0</v>
      </c>
      <c r="E383" s="6">
        <f t="shared" si="381"/>
        <v>0</v>
      </c>
      <c r="F383" s="6">
        <f t="shared" si="327"/>
        <v>0</v>
      </c>
      <c r="G383" s="5" t="s">
        <v>4</v>
      </c>
    </row>
    <row r="384" spans="1:7" x14ac:dyDescent="0.2">
      <c r="A384" s="5">
        <v>376</v>
      </c>
      <c r="B384" s="6">
        <f t="shared" ref="B384:E384" si="382">AVERAGE(B786,B1187,B1588,B1989,B2390,B2791,B3192,B3593,B3994,B4395)</f>
        <v>3.8</v>
      </c>
      <c r="C384" s="6">
        <f t="shared" si="382"/>
        <v>0</v>
      </c>
      <c r="D384" s="6">
        <f t="shared" si="382"/>
        <v>0</v>
      </c>
      <c r="E384" s="6">
        <f t="shared" si="382"/>
        <v>0</v>
      </c>
      <c r="F384" s="6">
        <f t="shared" si="327"/>
        <v>0</v>
      </c>
      <c r="G384" s="5" t="s">
        <v>4</v>
      </c>
    </row>
    <row r="385" spans="1:7" x14ac:dyDescent="0.2">
      <c r="A385" s="5">
        <v>377</v>
      </c>
      <c r="B385" s="6">
        <f t="shared" ref="B385:E385" si="383">AVERAGE(B787,B1188,B1589,B1990,B2391,B2792,B3193,B3594,B3995,B4396)</f>
        <v>3.6</v>
      </c>
      <c r="C385" s="6">
        <f t="shared" si="383"/>
        <v>0</v>
      </c>
      <c r="D385" s="6">
        <f t="shared" si="383"/>
        <v>0</v>
      </c>
      <c r="E385" s="6">
        <f t="shared" si="383"/>
        <v>0</v>
      </c>
      <c r="F385" s="6">
        <f t="shared" si="327"/>
        <v>0</v>
      </c>
      <c r="G385" s="5" t="s">
        <v>4</v>
      </c>
    </row>
    <row r="386" spans="1:7" x14ac:dyDescent="0.2">
      <c r="A386" s="5">
        <v>378</v>
      </c>
      <c r="B386" s="6">
        <f t="shared" ref="B386:E386" si="384">AVERAGE(B788,B1189,B1590,B1991,B2392,B2793,B3194,B3595,B3996,B4397)</f>
        <v>4.0999999999999996</v>
      </c>
      <c r="C386" s="6">
        <f t="shared" si="384"/>
        <v>0</v>
      </c>
      <c r="D386" s="6">
        <f t="shared" si="384"/>
        <v>0</v>
      </c>
      <c r="E386" s="6">
        <f t="shared" si="384"/>
        <v>0</v>
      </c>
      <c r="F386" s="6">
        <f t="shared" si="327"/>
        <v>0</v>
      </c>
      <c r="G386" s="5" t="s">
        <v>4</v>
      </c>
    </row>
    <row r="387" spans="1:7" x14ac:dyDescent="0.2">
      <c r="A387" s="5">
        <v>379</v>
      </c>
      <c r="B387" s="6">
        <f t="shared" ref="B387:E387" si="385">AVERAGE(B789,B1190,B1591,B1992,B2393,B2794,B3195,B3596,B3997,B4398)</f>
        <v>3.7</v>
      </c>
      <c r="C387" s="6">
        <f t="shared" si="385"/>
        <v>0</v>
      </c>
      <c r="D387" s="6">
        <f t="shared" si="385"/>
        <v>0</v>
      </c>
      <c r="E387" s="6">
        <f t="shared" si="385"/>
        <v>0</v>
      </c>
      <c r="F387" s="6">
        <f t="shared" si="327"/>
        <v>0</v>
      </c>
      <c r="G387" s="5" t="s">
        <v>4</v>
      </c>
    </row>
    <row r="388" spans="1:7" x14ac:dyDescent="0.2">
      <c r="A388" s="5">
        <v>380</v>
      </c>
      <c r="B388" s="6">
        <f t="shared" ref="B388:E388" si="386">AVERAGE(B790,B1191,B1592,B1993,B2394,B2795,B3196,B3597,B3998,B4399)</f>
        <v>3.1</v>
      </c>
      <c r="C388" s="6">
        <f t="shared" si="386"/>
        <v>0</v>
      </c>
      <c r="D388" s="6">
        <f t="shared" si="386"/>
        <v>0</v>
      </c>
      <c r="E388" s="6">
        <f t="shared" si="386"/>
        <v>0</v>
      </c>
      <c r="F388" s="6">
        <f t="shared" si="327"/>
        <v>0</v>
      </c>
      <c r="G388" s="5" t="s">
        <v>4</v>
      </c>
    </row>
    <row r="389" spans="1:7" x14ac:dyDescent="0.2">
      <c r="A389" s="5">
        <v>381</v>
      </c>
      <c r="B389" s="6">
        <f t="shared" ref="B389:E389" si="387">AVERAGE(B791,B1192,B1593,B1994,B2395,B2796,B3197,B3598,B3999,B4400)</f>
        <v>4</v>
      </c>
      <c r="C389" s="6">
        <f t="shared" si="387"/>
        <v>0</v>
      </c>
      <c r="D389" s="6">
        <f t="shared" si="387"/>
        <v>0</v>
      </c>
      <c r="E389" s="6">
        <f t="shared" si="387"/>
        <v>0</v>
      </c>
      <c r="F389" s="6">
        <f t="shared" si="327"/>
        <v>0</v>
      </c>
      <c r="G389" s="5" t="s">
        <v>4</v>
      </c>
    </row>
    <row r="390" spans="1:7" x14ac:dyDescent="0.2">
      <c r="A390" s="5">
        <v>382</v>
      </c>
      <c r="B390" s="6">
        <f t="shared" ref="B390:E390" si="388">AVERAGE(B792,B1193,B1594,B1995,B2396,B2797,B3198,B3599,B4000,B4401)</f>
        <v>4.2</v>
      </c>
      <c r="C390" s="6">
        <f t="shared" si="388"/>
        <v>0</v>
      </c>
      <c r="D390" s="6">
        <f t="shared" si="388"/>
        <v>0</v>
      </c>
      <c r="E390" s="6">
        <f t="shared" si="388"/>
        <v>0</v>
      </c>
      <c r="F390" s="6">
        <f t="shared" si="327"/>
        <v>0</v>
      </c>
      <c r="G390" s="5" t="s">
        <v>4</v>
      </c>
    </row>
    <row r="391" spans="1:7" x14ac:dyDescent="0.2">
      <c r="A391" s="5">
        <v>383</v>
      </c>
      <c r="B391" s="6">
        <f t="shared" ref="B391:E391" si="389">AVERAGE(B793,B1194,B1595,B1996,B2397,B2798,B3199,B3600,B4001,B4402)</f>
        <v>6.4</v>
      </c>
      <c r="C391" s="6">
        <f t="shared" si="389"/>
        <v>0</v>
      </c>
      <c r="D391" s="6">
        <f t="shared" si="389"/>
        <v>0</v>
      </c>
      <c r="E391" s="6">
        <f t="shared" si="389"/>
        <v>0</v>
      </c>
      <c r="F391" s="6">
        <f t="shared" si="327"/>
        <v>0</v>
      </c>
      <c r="G391" s="5" t="s">
        <v>4</v>
      </c>
    </row>
    <row r="392" spans="1:7" x14ac:dyDescent="0.2">
      <c r="A392" s="5">
        <v>384</v>
      </c>
      <c r="B392" s="6">
        <f t="shared" ref="B392:E392" si="390">AVERAGE(B794,B1195,B1596,B1997,B2398,B2799,B3200,B3601,B4002,B4403)</f>
        <v>6.3</v>
      </c>
      <c r="C392" s="6">
        <f t="shared" si="390"/>
        <v>0</v>
      </c>
      <c r="D392" s="6">
        <f t="shared" si="390"/>
        <v>0</v>
      </c>
      <c r="E392" s="6">
        <f t="shared" si="390"/>
        <v>0</v>
      </c>
      <c r="F392" s="6">
        <f t="shared" si="327"/>
        <v>0</v>
      </c>
      <c r="G392" s="5" t="s">
        <v>4</v>
      </c>
    </row>
    <row r="393" spans="1:7" x14ac:dyDescent="0.2">
      <c r="A393" s="5">
        <v>385</v>
      </c>
      <c r="B393" s="6">
        <f t="shared" ref="B393:E393" si="391">AVERAGE(B795,B1196,B1597,B1998,B2399,B2800,B3201,B3602,B4003,B4404)</f>
        <v>4</v>
      </c>
      <c r="C393" s="6">
        <f t="shared" si="391"/>
        <v>0</v>
      </c>
      <c r="D393" s="6">
        <f t="shared" si="391"/>
        <v>0</v>
      </c>
      <c r="E393" s="6">
        <f t="shared" si="391"/>
        <v>0</v>
      </c>
      <c r="F393" s="6">
        <f t="shared" ref="F393:F407" si="392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ref="B394:E394" si="393">AVERAGE(B796,B1197,B1598,B1999,B2400,B2801,B3202,B3603,B4004,B4405)</f>
        <v>3.8</v>
      </c>
      <c r="C394" s="6">
        <f t="shared" si="393"/>
        <v>0</v>
      </c>
      <c r="D394" s="6">
        <f t="shared" si="393"/>
        <v>0</v>
      </c>
      <c r="E394" s="6">
        <f t="shared" si="393"/>
        <v>0</v>
      </c>
      <c r="F394" s="6">
        <f t="shared" si="392"/>
        <v>0</v>
      </c>
      <c r="G394" s="5" t="s">
        <v>4</v>
      </c>
    </row>
    <row r="395" spans="1:7" x14ac:dyDescent="0.2">
      <c r="A395" s="5">
        <v>387</v>
      </c>
      <c r="B395" s="6">
        <f t="shared" ref="B395:E395" si="394">AVERAGE(B797,B1198,B1599,B2000,B2401,B2802,B3203,B3604,B4005,B4406)</f>
        <v>3.6</v>
      </c>
      <c r="C395" s="6">
        <f t="shared" si="394"/>
        <v>0</v>
      </c>
      <c r="D395" s="6">
        <f t="shared" si="394"/>
        <v>0</v>
      </c>
      <c r="E395" s="6">
        <f t="shared" si="394"/>
        <v>0</v>
      </c>
      <c r="F395" s="6">
        <f t="shared" si="392"/>
        <v>0</v>
      </c>
      <c r="G395" s="5" t="s">
        <v>4</v>
      </c>
    </row>
    <row r="396" spans="1:7" x14ac:dyDescent="0.2">
      <c r="A396" s="5">
        <v>388</v>
      </c>
      <c r="B396" s="6">
        <f t="shared" ref="B396:E396" si="395">AVERAGE(B798,B1199,B1600,B2001,B2402,B2803,B3204,B3605,B4006,B4407)</f>
        <v>2.9</v>
      </c>
      <c r="C396" s="6">
        <f t="shared" si="395"/>
        <v>0</v>
      </c>
      <c r="D396" s="6">
        <f t="shared" si="395"/>
        <v>0</v>
      </c>
      <c r="E396" s="6">
        <f t="shared" si="395"/>
        <v>0</v>
      </c>
      <c r="F396" s="6">
        <f t="shared" si="392"/>
        <v>0</v>
      </c>
      <c r="G396" s="5" t="s">
        <v>4</v>
      </c>
    </row>
    <row r="397" spans="1:7" x14ac:dyDescent="0.2">
      <c r="A397" s="5">
        <v>389</v>
      </c>
      <c r="B397" s="6">
        <f t="shared" ref="B397:E397" si="396">AVERAGE(B799,B1200,B1601,B2002,B2403,B2804,B3205,B3606,B4007,B4408)</f>
        <v>2.9</v>
      </c>
      <c r="C397" s="6">
        <f t="shared" si="396"/>
        <v>0</v>
      </c>
      <c r="D397" s="6">
        <f t="shared" si="396"/>
        <v>0</v>
      </c>
      <c r="E397" s="6">
        <f t="shared" si="396"/>
        <v>0</v>
      </c>
      <c r="F397" s="6">
        <f t="shared" si="392"/>
        <v>0</v>
      </c>
      <c r="G397" s="5" t="s">
        <v>4</v>
      </c>
    </row>
    <row r="398" spans="1:7" x14ac:dyDescent="0.2">
      <c r="A398" s="5">
        <v>390</v>
      </c>
      <c r="B398" s="6">
        <f t="shared" ref="B398:E398" si="397">AVERAGE(B800,B1201,B1602,B2003,B2404,B2805,B3206,B3607,B4008,B4409)</f>
        <v>3.6</v>
      </c>
      <c r="C398" s="6">
        <f t="shared" si="397"/>
        <v>0</v>
      </c>
      <c r="D398" s="6">
        <f t="shared" si="397"/>
        <v>0</v>
      </c>
      <c r="E398" s="6">
        <f t="shared" si="397"/>
        <v>0</v>
      </c>
      <c r="F398" s="6">
        <f t="shared" si="392"/>
        <v>0</v>
      </c>
      <c r="G398" s="5" t="s">
        <v>4</v>
      </c>
    </row>
    <row r="399" spans="1:7" x14ac:dyDescent="0.2">
      <c r="A399" s="5">
        <v>391</v>
      </c>
      <c r="B399" s="6">
        <f t="shared" ref="B399:E399" si="398">AVERAGE(B801,B1202,B1603,B2004,B2405,B2806,B3207,B3608,B4009,B4410)</f>
        <v>3.3</v>
      </c>
      <c r="C399" s="6">
        <f t="shared" si="398"/>
        <v>0</v>
      </c>
      <c r="D399" s="6">
        <f t="shared" si="398"/>
        <v>0</v>
      </c>
      <c r="E399" s="6">
        <f t="shared" si="398"/>
        <v>0</v>
      </c>
      <c r="F399" s="6">
        <f t="shared" si="392"/>
        <v>0</v>
      </c>
      <c r="G399" s="5" t="s">
        <v>4</v>
      </c>
    </row>
    <row r="400" spans="1:7" x14ac:dyDescent="0.2">
      <c r="A400" s="5">
        <v>392</v>
      </c>
      <c r="B400" s="6">
        <f t="shared" ref="B400:E400" si="399">AVERAGE(B802,B1203,B1604,B2005,B2406,B2807,B3208,B3609,B4010,B4411)</f>
        <v>4</v>
      </c>
      <c r="C400" s="6">
        <f t="shared" si="399"/>
        <v>0</v>
      </c>
      <c r="D400" s="6">
        <f t="shared" si="399"/>
        <v>0</v>
      </c>
      <c r="E400" s="6">
        <f t="shared" si="399"/>
        <v>0</v>
      </c>
      <c r="F400" s="6">
        <f t="shared" si="392"/>
        <v>0</v>
      </c>
      <c r="G400" s="5" t="s">
        <v>4</v>
      </c>
    </row>
    <row r="401" spans="1:60" x14ac:dyDescent="0.2">
      <c r="A401" s="5">
        <v>393</v>
      </c>
      <c r="B401" s="6">
        <f t="shared" ref="B401:E401" si="400">AVERAGE(B803,B1204,B1605,B2006,B2407,B2808,B3209,B3610,B4011,B4412)</f>
        <v>5</v>
      </c>
      <c r="C401" s="6">
        <f t="shared" si="400"/>
        <v>0</v>
      </c>
      <c r="D401" s="6">
        <f t="shared" si="400"/>
        <v>0</v>
      </c>
      <c r="E401" s="6">
        <f t="shared" si="400"/>
        <v>0</v>
      </c>
      <c r="F401" s="6">
        <f t="shared" si="392"/>
        <v>0</v>
      </c>
      <c r="G401" s="5" t="s">
        <v>4</v>
      </c>
    </row>
    <row r="402" spans="1:60" x14ac:dyDescent="0.2">
      <c r="A402" s="5">
        <v>394</v>
      </c>
      <c r="B402" s="6">
        <f t="shared" ref="B402:E402" si="401">AVERAGE(B804,B1205,B1606,B2007,B2408,B2809,B3210,B3611,B4012,B4413)</f>
        <v>4.3</v>
      </c>
      <c r="C402" s="6">
        <f t="shared" si="401"/>
        <v>0</v>
      </c>
      <c r="D402" s="6">
        <f t="shared" si="401"/>
        <v>0</v>
      </c>
      <c r="E402" s="6">
        <f t="shared" si="401"/>
        <v>0</v>
      </c>
      <c r="F402" s="6">
        <f t="shared" si="392"/>
        <v>0</v>
      </c>
      <c r="G402" s="5" t="s">
        <v>4</v>
      </c>
    </row>
    <row r="403" spans="1:60" x14ac:dyDescent="0.2">
      <c r="A403" s="5">
        <v>395</v>
      </c>
      <c r="B403" s="6">
        <f t="shared" ref="B403:E403" si="402">AVERAGE(B805,B1206,B1607,B2008,B2409,B2810,B3211,B3612,B4013,B4414)</f>
        <v>5</v>
      </c>
      <c r="C403" s="6">
        <f t="shared" si="402"/>
        <v>0</v>
      </c>
      <c r="D403" s="6">
        <f t="shared" si="402"/>
        <v>0</v>
      </c>
      <c r="E403" s="6">
        <f t="shared" si="402"/>
        <v>0</v>
      </c>
      <c r="F403" s="6">
        <f t="shared" si="392"/>
        <v>0</v>
      </c>
      <c r="G403" s="5" t="s">
        <v>4</v>
      </c>
    </row>
    <row r="404" spans="1:60" x14ac:dyDescent="0.2">
      <c r="A404" s="5">
        <v>396</v>
      </c>
      <c r="B404" s="6">
        <f t="shared" ref="B404:E404" si="403">AVERAGE(B806,B1207,B1608,B2009,B2410,B2811,B3212,B3613,B4014,B4415)</f>
        <v>3.6</v>
      </c>
      <c r="C404" s="6">
        <f t="shared" si="403"/>
        <v>4.88</v>
      </c>
      <c r="D404" s="6">
        <f t="shared" si="403"/>
        <v>0</v>
      </c>
      <c r="E404" s="6">
        <f t="shared" si="403"/>
        <v>10</v>
      </c>
      <c r="F404" s="6">
        <f t="shared" si="392"/>
        <v>4.96</v>
      </c>
      <c r="G404" s="5" t="s">
        <v>4</v>
      </c>
    </row>
    <row r="405" spans="1:60" x14ac:dyDescent="0.2">
      <c r="A405" s="5">
        <v>397</v>
      </c>
      <c r="B405" s="6">
        <f t="shared" ref="B405:E405" si="404">AVERAGE(B807,B1208,B1609,B2010,B2411,B2812,B3213,B3614,B4015,B4416)</f>
        <v>3.7</v>
      </c>
      <c r="C405" s="6">
        <f t="shared" si="404"/>
        <v>8</v>
      </c>
      <c r="D405" s="6">
        <f t="shared" si="404"/>
        <v>0</v>
      </c>
      <c r="E405" s="6">
        <f t="shared" si="404"/>
        <v>0</v>
      </c>
      <c r="F405" s="6">
        <f t="shared" si="392"/>
        <v>2.6666666666666665</v>
      </c>
      <c r="G405" s="5" t="s">
        <v>4</v>
      </c>
    </row>
    <row r="406" spans="1:60" x14ac:dyDescent="0.2">
      <c r="A406" s="5">
        <v>398</v>
      </c>
      <c r="B406" s="6">
        <f>AVERAGE(B808,B1209,B1610,B2011,B2412,B2813,B3214,B3615,B4016,B4417)</f>
        <v>3.6</v>
      </c>
      <c r="C406" s="6">
        <f t="shared" ref="C406:E406" si="405">AVERAGE(C808,C1209,C1610,C2011,C2412,C2813,C3214,C3615,C4016,C4417)</f>
        <v>0</v>
      </c>
      <c r="D406" s="6">
        <f t="shared" si="405"/>
        <v>0</v>
      </c>
      <c r="E406" s="6">
        <f t="shared" si="405"/>
        <v>0</v>
      </c>
      <c r="F406" s="6">
        <f>AVERAGE(C406,D406,E406)</f>
        <v>0</v>
      </c>
      <c r="G406" s="5" t="s">
        <v>4</v>
      </c>
    </row>
    <row r="407" spans="1:60" x14ac:dyDescent="0.2">
      <c r="A407" s="5">
        <v>399</v>
      </c>
      <c r="B407" s="6">
        <f t="shared" ref="B407:E407" si="406">AVERAGE(B809,B1210,B1611,B2012,B2413,B2814,B3215,B3616,B4017,B4418)</f>
        <v>3.4</v>
      </c>
      <c r="C407" s="6">
        <f t="shared" si="406"/>
        <v>0</v>
      </c>
      <c r="D407" s="6">
        <f t="shared" si="406"/>
        <v>0</v>
      </c>
      <c r="E407" s="6">
        <f t="shared" si="406"/>
        <v>0</v>
      </c>
      <c r="F407" s="6">
        <f t="shared" si="392"/>
        <v>0</v>
      </c>
      <c r="G407" s="5" t="s">
        <v>4</v>
      </c>
    </row>
    <row r="409" spans="1:60" x14ac:dyDescent="0.2">
      <c r="A409" s="9" t="s">
        <v>20</v>
      </c>
      <c r="B409" s="9" t="s">
        <v>5</v>
      </c>
      <c r="C409" s="9" t="s">
        <v>21</v>
      </c>
      <c r="D409" s="9" t="s">
        <v>22</v>
      </c>
      <c r="E409" s="9" t="s">
        <v>23</v>
      </c>
      <c r="F409" s="9" t="s">
        <v>24</v>
      </c>
      <c r="G409" s="9" t="s">
        <v>39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2">
      <c r="A410">
        <v>0</v>
      </c>
      <c r="B410">
        <v>405</v>
      </c>
      <c r="C410">
        <v>0</v>
      </c>
      <c r="D410">
        <v>0</v>
      </c>
      <c r="E410">
        <v>78.099999999999994</v>
      </c>
      <c r="F410" t="s">
        <v>4</v>
      </c>
    </row>
    <row r="411" spans="1:60" x14ac:dyDescent="0.2">
      <c r="A411">
        <v>1</v>
      </c>
      <c r="B411">
        <v>406</v>
      </c>
      <c r="C411">
        <v>0</v>
      </c>
      <c r="D411">
        <v>72</v>
      </c>
      <c r="E411">
        <v>0</v>
      </c>
      <c r="F411" t="s">
        <v>4</v>
      </c>
    </row>
    <row r="412" spans="1:60" x14ac:dyDescent="0.2">
      <c r="A412">
        <v>2</v>
      </c>
      <c r="B412">
        <v>5</v>
      </c>
      <c r="C412">
        <v>100</v>
      </c>
      <c r="D412">
        <v>0</v>
      </c>
      <c r="E412">
        <v>100</v>
      </c>
      <c r="F412" t="s">
        <v>4</v>
      </c>
    </row>
    <row r="413" spans="1:60" x14ac:dyDescent="0.2">
      <c r="A413">
        <v>4</v>
      </c>
      <c r="B413">
        <v>6</v>
      </c>
      <c r="C413">
        <v>0</v>
      </c>
      <c r="D413">
        <v>0</v>
      </c>
      <c r="E413">
        <v>100</v>
      </c>
      <c r="F413" t="s">
        <v>4</v>
      </c>
    </row>
    <row r="414" spans="1:60" x14ac:dyDescent="0.2">
      <c r="A414">
        <v>5</v>
      </c>
      <c r="B414">
        <v>6</v>
      </c>
      <c r="C414">
        <v>0</v>
      </c>
      <c r="D414">
        <v>100</v>
      </c>
      <c r="E414">
        <v>0</v>
      </c>
      <c r="F414" t="s">
        <v>4</v>
      </c>
    </row>
    <row r="415" spans="1:60" x14ac:dyDescent="0.2">
      <c r="A415">
        <v>3</v>
      </c>
      <c r="B415">
        <v>9</v>
      </c>
      <c r="C415">
        <v>100</v>
      </c>
      <c r="D415">
        <v>100</v>
      </c>
      <c r="E415">
        <v>0</v>
      </c>
      <c r="F415" t="s">
        <v>4</v>
      </c>
    </row>
    <row r="416" spans="1:60" x14ac:dyDescent="0.2">
      <c r="A416">
        <v>6</v>
      </c>
      <c r="B416">
        <v>5</v>
      </c>
      <c r="C416">
        <v>0</v>
      </c>
      <c r="D416">
        <v>0</v>
      </c>
      <c r="E416">
        <v>0</v>
      </c>
      <c r="F416" t="s">
        <v>4</v>
      </c>
    </row>
    <row r="417" spans="1:6" x14ac:dyDescent="0.2">
      <c r="A417">
        <v>8</v>
      </c>
      <c r="B417">
        <v>5</v>
      </c>
      <c r="C417">
        <v>0</v>
      </c>
      <c r="D417">
        <v>0</v>
      </c>
      <c r="E417">
        <v>0</v>
      </c>
      <c r="F417" t="s">
        <v>4</v>
      </c>
    </row>
    <row r="418" spans="1:6" x14ac:dyDescent="0.2">
      <c r="A418">
        <v>7</v>
      </c>
      <c r="B418">
        <v>8</v>
      </c>
      <c r="C418">
        <v>0</v>
      </c>
      <c r="D418">
        <v>0</v>
      </c>
      <c r="E418">
        <v>0</v>
      </c>
      <c r="F418" t="s">
        <v>4</v>
      </c>
    </row>
    <row r="419" spans="1:6" x14ac:dyDescent="0.2">
      <c r="A419">
        <v>9</v>
      </c>
      <c r="B419">
        <v>5</v>
      </c>
      <c r="C419">
        <v>0</v>
      </c>
      <c r="D419">
        <v>0</v>
      </c>
      <c r="E419">
        <v>0</v>
      </c>
      <c r="F419" t="s">
        <v>4</v>
      </c>
    </row>
    <row r="420" spans="1:6" x14ac:dyDescent="0.2">
      <c r="A420">
        <v>10</v>
      </c>
      <c r="B420">
        <v>7</v>
      </c>
      <c r="C420">
        <v>0</v>
      </c>
      <c r="D420">
        <v>0</v>
      </c>
      <c r="E420">
        <v>0</v>
      </c>
      <c r="F420" t="s">
        <v>4</v>
      </c>
    </row>
    <row r="421" spans="1:6" x14ac:dyDescent="0.2">
      <c r="A421">
        <v>11</v>
      </c>
      <c r="B421">
        <v>5</v>
      </c>
      <c r="C421">
        <v>0</v>
      </c>
      <c r="D421">
        <v>0</v>
      </c>
      <c r="E421">
        <v>0</v>
      </c>
      <c r="F421" t="s">
        <v>4</v>
      </c>
    </row>
    <row r="422" spans="1:6" x14ac:dyDescent="0.2">
      <c r="A422">
        <v>13</v>
      </c>
      <c r="B422">
        <v>5</v>
      </c>
      <c r="C422">
        <v>0</v>
      </c>
      <c r="D422">
        <v>0</v>
      </c>
      <c r="E422">
        <v>0</v>
      </c>
      <c r="F422" t="s">
        <v>4</v>
      </c>
    </row>
    <row r="423" spans="1:6" x14ac:dyDescent="0.2">
      <c r="A423">
        <v>12</v>
      </c>
      <c r="B423">
        <v>9</v>
      </c>
      <c r="C423">
        <v>0</v>
      </c>
      <c r="D423">
        <v>0</v>
      </c>
      <c r="E423">
        <v>0</v>
      </c>
      <c r="F423" t="s">
        <v>4</v>
      </c>
    </row>
    <row r="424" spans="1:6" x14ac:dyDescent="0.2">
      <c r="A424">
        <v>14</v>
      </c>
      <c r="B424">
        <v>5</v>
      </c>
      <c r="C424">
        <v>0</v>
      </c>
      <c r="D424">
        <v>0</v>
      </c>
      <c r="E424">
        <v>0</v>
      </c>
      <c r="F424" t="s">
        <v>4</v>
      </c>
    </row>
    <row r="425" spans="1:6" x14ac:dyDescent="0.2">
      <c r="A425">
        <v>15</v>
      </c>
      <c r="B425">
        <v>44</v>
      </c>
      <c r="C425">
        <v>0</v>
      </c>
      <c r="D425">
        <v>0</v>
      </c>
      <c r="E425">
        <v>0</v>
      </c>
      <c r="F425" t="s">
        <v>4</v>
      </c>
    </row>
    <row r="426" spans="1:6" x14ac:dyDescent="0.2">
      <c r="A426">
        <v>16</v>
      </c>
      <c r="B426">
        <v>44</v>
      </c>
      <c r="C426">
        <v>0</v>
      </c>
      <c r="D426">
        <v>0</v>
      </c>
      <c r="E426">
        <v>0</v>
      </c>
      <c r="F426" t="s">
        <v>4</v>
      </c>
    </row>
    <row r="427" spans="1:6" x14ac:dyDescent="0.2">
      <c r="A427">
        <v>17</v>
      </c>
      <c r="B427">
        <v>6</v>
      </c>
      <c r="C427">
        <v>0</v>
      </c>
      <c r="D427">
        <v>0</v>
      </c>
      <c r="E427">
        <v>0</v>
      </c>
      <c r="F427" t="s">
        <v>4</v>
      </c>
    </row>
    <row r="428" spans="1:6" x14ac:dyDescent="0.2">
      <c r="A428">
        <v>18</v>
      </c>
      <c r="B428">
        <v>7</v>
      </c>
      <c r="C428">
        <v>0</v>
      </c>
      <c r="D428">
        <v>0</v>
      </c>
      <c r="E428">
        <v>0</v>
      </c>
      <c r="F428" t="s">
        <v>4</v>
      </c>
    </row>
    <row r="429" spans="1:6" x14ac:dyDescent="0.2">
      <c r="A429">
        <v>19</v>
      </c>
      <c r="B429">
        <v>6</v>
      </c>
      <c r="C429">
        <v>0</v>
      </c>
      <c r="D429">
        <v>0</v>
      </c>
      <c r="E429">
        <v>0</v>
      </c>
      <c r="F429" t="s">
        <v>4</v>
      </c>
    </row>
    <row r="430" spans="1:6" x14ac:dyDescent="0.2">
      <c r="A430">
        <v>21</v>
      </c>
      <c r="B430">
        <v>7</v>
      </c>
      <c r="C430">
        <v>0</v>
      </c>
      <c r="D430">
        <v>0</v>
      </c>
      <c r="E430">
        <v>0</v>
      </c>
      <c r="F430" t="s">
        <v>4</v>
      </c>
    </row>
    <row r="431" spans="1:6" x14ac:dyDescent="0.2">
      <c r="A431">
        <v>20</v>
      </c>
      <c r="B431">
        <v>14</v>
      </c>
      <c r="C431">
        <v>0</v>
      </c>
      <c r="D431">
        <v>0</v>
      </c>
      <c r="E431">
        <v>0</v>
      </c>
      <c r="F431" t="s">
        <v>4</v>
      </c>
    </row>
    <row r="432" spans="1:6" x14ac:dyDescent="0.2">
      <c r="A432">
        <v>22</v>
      </c>
      <c r="B432">
        <v>6</v>
      </c>
      <c r="C432">
        <v>0</v>
      </c>
      <c r="D432">
        <v>0</v>
      </c>
      <c r="E432">
        <v>0</v>
      </c>
      <c r="F432" t="s">
        <v>4</v>
      </c>
    </row>
    <row r="433" spans="1:6" x14ac:dyDescent="0.2">
      <c r="A433">
        <v>23</v>
      </c>
      <c r="B433">
        <v>6</v>
      </c>
      <c r="C433">
        <v>0</v>
      </c>
      <c r="D433">
        <v>0</v>
      </c>
      <c r="E433">
        <v>0</v>
      </c>
      <c r="F433" t="s">
        <v>4</v>
      </c>
    </row>
    <row r="434" spans="1:6" x14ac:dyDescent="0.2">
      <c r="A434">
        <v>24</v>
      </c>
      <c r="B434">
        <v>5</v>
      </c>
      <c r="C434">
        <v>0</v>
      </c>
      <c r="D434">
        <v>0</v>
      </c>
      <c r="E434">
        <v>0</v>
      </c>
      <c r="F434" t="s">
        <v>4</v>
      </c>
    </row>
    <row r="435" spans="1:6" x14ac:dyDescent="0.2">
      <c r="A435">
        <v>25</v>
      </c>
      <c r="B435">
        <v>7</v>
      </c>
      <c r="C435">
        <v>0</v>
      </c>
      <c r="D435">
        <v>0</v>
      </c>
      <c r="E435">
        <v>0</v>
      </c>
      <c r="F435" t="s">
        <v>4</v>
      </c>
    </row>
    <row r="436" spans="1:6" x14ac:dyDescent="0.2">
      <c r="A436">
        <v>26</v>
      </c>
      <c r="B436">
        <v>4</v>
      </c>
      <c r="C436">
        <v>0</v>
      </c>
      <c r="D436">
        <v>0</v>
      </c>
      <c r="E436">
        <v>0</v>
      </c>
      <c r="F436" t="s">
        <v>4</v>
      </c>
    </row>
    <row r="437" spans="1:6" x14ac:dyDescent="0.2">
      <c r="A437">
        <v>27</v>
      </c>
      <c r="B437">
        <v>6</v>
      </c>
      <c r="C437">
        <v>0</v>
      </c>
      <c r="D437">
        <v>0</v>
      </c>
      <c r="E437">
        <v>0</v>
      </c>
      <c r="F437" t="s">
        <v>4</v>
      </c>
    </row>
    <row r="438" spans="1:6" x14ac:dyDescent="0.2">
      <c r="A438">
        <v>28</v>
      </c>
      <c r="B438">
        <v>6</v>
      </c>
      <c r="C438">
        <v>0</v>
      </c>
      <c r="D438">
        <v>0</v>
      </c>
      <c r="E438">
        <v>0</v>
      </c>
      <c r="F438" t="s">
        <v>4</v>
      </c>
    </row>
    <row r="439" spans="1:6" x14ac:dyDescent="0.2">
      <c r="A439">
        <v>29</v>
      </c>
      <c r="B439">
        <v>8</v>
      </c>
      <c r="C439">
        <v>0</v>
      </c>
      <c r="D439">
        <v>0</v>
      </c>
      <c r="E439">
        <v>0</v>
      </c>
      <c r="F439" t="s">
        <v>4</v>
      </c>
    </row>
    <row r="440" spans="1:6" x14ac:dyDescent="0.2">
      <c r="A440">
        <v>30</v>
      </c>
      <c r="B440">
        <v>5</v>
      </c>
      <c r="C440">
        <v>0</v>
      </c>
      <c r="D440">
        <v>0</v>
      </c>
      <c r="E440">
        <v>0</v>
      </c>
      <c r="F440" t="s">
        <v>4</v>
      </c>
    </row>
    <row r="441" spans="1:6" x14ac:dyDescent="0.2">
      <c r="A441">
        <v>31</v>
      </c>
      <c r="B441">
        <v>8</v>
      </c>
      <c r="C441">
        <v>0</v>
      </c>
      <c r="D441">
        <v>0</v>
      </c>
      <c r="E441">
        <v>0</v>
      </c>
      <c r="F441" t="s">
        <v>4</v>
      </c>
    </row>
    <row r="442" spans="1:6" x14ac:dyDescent="0.2">
      <c r="A442">
        <v>32</v>
      </c>
      <c r="B442">
        <v>11</v>
      </c>
      <c r="C442">
        <v>0</v>
      </c>
      <c r="D442">
        <v>0</v>
      </c>
      <c r="E442">
        <v>0</v>
      </c>
      <c r="F442" t="s">
        <v>4</v>
      </c>
    </row>
    <row r="443" spans="1:6" x14ac:dyDescent="0.2">
      <c r="A443">
        <v>33</v>
      </c>
      <c r="B443">
        <v>7</v>
      </c>
      <c r="C443">
        <v>0</v>
      </c>
      <c r="D443">
        <v>0</v>
      </c>
      <c r="E443">
        <v>0</v>
      </c>
      <c r="F443" t="s">
        <v>4</v>
      </c>
    </row>
    <row r="444" spans="1:6" x14ac:dyDescent="0.2">
      <c r="A444">
        <v>34</v>
      </c>
      <c r="B444">
        <v>10</v>
      </c>
      <c r="C444">
        <v>0</v>
      </c>
      <c r="D444">
        <v>0</v>
      </c>
      <c r="E444">
        <v>0</v>
      </c>
      <c r="F444" t="s">
        <v>4</v>
      </c>
    </row>
    <row r="445" spans="1:6" x14ac:dyDescent="0.2">
      <c r="A445">
        <v>35</v>
      </c>
      <c r="B445">
        <v>8</v>
      </c>
      <c r="C445">
        <v>0</v>
      </c>
      <c r="D445">
        <v>0</v>
      </c>
      <c r="E445">
        <v>0</v>
      </c>
      <c r="F445" t="s">
        <v>4</v>
      </c>
    </row>
    <row r="446" spans="1:6" x14ac:dyDescent="0.2">
      <c r="A446">
        <v>36</v>
      </c>
      <c r="B446">
        <v>6</v>
      </c>
      <c r="C446">
        <v>0</v>
      </c>
      <c r="D446">
        <v>0</v>
      </c>
      <c r="E446">
        <v>0</v>
      </c>
      <c r="F446" t="s">
        <v>4</v>
      </c>
    </row>
    <row r="447" spans="1:6" x14ac:dyDescent="0.2">
      <c r="A447">
        <v>37</v>
      </c>
      <c r="B447">
        <v>6</v>
      </c>
      <c r="C447">
        <v>0</v>
      </c>
      <c r="D447">
        <v>0</v>
      </c>
      <c r="E447">
        <v>0</v>
      </c>
      <c r="F447" t="s">
        <v>4</v>
      </c>
    </row>
    <row r="448" spans="1:6" x14ac:dyDescent="0.2">
      <c r="A448">
        <v>38</v>
      </c>
      <c r="B448">
        <v>5</v>
      </c>
      <c r="C448">
        <v>0</v>
      </c>
      <c r="D448">
        <v>0</v>
      </c>
      <c r="E448">
        <v>0</v>
      </c>
      <c r="F448" t="s">
        <v>4</v>
      </c>
    </row>
    <row r="449" spans="1:6" x14ac:dyDescent="0.2">
      <c r="A449">
        <v>39</v>
      </c>
      <c r="B449">
        <v>5</v>
      </c>
      <c r="C449">
        <v>0</v>
      </c>
      <c r="D449">
        <v>0</v>
      </c>
      <c r="E449">
        <v>0</v>
      </c>
      <c r="F449" t="s">
        <v>4</v>
      </c>
    </row>
    <row r="450" spans="1:6" x14ac:dyDescent="0.2">
      <c r="A450">
        <v>40</v>
      </c>
      <c r="B450">
        <v>5</v>
      </c>
      <c r="C450">
        <v>0</v>
      </c>
      <c r="D450">
        <v>0</v>
      </c>
      <c r="E450">
        <v>0</v>
      </c>
      <c r="F450" t="s">
        <v>4</v>
      </c>
    </row>
    <row r="451" spans="1:6" x14ac:dyDescent="0.2">
      <c r="A451">
        <v>41</v>
      </c>
      <c r="B451">
        <v>6</v>
      </c>
      <c r="C451">
        <v>0</v>
      </c>
      <c r="D451">
        <v>0</v>
      </c>
      <c r="E451">
        <v>0</v>
      </c>
      <c r="F451" t="s">
        <v>4</v>
      </c>
    </row>
    <row r="452" spans="1:6" x14ac:dyDescent="0.2">
      <c r="A452">
        <v>42</v>
      </c>
      <c r="B452">
        <v>7</v>
      </c>
      <c r="C452">
        <v>0</v>
      </c>
      <c r="D452">
        <v>0</v>
      </c>
      <c r="E452">
        <v>0</v>
      </c>
      <c r="F452" t="s">
        <v>4</v>
      </c>
    </row>
    <row r="453" spans="1:6" x14ac:dyDescent="0.2">
      <c r="A453">
        <v>43</v>
      </c>
      <c r="B453">
        <v>5</v>
      </c>
      <c r="C453">
        <v>0</v>
      </c>
      <c r="D453">
        <v>0</v>
      </c>
      <c r="E453">
        <v>0</v>
      </c>
      <c r="F453" t="s">
        <v>4</v>
      </c>
    </row>
    <row r="454" spans="1:6" x14ac:dyDescent="0.2">
      <c r="A454">
        <v>44</v>
      </c>
      <c r="B454">
        <v>5</v>
      </c>
      <c r="C454">
        <v>0</v>
      </c>
      <c r="D454">
        <v>0</v>
      </c>
      <c r="E454">
        <v>0</v>
      </c>
      <c r="F454" t="s">
        <v>4</v>
      </c>
    </row>
    <row r="455" spans="1:6" x14ac:dyDescent="0.2">
      <c r="A455">
        <v>45</v>
      </c>
      <c r="B455">
        <v>7</v>
      </c>
      <c r="C455">
        <v>0</v>
      </c>
      <c r="D455">
        <v>0</v>
      </c>
      <c r="E455">
        <v>0</v>
      </c>
      <c r="F455" t="s">
        <v>4</v>
      </c>
    </row>
    <row r="456" spans="1:6" x14ac:dyDescent="0.2">
      <c r="A456">
        <v>46</v>
      </c>
      <c r="B456">
        <v>5</v>
      </c>
      <c r="C456">
        <v>0</v>
      </c>
      <c r="D456">
        <v>0</v>
      </c>
      <c r="E456">
        <v>0</v>
      </c>
      <c r="F456" t="s">
        <v>4</v>
      </c>
    </row>
    <row r="457" spans="1:6" x14ac:dyDescent="0.2">
      <c r="A457">
        <v>47</v>
      </c>
      <c r="B457">
        <v>6</v>
      </c>
      <c r="C457">
        <v>0</v>
      </c>
      <c r="D457">
        <v>0</v>
      </c>
      <c r="E457">
        <v>0</v>
      </c>
      <c r="F457" t="s">
        <v>4</v>
      </c>
    </row>
    <row r="458" spans="1:6" x14ac:dyDescent="0.2">
      <c r="A458">
        <v>48</v>
      </c>
      <c r="B458">
        <v>4</v>
      </c>
      <c r="C458">
        <v>0</v>
      </c>
      <c r="D458">
        <v>0</v>
      </c>
      <c r="E458">
        <v>0</v>
      </c>
      <c r="F458" t="s">
        <v>4</v>
      </c>
    </row>
    <row r="459" spans="1:6" x14ac:dyDescent="0.2">
      <c r="A459">
        <v>49</v>
      </c>
      <c r="B459">
        <v>6</v>
      </c>
      <c r="C459">
        <v>0</v>
      </c>
      <c r="D459">
        <v>0</v>
      </c>
      <c r="E459">
        <v>0</v>
      </c>
      <c r="F459" t="s">
        <v>4</v>
      </c>
    </row>
    <row r="460" spans="1:6" x14ac:dyDescent="0.2">
      <c r="A460">
        <v>50</v>
      </c>
      <c r="B460">
        <v>7</v>
      </c>
      <c r="C460">
        <v>0</v>
      </c>
      <c r="D460">
        <v>0</v>
      </c>
      <c r="E460">
        <v>0</v>
      </c>
      <c r="F460" t="s">
        <v>4</v>
      </c>
    </row>
    <row r="461" spans="1:6" x14ac:dyDescent="0.2">
      <c r="A461">
        <v>51</v>
      </c>
      <c r="B461">
        <v>6</v>
      </c>
      <c r="C461">
        <v>0</v>
      </c>
      <c r="D461">
        <v>0</v>
      </c>
      <c r="E461">
        <v>0</v>
      </c>
      <c r="F461" t="s">
        <v>4</v>
      </c>
    </row>
    <row r="462" spans="1:6" x14ac:dyDescent="0.2">
      <c r="A462">
        <v>52</v>
      </c>
      <c r="B462">
        <v>9</v>
      </c>
      <c r="C462">
        <v>0</v>
      </c>
      <c r="D462">
        <v>0</v>
      </c>
      <c r="E462">
        <v>0</v>
      </c>
      <c r="F462" t="s">
        <v>4</v>
      </c>
    </row>
    <row r="463" spans="1:6" x14ac:dyDescent="0.2">
      <c r="A463">
        <v>53</v>
      </c>
      <c r="B463">
        <v>9</v>
      </c>
      <c r="C463">
        <v>0</v>
      </c>
      <c r="D463">
        <v>0</v>
      </c>
      <c r="E463">
        <v>0</v>
      </c>
      <c r="F463" t="s">
        <v>4</v>
      </c>
    </row>
    <row r="464" spans="1:6" x14ac:dyDescent="0.2">
      <c r="A464">
        <v>55</v>
      </c>
      <c r="B464">
        <v>9</v>
      </c>
      <c r="C464">
        <v>0</v>
      </c>
      <c r="D464">
        <v>0</v>
      </c>
      <c r="E464">
        <v>0</v>
      </c>
      <c r="F464" t="s">
        <v>4</v>
      </c>
    </row>
    <row r="465" spans="1:6" x14ac:dyDescent="0.2">
      <c r="A465">
        <v>54</v>
      </c>
      <c r="B465">
        <v>15</v>
      </c>
      <c r="C465">
        <v>0</v>
      </c>
      <c r="D465">
        <v>0</v>
      </c>
      <c r="E465">
        <v>0</v>
      </c>
      <c r="F465" t="s">
        <v>4</v>
      </c>
    </row>
    <row r="466" spans="1:6" x14ac:dyDescent="0.2">
      <c r="A466">
        <v>57</v>
      </c>
      <c r="B466">
        <v>15</v>
      </c>
      <c r="C466">
        <v>0</v>
      </c>
      <c r="D466">
        <v>0</v>
      </c>
      <c r="E466">
        <v>0</v>
      </c>
      <c r="F466" t="s">
        <v>4</v>
      </c>
    </row>
    <row r="467" spans="1:6" x14ac:dyDescent="0.2">
      <c r="A467">
        <v>56</v>
      </c>
      <c r="B467">
        <v>11</v>
      </c>
      <c r="C467">
        <v>0</v>
      </c>
      <c r="D467">
        <v>0</v>
      </c>
      <c r="E467">
        <v>0</v>
      </c>
      <c r="F467" t="s">
        <v>4</v>
      </c>
    </row>
    <row r="468" spans="1:6" x14ac:dyDescent="0.2">
      <c r="A468">
        <v>59</v>
      </c>
      <c r="B468">
        <v>12</v>
      </c>
      <c r="C468">
        <v>0</v>
      </c>
      <c r="D468">
        <v>0</v>
      </c>
      <c r="E468">
        <v>0</v>
      </c>
      <c r="F468" t="s">
        <v>4</v>
      </c>
    </row>
    <row r="469" spans="1:6" x14ac:dyDescent="0.2">
      <c r="A469">
        <v>58</v>
      </c>
      <c r="B469">
        <v>29</v>
      </c>
      <c r="C469">
        <v>0</v>
      </c>
      <c r="D469">
        <v>0</v>
      </c>
      <c r="E469">
        <v>0</v>
      </c>
      <c r="F469" t="s">
        <v>4</v>
      </c>
    </row>
    <row r="470" spans="1:6" x14ac:dyDescent="0.2">
      <c r="A470">
        <v>60</v>
      </c>
      <c r="B470">
        <v>5</v>
      </c>
      <c r="C470">
        <v>0</v>
      </c>
      <c r="D470">
        <v>0</v>
      </c>
      <c r="E470">
        <v>0</v>
      </c>
      <c r="F470" t="s">
        <v>4</v>
      </c>
    </row>
    <row r="471" spans="1:6" x14ac:dyDescent="0.2">
      <c r="A471">
        <v>61</v>
      </c>
      <c r="B471">
        <v>9</v>
      </c>
      <c r="C471">
        <v>0</v>
      </c>
      <c r="D471">
        <v>0</v>
      </c>
      <c r="E471">
        <v>0</v>
      </c>
      <c r="F471" t="s">
        <v>4</v>
      </c>
    </row>
    <row r="472" spans="1:6" x14ac:dyDescent="0.2">
      <c r="A472">
        <v>63</v>
      </c>
      <c r="B472">
        <v>18</v>
      </c>
      <c r="C472">
        <v>0</v>
      </c>
      <c r="D472">
        <v>0</v>
      </c>
      <c r="E472">
        <v>0</v>
      </c>
      <c r="F472" t="s">
        <v>4</v>
      </c>
    </row>
    <row r="473" spans="1:6" x14ac:dyDescent="0.2">
      <c r="A473">
        <v>62</v>
      </c>
      <c r="B473">
        <v>40</v>
      </c>
      <c r="C473">
        <v>0</v>
      </c>
      <c r="D473">
        <v>0</v>
      </c>
      <c r="E473">
        <v>0</v>
      </c>
      <c r="F473" t="s">
        <v>4</v>
      </c>
    </row>
    <row r="474" spans="1:6" x14ac:dyDescent="0.2">
      <c r="A474">
        <v>64</v>
      </c>
      <c r="B474">
        <v>14</v>
      </c>
      <c r="C474">
        <v>0</v>
      </c>
      <c r="D474">
        <v>0</v>
      </c>
      <c r="E474">
        <v>0</v>
      </c>
      <c r="F474" t="s">
        <v>4</v>
      </c>
    </row>
    <row r="475" spans="1:6" x14ac:dyDescent="0.2">
      <c r="A475">
        <v>66</v>
      </c>
      <c r="B475">
        <v>5</v>
      </c>
      <c r="C475">
        <v>0</v>
      </c>
      <c r="D475">
        <v>0</v>
      </c>
      <c r="E475">
        <v>0</v>
      </c>
      <c r="F475" t="s">
        <v>4</v>
      </c>
    </row>
    <row r="476" spans="1:6" x14ac:dyDescent="0.2">
      <c r="A476">
        <v>65</v>
      </c>
      <c r="B476">
        <v>8</v>
      </c>
      <c r="C476">
        <v>0</v>
      </c>
      <c r="D476">
        <v>0</v>
      </c>
      <c r="E476">
        <v>0</v>
      </c>
      <c r="F476" t="s">
        <v>4</v>
      </c>
    </row>
    <row r="477" spans="1:6" x14ac:dyDescent="0.2">
      <c r="A477">
        <v>67</v>
      </c>
      <c r="B477">
        <v>7</v>
      </c>
      <c r="C477">
        <v>0</v>
      </c>
      <c r="D477">
        <v>0</v>
      </c>
      <c r="E477">
        <v>0</v>
      </c>
      <c r="F477" t="s">
        <v>4</v>
      </c>
    </row>
    <row r="478" spans="1:6" x14ac:dyDescent="0.2">
      <c r="A478">
        <v>68</v>
      </c>
      <c r="B478">
        <v>10</v>
      </c>
      <c r="C478">
        <v>0</v>
      </c>
      <c r="D478">
        <v>0</v>
      </c>
      <c r="E478">
        <v>0</v>
      </c>
      <c r="F478" t="s">
        <v>4</v>
      </c>
    </row>
    <row r="479" spans="1:6" x14ac:dyDescent="0.2">
      <c r="A479">
        <v>69</v>
      </c>
      <c r="B479">
        <v>5</v>
      </c>
      <c r="C479">
        <v>0</v>
      </c>
      <c r="D479">
        <v>0</v>
      </c>
      <c r="E479">
        <v>0</v>
      </c>
      <c r="F479" t="s">
        <v>4</v>
      </c>
    </row>
    <row r="480" spans="1:6" x14ac:dyDescent="0.2">
      <c r="A480">
        <v>71</v>
      </c>
      <c r="B480">
        <v>11</v>
      </c>
      <c r="C480">
        <v>0</v>
      </c>
      <c r="D480">
        <v>0</v>
      </c>
      <c r="E480">
        <v>0</v>
      </c>
      <c r="F480" t="s">
        <v>4</v>
      </c>
    </row>
    <row r="481" spans="1:6" x14ac:dyDescent="0.2">
      <c r="A481">
        <v>70</v>
      </c>
      <c r="B481">
        <v>20</v>
      </c>
      <c r="C481">
        <v>0</v>
      </c>
      <c r="D481">
        <v>0</v>
      </c>
      <c r="E481">
        <v>0</v>
      </c>
      <c r="F481" t="s">
        <v>4</v>
      </c>
    </row>
    <row r="482" spans="1:6" x14ac:dyDescent="0.2">
      <c r="A482">
        <v>72</v>
      </c>
      <c r="B482">
        <v>5</v>
      </c>
      <c r="C482">
        <v>0</v>
      </c>
      <c r="D482">
        <v>0</v>
      </c>
      <c r="E482">
        <v>0</v>
      </c>
      <c r="F482" t="s">
        <v>4</v>
      </c>
    </row>
    <row r="483" spans="1:6" x14ac:dyDescent="0.2">
      <c r="A483">
        <v>73</v>
      </c>
      <c r="B483">
        <v>18</v>
      </c>
      <c r="C483">
        <v>0</v>
      </c>
      <c r="D483">
        <v>0</v>
      </c>
      <c r="E483">
        <v>0</v>
      </c>
      <c r="F483" t="s">
        <v>4</v>
      </c>
    </row>
    <row r="484" spans="1:6" x14ac:dyDescent="0.2">
      <c r="A484">
        <v>74</v>
      </c>
      <c r="B484">
        <v>6</v>
      </c>
      <c r="C484">
        <v>0</v>
      </c>
      <c r="D484">
        <v>0</v>
      </c>
      <c r="E484">
        <v>0</v>
      </c>
      <c r="F484" t="s">
        <v>4</v>
      </c>
    </row>
    <row r="485" spans="1:6" x14ac:dyDescent="0.2">
      <c r="A485">
        <v>75</v>
      </c>
      <c r="B485">
        <v>5</v>
      </c>
      <c r="C485">
        <v>0</v>
      </c>
      <c r="D485">
        <v>0</v>
      </c>
      <c r="E485">
        <v>0</v>
      </c>
      <c r="F485" t="s">
        <v>4</v>
      </c>
    </row>
    <row r="486" spans="1:6" x14ac:dyDescent="0.2">
      <c r="A486">
        <v>77</v>
      </c>
      <c r="B486">
        <v>9</v>
      </c>
      <c r="C486">
        <v>0</v>
      </c>
      <c r="D486">
        <v>0</v>
      </c>
      <c r="E486">
        <v>0</v>
      </c>
      <c r="F486" t="s">
        <v>4</v>
      </c>
    </row>
    <row r="487" spans="1:6" x14ac:dyDescent="0.2">
      <c r="A487">
        <v>76</v>
      </c>
      <c r="B487">
        <v>12</v>
      </c>
      <c r="C487">
        <v>0</v>
      </c>
      <c r="D487">
        <v>0</v>
      </c>
      <c r="E487">
        <v>0</v>
      </c>
      <c r="F487" t="s">
        <v>4</v>
      </c>
    </row>
    <row r="488" spans="1:6" x14ac:dyDescent="0.2">
      <c r="A488">
        <v>78</v>
      </c>
      <c r="B488">
        <v>7</v>
      </c>
      <c r="C488">
        <v>0</v>
      </c>
      <c r="D488">
        <v>0</v>
      </c>
      <c r="E488">
        <v>0</v>
      </c>
      <c r="F488" t="s">
        <v>4</v>
      </c>
    </row>
    <row r="489" spans="1:6" x14ac:dyDescent="0.2">
      <c r="A489">
        <v>79</v>
      </c>
      <c r="B489">
        <v>5</v>
      </c>
      <c r="C489">
        <v>0</v>
      </c>
      <c r="D489">
        <v>0</v>
      </c>
      <c r="E489">
        <v>0</v>
      </c>
      <c r="F489" t="s">
        <v>4</v>
      </c>
    </row>
    <row r="490" spans="1:6" x14ac:dyDescent="0.2">
      <c r="A490">
        <v>80</v>
      </c>
      <c r="B490">
        <v>4</v>
      </c>
      <c r="C490">
        <v>0</v>
      </c>
      <c r="D490">
        <v>0</v>
      </c>
      <c r="E490">
        <v>0</v>
      </c>
      <c r="F490" t="s">
        <v>4</v>
      </c>
    </row>
    <row r="491" spans="1:6" x14ac:dyDescent="0.2">
      <c r="A491">
        <v>81</v>
      </c>
      <c r="B491">
        <v>4</v>
      </c>
      <c r="C491">
        <v>0</v>
      </c>
      <c r="D491">
        <v>0</v>
      </c>
      <c r="E491">
        <v>0</v>
      </c>
      <c r="F491" t="s">
        <v>4</v>
      </c>
    </row>
    <row r="492" spans="1:6" x14ac:dyDescent="0.2">
      <c r="A492">
        <v>82</v>
      </c>
      <c r="B492">
        <v>5</v>
      </c>
      <c r="C492">
        <v>0</v>
      </c>
      <c r="D492">
        <v>0</v>
      </c>
      <c r="E492">
        <v>0</v>
      </c>
      <c r="F492" t="s">
        <v>4</v>
      </c>
    </row>
    <row r="493" spans="1:6" x14ac:dyDescent="0.2">
      <c r="A493">
        <v>83</v>
      </c>
      <c r="B493">
        <v>4</v>
      </c>
      <c r="C493">
        <v>0</v>
      </c>
      <c r="D493">
        <v>0</v>
      </c>
      <c r="E493">
        <v>0</v>
      </c>
      <c r="F493" t="s">
        <v>4</v>
      </c>
    </row>
    <row r="494" spans="1:6" x14ac:dyDescent="0.2">
      <c r="A494">
        <v>84</v>
      </c>
      <c r="B494">
        <v>7</v>
      </c>
      <c r="C494">
        <v>0</v>
      </c>
      <c r="D494">
        <v>0</v>
      </c>
      <c r="E494">
        <v>0</v>
      </c>
      <c r="F494" t="s">
        <v>4</v>
      </c>
    </row>
    <row r="495" spans="1:6" x14ac:dyDescent="0.2">
      <c r="A495">
        <v>85</v>
      </c>
      <c r="B495">
        <v>11</v>
      </c>
      <c r="C495">
        <v>0</v>
      </c>
      <c r="D495">
        <v>0</v>
      </c>
      <c r="E495">
        <v>0</v>
      </c>
      <c r="F495" t="s">
        <v>4</v>
      </c>
    </row>
    <row r="496" spans="1:6" x14ac:dyDescent="0.2">
      <c r="A496">
        <v>86</v>
      </c>
      <c r="B496">
        <v>9</v>
      </c>
      <c r="C496">
        <v>0</v>
      </c>
      <c r="D496">
        <v>0</v>
      </c>
      <c r="E496">
        <v>0</v>
      </c>
      <c r="F496" t="s">
        <v>4</v>
      </c>
    </row>
    <row r="497" spans="1:6" x14ac:dyDescent="0.2">
      <c r="A497">
        <v>87</v>
      </c>
      <c r="B497">
        <v>15</v>
      </c>
      <c r="C497">
        <v>0</v>
      </c>
      <c r="D497">
        <v>0</v>
      </c>
      <c r="E497">
        <v>0</v>
      </c>
      <c r="F497" t="s">
        <v>4</v>
      </c>
    </row>
    <row r="498" spans="1:6" x14ac:dyDescent="0.2">
      <c r="A498">
        <v>88</v>
      </c>
      <c r="B498">
        <v>11</v>
      </c>
      <c r="C498">
        <v>0</v>
      </c>
      <c r="D498">
        <v>0</v>
      </c>
      <c r="E498">
        <v>0</v>
      </c>
      <c r="F498" t="s">
        <v>4</v>
      </c>
    </row>
    <row r="499" spans="1:6" x14ac:dyDescent="0.2">
      <c r="A499">
        <v>89</v>
      </c>
      <c r="B499">
        <v>9</v>
      </c>
      <c r="C499">
        <v>0</v>
      </c>
      <c r="D499">
        <v>0</v>
      </c>
      <c r="E499">
        <v>0</v>
      </c>
      <c r="F499" t="s">
        <v>4</v>
      </c>
    </row>
    <row r="500" spans="1:6" x14ac:dyDescent="0.2">
      <c r="A500">
        <v>90</v>
      </c>
      <c r="B500">
        <v>6</v>
      </c>
      <c r="C500">
        <v>0</v>
      </c>
      <c r="D500">
        <v>0</v>
      </c>
      <c r="E500">
        <v>0</v>
      </c>
      <c r="F500" t="s">
        <v>4</v>
      </c>
    </row>
    <row r="501" spans="1:6" x14ac:dyDescent="0.2">
      <c r="A501">
        <v>91</v>
      </c>
      <c r="B501">
        <v>10</v>
      </c>
      <c r="C501">
        <v>0</v>
      </c>
      <c r="D501">
        <v>0</v>
      </c>
      <c r="E501">
        <v>0</v>
      </c>
      <c r="F501" t="s">
        <v>4</v>
      </c>
    </row>
    <row r="502" spans="1:6" x14ac:dyDescent="0.2">
      <c r="A502">
        <v>92</v>
      </c>
      <c r="B502">
        <v>3</v>
      </c>
      <c r="C502">
        <v>0</v>
      </c>
      <c r="D502">
        <v>0</v>
      </c>
      <c r="E502">
        <v>0</v>
      </c>
      <c r="F502" t="s">
        <v>4</v>
      </c>
    </row>
    <row r="503" spans="1:6" x14ac:dyDescent="0.2">
      <c r="A503">
        <v>93</v>
      </c>
      <c r="B503">
        <v>4</v>
      </c>
      <c r="C503">
        <v>0</v>
      </c>
      <c r="D503">
        <v>0</v>
      </c>
      <c r="E503">
        <v>0</v>
      </c>
      <c r="F503" t="s">
        <v>4</v>
      </c>
    </row>
    <row r="504" spans="1:6" x14ac:dyDescent="0.2">
      <c r="A504">
        <v>94</v>
      </c>
      <c r="B504">
        <v>3</v>
      </c>
      <c r="C504">
        <v>0</v>
      </c>
      <c r="D504">
        <v>0</v>
      </c>
      <c r="E504">
        <v>0</v>
      </c>
      <c r="F504" t="s">
        <v>4</v>
      </c>
    </row>
    <row r="505" spans="1:6" x14ac:dyDescent="0.2">
      <c r="A505">
        <v>95</v>
      </c>
      <c r="B505">
        <v>4</v>
      </c>
      <c r="C505">
        <v>0</v>
      </c>
      <c r="D505">
        <v>0</v>
      </c>
      <c r="E505">
        <v>0</v>
      </c>
      <c r="F505" t="s">
        <v>4</v>
      </c>
    </row>
    <row r="506" spans="1:6" x14ac:dyDescent="0.2">
      <c r="A506">
        <v>96</v>
      </c>
      <c r="B506">
        <v>4</v>
      </c>
      <c r="C506">
        <v>0</v>
      </c>
      <c r="D506">
        <v>0</v>
      </c>
      <c r="E506">
        <v>74.400000000000006</v>
      </c>
      <c r="F506" t="s">
        <v>4</v>
      </c>
    </row>
    <row r="507" spans="1:6" x14ac:dyDescent="0.2">
      <c r="A507">
        <v>97</v>
      </c>
      <c r="B507">
        <v>5</v>
      </c>
      <c r="C507">
        <v>57.1</v>
      </c>
      <c r="D507">
        <v>0</v>
      </c>
      <c r="E507">
        <v>100</v>
      </c>
      <c r="F507" t="s">
        <v>4</v>
      </c>
    </row>
    <row r="508" spans="1:6" x14ac:dyDescent="0.2">
      <c r="A508">
        <v>98</v>
      </c>
      <c r="B508">
        <v>4</v>
      </c>
      <c r="C508">
        <v>33.299999999999997</v>
      </c>
      <c r="D508">
        <v>100</v>
      </c>
      <c r="E508">
        <v>0</v>
      </c>
      <c r="F508" t="s">
        <v>4</v>
      </c>
    </row>
    <row r="509" spans="1:6" x14ac:dyDescent="0.2">
      <c r="A509">
        <v>99</v>
      </c>
      <c r="B509">
        <v>4</v>
      </c>
      <c r="C509">
        <v>0</v>
      </c>
      <c r="D509">
        <v>0</v>
      </c>
      <c r="E509">
        <v>0</v>
      </c>
      <c r="F509" t="s">
        <v>4</v>
      </c>
    </row>
    <row r="510" spans="1:6" x14ac:dyDescent="0.2">
      <c r="A510">
        <v>100</v>
      </c>
      <c r="B510">
        <v>4</v>
      </c>
      <c r="C510">
        <v>0</v>
      </c>
      <c r="D510">
        <v>0</v>
      </c>
      <c r="E510">
        <v>0</v>
      </c>
      <c r="F510" t="s">
        <v>4</v>
      </c>
    </row>
    <row r="511" spans="1:6" x14ac:dyDescent="0.2">
      <c r="A511">
        <v>101</v>
      </c>
      <c r="B511">
        <v>4</v>
      </c>
      <c r="C511">
        <v>0</v>
      </c>
      <c r="D511">
        <v>0</v>
      </c>
      <c r="E511">
        <v>0</v>
      </c>
      <c r="F511" t="s">
        <v>4</v>
      </c>
    </row>
    <row r="512" spans="1:6" x14ac:dyDescent="0.2">
      <c r="A512">
        <v>102</v>
      </c>
      <c r="B512">
        <v>5</v>
      </c>
      <c r="C512">
        <v>0</v>
      </c>
      <c r="D512">
        <v>0</v>
      </c>
      <c r="E512">
        <v>0</v>
      </c>
      <c r="F512" t="s">
        <v>4</v>
      </c>
    </row>
    <row r="513" spans="1:6" x14ac:dyDescent="0.2">
      <c r="A513">
        <v>103</v>
      </c>
      <c r="B513">
        <v>4</v>
      </c>
      <c r="C513">
        <v>0</v>
      </c>
      <c r="D513">
        <v>0</v>
      </c>
      <c r="E513">
        <v>0</v>
      </c>
      <c r="F513" t="s">
        <v>4</v>
      </c>
    </row>
    <row r="514" spans="1:6" x14ac:dyDescent="0.2">
      <c r="A514">
        <v>104</v>
      </c>
      <c r="B514">
        <v>5</v>
      </c>
      <c r="C514">
        <v>0</v>
      </c>
      <c r="D514">
        <v>0</v>
      </c>
      <c r="E514">
        <v>0</v>
      </c>
      <c r="F514" t="s">
        <v>4</v>
      </c>
    </row>
    <row r="515" spans="1:6" x14ac:dyDescent="0.2">
      <c r="A515">
        <v>105</v>
      </c>
      <c r="B515">
        <v>4</v>
      </c>
      <c r="C515">
        <v>0</v>
      </c>
      <c r="D515">
        <v>0</v>
      </c>
      <c r="E515">
        <v>0</v>
      </c>
      <c r="F515" t="s">
        <v>4</v>
      </c>
    </row>
    <row r="516" spans="1:6" x14ac:dyDescent="0.2">
      <c r="A516">
        <v>106</v>
      </c>
      <c r="B516">
        <v>6</v>
      </c>
      <c r="C516">
        <v>0</v>
      </c>
      <c r="D516">
        <v>0</v>
      </c>
      <c r="E516">
        <v>0</v>
      </c>
      <c r="F516" t="s">
        <v>4</v>
      </c>
    </row>
    <row r="517" spans="1:6" x14ac:dyDescent="0.2">
      <c r="A517">
        <v>107</v>
      </c>
      <c r="B517">
        <v>9</v>
      </c>
      <c r="C517">
        <v>0</v>
      </c>
      <c r="D517">
        <v>0</v>
      </c>
      <c r="E517">
        <v>0</v>
      </c>
      <c r="F517" t="s">
        <v>4</v>
      </c>
    </row>
    <row r="518" spans="1:6" x14ac:dyDescent="0.2">
      <c r="A518">
        <v>108</v>
      </c>
      <c r="B518">
        <v>6</v>
      </c>
      <c r="C518">
        <v>0</v>
      </c>
      <c r="D518">
        <v>0</v>
      </c>
      <c r="E518">
        <v>0</v>
      </c>
      <c r="F518" t="s">
        <v>4</v>
      </c>
    </row>
    <row r="519" spans="1:6" x14ac:dyDescent="0.2">
      <c r="A519">
        <v>109</v>
      </c>
      <c r="B519">
        <v>5</v>
      </c>
      <c r="C519">
        <v>0</v>
      </c>
      <c r="D519">
        <v>0</v>
      </c>
      <c r="E519">
        <v>0</v>
      </c>
      <c r="F519" t="s">
        <v>4</v>
      </c>
    </row>
    <row r="520" spans="1:6" x14ac:dyDescent="0.2">
      <c r="A520">
        <v>110</v>
      </c>
      <c r="B520">
        <v>3</v>
      </c>
      <c r="C520">
        <v>0</v>
      </c>
      <c r="D520">
        <v>0</v>
      </c>
      <c r="E520">
        <v>0</v>
      </c>
      <c r="F520" t="s">
        <v>4</v>
      </c>
    </row>
    <row r="521" spans="1:6" x14ac:dyDescent="0.2">
      <c r="A521">
        <v>111</v>
      </c>
      <c r="B521">
        <v>3</v>
      </c>
      <c r="C521">
        <v>0</v>
      </c>
      <c r="D521">
        <v>0</v>
      </c>
      <c r="E521">
        <v>0</v>
      </c>
      <c r="F521" t="s">
        <v>4</v>
      </c>
    </row>
    <row r="522" spans="1:6" x14ac:dyDescent="0.2">
      <c r="A522">
        <v>112</v>
      </c>
      <c r="B522">
        <v>3</v>
      </c>
      <c r="C522">
        <v>0</v>
      </c>
      <c r="D522">
        <v>0</v>
      </c>
      <c r="E522">
        <v>0</v>
      </c>
      <c r="F522" t="s">
        <v>4</v>
      </c>
    </row>
    <row r="523" spans="1:6" x14ac:dyDescent="0.2">
      <c r="A523">
        <v>113</v>
      </c>
      <c r="B523">
        <v>4</v>
      </c>
      <c r="C523">
        <v>0</v>
      </c>
      <c r="D523">
        <v>0</v>
      </c>
      <c r="E523">
        <v>0</v>
      </c>
      <c r="F523" t="s">
        <v>4</v>
      </c>
    </row>
    <row r="524" spans="1:6" x14ac:dyDescent="0.2">
      <c r="A524">
        <v>114</v>
      </c>
      <c r="B524">
        <v>3</v>
      </c>
      <c r="C524">
        <v>0</v>
      </c>
      <c r="D524">
        <v>0</v>
      </c>
      <c r="E524">
        <v>0</v>
      </c>
      <c r="F524" t="s">
        <v>4</v>
      </c>
    </row>
    <row r="525" spans="1:6" x14ac:dyDescent="0.2">
      <c r="A525">
        <v>115</v>
      </c>
      <c r="B525">
        <v>5</v>
      </c>
      <c r="C525">
        <v>0</v>
      </c>
      <c r="D525">
        <v>0</v>
      </c>
      <c r="E525">
        <v>0</v>
      </c>
      <c r="F525" t="s">
        <v>4</v>
      </c>
    </row>
    <row r="526" spans="1:6" x14ac:dyDescent="0.2">
      <c r="A526">
        <v>116</v>
      </c>
      <c r="B526">
        <v>7</v>
      </c>
      <c r="C526">
        <v>0</v>
      </c>
      <c r="D526">
        <v>0</v>
      </c>
      <c r="E526">
        <v>0</v>
      </c>
      <c r="F526" t="s">
        <v>4</v>
      </c>
    </row>
    <row r="527" spans="1:6" x14ac:dyDescent="0.2">
      <c r="A527">
        <v>117</v>
      </c>
      <c r="B527">
        <v>5</v>
      </c>
      <c r="C527">
        <v>0</v>
      </c>
      <c r="D527">
        <v>0</v>
      </c>
      <c r="E527">
        <v>0</v>
      </c>
      <c r="F527" t="s">
        <v>4</v>
      </c>
    </row>
    <row r="528" spans="1:6" x14ac:dyDescent="0.2">
      <c r="A528">
        <v>118</v>
      </c>
      <c r="B528">
        <v>4</v>
      </c>
      <c r="C528">
        <v>0</v>
      </c>
      <c r="D528">
        <v>0</v>
      </c>
      <c r="E528">
        <v>0</v>
      </c>
      <c r="F528" t="s">
        <v>4</v>
      </c>
    </row>
    <row r="529" spans="1:6" x14ac:dyDescent="0.2">
      <c r="A529">
        <v>119</v>
      </c>
      <c r="B529">
        <v>3</v>
      </c>
      <c r="C529">
        <v>0</v>
      </c>
      <c r="D529">
        <v>0</v>
      </c>
      <c r="E529">
        <v>0</v>
      </c>
      <c r="F529" t="s">
        <v>4</v>
      </c>
    </row>
    <row r="530" spans="1:6" x14ac:dyDescent="0.2">
      <c r="A530">
        <v>120</v>
      </c>
      <c r="B530">
        <v>4</v>
      </c>
      <c r="C530">
        <v>0</v>
      </c>
      <c r="D530">
        <v>0</v>
      </c>
      <c r="E530">
        <v>0</v>
      </c>
      <c r="F530" t="s">
        <v>4</v>
      </c>
    </row>
    <row r="531" spans="1:6" x14ac:dyDescent="0.2">
      <c r="A531">
        <v>121</v>
      </c>
      <c r="B531">
        <v>4</v>
      </c>
      <c r="C531">
        <v>0</v>
      </c>
      <c r="D531">
        <v>0</v>
      </c>
      <c r="E531">
        <v>0</v>
      </c>
      <c r="F531" t="s">
        <v>4</v>
      </c>
    </row>
    <row r="532" spans="1:6" x14ac:dyDescent="0.2">
      <c r="A532">
        <v>122</v>
      </c>
      <c r="B532">
        <v>4</v>
      </c>
      <c r="C532">
        <v>0</v>
      </c>
      <c r="D532">
        <v>0</v>
      </c>
      <c r="E532">
        <v>0</v>
      </c>
      <c r="F532" t="s">
        <v>4</v>
      </c>
    </row>
    <row r="533" spans="1:6" x14ac:dyDescent="0.2">
      <c r="A533">
        <v>123</v>
      </c>
      <c r="B533">
        <v>4</v>
      </c>
      <c r="C533">
        <v>0</v>
      </c>
      <c r="D533">
        <v>0</v>
      </c>
      <c r="E533">
        <v>0</v>
      </c>
      <c r="F533" t="s">
        <v>4</v>
      </c>
    </row>
    <row r="534" spans="1:6" x14ac:dyDescent="0.2">
      <c r="A534">
        <v>124</v>
      </c>
      <c r="B534">
        <v>5</v>
      </c>
      <c r="C534">
        <v>0</v>
      </c>
      <c r="D534">
        <v>0</v>
      </c>
      <c r="E534">
        <v>0</v>
      </c>
      <c r="F534" t="s">
        <v>4</v>
      </c>
    </row>
    <row r="535" spans="1:6" x14ac:dyDescent="0.2">
      <c r="A535">
        <v>125</v>
      </c>
      <c r="B535">
        <v>11</v>
      </c>
      <c r="C535">
        <v>0</v>
      </c>
      <c r="D535">
        <v>0</v>
      </c>
      <c r="E535">
        <v>0</v>
      </c>
      <c r="F535" t="s">
        <v>4</v>
      </c>
    </row>
    <row r="536" spans="1:6" x14ac:dyDescent="0.2">
      <c r="A536">
        <v>126</v>
      </c>
      <c r="B536">
        <v>4</v>
      </c>
      <c r="C536">
        <v>0</v>
      </c>
      <c r="D536">
        <v>0</v>
      </c>
      <c r="E536">
        <v>0</v>
      </c>
      <c r="F536" t="s">
        <v>4</v>
      </c>
    </row>
    <row r="537" spans="1:6" x14ac:dyDescent="0.2">
      <c r="A537">
        <v>127</v>
      </c>
      <c r="B537">
        <v>4</v>
      </c>
      <c r="C537">
        <v>0</v>
      </c>
      <c r="D537">
        <v>0</v>
      </c>
      <c r="E537">
        <v>0</v>
      </c>
      <c r="F537" t="s">
        <v>4</v>
      </c>
    </row>
    <row r="538" spans="1:6" x14ac:dyDescent="0.2">
      <c r="A538">
        <v>128</v>
      </c>
      <c r="B538">
        <v>8</v>
      </c>
      <c r="C538">
        <v>0</v>
      </c>
      <c r="D538">
        <v>0</v>
      </c>
      <c r="E538">
        <v>0</v>
      </c>
      <c r="F538" t="s">
        <v>4</v>
      </c>
    </row>
    <row r="539" spans="1:6" x14ac:dyDescent="0.2">
      <c r="A539">
        <v>129</v>
      </c>
      <c r="B539">
        <v>4</v>
      </c>
      <c r="C539">
        <v>0</v>
      </c>
      <c r="D539">
        <v>0</v>
      </c>
      <c r="E539">
        <v>0</v>
      </c>
      <c r="F539" t="s">
        <v>4</v>
      </c>
    </row>
    <row r="540" spans="1:6" x14ac:dyDescent="0.2">
      <c r="A540">
        <v>130</v>
      </c>
      <c r="B540">
        <v>4</v>
      </c>
      <c r="C540">
        <v>0</v>
      </c>
      <c r="D540">
        <v>0</v>
      </c>
      <c r="E540">
        <v>0</v>
      </c>
      <c r="F540" t="s">
        <v>4</v>
      </c>
    </row>
    <row r="541" spans="1:6" x14ac:dyDescent="0.2">
      <c r="A541">
        <v>131</v>
      </c>
      <c r="B541">
        <v>9</v>
      </c>
      <c r="C541">
        <v>0</v>
      </c>
      <c r="D541">
        <v>0</v>
      </c>
      <c r="E541">
        <v>0</v>
      </c>
      <c r="F541" t="s">
        <v>4</v>
      </c>
    </row>
    <row r="542" spans="1:6" x14ac:dyDescent="0.2">
      <c r="A542">
        <v>132</v>
      </c>
      <c r="B542">
        <v>5</v>
      </c>
      <c r="C542">
        <v>0</v>
      </c>
      <c r="D542">
        <v>0</v>
      </c>
      <c r="E542">
        <v>0</v>
      </c>
      <c r="F542" t="s">
        <v>4</v>
      </c>
    </row>
    <row r="543" spans="1:6" x14ac:dyDescent="0.2">
      <c r="A543">
        <v>133</v>
      </c>
      <c r="B543">
        <v>3</v>
      </c>
      <c r="C543">
        <v>0</v>
      </c>
      <c r="D543">
        <v>0</v>
      </c>
      <c r="E543">
        <v>0</v>
      </c>
      <c r="F543" t="s">
        <v>4</v>
      </c>
    </row>
    <row r="544" spans="1:6" x14ac:dyDescent="0.2">
      <c r="A544">
        <v>134</v>
      </c>
      <c r="B544">
        <v>4</v>
      </c>
      <c r="C544">
        <v>0</v>
      </c>
      <c r="D544">
        <v>0</v>
      </c>
      <c r="E544">
        <v>0</v>
      </c>
      <c r="F544" t="s">
        <v>4</v>
      </c>
    </row>
    <row r="545" spans="1:6" x14ac:dyDescent="0.2">
      <c r="A545">
        <v>135</v>
      </c>
      <c r="B545">
        <v>2</v>
      </c>
      <c r="C545">
        <v>0</v>
      </c>
      <c r="D545">
        <v>0</v>
      </c>
      <c r="E545">
        <v>0</v>
      </c>
      <c r="F545" t="s">
        <v>4</v>
      </c>
    </row>
    <row r="546" spans="1:6" x14ac:dyDescent="0.2">
      <c r="A546">
        <v>136</v>
      </c>
      <c r="B546">
        <v>4</v>
      </c>
      <c r="C546">
        <v>0</v>
      </c>
      <c r="D546">
        <v>0</v>
      </c>
      <c r="E546">
        <v>0</v>
      </c>
      <c r="F546" t="s">
        <v>4</v>
      </c>
    </row>
    <row r="547" spans="1:6" x14ac:dyDescent="0.2">
      <c r="A547">
        <v>137</v>
      </c>
      <c r="B547">
        <v>5</v>
      </c>
      <c r="C547">
        <v>0</v>
      </c>
      <c r="D547">
        <v>0</v>
      </c>
      <c r="E547">
        <v>0</v>
      </c>
      <c r="F547" t="s">
        <v>4</v>
      </c>
    </row>
    <row r="548" spans="1:6" x14ac:dyDescent="0.2">
      <c r="A548">
        <v>138</v>
      </c>
      <c r="B548">
        <v>2</v>
      </c>
      <c r="C548">
        <v>0</v>
      </c>
      <c r="D548">
        <v>0</v>
      </c>
      <c r="E548">
        <v>0</v>
      </c>
      <c r="F548" t="s">
        <v>4</v>
      </c>
    </row>
    <row r="549" spans="1:6" x14ac:dyDescent="0.2">
      <c r="A549">
        <v>139</v>
      </c>
      <c r="B549">
        <v>3</v>
      </c>
      <c r="C549">
        <v>0</v>
      </c>
      <c r="D549">
        <v>0</v>
      </c>
      <c r="E549">
        <v>0</v>
      </c>
      <c r="F549" t="s">
        <v>4</v>
      </c>
    </row>
    <row r="550" spans="1:6" x14ac:dyDescent="0.2">
      <c r="A550">
        <v>140</v>
      </c>
      <c r="B550">
        <v>3</v>
      </c>
      <c r="C550">
        <v>0</v>
      </c>
      <c r="D550">
        <v>0</v>
      </c>
      <c r="E550">
        <v>0</v>
      </c>
      <c r="F550" t="s">
        <v>4</v>
      </c>
    </row>
    <row r="551" spans="1:6" x14ac:dyDescent="0.2">
      <c r="A551">
        <v>141</v>
      </c>
      <c r="B551">
        <v>4</v>
      </c>
      <c r="C551">
        <v>0</v>
      </c>
      <c r="D551">
        <v>0</v>
      </c>
      <c r="E551">
        <v>0</v>
      </c>
      <c r="F551" t="s">
        <v>4</v>
      </c>
    </row>
    <row r="552" spans="1:6" x14ac:dyDescent="0.2">
      <c r="A552">
        <v>142</v>
      </c>
      <c r="B552">
        <v>3</v>
      </c>
      <c r="C552">
        <v>48.3</v>
      </c>
      <c r="D552">
        <v>0</v>
      </c>
      <c r="E552">
        <v>0</v>
      </c>
      <c r="F552" t="s">
        <v>4</v>
      </c>
    </row>
    <row r="553" spans="1:6" x14ac:dyDescent="0.2">
      <c r="A553">
        <v>143</v>
      </c>
      <c r="B553">
        <v>3</v>
      </c>
      <c r="C553">
        <v>25</v>
      </c>
      <c r="D553">
        <v>0</v>
      </c>
      <c r="E553">
        <v>100</v>
      </c>
      <c r="F553" t="s">
        <v>4</v>
      </c>
    </row>
    <row r="554" spans="1:6" x14ac:dyDescent="0.2">
      <c r="A554">
        <v>144</v>
      </c>
      <c r="B554">
        <v>3</v>
      </c>
      <c r="C554">
        <v>25</v>
      </c>
      <c r="D554">
        <v>0</v>
      </c>
      <c r="E554">
        <v>0</v>
      </c>
      <c r="F554" t="s">
        <v>4</v>
      </c>
    </row>
    <row r="555" spans="1:6" x14ac:dyDescent="0.2">
      <c r="A555">
        <v>145</v>
      </c>
      <c r="B555">
        <v>4</v>
      </c>
      <c r="C555">
        <v>0</v>
      </c>
      <c r="D555">
        <v>0</v>
      </c>
      <c r="E555">
        <v>0</v>
      </c>
      <c r="F555" t="s">
        <v>4</v>
      </c>
    </row>
    <row r="556" spans="1:6" x14ac:dyDescent="0.2">
      <c r="A556">
        <v>146</v>
      </c>
      <c r="B556">
        <v>3</v>
      </c>
      <c r="C556">
        <v>0</v>
      </c>
      <c r="D556">
        <v>0</v>
      </c>
      <c r="E556">
        <v>0</v>
      </c>
      <c r="F556" t="s">
        <v>4</v>
      </c>
    </row>
    <row r="557" spans="1:6" x14ac:dyDescent="0.2">
      <c r="A557">
        <v>147</v>
      </c>
      <c r="B557">
        <v>3</v>
      </c>
      <c r="C557">
        <v>0</v>
      </c>
      <c r="D557">
        <v>0</v>
      </c>
      <c r="E557">
        <v>0</v>
      </c>
      <c r="F557" t="s">
        <v>4</v>
      </c>
    </row>
    <row r="558" spans="1:6" x14ac:dyDescent="0.2">
      <c r="A558">
        <v>148</v>
      </c>
      <c r="B558">
        <v>3</v>
      </c>
      <c r="C558">
        <v>0</v>
      </c>
      <c r="D558">
        <v>0</v>
      </c>
      <c r="E558">
        <v>0</v>
      </c>
      <c r="F558" t="s">
        <v>4</v>
      </c>
    </row>
    <row r="559" spans="1:6" x14ac:dyDescent="0.2">
      <c r="A559">
        <v>149</v>
      </c>
      <c r="B559">
        <v>5</v>
      </c>
      <c r="C559">
        <v>0</v>
      </c>
      <c r="D559">
        <v>0</v>
      </c>
      <c r="E559">
        <v>0</v>
      </c>
      <c r="F559" t="s">
        <v>4</v>
      </c>
    </row>
    <row r="560" spans="1:6" x14ac:dyDescent="0.2">
      <c r="A560">
        <v>150</v>
      </c>
      <c r="B560">
        <v>5</v>
      </c>
      <c r="C560">
        <v>0</v>
      </c>
      <c r="D560">
        <v>0</v>
      </c>
      <c r="E560">
        <v>0</v>
      </c>
      <c r="F560" t="s">
        <v>4</v>
      </c>
    </row>
    <row r="561" spans="1:6" x14ac:dyDescent="0.2">
      <c r="A561">
        <v>151</v>
      </c>
      <c r="B561">
        <v>4</v>
      </c>
      <c r="C561">
        <v>0</v>
      </c>
      <c r="D561">
        <v>0</v>
      </c>
      <c r="E561">
        <v>0</v>
      </c>
      <c r="F561" t="s">
        <v>4</v>
      </c>
    </row>
    <row r="562" spans="1:6" x14ac:dyDescent="0.2">
      <c r="A562">
        <v>152</v>
      </c>
      <c r="B562">
        <v>5</v>
      </c>
      <c r="C562">
        <v>0</v>
      </c>
      <c r="D562">
        <v>0</v>
      </c>
      <c r="E562">
        <v>0</v>
      </c>
      <c r="F562" t="s">
        <v>4</v>
      </c>
    </row>
    <row r="563" spans="1:6" x14ac:dyDescent="0.2">
      <c r="A563">
        <v>153</v>
      </c>
      <c r="B563">
        <v>9</v>
      </c>
      <c r="C563">
        <v>0</v>
      </c>
      <c r="D563">
        <v>0</v>
      </c>
      <c r="E563">
        <v>0</v>
      </c>
      <c r="F563" t="s">
        <v>4</v>
      </c>
    </row>
    <row r="564" spans="1:6" x14ac:dyDescent="0.2">
      <c r="A564">
        <v>154</v>
      </c>
      <c r="B564">
        <v>4</v>
      </c>
      <c r="C564">
        <v>0</v>
      </c>
      <c r="D564">
        <v>0</v>
      </c>
      <c r="E564">
        <v>0</v>
      </c>
      <c r="F564" t="s">
        <v>4</v>
      </c>
    </row>
    <row r="565" spans="1:6" x14ac:dyDescent="0.2">
      <c r="A565">
        <v>155</v>
      </c>
      <c r="B565">
        <v>5</v>
      </c>
      <c r="C565">
        <v>0</v>
      </c>
      <c r="D565">
        <v>0</v>
      </c>
      <c r="E565">
        <v>0</v>
      </c>
      <c r="F565" t="s">
        <v>4</v>
      </c>
    </row>
    <row r="566" spans="1:6" x14ac:dyDescent="0.2">
      <c r="A566">
        <v>156</v>
      </c>
      <c r="B566">
        <v>4</v>
      </c>
      <c r="C566">
        <v>0</v>
      </c>
      <c r="D566">
        <v>0</v>
      </c>
      <c r="E566">
        <v>0</v>
      </c>
      <c r="F566" t="s">
        <v>4</v>
      </c>
    </row>
    <row r="567" spans="1:6" x14ac:dyDescent="0.2">
      <c r="A567">
        <v>157</v>
      </c>
      <c r="B567">
        <v>4</v>
      </c>
      <c r="C567">
        <v>0</v>
      </c>
      <c r="D567">
        <v>0</v>
      </c>
      <c r="E567">
        <v>0</v>
      </c>
      <c r="F567" t="s">
        <v>4</v>
      </c>
    </row>
    <row r="568" spans="1:6" x14ac:dyDescent="0.2">
      <c r="A568">
        <v>158</v>
      </c>
      <c r="B568">
        <v>2</v>
      </c>
      <c r="C568">
        <v>0</v>
      </c>
      <c r="D568">
        <v>0</v>
      </c>
      <c r="E568">
        <v>0</v>
      </c>
      <c r="F568" t="s">
        <v>4</v>
      </c>
    </row>
    <row r="569" spans="1:6" x14ac:dyDescent="0.2">
      <c r="A569">
        <v>159</v>
      </c>
      <c r="B569">
        <v>10</v>
      </c>
      <c r="C569">
        <v>0</v>
      </c>
      <c r="D569">
        <v>0</v>
      </c>
      <c r="E569">
        <v>0</v>
      </c>
      <c r="F569" t="s">
        <v>4</v>
      </c>
    </row>
    <row r="570" spans="1:6" x14ac:dyDescent="0.2">
      <c r="A570">
        <v>160</v>
      </c>
      <c r="B570">
        <v>7</v>
      </c>
      <c r="C570">
        <v>0</v>
      </c>
      <c r="D570">
        <v>0</v>
      </c>
      <c r="E570">
        <v>0</v>
      </c>
      <c r="F570" t="s">
        <v>4</v>
      </c>
    </row>
    <row r="571" spans="1:6" x14ac:dyDescent="0.2">
      <c r="A571">
        <v>161</v>
      </c>
      <c r="B571">
        <v>3</v>
      </c>
      <c r="C571">
        <v>0</v>
      </c>
      <c r="D571">
        <v>0</v>
      </c>
      <c r="E571">
        <v>0</v>
      </c>
      <c r="F571" t="s">
        <v>4</v>
      </c>
    </row>
    <row r="572" spans="1:6" x14ac:dyDescent="0.2">
      <c r="A572">
        <v>162</v>
      </c>
      <c r="B572">
        <v>4</v>
      </c>
      <c r="C572">
        <v>0</v>
      </c>
      <c r="D572">
        <v>0</v>
      </c>
      <c r="E572">
        <v>0</v>
      </c>
      <c r="F572" t="s">
        <v>4</v>
      </c>
    </row>
    <row r="573" spans="1:6" x14ac:dyDescent="0.2">
      <c r="A573">
        <v>163</v>
      </c>
      <c r="B573">
        <v>6</v>
      </c>
      <c r="C573">
        <v>0</v>
      </c>
      <c r="D573">
        <v>0</v>
      </c>
      <c r="E573">
        <v>0</v>
      </c>
      <c r="F573" t="s">
        <v>4</v>
      </c>
    </row>
    <row r="574" spans="1:6" x14ac:dyDescent="0.2">
      <c r="A574">
        <v>164</v>
      </c>
      <c r="B574">
        <v>4</v>
      </c>
      <c r="C574">
        <v>0</v>
      </c>
      <c r="D574">
        <v>0</v>
      </c>
      <c r="E574">
        <v>0</v>
      </c>
      <c r="F574" t="s">
        <v>4</v>
      </c>
    </row>
    <row r="575" spans="1:6" x14ac:dyDescent="0.2">
      <c r="A575">
        <v>165</v>
      </c>
      <c r="B575">
        <v>2</v>
      </c>
      <c r="C575">
        <v>0</v>
      </c>
      <c r="D575">
        <v>0</v>
      </c>
      <c r="E575">
        <v>0</v>
      </c>
      <c r="F575" t="s">
        <v>4</v>
      </c>
    </row>
    <row r="576" spans="1:6" x14ac:dyDescent="0.2">
      <c r="A576">
        <v>166</v>
      </c>
      <c r="B576">
        <v>4</v>
      </c>
      <c r="C576">
        <v>0</v>
      </c>
      <c r="D576">
        <v>0</v>
      </c>
      <c r="E576">
        <v>0</v>
      </c>
      <c r="F576" t="s">
        <v>4</v>
      </c>
    </row>
    <row r="577" spans="1:6" x14ac:dyDescent="0.2">
      <c r="A577">
        <v>167</v>
      </c>
      <c r="B577">
        <v>3</v>
      </c>
      <c r="C577">
        <v>0</v>
      </c>
      <c r="D577">
        <v>0</v>
      </c>
      <c r="E577">
        <v>0</v>
      </c>
      <c r="F577" t="s">
        <v>4</v>
      </c>
    </row>
    <row r="578" spans="1:6" x14ac:dyDescent="0.2">
      <c r="A578">
        <v>168</v>
      </c>
      <c r="B578">
        <v>3</v>
      </c>
      <c r="C578">
        <v>0</v>
      </c>
      <c r="D578">
        <v>0</v>
      </c>
      <c r="E578">
        <v>0</v>
      </c>
      <c r="F578" t="s">
        <v>4</v>
      </c>
    </row>
    <row r="579" spans="1:6" x14ac:dyDescent="0.2">
      <c r="A579">
        <v>169</v>
      </c>
      <c r="B579">
        <v>3</v>
      </c>
      <c r="C579">
        <v>0</v>
      </c>
      <c r="D579">
        <v>0</v>
      </c>
      <c r="E579">
        <v>0</v>
      </c>
      <c r="F579" t="s">
        <v>4</v>
      </c>
    </row>
    <row r="580" spans="1:6" x14ac:dyDescent="0.2">
      <c r="A580">
        <v>170</v>
      </c>
      <c r="B580">
        <v>7</v>
      </c>
      <c r="C580">
        <v>0</v>
      </c>
      <c r="D580">
        <v>0</v>
      </c>
      <c r="E580">
        <v>0</v>
      </c>
      <c r="F580" t="s">
        <v>4</v>
      </c>
    </row>
    <row r="581" spans="1:6" x14ac:dyDescent="0.2">
      <c r="A581">
        <v>171</v>
      </c>
      <c r="B581">
        <v>4</v>
      </c>
      <c r="C581">
        <v>0</v>
      </c>
      <c r="D581">
        <v>0</v>
      </c>
      <c r="E581">
        <v>0</v>
      </c>
      <c r="F581" t="s">
        <v>4</v>
      </c>
    </row>
    <row r="582" spans="1:6" x14ac:dyDescent="0.2">
      <c r="A582">
        <v>172</v>
      </c>
      <c r="B582">
        <v>4</v>
      </c>
      <c r="C582">
        <v>0</v>
      </c>
      <c r="D582">
        <v>0</v>
      </c>
      <c r="E582">
        <v>0</v>
      </c>
      <c r="F582" t="s">
        <v>4</v>
      </c>
    </row>
    <row r="583" spans="1:6" x14ac:dyDescent="0.2">
      <c r="A583">
        <v>173</v>
      </c>
      <c r="B583">
        <v>3</v>
      </c>
      <c r="C583">
        <v>0</v>
      </c>
      <c r="D583">
        <v>0</v>
      </c>
      <c r="E583">
        <v>0</v>
      </c>
      <c r="F583" t="s">
        <v>4</v>
      </c>
    </row>
    <row r="584" spans="1:6" x14ac:dyDescent="0.2">
      <c r="A584">
        <v>174</v>
      </c>
      <c r="B584">
        <v>4</v>
      </c>
      <c r="C584">
        <v>0</v>
      </c>
      <c r="D584">
        <v>0</v>
      </c>
      <c r="E584">
        <v>0</v>
      </c>
      <c r="F584" t="s">
        <v>4</v>
      </c>
    </row>
    <row r="585" spans="1:6" x14ac:dyDescent="0.2">
      <c r="A585">
        <v>175</v>
      </c>
      <c r="B585">
        <v>9</v>
      </c>
      <c r="C585">
        <v>0</v>
      </c>
      <c r="D585">
        <v>0</v>
      </c>
      <c r="E585">
        <v>0</v>
      </c>
      <c r="F585" t="s">
        <v>4</v>
      </c>
    </row>
    <row r="586" spans="1:6" x14ac:dyDescent="0.2">
      <c r="A586">
        <v>176</v>
      </c>
      <c r="B586">
        <v>5</v>
      </c>
      <c r="C586">
        <v>0</v>
      </c>
      <c r="D586">
        <v>0</v>
      </c>
      <c r="E586">
        <v>0</v>
      </c>
      <c r="F586" t="s">
        <v>4</v>
      </c>
    </row>
    <row r="587" spans="1:6" x14ac:dyDescent="0.2">
      <c r="A587">
        <v>177</v>
      </c>
      <c r="B587">
        <v>4</v>
      </c>
      <c r="C587">
        <v>0</v>
      </c>
      <c r="D587">
        <v>0</v>
      </c>
      <c r="E587">
        <v>0</v>
      </c>
      <c r="F587" t="s">
        <v>4</v>
      </c>
    </row>
    <row r="588" spans="1:6" x14ac:dyDescent="0.2">
      <c r="A588">
        <v>178</v>
      </c>
      <c r="B588">
        <v>3</v>
      </c>
      <c r="C588">
        <v>0</v>
      </c>
      <c r="D588">
        <v>0</v>
      </c>
      <c r="E588">
        <v>0</v>
      </c>
      <c r="F588" t="s">
        <v>4</v>
      </c>
    </row>
    <row r="589" spans="1:6" x14ac:dyDescent="0.2">
      <c r="A589">
        <v>179</v>
      </c>
      <c r="B589">
        <v>3</v>
      </c>
      <c r="C589">
        <v>0</v>
      </c>
      <c r="D589">
        <v>0</v>
      </c>
      <c r="E589">
        <v>0</v>
      </c>
      <c r="F589" t="s">
        <v>4</v>
      </c>
    </row>
    <row r="590" spans="1:6" x14ac:dyDescent="0.2">
      <c r="A590">
        <v>180</v>
      </c>
      <c r="B590">
        <v>3</v>
      </c>
      <c r="C590">
        <v>0</v>
      </c>
      <c r="D590">
        <v>0</v>
      </c>
      <c r="E590">
        <v>0</v>
      </c>
      <c r="F590" t="s">
        <v>4</v>
      </c>
    </row>
    <row r="591" spans="1:6" x14ac:dyDescent="0.2">
      <c r="A591">
        <v>181</v>
      </c>
      <c r="B591">
        <v>5</v>
      </c>
      <c r="C591">
        <v>0</v>
      </c>
      <c r="D591">
        <v>0</v>
      </c>
      <c r="E591">
        <v>0</v>
      </c>
      <c r="F591" t="s">
        <v>4</v>
      </c>
    </row>
    <row r="592" spans="1:6" x14ac:dyDescent="0.2">
      <c r="A592">
        <v>182</v>
      </c>
      <c r="B592">
        <v>27</v>
      </c>
      <c r="C592">
        <v>0</v>
      </c>
      <c r="D592">
        <v>0</v>
      </c>
      <c r="E592">
        <v>0</v>
      </c>
      <c r="F592" t="s">
        <v>4</v>
      </c>
    </row>
    <row r="593" spans="1:6" x14ac:dyDescent="0.2">
      <c r="A593">
        <v>183</v>
      </c>
      <c r="B593">
        <v>14</v>
      </c>
      <c r="C593">
        <v>0</v>
      </c>
      <c r="D593">
        <v>0</v>
      </c>
      <c r="E593">
        <v>0</v>
      </c>
      <c r="F593" t="s">
        <v>4</v>
      </c>
    </row>
    <row r="594" spans="1:6" x14ac:dyDescent="0.2">
      <c r="A594">
        <v>184</v>
      </c>
      <c r="B594">
        <v>8</v>
      </c>
      <c r="C594">
        <v>0</v>
      </c>
      <c r="D594">
        <v>0</v>
      </c>
      <c r="E594">
        <v>0</v>
      </c>
      <c r="F594" t="s">
        <v>4</v>
      </c>
    </row>
    <row r="595" spans="1:6" x14ac:dyDescent="0.2">
      <c r="A595">
        <v>185</v>
      </c>
      <c r="B595">
        <v>18</v>
      </c>
      <c r="C595">
        <v>0</v>
      </c>
      <c r="D595">
        <v>0</v>
      </c>
      <c r="E595">
        <v>51.6</v>
      </c>
      <c r="F595" t="s">
        <v>4</v>
      </c>
    </row>
    <row r="596" spans="1:6" x14ac:dyDescent="0.2">
      <c r="A596">
        <v>186</v>
      </c>
      <c r="B596">
        <v>5</v>
      </c>
      <c r="C596">
        <v>100</v>
      </c>
      <c r="D596">
        <v>50</v>
      </c>
      <c r="E596">
        <v>66.599999999999994</v>
      </c>
      <c r="F596" t="s">
        <v>4</v>
      </c>
    </row>
    <row r="597" spans="1:6" x14ac:dyDescent="0.2">
      <c r="A597">
        <v>187</v>
      </c>
      <c r="B597">
        <v>7</v>
      </c>
      <c r="C597">
        <v>80</v>
      </c>
      <c r="D597">
        <v>100</v>
      </c>
      <c r="E597">
        <v>0</v>
      </c>
      <c r="F597" t="s">
        <v>4</v>
      </c>
    </row>
    <row r="598" spans="1:6" x14ac:dyDescent="0.2">
      <c r="A598">
        <v>188</v>
      </c>
      <c r="B598">
        <v>5</v>
      </c>
      <c r="C598">
        <v>85.7</v>
      </c>
      <c r="D598">
        <v>0</v>
      </c>
      <c r="E598">
        <v>100</v>
      </c>
      <c r="F598" t="s">
        <v>4</v>
      </c>
    </row>
    <row r="599" spans="1:6" x14ac:dyDescent="0.2">
      <c r="A599">
        <v>189</v>
      </c>
      <c r="B599">
        <v>15</v>
      </c>
      <c r="C599">
        <v>0</v>
      </c>
      <c r="D599">
        <v>0</v>
      </c>
      <c r="E599">
        <v>0</v>
      </c>
      <c r="F599" t="s">
        <v>4</v>
      </c>
    </row>
    <row r="600" spans="1:6" x14ac:dyDescent="0.2">
      <c r="A600">
        <v>190</v>
      </c>
      <c r="B600">
        <v>4</v>
      </c>
      <c r="C600">
        <v>0</v>
      </c>
      <c r="D600">
        <v>0</v>
      </c>
      <c r="E600">
        <v>0</v>
      </c>
      <c r="F600" t="s">
        <v>4</v>
      </c>
    </row>
    <row r="601" spans="1:6" x14ac:dyDescent="0.2">
      <c r="A601">
        <v>191</v>
      </c>
      <c r="B601">
        <v>5</v>
      </c>
      <c r="C601">
        <v>0</v>
      </c>
      <c r="D601">
        <v>0</v>
      </c>
      <c r="E601">
        <v>0</v>
      </c>
      <c r="F601" t="s">
        <v>4</v>
      </c>
    </row>
    <row r="602" spans="1:6" x14ac:dyDescent="0.2">
      <c r="A602">
        <v>192</v>
      </c>
      <c r="B602">
        <v>5</v>
      </c>
      <c r="C602">
        <v>0</v>
      </c>
      <c r="D602">
        <v>0</v>
      </c>
      <c r="E602">
        <v>0</v>
      </c>
      <c r="F602" t="s">
        <v>4</v>
      </c>
    </row>
    <row r="603" spans="1:6" x14ac:dyDescent="0.2">
      <c r="A603">
        <v>193</v>
      </c>
      <c r="B603">
        <v>3</v>
      </c>
      <c r="C603">
        <v>0</v>
      </c>
      <c r="D603">
        <v>0</v>
      </c>
      <c r="E603">
        <v>0</v>
      </c>
      <c r="F603" t="s">
        <v>4</v>
      </c>
    </row>
    <row r="604" spans="1:6" x14ac:dyDescent="0.2">
      <c r="A604">
        <v>194</v>
      </c>
      <c r="B604">
        <v>3</v>
      </c>
      <c r="C604">
        <v>0</v>
      </c>
      <c r="D604">
        <v>0</v>
      </c>
      <c r="E604">
        <v>0</v>
      </c>
      <c r="F604" t="s">
        <v>4</v>
      </c>
    </row>
    <row r="605" spans="1:6" x14ac:dyDescent="0.2">
      <c r="A605">
        <v>195</v>
      </c>
      <c r="B605">
        <v>8</v>
      </c>
      <c r="C605">
        <v>0</v>
      </c>
      <c r="D605">
        <v>0</v>
      </c>
      <c r="E605">
        <v>0</v>
      </c>
      <c r="F605" t="s">
        <v>4</v>
      </c>
    </row>
    <row r="606" spans="1:6" x14ac:dyDescent="0.2">
      <c r="A606">
        <v>196</v>
      </c>
      <c r="B606">
        <v>5</v>
      </c>
      <c r="C606">
        <v>0</v>
      </c>
      <c r="D606">
        <v>0</v>
      </c>
      <c r="E606">
        <v>0</v>
      </c>
      <c r="F606" t="s">
        <v>4</v>
      </c>
    </row>
    <row r="607" spans="1:6" x14ac:dyDescent="0.2">
      <c r="A607">
        <v>197</v>
      </c>
      <c r="B607">
        <v>2</v>
      </c>
      <c r="C607">
        <v>0</v>
      </c>
      <c r="D607">
        <v>0</v>
      </c>
      <c r="E607">
        <v>0</v>
      </c>
      <c r="F607" t="s">
        <v>4</v>
      </c>
    </row>
    <row r="608" spans="1:6" x14ac:dyDescent="0.2">
      <c r="A608">
        <v>198</v>
      </c>
      <c r="B608">
        <v>7</v>
      </c>
      <c r="C608">
        <v>0</v>
      </c>
      <c r="D608">
        <v>0</v>
      </c>
      <c r="E608">
        <v>0</v>
      </c>
      <c r="F608" t="s">
        <v>4</v>
      </c>
    </row>
    <row r="609" spans="1:6" x14ac:dyDescent="0.2">
      <c r="A609">
        <v>199</v>
      </c>
      <c r="B609">
        <v>2</v>
      </c>
      <c r="C609">
        <v>0</v>
      </c>
      <c r="D609">
        <v>0</v>
      </c>
      <c r="E609">
        <v>0</v>
      </c>
      <c r="F609" t="s">
        <v>4</v>
      </c>
    </row>
    <row r="610" spans="1:6" x14ac:dyDescent="0.2">
      <c r="A610">
        <v>200</v>
      </c>
      <c r="B610">
        <v>3</v>
      </c>
      <c r="C610">
        <v>0</v>
      </c>
      <c r="D610">
        <v>0</v>
      </c>
      <c r="E610">
        <v>0</v>
      </c>
      <c r="F610" t="s">
        <v>4</v>
      </c>
    </row>
    <row r="611" spans="1:6" x14ac:dyDescent="0.2">
      <c r="A611">
        <v>201</v>
      </c>
      <c r="B611">
        <v>5</v>
      </c>
      <c r="C611">
        <v>0</v>
      </c>
      <c r="D611">
        <v>0</v>
      </c>
      <c r="E611">
        <v>0</v>
      </c>
      <c r="F611" t="s">
        <v>4</v>
      </c>
    </row>
    <row r="612" spans="1:6" x14ac:dyDescent="0.2">
      <c r="A612">
        <v>202</v>
      </c>
      <c r="B612">
        <v>6</v>
      </c>
      <c r="C612">
        <v>0</v>
      </c>
      <c r="D612">
        <v>0</v>
      </c>
      <c r="E612">
        <v>0</v>
      </c>
      <c r="F612" t="s">
        <v>4</v>
      </c>
    </row>
    <row r="613" spans="1:6" x14ac:dyDescent="0.2">
      <c r="A613">
        <v>203</v>
      </c>
      <c r="B613">
        <v>15</v>
      </c>
      <c r="C613">
        <v>0</v>
      </c>
      <c r="D613">
        <v>0</v>
      </c>
      <c r="E613">
        <v>0</v>
      </c>
      <c r="F613" t="s">
        <v>4</v>
      </c>
    </row>
    <row r="614" spans="1:6" x14ac:dyDescent="0.2">
      <c r="A614">
        <v>204</v>
      </c>
      <c r="B614">
        <v>5</v>
      </c>
      <c r="C614">
        <v>0</v>
      </c>
      <c r="D614">
        <v>0</v>
      </c>
      <c r="E614">
        <v>0</v>
      </c>
      <c r="F614" t="s">
        <v>4</v>
      </c>
    </row>
    <row r="615" spans="1:6" x14ac:dyDescent="0.2">
      <c r="A615">
        <v>205</v>
      </c>
      <c r="B615">
        <v>5</v>
      </c>
      <c r="C615">
        <v>0</v>
      </c>
      <c r="D615">
        <v>0</v>
      </c>
      <c r="E615">
        <v>0</v>
      </c>
      <c r="F615" t="s">
        <v>4</v>
      </c>
    </row>
    <row r="616" spans="1:6" x14ac:dyDescent="0.2">
      <c r="A616">
        <v>206</v>
      </c>
      <c r="B616">
        <v>6</v>
      </c>
      <c r="C616">
        <v>0</v>
      </c>
      <c r="D616">
        <v>0</v>
      </c>
      <c r="E616">
        <v>0</v>
      </c>
      <c r="F616" t="s">
        <v>4</v>
      </c>
    </row>
    <row r="617" spans="1:6" x14ac:dyDescent="0.2">
      <c r="A617">
        <v>207</v>
      </c>
      <c r="B617">
        <v>5</v>
      </c>
      <c r="C617">
        <v>0</v>
      </c>
      <c r="D617">
        <v>0</v>
      </c>
      <c r="E617">
        <v>0</v>
      </c>
      <c r="F617" t="s">
        <v>4</v>
      </c>
    </row>
    <row r="618" spans="1:6" x14ac:dyDescent="0.2">
      <c r="A618">
        <v>208</v>
      </c>
      <c r="B618">
        <v>3</v>
      </c>
      <c r="C618">
        <v>0</v>
      </c>
      <c r="D618">
        <v>0</v>
      </c>
      <c r="E618">
        <v>0</v>
      </c>
      <c r="F618" t="s">
        <v>4</v>
      </c>
    </row>
    <row r="619" spans="1:6" x14ac:dyDescent="0.2">
      <c r="A619">
        <v>209</v>
      </c>
      <c r="B619">
        <v>3</v>
      </c>
      <c r="C619">
        <v>0</v>
      </c>
      <c r="D619">
        <v>0</v>
      </c>
      <c r="E619">
        <v>0</v>
      </c>
      <c r="F619" t="s">
        <v>4</v>
      </c>
    </row>
    <row r="620" spans="1:6" x14ac:dyDescent="0.2">
      <c r="A620">
        <v>210</v>
      </c>
      <c r="B620">
        <v>5</v>
      </c>
      <c r="C620">
        <v>0</v>
      </c>
      <c r="D620">
        <v>0</v>
      </c>
      <c r="E620">
        <v>0</v>
      </c>
      <c r="F620" t="s">
        <v>4</v>
      </c>
    </row>
    <row r="621" spans="1:6" x14ac:dyDescent="0.2">
      <c r="A621">
        <v>211</v>
      </c>
      <c r="B621">
        <v>3</v>
      </c>
      <c r="C621">
        <v>0</v>
      </c>
      <c r="D621">
        <v>0</v>
      </c>
      <c r="E621">
        <v>0</v>
      </c>
      <c r="F621" t="s">
        <v>4</v>
      </c>
    </row>
    <row r="622" spans="1:6" x14ac:dyDescent="0.2">
      <c r="A622">
        <v>212</v>
      </c>
      <c r="B622">
        <v>4</v>
      </c>
      <c r="C622">
        <v>0</v>
      </c>
      <c r="D622">
        <v>0</v>
      </c>
      <c r="E622">
        <v>0</v>
      </c>
      <c r="F622" t="s">
        <v>4</v>
      </c>
    </row>
    <row r="623" spans="1:6" x14ac:dyDescent="0.2">
      <c r="A623">
        <v>213</v>
      </c>
      <c r="B623">
        <v>2</v>
      </c>
      <c r="C623">
        <v>0</v>
      </c>
      <c r="D623">
        <v>0</v>
      </c>
      <c r="E623">
        <v>0</v>
      </c>
      <c r="F623" t="s">
        <v>4</v>
      </c>
    </row>
    <row r="624" spans="1:6" x14ac:dyDescent="0.2">
      <c r="A624">
        <v>214</v>
      </c>
      <c r="B624">
        <v>4</v>
      </c>
      <c r="C624">
        <v>0</v>
      </c>
      <c r="D624">
        <v>0</v>
      </c>
      <c r="E624">
        <v>0</v>
      </c>
      <c r="F624" t="s">
        <v>4</v>
      </c>
    </row>
    <row r="625" spans="1:6" x14ac:dyDescent="0.2">
      <c r="A625">
        <v>215</v>
      </c>
      <c r="B625">
        <v>2</v>
      </c>
      <c r="C625">
        <v>0</v>
      </c>
      <c r="D625">
        <v>0</v>
      </c>
      <c r="E625">
        <v>0</v>
      </c>
      <c r="F625" t="s">
        <v>4</v>
      </c>
    </row>
    <row r="626" spans="1:6" x14ac:dyDescent="0.2">
      <c r="A626">
        <v>216</v>
      </c>
      <c r="B626">
        <v>4</v>
      </c>
      <c r="C626">
        <v>0</v>
      </c>
      <c r="D626">
        <v>0</v>
      </c>
      <c r="E626">
        <v>0</v>
      </c>
      <c r="F626" t="s">
        <v>4</v>
      </c>
    </row>
    <row r="627" spans="1:6" x14ac:dyDescent="0.2">
      <c r="A627">
        <v>217</v>
      </c>
      <c r="B627">
        <v>7</v>
      </c>
      <c r="C627">
        <v>0</v>
      </c>
      <c r="D627">
        <v>0</v>
      </c>
      <c r="E627">
        <v>0</v>
      </c>
      <c r="F627" t="s">
        <v>4</v>
      </c>
    </row>
    <row r="628" spans="1:6" x14ac:dyDescent="0.2">
      <c r="A628">
        <v>218</v>
      </c>
      <c r="B628">
        <v>5</v>
      </c>
      <c r="C628">
        <v>0</v>
      </c>
      <c r="D628">
        <v>0</v>
      </c>
      <c r="E628">
        <v>0</v>
      </c>
      <c r="F628" t="s">
        <v>4</v>
      </c>
    </row>
    <row r="629" spans="1:6" x14ac:dyDescent="0.2">
      <c r="A629">
        <v>219</v>
      </c>
      <c r="B629">
        <v>3</v>
      </c>
      <c r="C629">
        <v>0</v>
      </c>
      <c r="D629">
        <v>0</v>
      </c>
      <c r="E629">
        <v>0</v>
      </c>
      <c r="F629" t="s">
        <v>4</v>
      </c>
    </row>
    <row r="630" spans="1:6" x14ac:dyDescent="0.2">
      <c r="A630">
        <v>220</v>
      </c>
      <c r="B630">
        <v>5</v>
      </c>
      <c r="C630">
        <v>0</v>
      </c>
      <c r="D630">
        <v>0</v>
      </c>
      <c r="E630">
        <v>0</v>
      </c>
      <c r="F630" t="s">
        <v>4</v>
      </c>
    </row>
    <row r="631" spans="1:6" x14ac:dyDescent="0.2">
      <c r="A631">
        <v>221</v>
      </c>
      <c r="B631">
        <v>3</v>
      </c>
      <c r="C631">
        <v>0</v>
      </c>
      <c r="D631">
        <v>0</v>
      </c>
      <c r="E631">
        <v>0</v>
      </c>
      <c r="F631" t="s">
        <v>4</v>
      </c>
    </row>
    <row r="632" spans="1:6" x14ac:dyDescent="0.2">
      <c r="A632">
        <v>222</v>
      </c>
      <c r="B632">
        <v>4</v>
      </c>
      <c r="C632">
        <v>0</v>
      </c>
      <c r="D632">
        <v>0</v>
      </c>
      <c r="E632">
        <v>0</v>
      </c>
      <c r="F632" t="s">
        <v>4</v>
      </c>
    </row>
    <row r="633" spans="1:6" x14ac:dyDescent="0.2">
      <c r="A633">
        <v>223</v>
      </c>
      <c r="B633">
        <v>3</v>
      </c>
      <c r="C633">
        <v>0</v>
      </c>
      <c r="D633">
        <v>0</v>
      </c>
      <c r="E633">
        <v>0</v>
      </c>
      <c r="F633" t="s">
        <v>4</v>
      </c>
    </row>
    <row r="634" spans="1:6" x14ac:dyDescent="0.2">
      <c r="A634">
        <v>224</v>
      </c>
      <c r="B634">
        <v>4</v>
      </c>
      <c r="C634">
        <v>0</v>
      </c>
      <c r="D634">
        <v>0</v>
      </c>
      <c r="E634">
        <v>0</v>
      </c>
      <c r="F634" t="s">
        <v>4</v>
      </c>
    </row>
    <row r="635" spans="1:6" x14ac:dyDescent="0.2">
      <c r="A635">
        <v>225</v>
      </c>
      <c r="B635">
        <v>7</v>
      </c>
      <c r="C635">
        <v>0</v>
      </c>
      <c r="D635">
        <v>0</v>
      </c>
      <c r="E635">
        <v>0</v>
      </c>
      <c r="F635" t="s">
        <v>4</v>
      </c>
    </row>
    <row r="636" spans="1:6" x14ac:dyDescent="0.2">
      <c r="A636">
        <v>226</v>
      </c>
      <c r="B636">
        <v>5</v>
      </c>
      <c r="C636">
        <v>0</v>
      </c>
      <c r="D636">
        <v>0</v>
      </c>
      <c r="E636">
        <v>0</v>
      </c>
      <c r="F636" t="s">
        <v>4</v>
      </c>
    </row>
    <row r="637" spans="1:6" x14ac:dyDescent="0.2">
      <c r="A637">
        <v>227</v>
      </c>
      <c r="B637">
        <v>3</v>
      </c>
      <c r="C637">
        <v>0</v>
      </c>
      <c r="D637">
        <v>0</v>
      </c>
      <c r="E637">
        <v>0</v>
      </c>
      <c r="F637" t="s">
        <v>4</v>
      </c>
    </row>
    <row r="638" spans="1:6" x14ac:dyDescent="0.2">
      <c r="A638">
        <v>228</v>
      </c>
      <c r="B638">
        <v>3</v>
      </c>
      <c r="C638">
        <v>0</v>
      </c>
      <c r="D638">
        <v>0</v>
      </c>
      <c r="E638">
        <v>0</v>
      </c>
      <c r="F638" t="s">
        <v>4</v>
      </c>
    </row>
    <row r="639" spans="1:6" x14ac:dyDescent="0.2">
      <c r="A639">
        <v>229</v>
      </c>
      <c r="B639">
        <v>3</v>
      </c>
      <c r="C639">
        <v>0</v>
      </c>
      <c r="D639">
        <v>50.2</v>
      </c>
      <c r="E639">
        <v>0</v>
      </c>
      <c r="F639" t="s">
        <v>4</v>
      </c>
    </row>
    <row r="640" spans="1:6" x14ac:dyDescent="0.2">
      <c r="A640">
        <v>230</v>
      </c>
      <c r="B640">
        <v>5</v>
      </c>
      <c r="C640">
        <v>42.8</v>
      </c>
      <c r="D640">
        <v>100</v>
      </c>
      <c r="E640">
        <v>50</v>
      </c>
      <c r="F640" t="s">
        <v>4</v>
      </c>
    </row>
    <row r="641" spans="1:6" x14ac:dyDescent="0.2">
      <c r="A641">
        <v>231</v>
      </c>
      <c r="B641">
        <v>3</v>
      </c>
      <c r="C641">
        <v>40</v>
      </c>
      <c r="D641">
        <v>0</v>
      </c>
      <c r="E641">
        <v>0</v>
      </c>
      <c r="F641" t="s">
        <v>4</v>
      </c>
    </row>
    <row r="642" spans="1:6" x14ac:dyDescent="0.2">
      <c r="A642">
        <v>232</v>
      </c>
      <c r="B642">
        <v>3</v>
      </c>
      <c r="C642">
        <v>40</v>
      </c>
      <c r="D642">
        <v>0</v>
      </c>
      <c r="E642">
        <v>0</v>
      </c>
      <c r="F642" t="s">
        <v>4</v>
      </c>
    </row>
    <row r="643" spans="1:6" x14ac:dyDescent="0.2">
      <c r="A643">
        <v>233</v>
      </c>
      <c r="B643">
        <v>5</v>
      </c>
      <c r="C643">
        <v>0</v>
      </c>
      <c r="D643">
        <v>0</v>
      </c>
      <c r="E643">
        <v>0</v>
      </c>
      <c r="F643" t="s">
        <v>4</v>
      </c>
    </row>
    <row r="644" spans="1:6" x14ac:dyDescent="0.2">
      <c r="A644">
        <v>234</v>
      </c>
      <c r="B644">
        <v>3</v>
      </c>
      <c r="C644">
        <v>0</v>
      </c>
      <c r="D644">
        <v>0</v>
      </c>
      <c r="E644">
        <v>0</v>
      </c>
      <c r="F644" t="s">
        <v>4</v>
      </c>
    </row>
    <row r="645" spans="1:6" x14ac:dyDescent="0.2">
      <c r="A645">
        <v>235</v>
      </c>
      <c r="B645">
        <v>6</v>
      </c>
      <c r="C645">
        <v>0</v>
      </c>
      <c r="D645">
        <v>0</v>
      </c>
      <c r="E645">
        <v>0</v>
      </c>
      <c r="F645" t="s">
        <v>4</v>
      </c>
    </row>
    <row r="646" spans="1:6" x14ac:dyDescent="0.2">
      <c r="A646">
        <v>236</v>
      </c>
      <c r="B646">
        <v>3</v>
      </c>
      <c r="C646">
        <v>0</v>
      </c>
      <c r="D646">
        <v>0</v>
      </c>
      <c r="E646">
        <v>0</v>
      </c>
      <c r="F646" t="s">
        <v>4</v>
      </c>
    </row>
    <row r="647" spans="1:6" x14ac:dyDescent="0.2">
      <c r="A647">
        <v>237</v>
      </c>
      <c r="B647">
        <v>6</v>
      </c>
      <c r="C647">
        <v>0</v>
      </c>
      <c r="D647">
        <v>0</v>
      </c>
      <c r="E647">
        <v>0</v>
      </c>
      <c r="F647" t="s">
        <v>4</v>
      </c>
    </row>
    <row r="648" spans="1:6" x14ac:dyDescent="0.2">
      <c r="A648">
        <v>238</v>
      </c>
      <c r="B648">
        <v>14</v>
      </c>
      <c r="C648">
        <v>0</v>
      </c>
      <c r="D648">
        <v>0</v>
      </c>
      <c r="E648">
        <v>0</v>
      </c>
      <c r="F648" t="s">
        <v>4</v>
      </c>
    </row>
    <row r="649" spans="1:6" x14ac:dyDescent="0.2">
      <c r="A649">
        <v>239</v>
      </c>
      <c r="B649">
        <v>8</v>
      </c>
      <c r="C649">
        <v>0</v>
      </c>
      <c r="D649">
        <v>0</v>
      </c>
      <c r="E649">
        <v>0</v>
      </c>
      <c r="F649" t="s">
        <v>4</v>
      </c>
    </row>
    <row r="650" spans="1:6" x14ac:dyDescent="0.2">
      <c r="A650">
        <v>240</v>
      </c>
      <c r="B650">
        <v>17</v>
      </c>
      <c r="C650">
        <v>0</v>
      </c>
      <c r="D650">
        <v>0</v>
      </c>
      <c r="E650">
        <v>0</v>
      </c>
      <c r="F650" t="s">
        <v>4</v>
      </c>
    </row>
    <row r="651" spans="1:6" x14ac:dyDescent="0.2">
      <c r="A651">
        <v>241</v>
      </c>
      <c r="B651">
        <v>3</v>
      </c>
      <c r="C651">
        <v>0</v>
      </c>
      <c r="D651">
        <v>0</v>
      </c>
      <c r="E651">
        <v>0</v>
      </c>
      <c r="F651" t="s">
        <v>4</v>
      </c>
    </row>
    <row r="652" spans="1:6" x14ac:dyDescent="0.2">
      <c r="A652">
        <v>242</v>
      </c>
      <c r="B652">
        <v>5</v>
      </c>
      <c r="C652">
        <v>0</v>
      </c>
      <c r="D652">
        <v>0</v>
      </c>
      <c r="E652">
        <v>0</v>
      </c>
      <c r="F652" t="s">
        <v>4</v>
      </c>
    </row>
    <row r="653" spans="1:6" x14ac:dyDescent="0.2">
      <c r="A653">
        <v>243</v>
      </c>
      <c r="B653">
        <v>5</v>
      </c>
      <c r="C653">
        <v>0</v>
      </c>
      <c r="D653">
        <v>0</v>
      </c>
      <c r="E653">
        <v>0</v>
      </c>
      <c r="F653" t="s">
        <v>4</v>
      </c>
    </row>
    <row r="654" spans="1:6" x14ac:dyDescent="0.2">
      <c r="A654">
        <v>244</v>
      </c>
      <c r="B654">
        <v>83</v>
      </c>
      <c r="C654">
        <v>0</v>
      </c>
      <c r="D654">
        <v>0</v>
      </c>
      <c r="E654">
        <v>0</v>
      </c>
      <c r="F654" t="s">
        <v>4</v>
      </c>
    </row>
    <row r="655" spans="1:6" x14ac:dyDescent="0.2">
      <c r="A655">
        <v>245</v>
      </c>
      <c r="B655">
        <v>4</v>
      </c>
      <c r="C655">
        <v>0</v>
      </c>
      <c r="D655">
        <v>0</v>
      </c>
      <c r="E655">
        <v>0</v>
      </c>
      <c r="F655" t="s">
        <v>4</v>
      </c>
    </row>
    <row r="656" spans="1:6" x14ac:dyDescent="0.2">
      <c r="A656">
        <v>246</v>
      </c>
      <c r="B656">
        <v>5</v>
      </c>
      <c r="C656">
        <v>0</v>
      </c>
      <c r="D656">
        <v>0</v>
      </c>
      <c r="E656">
        <v>0</v>
      </c>
      <c r="F656" t="s">
        <v>4</v>
      </c>
    </row>
    <row r="657" spans="1:6" x14ac:dyDescent="0.2">
      <c r="A657">
        <v>247</v>
      </c>
      <c r="B657">
        <v>8</v>
      </c>
      <c r="C657">
        <v>0</v>
      </c>
      <c r="D657">
        <v>0</v>
      </c>
      <c r="E657">
        <v>0</v>
      </c>
      <c r="F657" t="s">
        <v>4</v>
      </c>
    </row>
    <row r="658" spans="1:6" x14ac:dyDescent="0.2">
      <c r="A658">
        <v>248</v>
      </c>
      <c r="B658">
        <v>4</v>
      </c>
      <c r="C658">
        <v>0</v>
      </c>
      <c r="D658">
        <v>0</v>
      </c>
      <c r="E658">
        <v>0</v>
      </c>
      <c r="F658" t="s">
        <v>4</v>
      </c>
    </row>
    <row r="659" spans="1:6" x14ac:dyDescent="0.2">
      <c r="A659">
        <v>249</v>
      </c>
      <c r="B659">
        <v>3</v>
      </c>
      <c r="C659">
        <v>0</v>
      </c>
      <c r="D659">
        <v>0</v>
      </c>
      <c r="E659">
        <v>0</v>
      </c>
      <c r="F659" t="s">
        <v>4</v>
      </c>
    </row>
    <row r="660" spans="1:6" x14ac:dyDescent="0.2">
      <c r="A660">
        <v>250</v>
      </c>
      <c r="B660">
        <v>6</v>
      </c>
      <c r="C660">
        <v>0</v>
      </c>
      <c r="D660">
        <v>0</v>
      </c>
      <c r="E660">
        <v>0</v>
      </c>
      <c r="F660" t="s">
        <v>4</v>
      </c>
    </row>
    <row r="661" spans="1:6" x14ac:dyDescent="0.2">
      <c r="A661">
        <v>251</v>
      </c>
      <c r="B661">
        <v>7</v>
      </c>
      <c r="C661">
        <v>0</v>
      </c>
      <c r="D661">
        <v>0</v>
      </c>
      <c r="E661">
        <v>0</v>
      </c>
      <c r="F661" t="s">
        <v>4</v>
      </c>
    </row>
    <row r="662" spans="1:6" x14ac:dyDescent="0.2">
      <c r="A662">
        <v>252</v>
      </c>
      <c r="B662">
        <v>4</v>
      </c>
      <c r="C662">
        <v>0</v>
      </c>
      <c r="D662">
        <v>0</v>
      </c>
      <c r="E662">
        <v>0</v>
      </c>
      <c r="F662" t="s">
        <v>4</v>
      </c>
    </row>
    <row r="663" spans="1:6" x14ac:dyDescent="0.2">
      <c r="A663">
        <v>253</v>
      </c>
      <c r="B663">
        <v>5</v>
      </c>
      <c r="C663">
        <v>0</v>
      </c>
      <c r="D663">
        <v>0</v>
      </c>
      <c r="E663">
        <v>0</v>
      </c>
      <c r="F663" t="s">
        <v>4</v>
      </c>
    </row>
    <row r="664" spans="1:6" x14ac:dyDescent="0.2">
      <c r="A664">
        <v>254</v>
      </c>
      <c r="B664">
        <v>7</v>
      </c>
      <c r="C664">
        <v>0</v>
      </c>
      <c r="D664">
        <v>0</v>
      </c>
      <c r="E664">
        <v>0</v>
      </c>
      <c r="F664" t="s">
        <v>4</v>
      </c>
    </row>
    <row r="665" spans="1:6" x14ac:dyDescent="0.2">
      <c r="A665">
        <v>255</v>
      </c>
      <c r="B665">
        <v>6</v>
      </c>
      <c r="C665">
        <v>0</v>
      </c>
      <c r="D665">
        <v>0</v>
      </c>
      <c r="E665">
        <v>0</v>
      </c>
      <c r="F665" t="s">
        <v>4</v>
      </c>
    </row>
    <row r="666" spans="1:6" x14ac:dyDescent="0.2">
      <c r="A666">
        <v>256</v>
      </c>
      <c r="B666">
        <v>4</v>
      </c>
      <c r="C666">
        <v>0</v>
      </c>
      <c r="D666">
        <v>0</v>
      </c>
      <c r="E666">
        <v>0</v>
      </c>
      <c r="F666" t="s">
        <v>4</v>
      </c>
    </row>
    <row r="667" spans="1:6" x14ac:dyDescent="0.2">
      <c r="A667">
        <v>257</v>
      </c>
      <c r="B667">
        <v>4</v>
      </c>
      <c r="C667">
        <v>0</v>
      </c>
      <c r="D667">
        <v>0</v>
      </c>
      <c r="E667">
        <v>0</v>
      </c>
      <c r="F667" t="s">
        <v>4</v>
      </c>
    </row>
    <row r="668" spans="1:6" x14ac:dyDescent="0.2">
      <c r="A668">
        <v>258</v>
      </c>
      <c r="B668">
        <v>4</v>
      </c>
      <c r="C668">
        <v>0</v>
      </c>
      <c r="D668">
        <v>0</v>
      </c>
      <c r="E668">
        <v>0</v>
      </c>
      <c r="F668" t="s">
        <v>4</v>
      </c>
    </row>
    <row r="669" spans="1:6" x14ac:dyDescent="0.2">
      <c r="A669">
        <v>259</v>
      </c>
      <c r="B669">
        <v>5</v>
      </c>
      <c r="C669">
        <v>0</v>
      </c>
      <c r="D669">
        <v>0</v>
      </c>
      <c r="E669">
        <v>0</v>
      </c>
      <c r="F669" t="s">
        <v>4</v>
      </c>
    </row>
    <row r="670" spans="1:6" x14ac:dyDescent="0.2">
      <c r="A670">
        <v>260</v>
      </c>
      <c r="B670">
        <v>3</v>
      </c>
      <c r="C670">
        <v>0</v>
      </c>
      <c r="D670">
        <v>0</v>
      </c>
      <c r="E670">
        <v>0</v>
      </c>
      <c r="F670" t="s">
        <v>4</v>
      </c>
    </row>
    <row r="671" spans="1:6" x14ac:dyDescent="0.2">
      <c r="A671">
        <v>261</v>
      </c>
      <c r="B671">
        <v>5</v>
      </c>
      <c r="C671">
        <v>0</v>
      </c>
      <c r="D671">
        <v>0</v>
      </c>
      <c r="E671">
        <v>0</v>
      </c>
      <c r="F671" t="s">
        <v>4</v>
      </c>
    </row>
    <row r="672" spans="1:6" x14ac:dyDescent="0.2">
      <c r="A672">
        <v>262</v>
      </c>
      <c r="B672">
        <v>3</v>
      </c>
      <c r="C672">
        <v>0</v>
      </c>
      <c r="D672">
        <v>0</v>
      </c>
      <c r="E672">
        <v>0</v>
      </c>
      <c r="F672" t="s">
        <v>4</v>
      </c>
    </row>
    <row r="673" spans="1:6" x14ac:dyDescent="0.2">
      <c r="A673">
        <v>263</v>
      </c>
      <c r="B673">
        <v>2</v>
      </c>
      <c r="C673">
        <v>0</v>
      </c>
      <c r="D673">
        <v>0</v>
      </c>
      <c r="E673">
        <v>0</v>
      </c>
      <c r="F673" t="s">
        <v>4</v>
      </c>
    </row>
    <row r="674" spans="1:6" x14ac:dyDescent="0.2">
      <c r="A674">
        <v>264</v>
      </c>
      <c r="B674">
        <v>4</v>
      </c>
      <c r="C674">
        <v>0</v>
      </c>
      <c r="D674">
        <v>0</v>
      </c>
      <c r="E674">
        <v>0</v>
      </c>
      <c r="F674" t="s">
        <v>4</v>
      </c>
    </row>
    <row r="675" spans="1:6" x14ac:dyDescent="0.2">
      <c r="A675">
        <v>265</v>
      </c>
      <c r="B675">
        <v>3</v>
      </c>
      <c r="C675">
        <v>0</v>
      </c>
      <c r="D675">
        <v>0</v>
      </c>
      <c r="E675">
        <v>0</v>
      </c>
      <c r="F675" t="s">
        <v>4</v>
      </c>
    </row>
    <row r="676" spans="1:6" x14ac:dyDescent="0.2">
      <c r="A676">
        <v>266</v>
      </c>
      <c r="B676">
        <v>2</v>
      </c>
      <c r="C676">
        <v>0</v>
      </c>
      <c r="D676">
        <v>0</v>
      </c>
      <c r="E676">
        <v>0</v>
      </c>
      <c r="F676" t="s">
        <v>4</v>
      </c>
    </row>
    <row r="677" spans="1:6" x14ac:dyDescent="0.2">
      <c r="A677">
        <v>267</v>
      </c>
      <c r="B677">
        <v>3</v>
      </c>
      <c r="C677">
        <v>0</v>
      </c>
      <c r="D677">
        <v>0</v>
      </c>
      <c r="E677">
        <v>0</v>
      </c>
      <c r="F677" t="s">
        <v>4</v>
      </c>
    </row>
    <row r="678" spans="1:6" x14ac:dyDescent="0.2">
      <c r="A678">
        <v>268</v>
      </c>
      <c r="B678">
        <v>4</v>
      </c>
      <c r="C678">
        <v>0</v>
      </c>
      <c r="D678">
        <v>0</v>
      </c>
      <c r="E678">
        <v>0</v>
      </c>
      <c r="F678" t="s">
        <v>4</v>
      </c>
    </row>
    <row r="679" spans="1:6" x14ac:dyDescent="0.2">
      <c r="A679">
        <v>269</v>
      </c>
      <c r="B679">
        <v>3</v>
      </c>
      <c r="C679">
        <v>0</v>
      </c>
      <c r="D679">
        <v>0</v>
      </c>
      <c r="E679">
        <v>0</v>
      </c>
      <c r="F679" t="s">
        <v>4</v>
      </c>
    </row>
    <row r="680" spans="1:6" x14ac:dyDescent="0.2">
      <c r="A680">
        <v>270</v>
      </c>
      <c r="B680">
        <v>3</v>
      </c>
      <c r="C680">
        <v>53.7</v>
      </c>
      <c r="D680">
        <v>0</v>
      </c>
      <c r="E680">
        <v>0</v>
      </c>
      <c r="F680" t="s">
        <v>4</v>
      </c>
    </row>
    <row r="681" spans="1:6" x14ac:dyDescent="0.2">
      <c r="A681">
        <v>271</v>
      </c>
      <c r="B681">
        <v>3</v>
      </c>
      <c r="C681">
        <v>0</v>
      </c>
      <c r="D681">
        <v>0</v>
      </c>
      <c r="E681">
        <v>0</v>
      </c>
      <c r="F681" t="s">
        <v>4</v>
      </c>
    </row>
    <row r="682" spans="1:6" x14ac:dyDescent="0.2">
      <c r="A682">
        <v>272</v>
      </c>
      <c r="B682">
        <v>3</v>
      </c>
      <c r="C682">
        <v>0</v>
      </c>
      <c r="D682">
        <v>0</v>
      </c>
      <c r="E682">
        <v>0</v>
      </c>
      <c r="F682" t="s">
        <v>4</v>
      </c>
    </row>
    <row r="683" spans="1:6" x14ac:dyDescent="0.2">
      <c r="A683">
        <v>273</v>
      </c>
      <c r="B683">
        <v>3</v>
      </c>
      <c r="C683">
        <v>0</v>
      </c>
      <c r="D683">
        <v>0</v>
      </c>
      <c r="E683">
        <v>0</v>
      </c>
      <c r="F683" t="s">
        <v>4</v>
      </c>
    </row>
    <row r="684" spans="1:6" x14ac:dyDescent="0.2">
      <c r="A684">
        <v>274</v>
      </c>
      <c r="B684">
        <v>3</v>
      </c>
      <c r="C684">
        <v>0</v>
      </c>
      <c r="D684">
        <v>0</v>
      </c>
      <c r="E684">
        <v>0</v>
      </c>
      <c r="F684" t="s">
        <v>4</v>
      </c>
    </row>
    <row r="685" spans="1:6" x14ac:dyDescent="0.2">
      <c r="A685">
        <v>275</v>
      </c>
      <c r="B685">
        <v>2</v>
      </c>
      <c r="C685">
        <v>0</v>
      </c>
      <c r="D685">
        <v>0</v>
      </c>
      <c r="E685">
        <v>0</v>
      </c>
      <c r="F685" t="s">
        <v>4</v>
      </c>
    </row>
    <row r="686" spans="1:6" x14ac:dyDescent="0.2">
      <c r="A686">
        <v>276</v>
      </c>
      <c r="B686">
        <v>4</v>
      </c>
      <c r="C686">
        <v>0</v>
      </c>
      <c r="D686">
        <v>0</v>
      </c>
      <c r="E686">
        <v>0</v>
      </c>
      <c r="F686" t="s">
        <v>4</v>
      </c>
    </row>
    <row r="687" spans="1:6" x14ac:dyDescent="0.2">
      <c r="A687">
        <v>277</v>
      </c>
      <c r="B687">
        <v>3</v>
      </c>
      <c r="C687">
        <v>0</v>
      </c>
      <c r="D687">
        <v>0</v>
      </c>
      <c r="E687">
        <v>0</v>
      </c>
      <c r="F687" t="s">
        <v>4</v>
      </c>
    </row>
    <row r="688" spans="1:6" x14ac:dyDescent="0.2">
      <c r="A688">
        <v>278</v>
      </c>
      <c r="B688">
        <v>3</v>
      </c>
      <c r="C688">
        <v>0</v>
      </c>
      <c r="D688">
        <v>0</v>
      </c>
      <c r="E688">
        <v>0</v>
      </c>
      <c r="F688" t="s">
        <v>4</v>
      </c>
    </row>
    <row r="689" spans="1:6" x14ac:dyDescent="0.2">
      <c r="A689">
        <v>279</v>
      </c>
      <c r="B689">
        <v>3</v>
      </c>
      <c r="C689">
        <v>0</v>
      </c>
      <c r="D689">
        <v>0</v>
      </c>
      <c r="E689">
        <v>0</v>
      </c>
      <c r="F689" t="s">
        <v>4</v>
      </c>
    </row>
    <row r="690" spans="1:6" x14ac:dyDescent="0.2">
      <c r="A690">
        <v>280</v>
      </c>
      <c r="B690">
        <v>14</v>
      </c>
      <c r="C690">
        <v>0</v>
      </c>
      <c r="D690">
        <v>0</v>
      </c>
      <c r="E690">
        <v>0</v>
      </c>
      <c r="F690" t="s">
        <v>4</v>
      </c>
    </row>
    <row r="691" spans="1:6" x14ac:dyDescent="0.2">
      <c r="A691">
        <v>281</v>
      </c>
      <c r="B691">
        <v>9</v>
      </c>
      <c r="C691">
        <v>0</v>
      </c>
      <c r="D691">
        <v>0</v>
      </c>
      <c r="E691">
        <v>0</v>
      </c>
      <c r="F691" t="s">
        <v>4</v>
      </c>
    </row>
    <row r="692" spans="1:6" x14ac:dyDescent="0.2">
      <c r="A692">
        <v>282</v>
      </c>
      <c r="B692">
        <v>5</v>
      </c>
      <c r="C692">
        <v>0</v>
      </c>
      <c r="D692">
        <v>0</v>
      </c>
      <c r="E692">
        <v>0</v>
      </c>
      <c r="F692" t="s">
        <v>4</v>
      </c>
    </row>
    <row r="693" spans="1:6" x14ac:dyDescent="0.2">
      <c r="A693">
        <v>283</v>
      </c>
      <c r="B693">
        <v>6</v>
      </c>
      <c r="C693">
        <v>0</v>
      </c>
      <c r="D693">
        <v>0</v>
      </c>
      <c r="E693">
        <v>0</v>
      </c>
      <c r="F693" t="s">
        <v>4</v>
      </c>
    </row>
    <row r="694" spans="1:6" x14ac:dyDescent="0.2">
      <c r="A694">
        <v>284</v>
      </c>
      <c r="B694">
        <v>4</v>
      </c>
      <c r="C694">
        <v>0</v>
      </c>
      <c r="D694">
        <v>0</v>
      </c>
      <c r="E694">
        <v>0</v>
      </c>
      <c r="F694" t="s">
        <v>4</v>
      </c>
    </row>
    <row r="695" spans="1:6" x14ac:dyDescent="0.2">
      <c r="A695">
        <v>285</v>
      </c>
      <c r="B695">
        <v>2</v>
      </c>
      <c r="C695">
        <v>0</v>
      </c>
      <c r="D695">
        <v>0</v>
      </c>
      <c r="E695">
        <v>0</v>
      </c>
      <c r="F695" t="s">
        <v>4</v>
      </c>
    </row>
    <row r="696" spans="1:6" x14ac:dyDescent="0.2">
      <c r="A696">
        <v>286</v>
      </c>
      <c r="B696">
        <v>3</v>
      </c>
      <c r="C696">
        <v>0</v>
      </c>
      <c r="D696">
        <v>0</v>
      </c>
      <c r="E696">
        <v>0</v>
      </c>
      <c r="F696" t="s">
        <v>4</v>
      </c>
    </row>
    <row r="697" spans="1:6" x14ac:dyDescent="0.2">
      <c r="A697">
        <v>287</v>
      </c>
      <c r="B697">
        <v>5</v>
      </c>
      <c r="C697">
        <v>0</v>
      </c>
      <c r="D697">
        <v>0</v>
      </c>
      <c r="E697">
        <v>0</v>
      </c>
      <c r="F697" t="s">
        <v>4</v>
      </c>
    </row>
    <row r="698" spans="1:6" x14ac:dyDescent="0.2">
      <c r="A698">
        <v>288</v>
      </c>
      <c r="B698">
        <v>3</v>
      </c>
      <c r="C698">
        <v>0</v>
      </c>
      <c r="D698">
        <v>0</v>
      </c>
      <c r="E698">
        <v>0</v>
      </c>
      <c r="F698" t="s">
        <v>4</v>
      </c>
    </row>
    <row r="699" spans="1:6" x14ac:dyDescent="0.2">
      <c r="A699">
        <v>289</v>
      </c>
      <c r="B699">
        <v>3</v>
      </c>
      <c r="C699">
        <v>0</v>
      </c>
      <c r="D699">
        <v>0</v>
      </c>
      <c r="E699">
        <v>0</v>
      </c>
      <c r="F699" t="s">
        <v>4</v>
      </c>
    </row>
    <row r="700" spans="1:6" x14ac:dyDescent="0.2">
      <c r="A700">
        <v>290</v>
      </c>
      <c r="B700">
        <v>4</v>
      </c>
      <c r="C700">
        <v>0</v>
      </c>
      <c r="D700">
        <v>0</v>
      </c>
      <c r="E700">
        <v>0</v>
      </c>
      <c r="F700" t="s">
        <v>4</v>
      </c>
    </row>
    <row r="701" spans="1:6" x14ac:dyDescent="0.2">
      <c r="A701">
        <v>291</v>
      </c>
      <c r="B701">
        <v>2</v>
      </c>
      <c r="C701">
        <v>0</v>
      </c>
      <c r="D701">
        <v>0</v>
      </c>
      <c r="E701">
        <v>0</v>
      </c>
      <c r="F701" t="s">
        <v>4</v>
      </c>
    </row>
    <row r="702" spans="1:6" x14ac:dyDescent="0.2">
      <c r="A702">
        <v>292</v>
      </c>
      <c r="B702">
        <v>3</v>
      </c>
      <c r="C702">
        <v>0</v>
      </c>
      <c r="D702">
        <v>0</v>
      </c>
      <c r="E702">
        <v>0</v>
      </c>
      <c r="F702" t="s">
        <v>4</v>
      </c>
    </row>
    <row r="703" spans="1:6" x14ac:dyDescent="0.2">
      <c r="A703">
        <v>293</v>
      </c>
      <c r="B703">
        <v>3</v>
      </c>
      <c r="C703">
        <v>0</v>
      </c>
      <c r="D703">
        <v>0</v>
      </c>
      <c r="E703">
        <v>0</v>
      </c>
      <c r="F703" t="s">
        <v>4</v>
      </c>
    </row>
    <row r="704" spans="1:6" x14ac:dyDescent="0.2">
      <c r="A704">
        <v>294</v>
      </c>
      <c r="B704">
        <v>3</v>
      </c>
      <c r="C704">
        <v>0</v>
      </c>
      <c r="D704">
        <v>0</v>
      </c>
      <c r="E704">
        <v>0</v>
      </c>
      <c r="F704" t="s">
        <v>4</v>
      </c>
    </row>
    <row r="705" spans="1:6" x14ac:dyDescent="0.2">
      <c r="A705">
        <v>295</v>
      </c>
      <c r="B705">
        <v>3</v>
      </c>
      <c r="C705">
        <v>0</v>
      </c>
      <c r="D705">
        <v>0</v>
      </c>
      <c r="E705">
        <v>0</v>
      </c>
      <c r="F705" t="s">
        <v>4</v>
      </c>
    </row>
    <row r="706" spans="1:6" x14ac:dyDescent="0.2">
      <c r="A706">
        <v>296</v>
      </c>
      <c r="B706">
        <v>2</v>
      </c>
      <c r="C706">
        <v>0</v>
      </c>
      <c r="D706">
        <v>0</v>
      </c>
      <c r="E706">
        <v>0</v>
      </c>
      <c r="F706" t="s">
        <v>4</v>
      </c>
    </row>
    <row r="707" spans="1:6" x14ac:dyDescent="0.2">
      <c r="A707">
        <v>297</v>
      </c>
      <c r="B707">
        <v>3</v>
      </c>
      <c r="C707">
        <v>0</v>
      </c>
      <c r="D707">
        <v>0</v>
      </c>
      <c r="E707">
        <v>0</v>
      </c>
      <c r="F707" t="s">
        <v>4</v>
      </c>
    </row>
    <row r="708" spans="1:6" x14ac:dyDescent="0.2">
      <c r="A708">
        <v>298</v>
      </c>
      <c r="B708">
        <v>3</v>
      </c>
      <c r="C708">
        <v>0</v>
      </c>
      <c r="D708">
        <v>0</v>
      </c>
      <c r="E708">
        <v>0</v>
      </c>
      <c r="F708" t="s">
        <v>4</v>
      </c>
    </row>
    <row r="709" spans="1:6" x14ac:dyDescent="0.2">
      <c r="A709">
        <v>299</v>
      </c>
      <c r="B709">
        <v>3</v>
      </c>
      <c r="C709">
        <v>0</v>
      </c>
      <c r="D709">
        <v>0</v>
      </c>
      <c r="E709">
        <v>0</v>
      </c>
      <c r="F709" t="s">
        <v>4</v>
      </c>
    </row>
    <row r="710" spans="1:6" x14ac:dyDescent="0.2">
      <c r="A710">
        <v>300</v>
      </c>
      <c r="B710">
        <v>3</v>
      </c>
      <c r="C710">
        <v>0</v>
      </c>
      <c r="D710">
        <v>0</v>
      </c>
      <c r="E710">
        <v>0</v>
      </c>
      <c r="F710" t="s">
        <v>4</v>
      </c>
    </row>
    <row r="711" spans="1:6" x14ac:dyDescent="0.2">
      <c r="A711">
        <v>301</v>
      </c>
      <c r="B711">
        <v>3</v>
      </c>
      <c r="C711">
        <v>0</v>
      </c>
      <c r="D711">
        <v>0</v>
      </c>
      <c r="E711">
        <v>0</v>
      </c>
      <c r="F711" t="s">
        <v>4</v>
      </c>
    </row>
    <row r="712" spans="1:6" x14ac:dyDescent="0.2">
      <c r="A712">
        <v>302</v>
      </c>
      <c r="B712">
        <v>2</v>
      </c>
      <c r="C712">
        <v>0</v>
      </c>
      <c r="D712">
        <v>0</v>
      </c>
      <c r="E712">
        <v>0</v>
      </c>
      <c r="F712" t="s">
        <v>4</v>
      </c>
    </row>
    <row r="713" spans="1:6" x14ac:dyDescent="0.2">
      <c r="A713">
        <v>303</v>
      </c>
      <c r="B713">
        <v>2</v>
      </c>
      <c r="C713">
        <v>0</v>
      </c>
      <c r="D713">
        <v>0</v>
      </c>
      <c r="E713">
        <v>0</v>
      </c>
      <c r="F713" t="s">
        <v>4</v>
      </c>
    </row>
    <row r="714" spans="1:6" x14ac:dyDescent="0.2">
      <c r="A714">
        <v>304</v>
      </c>
      <c r="B714">
        <v>2</v>
      </c>
      <c r="C714">
        <v>0</v>
      </c>
      <c r="D714">
        <v>0</v>
      </c>
      <c r="E714">
        <v>0</v>
      </c>
      <c r="F714" t="s">
        <v>4</v>
      </c>
    </row>
    <row r="715" spans="1:6" x14ac:dyDescent="0.2">
      <c r="A715">
        <v>305</v>
      </c>
      <c r="B715">
        <v>3</v>
      </c>
      <c r="C715">
        <v>0</v>
      </c>
      <c r="D715">
        <v>0</v>
      </c>
      <c r="E715">
        <v>0</v>
      </c>
      <c r="F715" t="s">
        <v>4</v>
      </c>
    </row>
    <row r="716" spans="1:6" x14ac:dyDescent="0.2">
      <c r="A716">
        <v>306</v>
      </c>
      <c r="B716">
        <v>3</v>
      </c>
      <c r="C716">
        <v>0</v>
      </c>
      <c r="D716">
        <v>0</v>
      </c>
      <c r="E716">
        <v>0</v>
      </c>
      <c r="F716" t="s">
        <v>4</v>
      </c>
    </row>
    <row r="717" spans="1:6" x14ac:dyDescent="0.2">
      <c r="A717">
        <v>307</v>
      </c>
      <c r="B717">
        <v>2</v>
      </c>
      <c r="C717">
        <v>0</v>
      </c>
      <c r="D717">
        <v>0</v>
      </c>
      <c r="E717">
        <v>0</v>
      </c>
      <c r="F717" t="s">
        <v>4</v>
      </c>
    </row>
    <row r="718" spans="1:6" x14ac:dyDescent="0.2">
      <c r="A718">
        <v>308</v>
      </c>
      <c r="B718">
        <v>4</v>
      </c>
      <c r="C718">
        <v>0</v>
      </c>
      <c r="D718">
        <v>0</v>
      </c>
      <c r="E718">
        <v>0</v>
      </c>
      <c r="F718" t="s">
        <v>4</v>
      </c>
    </row>
    <row r="719" spans="1:6" x14ac:dyDescent="0.2">
      <c r="A719">
        <v>309</v>
      </c>
      <c r="B719">
        <v>3</v>
      </c>
      <c r="C719">
        <v>0</v>
      </c>
      <c r="D719">
        <v>0</v>
      </c>
      <c r="E719">
        <v>0</v>
      </c>
      <c r="F719" t="s">
        <v>4</v>
      </c>
    </row>
    <row r="720" spans="1:6" x14ac:dyDescent="0.2">
      <c r="A720">
        <v>310</v>
      </c>
      <c r="B720">
        <v>4</v>
      </c>
      <c r="C720">
        <v>0</v>
      </c>
      <c r="D720">
        <v>0</v>
      </c>
      <c r="E720">
        <v>0</v>
      </c>
      <c r="F720" t="s">
        <v>4</v>
      </c>
    </row>
    <row r="721" spans="1:6" x14ac:dyDescent="0.2">
      <c r="A721">
        <v>311</v>
      </c>
      <c r="B721">
        <v>4</v>
      </c>
      <c r="C721">
        <v>0</v>
      </c>
      <c r="D721">
        <v>0</v>
      </c>
      <c r="E721">
        <v>0</v>
      </c>
      <c r="F721" t="s">
        <v>4</v>
      </c>
    </row>
    <row r="722" spans="1:6" x14ac:dyDescent="0.2">
      <c r="A722">
        <v>312</v>
      </c>
      <c r="B722">
        <v>5</v>
      </c>
      <c r="C722">
        <v>0</v>
      </c>
      <c r="D722">
        <v>0</v>
      </c>
      <c r="E722">
        <v>0</v>
      </c>
      <c r="F722" t="s">
        <v>4</v>
      </c>
    </row>
    <row r="723" spans="1:6" x14ac:dyDescent="0.2">
      <c r="A723">
        <v>313</v>
      </c>
      <c r="B723">
        <v>10</v>
      </c>
      <c r="C723">
        <v>0</v>
      </c>
      <c r="D723">
        <v>0</v>
      </c>
      <c r="E723">
        <v>0</v>
      </c>
      <c r="F723" t="s">
        <v>4</v>
      </c>
    </row>
    <row r="724" spans="1:6" x14ac:dyDescent="0.2">
      <c r="A724">
        <v>314</v>
      </c>
      <c r="B724">
        <v>4</v>
      </c>
      <c r="C724">
        <v>0</v>
      </c>
      <c r="D724">
        <v>0</v>
      </c>
      <c r="E724">
        <v>42.6</v>
      </c>
      <c r="F724" t="s">
        <v>4</v>
      </c>
    </row>
    <row r="725" spans="1:6" x14ac:dyDescent="0.2">
      <c r="A725">
        <v>315</v>
      </c>
      <c r="B725">
        <v>4</v>
      </c>
      <c r="C725">
        <v>50</v>
      </c>
      <c r="D725">
        <v>100</v>
      </c>
      <c r="E725">
        <v>100</v>
      </c>
      <c r="F725" t="s">
        <v>4</v>
      </c>
    </row>
    <row r="726" spans="1:6" x14ac:dyDescent="0.2">
      <c r="A726">
        <v>316</v>
      </c>
      <c r="B726">
        <v>3</v>
      </c>
      <c r="C726">
        <v>50</v>
      </c>
      <c r="D726">
        <v>0</v>
      </c>
      <c r="E726">
        <v>0</v>
      </c>
      <c r="F726" t="s">
        <v>4</v>
      </c>
    </row>
    <row r="727" spans="1:6" x14ac:dyDescent="0.2">
      <c r="A727">
        <v>317</v>
      </c>
      <c r="B727">
        <v>3</v>
      </c>
      <c r="C727">
        <v>0</v>
      </c>
      <c r="D727">
        <v>0</v>
      </c>
      <c r="E727">
        <v>0</v>
      </c>
      <c r="F727" t="s">
        <v>4</v>
      </c>
    </row>
    <row r="728" spans="1:6" x14ac:dyDescent="0.2">
      <c r="A728">
        <v>318</v>
      </c>
      <c r="B728">
        <v>2</v>
      </c>
      <c r="C728">
        <v>0</v>
      </c>
      <c r="D728">
        <v>0</v>
      </c>
      <c r="E728">
        <v>0</v>
      </c>
      <c r="F728" t="s">
        <v>4</v>
      </c>
    </row>
    <row r="729" spans="1:6" x14ac:dyDescent="0.2">
      <c r="A729">
        <v>319</v>
      </c>
      <c r="B729">
        <v>4</v>
      </c>
      <c r="C729">
        <v>0</v>
      </c>
      <c r="D729">
        <v>0</v>
      </c>
      <c r="E729">
        <v>0</v>
      </c>
      <c r="F729" t="s">
        <v>4</v>
      </c>
    </row>
    <row r="730" spans="1:6" x14ac:dyDescent="0.2">
      <c r="A730">
        <v>320</v>
      </c>
      <c r="B730">
        <v>4</v>
      </c>
      <c r="C730">
        <v>0</v>
      </c>
      <c r="D730">
        <v>0</v>
      </c>
      <c r="E730">
        <v>0</v>
      </c>
      <c r="F730" t="s">
        <v>4</v>
      </c>
    </row>
    <row r="731" spans="1:6" x14ac:dyDescent="0.2">
      <c r="A731">
        <v>321</v>
      </c>
      <c r="B731">
        <v>3</v>
      </c>
      <c r="C731">
        <v>0</v>
      </c>
      <c r="D731">
        <v>0</v>
      </c>
      <c r="E731">
        <v>0</v>
      </c>
      <c r="F731" t="s">
        <v>4</v>
      </c>
    </row>
    <row r="732" spans="1:6" x14ac:dyDescent="0.2">
      <c r="A732">
        <v>322</v>
      </c>
      <c r="B732">
        <v>3</v>
      </c>
      <c r="C732">
        <v>0</v>
      </c>
      <c r="D732">
        <v>0</v>
      </c>
      <c r="E732">
        <v>0</v>
      </c>
      <c r="F732" t="s">
        <v>4</v>
      </c>
    </row>
    <row r="733" spans="1:6" x14ac:dyDescent="0.2">
      <c r="A733">
        <v>323</v>
      </c>
      <c r="B733">
        <v>2</v>
      </c>
      <c r="C733">
        <v>0</v>
      </c>
      <c r="D733">
        <v>0</v>
      </c>
      <c r="E733">
        <v>0</v>
      </c>
      <c r="F733" t="s">
        <v>4</v>
      </c>
    </row>
    <row r="734" spans="1:6" x14ac:dyDescent="0.2">
      <c r="A734">
        <v>324</v>
      </c>
      <c r="B734">
        <v>4</v>
      </c>
      <c r="C734">
        <v>0</v>
      </c>
      <c r="D734">
        <v>0</v>
      </c>
      <c r="E734">
        <v>0</v>
      </c>
      <c r="F734" t="s">
        <v>4</v>
      </c>
    </row>
    <row r="735" spans="1:6" x14ac:dyDescent="0.2">
      <c r="A735">
        <v>325</v>
      </c>
      <c r="B735">
        <v>3</v>
      </c>
      <c r="C735">
        <v>0</v>
      </c>
      <c r="D735">
        <v>0</v>
      </c>
      <c r="E735">
        <v>0</v>
      </c>
      <c r="F735" t="s">
        <v>4</v>
      </c>
    </row>
    <row r="736" spans="1:6" x14ac:dyDescent="0.2">
      <c r="A736">
        <v>326</v>
      </c>
      <c r="B736">
        <v>3</v>
      </c>
      <c r="C736">
        <v>0</v>
      </c>
      <c r="D736">
        <v>0</v>
      </c>
      <c r="E736">
        <v>0</v>
      </c>
      <c r="F736" t="s">
        <v>4</v>
      </c>
    </row>
    <row r="737" spans="1:6" x14ac:dyDescent="0.2">
      <c r="A737">
        <v>327</v>
      </c>
      <c r="B737">
        <v>3</v>
      </c>
      <c r="C737">
        <v>0</v>
      </c>
      <c r="D737">
        <v>0</v>
      </c>
      <c r="E737">
        <v>0</v>
      </c>
      <c r="F737" t="s">
        <v>4</v>
      </c>
    </row>
    <row r="738" spans="1:6" x14ac:dyDescent="0.2">
      <c r="A738">
        <v>328</v>
      </c>
      <c r="B738">
        <v>5</v>
      </c>
      <c r="C738">
        <v>0</v>
      </c>
      <c r="D738">
        <v>0</v>
      </c>
      <c r="E738">
        <v>0</v>
      </c>
      <c r="F738" t="s">
        <v>4</v>
      </c>
    </row>
    <row r="739" spans="1:6" x14ac:dyDescent="0.2">
      <c r="A739">
        <v>329</v>
      </c>
      <c r="B739">
        <v>3</v>
      </c>
      <c r="C739">
        <v>0</v>
      </c>
      <c r="D739">
        <v>0</v>
      </c>
      <c r="E739">
        <v>0</v>
      </c>
      <c r="F739" t="s">
        <v>4</v>
      </c>
    </row>
    <row r="740" spans="1:6" x14ac:dyDescent="0.2">
      <c r="A740">
        <v>330</v>
      </c>
      <c r="B740">
        <v>3</v>
      </c>
      <c r="C740">
        <v>0</v>
      </c>
      <c r="D740">
        <v>0</v>
      </c>
      <c r="E740">
        <v>0</v>
      </c>
      <c r="F740" t="s">
        <v>4</v>
      </c>
    </row>
    <row r="741" spans="1:6" x14ac:dyDescent="0.2">
      <c r="A741">
        <v>331</v>
      </c>
      <c r="B741">
        <v>3</v>
      </c>
      <c r="C741">
        <v>0</v>
      </c>
      <c r="D741">
        <v>0</v>
      </c>
      <c r="E741">
        <v>0</v>
      </c>
      <c r="F741" t="s">
        <v>4</v>
      </c>
    </row>
    <row r="742" spans="1:6" x14ac:dyDescent="0.2">
      <c r="A742">
        <v>332</v>
      </c>
      <c r="B742">
        <v>12</v>
      </c>
      <c r="C742">
        <v>0</v>
      </c>
      <c r="D742">
        <v>0</v>
      </c>
      <c r="E742">
        <v>0</v>
      </c>
      <c r="F742" t="s">
        <v>4</v>
      </c>
    </row>
    <row r="743" spans="1:6" x14ac:dyDescent="0.2">
      <c r="A743">
        <v>333</v>
      </c>
      <c r="B743">
        <v>19</v>
      </c>
      <c r="C743">
        <v>0</v>
      </c>
      <c r="D743">
        <v>0</v>
      </c>
      <c r="E743">
        <v>0</v>
      </c>
      <c r="F743" t="s">
        <v>4</v>
      </c>
    </row>
    <row r="744" spans="1:6" x14ac:dyDescent="0.2">
      <c r="A744">
        <v>334</v>
      </c>
      <c r="B744">
        <v>5</v>
      </c>
      <c r="C744">
        <v>0</v>
      </c>
      <c r="D744">
        <v>0</v>
      </c>
      <c r="E744">
        <v>0</v>
      </c>
      <c r="F744" t="s">
        <v>4</v>
      </c>
    </row>
    <row r="745" spans="1:6" x14ac:dyDescent="0.2">
      <c r="A745">
        <v>335</v>
      </c>
      <c r="B745">
        <v>5</v>
      </c>
      <c r="C745">
        <v>0</v>
      </c>
      <c r="D745">
        <v>0</v>
      </c>
      <c r="E745">
        <v>0</v>
      </c>
      <c r="F745" t="s">
        <v>4</v>
      </c>
    </row>
    <row r="746" spans="1:6" x14ac:dyDescent="0.2">
      <c r="A746">
        <v>336</v>
      </c>
      <c r="B746">
        <v>3</v>
      </c>
      <c r="C746">
        <v>0</v>
      </c>
      <c r="D746">
        <v>0</v>
      </c>
      <c r="E746">
        <v>0</v>
      </c>
      <c r="F746" t="s">
        <v>4</v>
      </c>
    </row>
    <row r="747" spans="1:6" x14ac:dyDescent="0.2">
      <c r="A747">
        <v>337</v>
      </c>
      <c r="B747">
        <v>14</v>
      </c>
      <c r="C747">
        <v>0</v>
      </c>
      <c r="D747">
        <v>0</v>
      </c>
      <c r="E747">
        <v>0</v>
      </c>
      <c r="F747" t="s">
        <v>4</v>
      </c>
    </row>
    <row r="748" spans="1:6" x14ac:dyDescent="0.2">
      <c r="A748">
        <v>338</v>
      </c>
      <c r="B748">
        <v>16</v>
      </c>
      <c r="C748">
        <v>0</v>
      </c>
      <c r="D748">
        <v>0</v>
      </c>
      <c r="E748">
        <v>0</v>
      </c>
      <c r="F748" t="s">
        <v>4</v>
      </c>
    </row>
    <row r="749" spans="1:6" x14ac:dyDescent="0.2">
      <c r="A749">
        <v>339</v>
      </c>
      <c r="B749">
        <v>18</v>
      </c>
      <c r="C749">
        <v>0</v>
      </c>
      <c r="D749">
        <v>0</v>
      </c>
      <c r="E749">
        <v>0</v>
      </c>
      <c r="F749" t="s">
        <v>4</v>
      </c>
    </row>
    <row r="750" spans="1:6" x14ac:dyDescent="0.2">
      <c r="A750">
        <v>340</v>
      </c>
      <c r="B750">
        <v>3</v>
      </c>
      <c r="C750">
        <v>0</v>
      </c>
      <c r="D750">
        <v>0</v>
      </c>
      <c r="E750">
        <v>0</v>
      </c>
      <c r="F750" t="s">
        <v>4</v>
      </c>
    </row>
    <row r="751" spans="1:6" x14ac:dyDescent="0.2">
      <c r="A751">
        <v>341</v>
      </c>
      <c r="B751">
        <v>4</v>
      </c>
      <c r="C751">
        <v>0</v>
      </c>
      <c r="D751">
        <v>0</v>
      </c>
      <c r="E751">
        <v>0</v>
      </c>
      <c r="F751" t="s">
        <v>4</v>
      </c>
    </row>
    <row r="752" spans="1:6" x14ac:dyDescent="0.2">
      <c r="A752">
        <v>342</v>
      </c>
      <c r="B752">
        <v>3</v>
      </c>
      <c r="C752">
        <v>0</v>
      </c>
      <c r="D752">
        <v>0</v>
      </c>
      <c r="E752">
        <v>0</v>
      </c>
      <c r="F752" t="s">
        <v>4</v>
      </c>
    </row>
    <row r="753" spans="1:6" x14ac:dyDescent="0.2">
      <c r="A753">
        <v>343</v>
      </c>
      <c r="B753">
        <v>10</v>
      </c>
      <c r="C753">
        <v>0</v>
      </c>
      <c r="D753">
        <v>0</v>
      </c>
      <c r="E753">
        <v>0</v>
      </c>
      <c r="F753" t="s">
        <v>4</v>
      </c>
    </row>
    <row r="754" spans="1:6" x14ac:dyDescent="0.2">
      <c r="A754">
        <v>344</v>
      </c>
      <c r="B754">
        <v>3</v>
      </c>
      <c r="C754">
        <v>0</v>
      </c>
      <c r="D754">
        <v>0</v>
      </c>
      <c r="E754">
        <v>0</v>
      </c>
      <c r="F754" t="s">
        <v>4</v>
      </c>
    </row>
    <row r="755" spans="1:6" x14ac:dyDescent="0.2">
      <c r="A755">
        <v>345</v>
      </c>
      <c r="B755">
        <v>3</v>
      </c>
      <c r="C755">
        <v>0</v>
      </c>
      <c r="D755">
        <v>0</v>
      </c>
      <c r="E755">
        <v>0</v>
      </c>
      <c r="F755" t="s">
        <v>4</v>
      </c>
    </row>
    <row r="756" spans="1:6" x14ac:dyDescent="0.2">
      <c r="A756">
        <v>346</v>
      </c>
      <c r="B756">
        <v>3</v>
      </c>
      <c r="C756">
        <v>0</v>
      </c>
      <c r="D756">
        <v>0</v>
      </c>
      <c r="E756">
        <v>0</v>
      </c>
      <c r="F756" t="s">
        <v>4</v>
      </c>
    </row>
    <row r="757" spans="1:6" x14ac:dyDescent="0.2">
      <c r="A757">
        <v>347</v>
      </c>
      <c r="B757">
        <v>3</v>
      </c>
      <c r="C757">
        <v>0</v>
      </c>
      <c r="D757">
        <v>0</v>
      </c>
      <c r="E757">
        <v>0</v>
      </c>
      <c r="F757" t="s">
        <v>4</v>
      </c>
    </row>
    <row r="758" spans="1:6" x14ac:dyDescent="0.2">
      <c r="A758">
        <v>348</v>
      </c>
      <c r="B758">
        <v>3</v>
      </c>
      <c r="C758">
        <v>0</v>
      </c>
      <c r="D758">
        <v>0</v>
      </c>
      <c r="E758">
        <v>0</v>
      </c>
      <c r="F758" t="s">
        <v>4</v>
      </c>
    </row>
    <row r="759" spans="1:6" x14ac:dyDescent="0.2">
      <c r="A759">
        <v>349</v>
      </c>
      <c r="B759">
        <v>3</v>
      </c>
      <c r="C759">
        <v>0</v>
      </c>
      <c r="D759">
        <v>0</v>
      </c>
      <c r="E759">
        <v>0</v>
      </c>
      <c r="F759" t="s">
        <v>4</v>
      </c>
    </row>
    <row r="760" spans="1:6" x14ac:dyDescent="0.2">
      <c r="A760">
        <v>350</v>
      </c>
      <c r="B760">
        <v>2</v>
      </c>
      <c r="C760">
        <v>0</v>
      </c>
      <c r="D760">
        <v>0</v>
      </c>
      <c r="E760">
        <v>0</v>
      </c>
      <c r="F760" t="s">
        <v>4</v>
      </c>
    </row>
    <row r="761" spans="1:6" x14ac:dyDescent="0.2">
      <c r="A761">
        <v>351</v>
      </c>
      <c r="B761">
        <v>8</v>
      </c>
      <c r="C761">
        <v>0</v>
      </c>
      <c r="D761">
        <v>0</v>
      </c>
      <c r="E761">
        <v>0</v>
      </c>
      <c r="F761" t="s">
        <v>4</v>
      </c>
    </row>
    <row r="762" spans="1:6" x14ac:dyDescent="0.2">
      <c r="A762">
        <v>352</v>
      </c>
      <c r="B762">
        <v>3</v>
      </c>
      <c r="C762">
        <v>0</v>
      </c>
      <c r="D762">
        <v>0</v>
      </c>
      <c r="E762">
        <v>0</v>
      </c>
      <c r="F762" t="s">
        <v>4</v>
      </c>
    </row>
    <row r="763" spans="1:6" x14ac:dyDescent="0.2">
      <c r="A763">
        <v>353</v>
      </c>
      <c r="B763">
        <v>4</v>
      </c>
      <c r="C763">
        <v>0</v>
      </c>
      <c r="D763">
        <v>0</v>
      </c>
      <c r="E763">
        <v>0</v>
      </c>
      <c r="F763" t="s">
        <v>4</v>
      </c>
    </row>
    <row r="764" spans="1:6" x14ac:dyDescent="0.2">
      <c r="A764">
        <v>354</v>
      </c>
      <c r="B764">
        <v>3</v>
      </c>
      <c r="C764">
        <v>0</v>
      </c>
      <c r="D764">
        <v>0</v>
      </c>
      <c r="E764">
        <v>0</v>
      </c>
      <c r="F764" t="s">
        <v>4</v>
      </c>
    </row>
    <row r="765" spans="1:6" x14ac:dyDescent="0.2">
      <c r="A765">
        <v>355</v>
      </c>
      <c r="B765">
        <v>3</v>
      </c>
      <c r="C765">
        <v>0</v>
      </c>
      <c r="D765">
        <v>0</v>
      </c>
      <c r="E765">
        <v>0</v>
      </c>
      <c r="F765" t="s">
        <v>4</v>
      </c>
    </row>
    <row r="766" spans="1:6" x14ac:dyDescent="0.2">
      <c r="A766">
        <v>356</v>
      </c>
      <c r="B766">
        <v>2</v>
      </c>
      <c r="C766">
        <v>47</v>
      </c>
      <c r="D766">
        <v>100</v>
      </c>
      <c r="E766">
        <v>100</v>
      </c>
      <c r="F766" t="s">
        <v>4</v>
      </c>
    </row>
    <row r="767" spans="1:6" x14ac:dyDescent="0.2">
      <c r="A767">
        <v>357</v>
      </c>
      <c r="B767">
        <v>6</v>
      </c>
      <c r="C767">
        <v>33.299999999999997</v>
      </c>
      <c r="D767">
        <v>0</v>
      </c>
      <c r="E767">
        <v>66.599999999999994</v>
      </c>
      <c r="F767" t="s">
        <v>4</v>
      </c>
    </row>
    <row r="768" spans="1:6" x14ac:dyDescent="0.2">
      <c r="A768">
        <v>358</v>
      </c>
      <c r="B768">
        <v>7</v>
      </c>
      <c r="C768">
        <v>50</v>
      </c>
      <c r="D768">
        <v>0</v>
      </c>
      <c r="E768">
        <v>0</v>
      </c>
      <c r="F768" t="s">
        <v>4</v>
      </c>
    </row>
    <row r="769" spans="1:6" x14ac:dyDescent="0.2">
      <c r="A769">
        <v>359</v>
      </c>
      <c r="B769">
        <v>11</v>
      </c>
      <c r="C769">
        <v>0</v>
      </c>
      <c r="D769">
        <v>0</v>
      </c>
      <c r="E769">
        <v>0</v>
      </c>
      <c r="F769" t="s">
        <v>4</v>
      </c>
    </row>
    <row r="770" spans="1:6" x14ac:dyDescent="0.2">
      <c r="A770">
        <v>360</v>
      </c>
      <c r="B770">
        <v>3</v>
      </c>
      <c r="C770">
        <v>0</v>
      </c>
      <c r="D770">
        <v>0</v>
      </c>
      <c r="E770">
        <v>0</v>
      </c>
      <c r="F770" t="s">
        <v>4</v>
      </c>
    </row>
    <row r="771" spans="1:6" x14ac:dyDescent="0.2">
      <c r="A771">
        <v>361</v>
      </c>
      <c r="B771">
        <v>4</v>
      </c>
      <c r="C771">
        <v>0</v>
      </c>
      <c r="D771">
        <v>0</v>
      </c>
      <c r="E771">
        <v>0</v>
      </c>
      <c r="F771" t="s">
        <v>4</v>
      </c>
    </row>
    <row r="772" spans="1:6" x14ac:dyDescent="0.2">
      <c r="A772">
        <v>362</v>
      </c>
      <c r="B772">
        <v>3</v>
      </c>
      <c r="C772">
        <v>0</v>
      </c>
      <c r="D772">
        <v>0</v>
      </c>
      <c r="E772">
        <v>0</v>
      </c>
      <c r="F772" t="s">
        <v>4</v>
      </c>
    </row>
    <row r="773" spans="1:6" x14ac:dyDescent="0.2">
      <c r="A773">
        <v>363</v>
      </c>
      <c r="B773">
        <v>3</v>
      </c>
      <c r="C773">
        <v>0</v>
      </c>
      <c r="D773">
        <v>0</v>
      </c>
      <c r="E773">
        <v>0</v>
      </c>
      <c r="F773" t="s">
        <v>4</v>
      </c>
    </row>
    <row r="774" spans="1:6" x14ac:dyDescent="0.2">
      <c r="A774">
        <v>364</v>
      </c>
      <c r="B774">
        <v>3</v>
      </c>
      <c r="C774">
        <v>0</v>
      </c>
      <c r="D774">
        <v>0</v>
      </c>
      <c r="E774">
        <v>0</v>
      </c>
      <c r="F774" t="s">
        <v>4</v>
      </c>
    </row>
    <row r="775" spans="1:6" x14ac:dyDescent="0.2">
      <c r="A775">
        <v>365</v>
      </c>
      <c r="B775">
        <v>14</v>
      </c>
      <c r="C775">
        <v>0</v>
      </c>
      <c r="D775">
        <v>0</v>
      </c>
      <c r="E775">
        <v>0</v>
      </c>
      <c r="F775" t="s">
        <v>4</v>
      </c>
    </row>
    <row r="776" spans="1:6" x14ac:dyDescent="0.2">
      <c r="A776">
        <v>366</v>
      </c>
      <c r="B776">
        <v>5</v>
      </c>
      <c r="C776">
        <v>0</v>
      </c>
      <c r="D776">
        <v>0</v>
      </c>
      <c r="E776">
        <v>0</v>
      </c>
      <c r="F776" t="s">
        <v>4</v>
      </c>
    </row>
    <row r="777" spans="1:6" x14ac:dyDescent="0.2">
      <c r="A777">
        <v>367</v>
      </c>
      <c r="B777">
        <v>3</v>
      </c>
      <c r="C777">
        <v>0</v>
      </c>
      <c r="D777">
        <v>0</v>
      </c>
      <c r="E777">
        <v>0</v>
      </c>
      <c r="F777" t="s">
        <v>4</v>
      </c>
    </row>
    <row r="778" spans="1:6" x14ac:dyDescent="0.2">
      <c r="A778">
        <v>368</v>
      </c>
      <c r="B778">
        <v>4</v>
      </c>
      <c r="C778">
        <v>0</v>
      </c>
      <c r="D778">
        <v>0</v>
      </c>
      <c r="E778">
        <v>0</v>
      </c>
      <c r="F778" t="s">
        <v>4</v>
      </c>
    </row>
    <row r="779" spans="1:6" x14ac:dyDescent="0.2">
      <c r="A779">
        <v>369</v>
      </c>
      <c r="B779">
        <v>2</v>
      </c>
      <c r="C779">
        <v>0</v>
      </c>
      <c r="D779">
        <v>0</v>
      </c>
      <c r="E779">
        <v>0</v>
      </c>
      <c r="F779" t="s">
        <v>4</v>
      </c>
    </row>
    <row r="780" spans="1:6" x14ac:dyDescent="0.2">
      <c r="A780">
        <v>370</v>
      </c>
      <c r="B780">
        <v>2</v>
      </c>
      <c r="C780">
        <v>0</v>
      </c>
      <c r="D780">
        <v>0</v>
      </c>
      <c r="E780">
        <v>0</v>
      </c>
      <c r="F780" t="s">
        <v>4</v>
      </c>
    </row>
    <row r="781" spans="1:6" x14ac:dyDescent="0.2">
      <c r="A781">
        <v>371</v>
      </c>
      <c r="B781">
        <v>5</v>
      </c>
      <c r="C781">
        <v>0</v>
      </c>
      <c r="D781">
        <v>0</v>
      </c>
      <c r="E781">
        <v>0</v>
      </c>
      <c r="F781" t="s">
        <v>4</v>
      </c>
    </row>
    <row r="782" spans="1:6" x14ac:dyDescent="0.2">
      <c r="A782">
        <v>372</v>
      </c>
      <c r="B782">
        <v>4</v>
      </c>
      <c r="C782">
        <v>0</v>
      </c>
      <c r="D782">
        <v>0</v>
      </c>
      <c r="E782">
        <v>0</v>
      </c>
      <c r="F782" t="s">
        <v>4</v>
      </c>
    </row>
    <row r="783" spans="1:6" x14ac:dyDescent="0.2">
      <c r="A783">
        <v>373</v>
      </c>
      <c r="B783">
        <v>3</v>
      </c>
      <c r="C783">
        <v>0</v>
      </c>
      <c r="D783">
        <v>0</v>
      </c>
      <c r="E783">
        <v>0</v>
      </c>
      <c r="F783" t="s">
        <v>4</v>
      </c>
    </row>
    <row r="784" spans="1:6" x14ac:dyDescent="0.2">
      <c r="A784">
        <v>374</v>
      </c>
      <c r="B784">
        <v>2</v>
      </c>
      <c r="C784">
        <v>0</v>
      </c>
      <c r="D784">
        <v>0</v>
      </c>
      <c r="E784">
        <v>0</v>
      </c>
      <c r="F784" t="s">
        <v>4</v>
      </c>
    </row>
    <row r="785" spans="1:6" x14ac:dyDescent="0.2">
      <c r="A785">
        <v>375</v>
      </c>
      <c r="B785">
        <v>3</v>
      </c>
      <c r="C785">
        <v>0</v>
      </c>
      <c r="D785">
        <v>0</v>
      </c>
      <c r="E785">
        <v>0</v>
      </c>
      <c r="F785" t="s">
        <v>4</v>
      </c>
    </row>
    <row r="786" spans="1:6" x14ac:dyDescent="0.2">
      <c r="A786">
        <v>376</v>
      </c>
      <c r="B786">
        <v>5</v>
      </c>
      <c r="C786">
        <v>0</v>
      </c>
      <c r="D786">
        <v>0</v>
      </c>
      <c r="E786">
        <v>0</v>
      </c>
      <c r="F786" t="s">
        <v>4</v>
      </c>
    </row>
    <row r="787" spans="1:6" x14ac:dyDescent="0.2">
      <c r="A787">
        <v>377</v>
      </c>
      <c r="B787">
        <v>3</v>
      </c>
      <c r="C787">
        <v>0</v>
      </c>
      <c r="D787">
        <v>0</v>
      </c>
      <c r="E787">
        <v>0</v>
      </c>
      <c r="F787" t="s">
        <v>4</v>
      </c>
    </row>
    <row r="788" spans="1:6" x14ac:dyDescent="0.2">
      <c r="A788">
        <v>378</v>
      </c>
      <c r="B788">
        <v>4</v>
      </c>
      <c r="C788">
        <v>0</v>
      </c>
      <c r="D788">
        <v>0</v>
      </c>
      <c r="E788">
        <v>0</v>
      </c>
      <c r="F788" t="s">
        <v>4</v>
      </c>
    </row>
    <row r="789" spans="1:6" x14ac:dyDescent="0.2">
      <c r="A789">
        <v>379</v>
      </c>
      <c r="B789">
        <v>3</v>
      </c>
      <c r="C789">
        <v>0</v>
      </c>
      <c r="D789">
        <v>0</v>
      </c>
      <c r="E789">
        <v>0</v>
      </c>
      <c r="F789" t="s">
        <v>4</v>
      </c>
    </row>
    <row r="790" spans="1:6" x14ac:dyDescent="0.2">
      <c r="A790">
        <v>380</v>
      </c>
      <c r="B790">
        <v>2</v>
      </c>
      <c r="C790">
        <v>0</v>
      </c>
      <c r="D790">
        <v>0</v>
      </c>
      <c r="E790">
        <v>0</v>
      </c>
      <c r="F790" t="s">
        <v>4</v>
      </c>
    </row>
    <row r="791" spans="1:6" x14ac:dyDescent="0.2">
      <c r="A791">
        <v>381</v>
      </c>
      <c r="B791">
        <v>3</v>
      </c>
      <c r="C791">
        <v>0</v>
      </c>
      <c r="D791">
        <v>0</v>
      </c>
      <c r="E791">
        <v>0</v>
      </c>
      <c r="F791" t="s">
        <v>4</v>
      </c>
    </row>
    <row r="792" spans="1:6" x14ac:dyDescent="0.2">
      <c r="A792">
        <v>382</v>
      </c>
      <c r="B792">
        <v>3</v>
      </c>
      <c r="C792">
        <v>0</v>
      </c>
      <c r="D792">
        <v>0</v>
      </c>
      <c r="E792">
        <v>0</v>
      </c>
      <c r="F792" t="s">
        <v>4</v>
      </c>
    </row>
    <row r="793" spans="1:6" x14ac:dyDescent="0.2">
      <c r="A793">
        <v>383</v>
      </c>
      <c r="B793">
        <v>7</v>
      </c>
      <c r="C793">
        <v>0</v>
      </c>
      <c r="D793">
        <v>0</v>
      </c>
      <c r="E793">
        <v>0</v>
      </c>
      <c r="F793" t="s">
        <v>4</v>
      </c>
    </row>
    <row r="794" spans="1:6" x14ac:dyDescent="0.2">
      <c r="A794">
        <v>384</v>
      </c>
      <c r="B794">
        <v>4</v>
      </c>
      <c r="C794">
        <v>0</v>
      </c>
      <c r="D794">
        <v>0</v>
      </c>
      <c r="E794">
        <v>0</v>
      </c>
      <c r="F794" t="s">
        <v>4</v>
      </c>
    </row>
    <row r="795" spans="1:6" x14ac:dyDescent="0.2">
      <c r="A795">
        <v>385</v>
      </c>
      <c r="B795">
        <v>3</v>
      </c>
      <c r="C795">
        <v>0</v>
      </c>
      <c r="D795">
        <v>0</v>
      </c>
      <c r="E795">
        <v>0</v>
      </c>
      <c r="F795" t="s">
        <v>4</v>
      </c>
    </row>
    <row r="796" spans="1:6" x14ac:dyDescent="0.2">
      <c r="A796">
        <v>386</v>
      </c>
      <c r="B796">
        <v>3</v>
      </c>
      <c r="C796">
        <v>0</v>
      </c>
      <c r="D796">
        <v>0</v>
      </c>
      <c r="E796">
        <v>0</v>
      </c>
      <c r="F796" t="s">
        <v>4</v>
      </c>
    </row>
    <row r="797" spans="1:6" x14ac:dyDescent="0.2">
      <c r="A797">
        <v>387</v>
      </c>
      <c r="B797">
        <v>4</v>
      </c>
      <c r="C797">
        <v>0</v>
      </c>
      <c r="D797">
        <v>0</v>
      </c>
      <c r="E797">
        <v>0</v>
      </c>
      <c r="F797" t="s">
        <v>4</v>
      </c>
    </row>
    <row r="798" spans="1:6" x14ac:dyDescent="0.2">
      <c r="A798">
        <v>388</v>
      </c>
      <c r="B798">
        <v>3</v>
      </c>
      <c r="C798">
        <v>0</v>
      </c>
      <c r="D798">
        <v>0</v>
      </c>
      <c r="E798">
        <v>0</v>
      </c>
      <c r="F798" t="s">
        <v>4</v>
      </c>
    </row>
    <row r="799" spans="1:6" x14ac:dyDescent="0.2">
      <c r="A799">
        <v>389</v>
      </c>
      <c r="B799">
        <v>2</v>
      </c>
      <c r="C799">
        <v>0</v>
      </c>
      <c r="D799">
        <v>0</v>
      </c>
      <c r="E799">
        <v>0</v>
      </c>
      <c r="F799" t="s">
        <v>4</v>
      </c>
    </row>
    <row r="800" spans="1:6" x14ac:dyDescent="0.2">
      <c r="A800">
        <v>390</v>
      </c>
      <c r="B800">
        <v>3</v>
      </c>
      <c r="C800">
        <v>0</v>
      </c>
      <c r="D800">
        <v>0</v>
      </c>
      <c r="E800">
        <v>0</v>
      </c>
      <c r="F800" t="s">
        <v>4</v>
      </c>
    </row>
    <row r="801" spans="1:7" x14ac:dyDescent="0.2">
      <c r="A801">
        <v>391</v>
      </c>
      <c r="B801">
        <v>2</v>
      </c>
      <c r="C801">
        <v>0</v>
      </c>
      <c r="D801">
        <v>0</v>
      </c>
      <c r="E801">
        <v>0</v>
      </c>
      <c r="F801" t="s">
        <v>4</v>
      </c>
    </row>
    <row r="802" spans="1:7" x14ac:dyDescent="0.2">
      <c r="A802">
        <v>392</v>
      </c>
      <c r="B802">
        <v>5</v>
      </c>
      <c r="C802">
        <v>0</v>
      </c>
      <c r="D802">
        <v>0</v>
      </c>
      <c r="E802">
        <v>0</v>
      </c>
      <c r="F802" t="s">
        <v>4</v>
      </c>
    </row>
    <row r="803" spans="1:7" x14ac:dyDescent="0.2">
      <c r="A803">
        <v>393</v>
      </c>
      <c r="B803">
        <v>2</v>
      </c>
      <c r="C803">
        <v>0</v>
      </c>
      <c r="D803">
        <v>0</v>
      </c>
      <c r="E803">
        <v>0</v>
      </c>
      <c r="F803" t="s">
        <v>4</v>
      </c>
    </row>
    <row r="804" spans="1:7" x14ac:dyDescent="0.2">
      <c r="A804">
        <v>394</v>
      </c>
      <c r="B804">
        <v>2</v>
      </c>
      <c r="C804">
        <v>0</v>
      </c>
      <c r="D804">
        <v>0</v>
      </c>
      <c r="E804">
        <v>0</v>
      </c>
      <c r="F804" t="s">
        <v>4</v>
      </c>
    </row>
    <row r="805" spans="1:7" x14ac:dyDescent="0.2">
      <c r="A805">
        <v>395</v>
      </c>
      <c r="B805">
        <v>3</v>
      </c>
      <c r="C805">
        <v>0</v>
      </c>
      <c r="D805">
        <v>0</v>
      </c>
      <c r="E805">
        <v>0</v>
      </c>
      <c r="F805" t="s">
        <v>4</v>
      </c>
    </row>
    <row r="806" spans="1:7" x14ac:dyDescent="0.2">
      <c r="A806">
        <v>396</v>
      </c>
      <c r="B806">
        <v>5</v>
      </c>
      <c r="C806">
        <v>48.8</v>
      </c>
      <c r="D806">
        <v>0</v>
      </c>
      <c r="E806">
        <v>100</v>
      </c>
      <c r="F806" t="s">
        <v>4</v>
      </c>
    </row>
    <row r="807" spans="1:7" x14ac:dyDescent="0.2">
      <c r="A807">
        <v>397</v>
      </c>
      <c r="B807">
        <v>9</v>
      </c>
      <c r="C807">
        <v>80</v>
      </c>
      <c r="D807">
        <v>0</v>
      </c>
      <c r="E807">
        <v>0</v>
      </c>
      <c r="F807" t="s">
        <v>4</v>
      </c>
    </row>
    <row r="808" spans="1:7" x14ac:dyDescent="0.2">
      <c r="A808">
        <v>398</v>
      </c>
      <c r="B808">
        <v>6</v>
      </c>
      <c r="C808">
        <v>0</v>
      </c>
      <c r="D808">
        <v>0</v>
      </c>
      <c r="E808">
        <v>0</v>
      </c>
      <c r="F808" t="s">
        <v>4</v>
      </c>
    </row>
    <row r="809" spans="1:7" x14ac:dyDescent="0.2">
      <c r="A809">
        <v>399</v>
      </c>
      <c r="B809">
        <v>5</v>
      </c>
      <c r="C809">
        <v>0</v>
      </c>
      <c r="D809">
        <v>0</v>
      </c>
      <c r="E809">
        <v>0</v>
      </c>
      <c r="F809" t="s">
        <v>4</v>
      </c>
    </row>
    <row r="810" spans="1:7" x14ac:dyDescent="0.2">
      <c r="A810" s="9" t="s">
        <v>20</v>
      </c>
      <c r="B810" s="9" t="s">
        <v>5</v>
      </c>
      <c r="C810" s="9" t="s">
        <v>21</v>
      </c>
      <c r="D810" s="9" t="s">
        <v>22</v>
      </c>
      <c r="E810" s="9" t="s">
        <v>23</v>
      </c>
      <c r="F810" s="9" t="s">
        <v>24</v>
      </c>
      <c r="G810" s="9" t="s">
        <v>38</v>
      </c>
    </row>
    <row r="811" spans="1:7" x14ac:dyDescent="0.2">
      <c r="A811">
        <v>1</v>
      </c>
      <c r="B811">
        <v>387</v>
      </c>
      <c r="C811">
        <v>0</v>
      </c>
      <c r="D811">
        <v>72.400000000000006</v>
      </c>
      <c r="E811">
        <v>75.099999999999994</v>
      </c>
      <c r="F811" t="s">
        <v>4</v>
      </c>
    </row>
    <row r="812" spans="1:7" x14ac:dyDescent="0.2">
      <c r="A812">
        <v>2</v>
      </c>
      <c r="B812">
        <v>6</v>
      </c>
      <c r="C812">
        <v>0</v>
      </c>
      <c r="D812">
        <v>0</v>
      </c>
      <c r="E812">
        <v>0</v>
      </c>
      <c r="F812" t="s">
        <v>4</v>
      </c>
    </row>
    <row r="813" spans="1:7" x14ac:dyDescent="0.2">
      <c r="A813">
        <v>3</v>
      </c>
      <c r="B813">
        <v>6</v>
      </c>
      <c r="C813">
        <v>0</v>
      </c>
      <c r="D813">
        <v>0</v>
      </c>
      <c r="E813">
        <v>0</v>
      </c>
      <c r="F813" t="s">
        <v>4</v>
      </c>
    </row>
    <row r="814" spans="1:7" x14ac:dyDescent="0.2">
      <c r="A814">
        <v>0</v>
      </c>
      <c r="B814">
        <v>402</v>
      </c>
      <c r="C814">
        <v>75</v>
      </c>
      <c r="D814">
        <v>0</v>
      </c>
      <c r="E814">
        <v>0</v>
      </c>
      <c r="F814" t="s">
        <v>4</v>
      </c>
    </row>
    <row r="815" spans="1:7" x14ac:dyDescent="0.2">
      <c r="A815">
        <v>4</v>
      </c>
      <c r="B815">
        <v>6</v>
      </c>
      <c r="C815">
        <v>0</v>
      </c>
      <c r="D815">
        <v>0</v>
      </c>
      <c r="E815">
        <v>0</v>
      </c>
      <c r="F815" t="s">
        <v>4</v>
      </c>
    </row>
    <row r="816" spans="1:7" x14ac:dyDescent="0.2">
      <c r="A816">
        <v>6</v>
      </c>
      <c r="B816">
        <v>5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7</v>
      </c>
      <c r="B817">
        <v>4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13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8</v>
      </c>
      <c r="B819">
        <v>5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9</v>
      </c>
      <c r="B820">
        <v>10</v>
      </c>
      <c r="C820">
        <v>0</v>
      </c>
      <c r="D820">
        <v>0</v>
      </c>
      <c r="E820">
        <v>92</v>
      </c>
      <c r="F820" t="s">
        <v>4</v>
      </c>
    </row>
    <row r="821" spans="1:6" x14ac:dyDescent="0.2">
      <c r="A821">
        <v>10</v>
      </c>
      <c r="B821">
        <v>5</v>
      </c>
      <c r="C821">
        <v>0</v>
      </c>
      <c r="D821">
        <v>0</v>
      </c>
      <c r="E821">
        <v>100</v>
      </c>
      <c r="F821" t="s">
        <v>4</v>
      </c>
    </row>
    <row r="822" spans="1:6" x14ac:dyDescent="0.2">
      <c r="A822">
        <v>12</v>
      </c>
      <c r="B822">
        <v>5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6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13</v>
      </c>
      <c r="B824">
        <v>5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15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16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7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17</v>
      </c>
      <c r="B828">
        <v>4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19</v>
      </c>
      <c r="B829">
        <v>5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18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20</v>
      </c>
      <c r="B831">
        <v>5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21</v>
      </c>
      <c r="B832">
        <v>8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22</v>
      </c>
      <c r="B833">
        <v>4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23</v>
      </c>
      <c r="B834">
        <v>6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24</v>
      </c>
      <c r="B835">
        <v>5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26</v>
      </c>
      <c r="B836">
        <v>4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25</v>
      </c>
      <c r="B837">
        <v>7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27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29</v>
      </c>
      <c r="B839">
        <v>5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8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30</v>
      </c>
      <c r="B841">
        <v>5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31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32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33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35</v>
      </c>
      <c r="B845">
        <v>11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36</v>
      </c>
      <c r="B847">
        <v>5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38</v>
      </c>
      <c r="B848">
        <v>4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39</v>
      </c>
      <c r="B849">
        <v>6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40</v>
      </c>
      <c r="B850">
        <v>6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37</v>
      </c>
      <c r="B851">
        <v>29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41</v>
      </c>
      <c r="B852">
        <v>5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43</v>
      </c>
      <c r="B853">
        <v>7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42</v>
      </c>
      <c r="B854">
        <v>14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44</v>
      </c>
      <c r="B855">
        <v>5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45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46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47</v>
      </c>
      <c r="B858">
        <v>5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48</v>
      </c>
      <c r="B859">
        <v>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50</v>
      </c>
      <c r="B860">
        <v>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49</v>
      </c>
      <c r="B861">
        <v>7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52</v>
      </c>
      <c r="B862">
        <v>24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51</v>
      </c>
      <c r="B863">
        <v>33</v>
      </c>
      <c r="C863">
        <v>0</v>
      </c>
      <c r="D863">
        <v>0</v>
      </c>
      <c r="E863">
        <v>0</v>
      </c>
      <c r="F863" t="s">
        <v>4</v>
      </c>
    </row>
    <row r="864" spans="1:6" x14ac:dyDescent="0.2">
      <c r="A864">
        <v>53</v>
      </c>
      <c r="B864">
        <v>11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55</v>
      </c>
      <c r="B865">
        <v>10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56</v>
      </c>
      <c r="B866">
        <v>13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57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54</v>
      </c>
      <c r="B868">
        <v>66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58</v>
      </c>
      <c r="B869">
        <v>8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60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59</v>
      </c>
      <c r="B871">
        <v>6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62</v>
      </c>
      <c r="B872">
        <v>8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61</v>
      </c>
      <c r="B873">
        <v>12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63</v>
      </c>
      <c r="B874">
        <v>18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65</v>
      </c>
      <c r="B875">
        <v>9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66</v>
      </c>
      <c r="B876">
        <v>5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6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67</v>
      </c>
      <c r="B878">
        <v>6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69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70</v>
      </c>
      <c r="B880">
        <v>5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10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71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72</v>
      </c>
      <c r="B883">
        <v>5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73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74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75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76</v>
      </c>
      <c r="B887">
        <v>4</v>
      </c>
      <c r="C887">
        <v>0</v>
      </c>
      <c r="D887">
        <v>0</v>
      </c>
      <c r="E887">
        <v>0</v>
      </c>
      <c r="F887" t="s">
        <v>4</v>
      </c>
    </row>
    <row r="888" spans="1:6" x14ac:dyDescent="0.2">
      <c r="A888">
        <v>77</v>
      </c>
      <c r="B888">
        <v>7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78</v>
      </c>
      <c r="B889">
        <v>7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79</v>
      </c>
      <c r="B890">
        <v>16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80</v>
      </c>
      <c r="B891">
        <v>13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81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82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83</v>
      </c>
      <c r="B894">
        <v>4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84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85</v>
      </c>
      <c r="B896">
        <v>21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86</v>
      </c>
      <c r="B897">
        <v>4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87</v>
      </c>
      <c r="B898">
        <v>9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88</v>
      </c>
      <c r="B899">
        <v>27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90</v>
      </c>
      <c r="B900">
        <v>6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91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30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92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93</v>
      </c>
      <c r="B904">
        <v>7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94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95</v>
      </c>
      <c r="B906">
        <v>4</v>
      </c>
      <c r="C906">
        <v>69.2</v>
      </c>
      <c r="D906">
        <v>100</v>
      </c>
      <c r="E906">
        <v>100</v>
      </c>
      <c r="F906" t="s">
        <v>4</v>
      </c>
    </row>
    <row r="907" spans="1:6" x14ac:dyDescent="0.2">
      <c r="A907">
        <v>96</v>
      </c>
      <c r="B907">
        <v>10</v>
      </c>
      <c r="C907">
        <v>57.1</v>
      </c>
      <c r="D907">
        <v>0</v>
      </c>
      <c r="E907">
        <v>0</v>
      </c>
      <c r="F907" t="s">
        <v>4</v>
      </c>
    </row>
    <row r="908" spans="1:6" x14ac:dyDescent="0.2">
      <c r="A908">
        <v>97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98</v>
      </c>
      <c r="B909">
        <v>8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99</v>
      </c>
      <c r="B910">
        <v>5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100</v>
      </c>
      <c r="B911">
        <v>3</v>
      </c>
      <c r="C911">
        <v>0</v>
      </c>
      <c r="D911">
        <v>0</v>
      </c>
      <c r="E911">
        <v>0</v>
      </c>
      <c r="F911" t="s">
        <v>4</v>
      </c>
    </row>
    <row r="912" spans="1:6" x14ac:dyDescent="0.2">
      <c r="A912">
        <v>101</v>
      </c>
      <c r="B912">
        <v>7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102</v>
      </c>
      <c r="B913">
        <v>7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103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104</v>
      </c>
      <c r="B915">
        <v>6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105</v>
      </c>
      <c r="B916">
        <v>9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106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107</v>
      </c>
      <c r="B918">
        <v>4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109</v>
      </c>
      <c r="B919">
        <v>4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108</v>
      </c>
      <c r="B920">
        <v>18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110</v>
      </c>
      <c r="B921">
        <v>3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111</v>
      </c>
      <c r="B922">
        <v>5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112</v>
      </c>
      <c r="B923">
        <v>3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113</v>
      </c>
      <c r="B924">
        <v>5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114</v>
      </c>
      <c r="B925">
        <v>4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115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116</v>
      </c>
      <c r="B927">
        <v>9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117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118</v>
      </c>
      <c r="B929">
        <v>3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119</v>
      </c>
      <c r="B930">
        <v>2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120</v>
      </c>
      <c r="B931">
        <v>4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121</v>
      </c>
      <c r="B932">
        <v>4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122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123</v>
      </c>
      <c r="B934">
        <v>6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124</v>
      </c>
      <c r="B935">
        <v>5</v>
      </c>
      <c r="C935">
        <v>0</v>
      </c>
      <c r="D935">
        <v>0</v>
      </c>
      <c r="E935">
        <v>0</v>
      </c>
      <c r="F935" t="s">
        <v>4</v>
      </c>
    </row>
    <row r="936" spans="1:6" x14ac:dyDescent="0.2">
      <c r="A936">
        <v>125</v>
      </c>
      <c r="B936">
        <v>3</v>
      </c>
      <c r="C936">
        <v>0</v>
      </c>
      <c r="D936">
        <v>0</v>
      </c>
      <c r="E936">
        <v>0</v>
      </c>
      <c r="F936" t="s">
        <v>4</v>
      </c>
    </row>
    <row r="937" spans="1:6" x14ac:dyDescent="0.2">
      <c r="A937">
        <v>126</v>
      </c>
      <c r="B937">
        <v>5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127</v>
      </c>
      <c r="B938">
        <v>4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128</v>
      </c>
      <c r="B939">
        <v>22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129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130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131</v>
      </c>
      <c r="B942">
        <v>6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132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133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134</v>
      </c>
      <c r="B945">
        <v>11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135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136</v>
      </c>
      <c r="B947">
        <v>5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137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138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139</v>
      </c>
      <c r="B950">
        <v>4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140</v>
      </c>
      <c r="B951">
        <v>4</v>
      </c>
      <c r="C951">
        <v>54.9</v>
      </c>
      <c r="D951">
        <v>0</v>
      </c>
      <c r="E951">
        <v>100</v>
      </c>
      <c r="F951" t="s">
        <v>4</v>
      </c>
    </row>
    <row r="952" spans="1:6" x14ac:dyDescent="0.2">
      <c r="A952">
        <v>141</v>
      </c>
      <c r="B952">
        <v>4</v>
      </c>
      <c r="C952">
        <v>37.5</v>
      </c>
      <c r="D952">
        <v>0</v>
      </c>
      <c r="E952">
        <v>100</v>
      </c>
      <c r="F952" t="s">
        <v>4</v>
      </c>
    </row>
    <row r="953" spans="1:6" x14ac:dyDescent="0.2">
      <c r="A953">
        <v>142</v>
      </c>
      <c r="B953">
        <v>5</v>
      </c>
      <c r="C953">
        <v>40</v>
      </c>
      <c r="D953">
        <v>0</v>
      </c>
      <c r="E953">
        <v>40</v>
      </c>
      <c r="F953" t="s">
        <v>4</v>
      </c>
    </row>
    <row r="954" spans="1:6" x14ac:dyDescent="0.2">
      <c r="A954">
        <v>143</v>
      </c>
      <c r="B954">
        <v>4</v>
      </c>
      <c r="C954">
        <v>28.5</v>
      </c>
      <c r="D954">
        <v>0</v>
      </c>
      <c r="E954">
        <v>0</v>
      </c>
      <c r="F954" t="s">
        <v>4</v>
      </c>
    </row>
    <row r="955" spans="1:6" x14ac:dyDescent="0.2">
      <c r="A955">
        <v>144</v>
      </c>
      <c r="B955">
        <v>6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145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146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147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148</v>
      </c>
      <c r="B959">
        <v>3</v>
      </c>
      <c r="C959">
        <v>0</v>
      </c>
      <c r="D959">
        <v>0</v>
      </c>
      <c r="E959">
        <v>0</v>
      </c>
      <c r="F959" t="s">
        <v>4</v>
      </c>
    </row>
    <row r="960" spans="1:6" x14ac:dyDescent="0.2">
      <c r="A960">
        <v>149</v>
      </c>
      <c r="B960">
        <v>6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150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151</v>
      </c>
      <c r="B962">
        <v>5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152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153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154</v>
      </c>
      <c r="B965">
        <v>2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155</v>
      </c>
      <c r="B966">
        <v>5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156</v>
      </c>
      <c r="B967">
        <v>6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157</v>
      </c>
      <c r="B968">
        <v>3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158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159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160</v>
      </c>
      <c r="B971">
        <v>4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161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162</v>
      </c>
      <c r="B973">
        <v>6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163</v>
      </c>
      <c r="B974">
        <v>4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164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165</v>
      </c>
      <c r="B976">
        <v>6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166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167</v>
      </c>
      <c r="B978">
        <v>5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168</v>
      </c>
      <c r="B979">
        <v>5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169</v>
      </c>
      <c r="B980">
        <v>5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170</v>
      </c>
      <c r="B981">
        <v>10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171</v>
      </c>
      <c r="B982">
        <v>8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172</v>
      </c>
      <c r="B983">
        <v>5</v>
      </c>
      <c r="C983">
        <v>0</v>
      </c>
      <c r="D983">
        <v>0</v>
      </c>
      <c r="E983">
        <v>0</v>
      </c>
      <c r="F983" t="s">
        <v>4</v>
      </c>
    </row>
    <row r="984" spans="1:6" x14ac:dyDescent="0.2">
      <c r="A984">
        <v>173</v>
      </c>
      <c r="B984">
        <v>8</v>
      </c>
      <c r="C984">
        <v>0</v>
      </c>
      <c r="D984">
        <v>0</v>
      </c>
      <c r="E984">
        <v>0</v>
      </c>
      <c r="F984" t="s">
        <v>4</v>
      </c>
    </row>
    <row r="985" spans="1:6" x14ac:dyDescent="0.2">
      <c r="A985">
        <v>174</v>
      </c>
      <c r="B985">
        <v>5</v>
      </c>
      <c r="C985">
        <v>0</v>
      </c>
      <c r="D985">
        <v>0</v>
      </c>
      <c r="E985">
        <v>0</v>
      </c>
      <c r="F985" t="s">
        <v>4</v>
      </c>
    </row>
    <row r="986" spans="1:6" x14ac:dyDescent="0.2">
      <c r="A986">
        <v>175</v>
      </c>
      <c r="B986">
        <v>22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176</v>
      </c>
      <c r="B987">
        <v>5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177</v>
      </c>
      <c r="B988">
        <v>10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178</v>
      </c>
      <c r="B989">
        <v>3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179</v>
      </c>
      <c r="B990">
        <v>6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180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181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6" x14ac:dyDescent="0.2">
      <c r="A993">
        <v>182</v>
      </c>
      <c r="B993">
        <v>5</v>
      </c>
      <c r="C993">
        <v>0</v>
      </c>
      <c r="D993">
        <v>0</v>
      </c>
      <c r="E993">
        <v>0</v>
      </c>
      <c r="F993" t="s">
        <v>4</v>
      </c>
    </row>
    <row r="994" spans="1:6" x14ac:dyDescent="0.2">
      <c r="A994">
        <v>183</v>
      </c>
      <c r="B994">
        <v>3</v>
      </c>
      <c r="C994">
        <v>0</v>
      </c>
      <c r="D994">
        <v>0</v>
      </c>
      <c r="E994">
        <v>0</v>
      </c>
      <c r="F994" t="s">
        <v>4</v>
      </c>
    </row>
    <row r="995" spans="1:6" x14ac:dyDescent="0.2">
      <c r="A995">
        <v>184</v>
      </c>
      <c r="B995">
        <v>3</v>
      </c>
      <c r="C995">
        <v>0</v>
      </c>
      <c r="D995">
        <v>0</v>
      </c>
      <c r="E995">
        <v>0</v>
      </c>
      <c r="F995" t="s">
        <v>4</v>
      </c>
    </row>
    <row r="996" spans="1:6" x14ac:dyDescent="0.2">
      <c r="A996">
        <v>185</v>
      </c>
      <c r="B996">
        <v>5</v>
      </c>
      <c r="C996">
        <v>53.2</v>
      </c>
      <c r="D996">
        <v>0</v>
      </c>
      <c r="E996">
        <v>66.599999999999994</v>
      </c>
      <c r="F996" t="s">
        <v>4</v>
      </c>
    </row>
    <row r="997" spans="1:6" x14ac:dyDescent="0.2">
      <c r="A997">
        <v>186</v>
      </c>
      <c r="B997">
        <v>4</v>
      </c>
      <c r="C997">
        <v>0</v>
      </c>
      <c r="D997">
        <v>0</v>
      </c>
      <c r="E997">
        <v>0</v>
      </c>
      <c r="F997" t="s">
        <v>4</v>
      </c>
    </row>
    <row r="998" spans="1:6" x14ac:dyDescent="0.2">
      <c r="A998">
        <v>187</v>
      </c>
      <c r="B998">
        <v>4</v>
      </c>
      <c r="C998">
        <v>0</v>
      </c>
      <c r="D998">
        <v>0</v>
      </c>
      <c r="E998">
        <v>0</v>
      </c>
      <c r="F998" t="s">
        <v>4</v>
      </c>
    </row>
    <row r="999" spans="1:6" x14ac:dyDescent="0.2">
      <c r="A999">
        <v>188</v>
      </c>
      <c r="B999">
        <v>3</v>
      </c>
      <c r="C999">
        <v>0</v>
      </c>
      <c r="D999">
        <v>0</v>
      </c>
      <c r="E999">
        <v>0</v>
      </c>
      <c r="F999" t="s">
        <v>4</v>
      </c>
    </row>
    <row r="1000" spans="1:6" x14ac:dyDescent="0.2">
      <c r="A1000">
        <v>189</v>
      </c>
      <c r="B1000">
        <v>13</v>
      </c>
      <c r="C1000">
        <v>0</v>
      </c>
      <c r="D1000">
        <v>0</v>
      </c>
      <c r="E1000">
        <v>0</v>
      </c>
      <c r="F1000" t="s">
        <v>4</v>
      </c>
    </row>
    <row r="1001" spans="1:6" x14ac:dyDescent="0.2">
      <c r="A1001">
        <v>190</v>
      </c>
      <c r="B1001">
        <v>4</v>
      </c>
      <c r="C1001">
        <v>0</v>
      </c>
      <c r="D1001">
        <v>0</v>
      </c>
      <c r="E1001">
        <v>0</v>
      </c>
      <c r="F1001" t="s">
        <v>4</v>
      </c>
    </row>
    <row r="1002" spans="1:6" x14ac:dyDescent="0.2">
      <c r="A1002">
        <v>191</v>
      </c>
      <c r="B1002">
        <v>5</v>
      </c>
      <c r="C1002">
        <v>0</v>
      </c>
      <c r="D1002">
        <v>0</v>
      </c>
      <c r="E1002">
        <v>0</v>
      </c>
      <c r="F1002" t="s">
        <v>4</v>
      </c>
    </row>
    <row r="1003" spans="1:6" x14ac:dyDescent="0.2">
      <c r="A1003">
        <v>192</v>
      </c>
      <c r="B1003">
        <v>9</v>
      </c>
      <c r="C1003">
        <v>0</v>
      </c>
      <c r="D1003">
        <v>0</v>
      </c>
      <c r="E1003">
        <v>0</v>
      </c>
      <c r="F1003" t="s">
        <v>4</v>
      </c>
    </row>
    <row r="1004" spans="1:6" x14ac:dyDescent="0.2">
      <c r="A1004">
        <v>193</v>
      </c>
      <c r="B1004">
        <v>6</v>
      </c>
      <c r="C1004">
        <v>0</v>
      </c>
      <c r="D1004">
        <v>0</v>
      </c>
      <c r="E1004">
        <v>0</v>
      </c>
      <c r="F1004" t="s">
        <v>4</v>
      </c>
    </row>
    <row r="1005" spans="1:6" x14ac:dyDescent="0.2">
      <c r="A1005">
        <v>194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6" x14ac:dyDescent="0.2">
      <c r="A1006">
        <v>195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6" x14ac:dyDescent="0.2">
      <c r="A1007">
        <v>196</v>
      </c>
      <c r="B1007">
        <v>6</v>
      </c>
      <c r="C1007">
        <v>0</v>
      </c>
      <c r="D1007">
        <v>0</v>
      </c>
      <c r="E1007">
        <v>0</v>
      </c>
      <c r="F1007" t="s">
        <v>4</v>
      </c>
    </row>
    <row r="1008" spans="1:6" x14ac:dyDescent="0.2">
      <c r="A1008">
        <v>197</v>
      </c>
      <c r="B1008">
        <v>5</v>
      </c>
      <c r="C1008">
        <v>0</v>
      </c>
      <c r="D1008">
        <v>0</v>
      </c>
      <c r="E1008">
        <v>0</v>
      </c>
      <c r="F1008" t="s">
        <v>4</v>
      </c>
    </row>
    <row r="1009" spans="1:6" x14ac:dyDescent="0.2">
      <c r="A1009">
        <v>198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6" x14ac:dyDescent="0.2">
      <c r="A1010">
        <v>199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6" x14ac:dyDescent="0.2">
      <c r="A1011">
        <v>200</v>
      </c>
      <c r="B1011">
        <v>4</v>
      </c>
      <c r="C1011">
        <v>0</v>
      </c>
      <c r="D1011">
        <v>0</v>
      </c>
      <c r="E1011">
        <v>0</v>
      </c>
      <c r="F1011" t="s">
        <v>4</v>
      </c>
    </row>
    <row r="1012" spans="1:6" x14ac:dyDescent="0.2">
      <c r="A1012">
        <v>201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6" x14ac:dyDescent="0.2">
      <c r="A1013">
        <v>202</v>
      </c>
      <c r="B1013">
        <v>2</v>
      </c>
      <c r="C1013">
        <v>0</v>
      </c>
      <c r="D1013">
        <v>0</v>
      </c>
      <c r="E1013">
        <v>0</v>
      </c>
      <c r="F1013" t="s">
        <v>4</v>
      </c>
    </row>
    <row r="1014" spans="1:6" x14ac:dyDescent="0.2">
      <c r="A1014">
        <v>203</v>
      </c>
      <c r="B1014">
        <v>3</v>
      </c>
      <c r="C1014">
        <v>0</v>
      </c>
      <c r="D1014">
        <v>0</v>
      </c>
      <c r="E1014">
        <v>0</v>
      </c>
      <c r="F1014" t="s">
        <v>4</v>
      </c>
    </row>
    <row r="1015" spans="1:6" x14ac:dyDescent="0.2">
      <c r="A1015">
        <v>204</v>
      </c>
      <c r="B1015">
        <v>4</v>
      </c>
      <c r="C1015">
        <v>0</v>
      </c>
      <c r="D1015">
        <v>0</v>
      </c>
      <c r="E1015">
        <v>0</v>
      </c>
      <c r="F1015" t="s">
        <v>4</v>
      </c>
    </row>
    <row r="1016" spans="1:6" x14ac:dyDescent="0.2">
      <c r="A1016">
        <v>205</v>
      </c>
      <c r="B1016">
        <v>3</v>
      </c>
      <c r="C1016">
        <v>0</v>
      </c>
      <c r="D1016">
        <v>0</v>
      </c>
      <c r="E1016">
        <v>0</v>
      </c>
      <c r="F1016" t="s">
        <v>4</v>
      </c>
    </row>
    <row r="1017" spans="1:6" x14ac:dyDescent="0.2">
      <c r="A1017">
        <v>206</v>
      </c>
      <c r="B1017">
        <v>4</v>
      </c>
      <c r="C1017">
        <v>0</v>
      </c>
      <c r="D1017">
        <v>0</v>
      </c>
      <c r="E1017">
        <v>0</v>
      </c>
      <c r="F1017" t="s">
        <v>4</v>
      </c>
    </row>
    <row r="1018" spans="1:6" x14ac:dyDescent="0.2">
      <c r="A1018">
        <v>207</v>
      </c>
      <c r="B1018">
        <v>4</v>
      </c>
      <c r="C1018">
        <v>0</v>
      </c>
      <c r="D1018">
        <v>0</v>
      </c>
      <c r="E1018">
        <v>0</v>
      </c>
      <c r="F1018" t="s">
        <v>4</v>
      </c>
    </row>
    <row r="1019" spans="1:6" x14ac:dyDescent="0.2">
      <c r="A1019">
        <v>208</v>
      </c>
      <c r="B1019">
        <v>3</v>
      </c>
      <c r="C1019">
        <v>0</v>
      </c>
      <c r="D1019">
        <v>0</v>
      </c>
      <c r="E1019">
        <v>0</v>
      </c>
      <c r="F1019" t="s">
        <v>4</v>
      </c>
    </row>
    <row r="1020" spans="1:6" x14ac:dyDescent="0.2">
      <c r="A1020">
        <v>209</v>
      </c>
      <c r="B1020">
        <v>3</v>
      </c>
      <c r="C1020">
        <v>0</v>
      </c>
      <c r="D1020">
        <v>0</v>
      </c>
      <c r="E1020">
        <v>0</v>
      </c>
      <c r="F1020" t="s">
        <v>4</v>
      </c>
    </row>
    <row r="1021" spans="1:6" x14ac:dyDescent="0.2">
      <c r="A1021">
        <v>210</v>
      </c>
      <c r="B1021">
        <v>5</v>
      </c>
      <c r="C1021">
        <v>0</v>
      </c>
      <c r="D1021">
        <v>0</v>
      </c>
      <c r="E1021">
        <v>0</v>
      </c>
      <c r="F1021" t="s">
        <v>4</v>
      </c>
    </row>
    <row r="1022" spans="1:6" x14ac:dyDescent="0.2">
      <c r="A1022">
        <v>211</v>
      </c>
      <c r="B1022">
        <v>3</v>
      </c>
      <c r="C1022">
        <v>0</v>
      </c>
      <c r="D1022">
        <v>0</v>
      </c>
      <c r="E1022">
        <v>0</v>
      </c>
      <c r="F1022" t="s">
        <v>4</v>
      </c>
    </row>
    <row r="1023" spans="1:6" x14ac:dyDescent="0.2">
      <c r="A1023">
        <v>212</v>
      </c>
      <c r="B1023">
        <v>2</v>
      </c>
      <c r="C1023">
        <v>0</v>
      </c>
      <c r="D1023">
        <v>0</v>
      </c>
      <c r="E1023">
        <v>0</v>
      </c>
      <c r="F1023" t="s">
        <v>4</v>
      </c>
    </row>
    <row r="1024" spans="1:6" x14ac:dyDescent="0.2">
      <c r="A1024">
        <v>213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214</v>
      </c>
      <c r="B1025">
        <v>5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215</v>
      </c>
      <c r="B1026">
        <v>4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216</v>
      </c>
      <c r="B1027">
        <v>3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217</v>
      </c>
      <c r="B1028">
        <v>2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218</v>
      </c>
      <c r="B1029">
        <v>4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219</v>
      </c>
      <c r="B1030">
        <v>3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220</v>
      </c>
      <c r="B1031">
        <v>15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221</v>
      </c>
      <c r="B1032">
        <v>7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222</v>
      </c>
      <c r="B1033">
        <v>3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223</v>
      </c>
      <c r="B1034">
        <v>5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224</v>
      </c>
      <c r="B1035">
        <v>7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225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226</v>
      </c>
      <c r="B1037">
        <v>4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227</v>
      </c>
      <c r="B1038">
        <v>3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228</v>
      </c>
      <c r="B1039">
        <v>3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229</v>
      </c>
      <c r="B1040">
        <v>4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230</v>
      </c>
      <c r="B1041">
        <v>5</v>
      </c>
      <c r="C1041">
        <v>50.4</v>
      </c>
      <c r="D1041">
        <v>100</v>
      </c>
      <c r="E1041">
        <v>0</v>
      </c>
      <c r="F1041" t="s">
        <v>4</v>
      </c>
    </row>
    <row r="1042" spans="1:6" x14ac:dyDescent="0.2">
      <c r="A1042">
        <v>231</v>
      </c>
      <c r="B1042">
        <v>5</v>
      </c>
      <c r="C1042">
        <v>50</v>
      </c>
      <c r="D1042">
        <v>0</v>
      </c>
      <c r="E1042">
        <v>100</v>
      </c>
      <c r="F1042" t="s">
        <v>4</v>
      </c>
    </row>
    <row r="1043" spans="1:6" x14ac:dyDescent="0.2">
      <c r="A1043">
        <v>232</v>
      </c>
      <c r="B1043">
        <v>3</v>
      </c>
      <c r="C1043">
        <v>33.299999999999997</v>
      </c>
      <c r="D1043">
        <v>0</v>
      </c>
      <c r="E1043">
        <v>100</v>
      </c>
      <c r="F1043" t="s">
        <v>4</v>
      </c>
    </row>
    <row r="1044" spans="1:6" x14ac:dyDescent="0.2">
      <c r="A1044">
        <v>233</v>
      </c>
      <c r="B1044">
        <v>3</v>
      </c>
      <c r="C1044">
        <v>50</v>
      </c>
      <c r="D1044">
        <v>0</v>
      </c>
      <c r="E1044">
        <v>0</v>
      </c>
      <c r="F1044" t="s">
        <v>4</v>
      </c>
    </row>
    <row r="1045" spans="1:6" x14ac:dyDescent="0.2">
      <c r="A1045">
        <v>234</v>
      </c>
      <c r="B1045">
        <v>3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235</v>
      </c>
      <c r="B1046">
        <v>3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236</v>
      </c>
      <c r="B1047">
        <v>3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237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238</v>
      </c>
      <c r="B1049">
        <v>4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239</v>
      </c>
      <c r="B1050">
        <v>5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240</v>
      </c>
      <c r="B1051">
        <v>3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241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242</v>
      </c>
      <c r="B1053">
        <v>9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243</v>
      </c>
      <c r="B1054">
        <v>6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244</v>
      </c>
      <c r="B1055">
        <v>3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245</v>
      </c>
      <c r="B1056">
        <v>3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246</v>
      </c>
      <c r="B1057">
        <v>4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247</v>
      </c>
      <c r="B1058">
        <v>4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248</v>
      </c>
      <c r="B1059">
        <v>3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249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250</v>
      </c>
      <c r="B1061">
        <v>3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251</v>
      </c>
      <c r="B1062">
        <v>3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252</v>
      </c>
      <c r="B1063">
        <v>4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253</v>
      </c>
      <c r="B1064">
        <v>3</v>
      </c>
      <c r="C1064">
        <v>0</v>
      </c>
      <c r="D1064">
        <v>0</v>
      </c>
      <c r="E1064">
        <v>0</v>
      </c>
      <c r="F1064" t="s">
        <v>4</v>
      </c>
    </row>
    <row r="1065" spans="1:6" x14ac:dyDescent="0.2">
      <c r="A1065">
        <v>254</v>
      </c>
      <c r="B1065">
        <v>5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255</v>
      </c>
      <c r="B1066">
        <v>5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256</v>
      </c>
      <c r="B1067">
        <v>4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257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258</v>
      </c>
      <c r="B1069">
        <v>5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259</v>
      </c>
      <c r="B1070">
        <v>6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260</v>
      </c>
      <c r="B1071">
        <v>3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261</v>
      </c>
      <c r="B1072">
        <v>5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262</v>
      </c>
      <c r="B1073">
        <v>3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263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264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265</v>
      </c>
      <c r="B1076">
        <v>5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266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267</v>
      </c>
      <c r="B1078">
        <v>5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268</v>
      </c>
      <c r="B1079">
        <v>3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269</v>
      </c>
      <c r="B1080">
        <v>2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270</v>
      </c>
      <c r="B1081">
        <v>2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271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272</v>
      </c>
      <c r="B1083">
        <v>5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273</v>
      </c>
      <c r="B1084">
        <v>5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274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275</v>
      </c>
      <c r="B1086">
        <v>3</v>
      </c>
      <c r="C1086">
        <v>48</v>
      </c>
      <c r="D1086">
        <v>0</v>
      </c>
      <c r="E1086">
        <v>0</v>
      </c>
      <c r="F1086" t="s">
        <v>4</v>
      </c>
    </row>
    <row r="1087" spans="1:6" x14ac:dyDescent="0.2">
      <c r="A1087">
        <v>276</v>
      </c>
      <c r="B1087">
        <v>3</v>
      </c>
      <c r="C1087">
        <v>28.5</v>
      </c>
      <c r="D1087">
        <v>100</v>
      </c>
      <c r="E1087">
        <v>50</v>
      </c>
      <c r="F1087" t="s">
        <v>4</v>
      </c>
    </row>
    <row r="1088" spans="1:6" x14ac:dyDescent="0.2">
      <c r="A1088">
        <v>277</v>
      </c>
      <c r="B1088">
        <v>3</v>
      </c>
      <c r="C1088">
        <v>33.299999999999997</v>
      </c>
      <c r="D1088">
        <v>0</v>
      </c>
      <c r="E1088">
        <v>0</v>
      </c>
      <c r="F1088" t="s">
        <v>4</v>
      </c>
    </row>
    <row r="1089" spans="1:6" x14ac:dyDescent="0.2">
      <c r="A1089">
        <v>278</v>
      </c>
      <c r="B1089">
        <v>3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279</v>
      </c>
      <c r="B1090">
        <v>5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280</v>
      </c>
      <c r="B1091">
        <v>3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281</v>
      </c>
      <c r="B1092">
        <v>3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282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283</v>
      </c>
      <c r="B1094">
        <v>3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284</v>
      </c>
      <c r="B1095">
        <v>5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285</v>
      </c>
      <c r="B1096">
        <v>4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286</v>
      </c>
      <c r="B1097">
        <v>3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287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288</v>
      </c>
      <c r="B1099">
        <v>5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289</v>
      </c>
      <c r="B1100">
        <v>3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290</v>
      </c>
      <c r="B1101">
        <v>4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291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292</v>
      </c>
      <c r="B1103">
        <v>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293</v>
      </c>
      <c r="B1104">
        <v>3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294</v>
      </c>
      <c r="B1105">
        <v>3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295</v>
      </c>
      <c r="B1106">
        <v>3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296</v>
      </c>
      <c r="B1107">
        <v>3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297</v>
      </c>
      <c r="B1108">
        <v>4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298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299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300</v>
      </c>
      <c r="B1111">
        <v>3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301</v>
      </c>
      <c r="B1112">
        <v>4</v>
      </c>
      <c r="C1112">
        <v>0</v>
      </c>
      <c r="D1112">
        <v>0</v>
      </c>
      <c r="E1112">
        <v>0</v>
      </c>
      <c r="F1112" t="s">
        <v>4</v>
      </c>
    </row>
    <row r="1113" spans="1:6" x14ac:dyDescent="0.2">
      <c r="A1113">
        <v>302</v>
      </c>
      <c r="B1113">
        <v>3</v>
      </c>
      <c r="C1113">
        <v>0</v>
      </c>
      <c r="D1113">
        <v>0</v>
      </c>
      <c r="E1113">
        <v>0</v>
      </c>
      <c r="F1113" t="s">
        <v>4</v>
      </c>
    </row>
    <row r="1114" spans="1:6" x14ac:dyDescent="0.2">
      <c r="A1114">
        <v>303</v>
      </c>
      <c r="B1114">
        <v>4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304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305</v>
      </c>
      <c r="B1116">
        <v>3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306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307</v>
      </c>
      <c r="B1118">
        <v>2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308</v>
      </c>
      <c r="B1119">
        <v>3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309</v>
      </c>
      <c r="B1120">
        <v>3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310</v>
      </c>
      <c r="B1121">
        <v>5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311</v>
      </c>
      <c r="B1122">
        <v>11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312</v>
      </c>
      <c r="B1123">
        <v>4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313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314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315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316</v>
      </c>
      <c r="B1127">
        <v>5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317</v>
      </c>
      <c r="B1128">
        <v>4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318</v>
      </c>
      <c r="B1129">
        <v>2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319</v>
      </c>
      <c r="B1130">
        <v>3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320</v>
      </c>
      <c r="B1131">
        <v>5</v>
      </c>
      <c r="C1131">
        <v>46.3</v>
      </c>
      <c r="D1131">
        <v>0</v>
      </c>
      <c r="E1131">
        <v>33.299999999999997</v>
      </c>
      <c r="F1131" t="s">
        <v>4</v>
      </c>
    </row>
    <row r="1132" spans="1:6" x14ac:dyDescent="0.2">
      <c r="A1132">
        <v>321</v>
      </c>
      <c r="B1132">
        <v>2</v>
      </c>
      <c r="C1132">
        <v>20</v>
      </c>
      <c r="D1132">
        <v>100</v>
      </c>
      <c r="E1132">
        <v>0</v>
      </c>
      <c r="F1132" t="s">
        <v>4</v>
      </c>
    </row>
    <row r="1133" spans="1:6" x14ac:dyDescent="0.2">
      <c r="A1133">
        <v>322</v>
      </c>
      <c r="B1133">
        <v>4</v>
      </c>
      <c r="C1133">
        <v>33.299999999999997</v>
      </c>
      <c r="D1133">
        <v>0</v>
      </c>
      <c r="E1133">
        <v>100</v>
      </c>
      <c r="F1133" t="s">
        <v>4</v>
      </c>
    </row>
    <row r="1134" spans="1:6" x14ac:dyDescent="0.2">
      <c r="A1134">
        <v>323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324</v>
      </c>
      <c r="B1135">
        <v>4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325</v>
      </c>
      <c r="B1136">
        <v>2</v>
      </c>
      <c r="C1136">
        <v>0</v>
      </c>
      <c r="D1136">
        <v>0</v>
      </c>
      <c r="E1136">
        <v>0</v>
      </c>
      <c r="F1136" t="s">
        <v>4</v>
      </c>
    </row>
    <row r="1137" spans="1:6" x14ac:dyDescent="0.2">
      <c r="A1137">
        <v>326</v>
      </c>
      <c r="B1137">
        <v>3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327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328</v>
      </c>
      <c r="B1139">
        <v>4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329</v>
      </c>
      <c r="B1140">
        <v>3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330</v>
      </c>
      <c r="B1141">
        <v>2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331</v>
      </c>
      <c r="B1142">
        <v>6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332</v>
      </c>
      <c r="B1143">
        <v>2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333</v>
      </c>
      <c r="B1144">
        <v>2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334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335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336</v>
      </c>
      <c r="B1147">
        <v>3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337</v>
      </c>
      <c r="B1148">
        <v>3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338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339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340</v>
      </c>
      <c r="B1151">
        <v>4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341</v>
      </c>
      <c r="B1152">
        <v>5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342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343</v>
      </c>
      <c r="B1154">
        <v>6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344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345</v>
      </c>
      <c r="B1156">
        <v>4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346</v>
      </c>
      <c r="B1157">
        <v>2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347</v>
      </c>
      <c r="B1158">
        <v>4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348</v>
      </c>
      <c r="B1159">
        <v>3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349</v>
      </c>
      <c r="B1160">
        <v>3</v>
      </c>
      <c r="C1160">
        <v>0</v>
      </c>
      <c r="D1160">
        <v>0</v>
      </c>
      <c r="E1160">
        <v>0</v>
      </c>
      <c r="F1160" t="s">
        <v>4</v>
      </c>
    </row>
    <row r="1161" spans="1:6" x14ac:dyDescent="0.2">
      <c r="A1161">
        <v>350</v>
      </c>
      <c r="B1161">
        <v>4</v>
      </c>
      <c r="C1161">
        <v>0</v>
      </c>
      <c r="D1161">
        <v>0</v>
      </c>
      <c r="E1161">
        <v>0</v>
      </c>
      <c r="F1161" t="s">
        <v>4</v>
      </c>
    </row>
    <row r="1162" spans="1:6" x14ac:dyDescent="0.2">
      <c r="A1162">
        <v>351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352</v>
      </c>
      <c r="B1163">
        <v>3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353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354</v>
      </c>
      <c r="B1165">
        <v>3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355</v>
      </c>
      <c r="B1166">
        <v>5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356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357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358</v>
      </c>
      <c r="B1169">
        <v>5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359</v>
      </c>
      <c r="B1170">
        <v>2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360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361</v>
      </c>
      <c r="B1172">
        <v>2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362</v>
      </c>
      <c r="B1173">
        <v>3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363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364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365</v>
      </c>
      <c r="B1176">
        <v>4</v>
      </c>
      <c r="C1176">
        <v>44</v>
      </c>
      <c r="D1176">
        <v>0</v>
      </c>
      <c r="E1176">
        <v>100</v>
      </c>
      <c r="F1176" t="s">
        <v>4</v>
      </c>
    </row>
    <row r="1177" spans="1:6" x14ac:dyDescent="0.2">
      <c r="A1177">
        <v>366</v>
      </c>
      <c r="B1177">
        <v>4</v>
      </c>
      <c r="C1177">
        <v>44.4</v>
      </c>
      <c r="D1177">
        <v>0</v>
      </c>
      <c r="E1177">
        <v>0</v>
      </c>
      <c r="F1177" t="s">
        <v>4</v>
      </c>
    </row>
    <row r="1178" spans="1:6" x14ac:dyDescent="0.2">
      <c r="A1178">
        <v>367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368</v>
      </c>
      <c r="B1179">
        <v>3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369</v>
      </c>
      <c r="B1180">
        <v>3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370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371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372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373</v>
      </c>
      <c r="B1184">
        <v>2</v>
      </c>
      <c r="C1184">
        <v>0</v>
      </c>
      <c r="D1184">
        <v>0</v>
      </c>
      <c r="E1184">
        <v>0</v>
      </c>
      <c r="F1184" t="s">
        <v>4</v>
      </c>
    </row>
    <row r="1185" spans="1:6" x14ac:dyDescent="0.2">
      <c r="A1185">
        <v>374</v>
      </c>
      <c r="B1185">
        <v>2</v>
      </c>
      <c r="C1185">
        <v>0</v>
      </c>
      <c r="D1185">
        <v>0</v>
      </c>
      <c r="E1185">
        <v>0</v>
      </c>
      <c r="F1185" t="s">
        <v>4</v>
      </c>
    </row>
    <row r="1186" spans="1:6" x14ac:dyDescent="0.2">
      <c r="A1186">
        <v>375</v>
      </c>
      <c r="B1186">
        <v>4</v>
      </c>
      <c r="C1186">
        <v>0</v>
      </c>
      <c r="D1186">
        <v>0</v>
      </c>
      <c r="E1186">
        <v>0</v>
      </c>
      <c r="F1186" t="s">
        <v>4</v>
      </c>
    </row>
    <row r="1187" spans="1:6" x14ac:dyDescent="0.2">
      <c r="A1187">
        <v>376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6" x14ac:dyDescent="0.2">
      <c r="A1188">
        <v>377</v>
      </c>
      <c r="B1188">
        <v>5</v>
      </c>
      <c r="C1188">
        <v>0</v>
      </c>
      <c r="D1188">
        <v>0</v>
      </c>
      <c r="E1188">
        <v>0</v>
      </c>
      <c r="F1188" t="s">
        <v>4</v>
      </c>
    </row>
    <row r="1189" spans="1:6" x14ac:dyDescent="0.2">
      <c r="A1189">
        <v>378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6" x14ac:dyDescent="0.2">
      <c r="A1190">
        <v>379</v>
      </c>
      <c r="B1190">
        <v>4</v>
      </c>
      <c r="C1190">
        <v>0</v>
      </c>
      <c r="D1190">
        <v>0</v>
      </c>
      <c r="E1190">
        <v>0</v>
      </c>
      <c r="F1190" t="s">
        <v>4</v>
      </c>
    </row>
    <row r="1191" spans="1:6" x14ac:dyDescent="0.2">
      <c r="A1191">
        <v>380</v>
      </c>
      <c r="B1191">
        <v>2</v>
      </c>
      <c r="C1191">
        <v>0</v>
      </c>
      <c r="D1191">
        <v>0</v>
      </c>
      <c r="E1191">
        <v>0</v>
      </c>
      <c r="F1191" t="s">
        <v>4</v>
      </c>
    </row>
    <row r="1192" spans="1:6" x14ac:dyDescent="0.2">
      <c r="A1192">
        <v>381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6" x14ac:dyDescent="0.2">
      <c r="A1193">
        <v>382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6" x14ac:dyDescent="0.2">
      <c r="A1194">
        <v>383</v>
      </c>
      <c r="B1194">
        <v>5</v>
      </c>
      <c r="C1194">
        <v>0</v>
      </c>
      <c r="D1194">
        <v>0</v>
      </c>
      <c r="E1194">
        <v>0</v>
      </c>
      <c r="F1194" t="s">
        <v>4</v>
      </c>
    </row>
    <row r="1195" spans="1:6" x14ac:dyDescent="0.2">
      <c r="A1195">
        <v>384</v>
      </c>
      <c r="B1195">
        <v>6</v>
      </c>
      <c r="C1195">
        <v>0</v>
      </c>
      <c r="D1195">
        <v>0</v>
      </c>
      <c r="E1195">
        <v>0</v>
      </c>
      <c r="F1195" t="s">
        <v>4</v>
      </c>
    </row>
    <row r="1196" spans="1:6" x14ac:dyDescent="0.2">
      <c r="A1196">
        <v>385</v>
      </c>
      <c r="B1196">
        <v>3</v>
      </c>
      <c r="C1196">
        <v>0</v>
      </c>
      <c r="D1196">
        <v>0</v>
      </c>
      <c r="E1196">
        <v>0</v>
      </c>
      <c r="F1196" t="s">
        <v>4</v>
      </c>
    </row>
    <row r="1197" spans="1:6" x14ac:dyDescent="0.2">
      <c r="A1197">
        <v>386</v>
      </c>
      <c r="B1197">
        <v>2</v>
      </c>
      <c r="C1197">
        <v>0</v>
      </c>
      <c r="D1197">
        <v>0</v>
      </c>
      <c r="E1197">
        <v>0</v>
      </c>
      <c r="F1197" t="s">
        <v>4</v>
      </c>
    </row>
    <row r="1198" spans="1:6" x14ac:dyDescent="0.2">
      <c r="A1198">
        <v>387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6" x14ac:dyDescent="0.2">
      <c r="A1199">
        <v>388</v>
      </c>
      <c r="B1199">
        <v>3</v>
      </c>
      <c r="C1199">
        <v>0</v>
      </c>
      <c r="D1199">
        <v>0</v>
      </c>
      <c r="E1199">
        <v>0</v>
      </c>
      <c r="F1199" t="s">
        <v>4</v>
      </c>
    </row>
    <row r="1200" spans="1:6" x14ac:dyDescent="0.2">
      <c r="A1200">
        <v>389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390</v>
      </c>
      <c r="B1201">
        <v>3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391</v>
      </c>
      <c r="B1202">
        <v>4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392</v>
      </c>
      <c r="B1203">
        <v>3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393</v>
      </c>
      <c r="B1204">
        <v>3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394</v>
      </c>
      <c r="B1205">
        <v>3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395</v>
      </c>
      <c r="B1206">
        <v>18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396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397</v>
      </c>
      <c r="B1208">
        <v>3</v>
      </c>
      <c r="C1208">
        <v>0</v>
      </c>
      <c r="D1208">
        <v>0</v>
      </c>
      <c r="E1208">
        <v>0</v>
      </c>
      <c r="F1208" t="s">
        <v>4</v>
      </c>
    </row>
    <row r="1209" spans="1:7" x14ac:dyDescent="0.2">
      <c r="A1209">
        <v>398</v>
      </c>
      <c r="B1209">
        <v>3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399</v>
      </c>
      <c r="B1210">
        <v>5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 s="9" t="s">
        <v>20</v>
      </c>
      <c r="B1211" s="9" t="s">
        <v>5</v>
      </c>
      <c r="C1211" s="9" t="s">
        <v>21</v>
      </c>
      <c r="D1211" s="9" t="s">
        <v>22</v>
      </c>
      <c r="E1211" s="9" t="s">
        <v>23</v>
      </c>
      <c r="F1211" s="9" t="s">
        <v>24</v>
      </c>
      <c r="G1211" s="9" t="s">
        <v>37</v>
      </c>
    </row>
    <row r="1212" spans="1:7" x14ac:dyDescent="0.2">
      <c r="A1212">
        <v>1</v>
      </c>
      <c r="B1212">
        <v>308</v>
      </c>
      <c r="C1212">
        <v>0</v>
      </c>
      <c r="D1212">
        <v>73</v>
      </c>
      <c r="E1212">
        <v>0</v>
      </c>
      <c r="F1212" t="s">
        <v>4</v>
      </c>
    </row>
    <row r="1213" spans="1:7" x14ac:dyDescent="0.2">
      <c r="A1213">
        <v>2</v>
      </c>
      <c r="B1213">
        <v>5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>
        <v>3</v>
      </c>
      <c r="B1214">
        <v>8</v>
      </c>
      <c r="C1214">
        <v>0</v>
      </c>
      <c r="D1214">
        <v>0</v>
      </c>
      <c r="E1214">
        <v>0</v>
      </c>
      <c r="F1214" t="s">
        <v>4</v>
      </c>
    </row>
    <row r="1215" spans="1:7" x14ac:dyDescent="0.2">
      <c r="A1215">
        <v>0</v>
      </c>
      <c r="B1215">
        <v>336</v>
      </c>
      <c r="C1215">
        <v>100</v>
      </c>
      <c r="D1215">
        <v>0</v>
      </c>
      <c r="E1215">
        <v>0</v>
      </c>
      <c r="F1215" t="s">
        <v>4</v>
      </c>
    </row>
    <row r="1216" spans="1:7" x14ac:dyDescent="0.2">
      <c r="A1216">
        <v>4</v>
      </c>
      <c r="B1216">
        <v>7</v>
      </c>
      <c r="C1216">
        <v>0</v>
      </c>
      <c r="D1216">
        <v>0</v>
      </c>
      <c r="E1216">
        <v>0</v>
      </c>
      <c r="F1216" t="s">
        <v>4</v>
      </c>
    </row>
    <row r="1217" spans="1:6" x14ac:dyDescent="0.2">
      <c r="A1217">
        <v>5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6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8</v>
      </c>
      <c r="B1219">
        <v>6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7</v>
      </c>
      <c r="B1220">
        <v>10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9</v>
      </c>
      <c r="B1221">
        <v>7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10</v>
      </c>
      <c r="B1222">
        <v>8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11</v>
      </c>
      <c r="B1223">
        <v>6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13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14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12</v>
      </c>
      <c r="B1226">
        <v>11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15</v>
      </c>
      <c r="B1227">
        <v>23</v>
      </c>
      <c r="C1227">
        <v>0</v>
      </c>
      <c r="D1227">
        <v>0</v>
      </c>
      <c r="E1227">
        <v>82.6</v>
      </c>
      <c r="F1227" t="s">
        <v>4</v>
      </c>
    </row>
    <row r="1228" spans="1:6" x14ac:dyDescent="0.2">
      <c r="A1228">
        <v>16</v>
      </c>
      <c r="B1228">
        <v>24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17</v>
      </c>
      <c r="B1229">
        <v>5</v>
      </c>
      <c r="C1229">
        <v>100</v>
      </c>
      <c r="D1229">
        <v>100</v>
      </c>
      <c r="E1229">
        <v>0</v>
      </c>
      <c r="F1229" t="s">
        <v>4</v>
      </c>
    </row>
    <row r="1230" spans="1:6" x14ac:dyDescent="0.2">
      <c r="A1230">
        <v>18</v>
      </c>
      <c r="B1230">
        <v>5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19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20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21</v>
      </c>
      <c r="B1233">
        <v>5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22</v>
      </c>
      <c r="B1234">
        <v>5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24</v>
      </c>
      <c r="B1235">
        <v>12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25</v>
      </c>
      <c r="B1236">
        <v>8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23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26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27</v>
      </c>
      <c r="B1239">
        <v>8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28</v>
      </c>
      <c r="B1240">
        <v>5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30</v>
      </c>
      <c r="B1241">
        <v>6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29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31</v>
      </c>
      <c r="B1243">
        <v>32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32</v>
      </c>
      <c r="B1244">
        <v>7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34</v>
      </c>
      <c r="B1245">
        <v>6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35</v>
      </c>
      <c r="B1246">
        <v>8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36</v>
      </c>
      <c r="B1247">
        <v>14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29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37</v>
      </c>
      <c r="B1249">
        <v>8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39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38</v>
      </c>
      <c r="B1251">
        <v>29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41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42</v>
      </c>
      <c r="B1253">
        <v>7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43</v>
      </c>
      <c r="B1254">
        <v>7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9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44</v>
      </c>
      <c r="B1256">
        <v>5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45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46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48</v>
      </c>
      <c r="B1259">
        <v>5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47</v>
      </c>
      <c r="B1260">
        <v>7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49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50</v>
      </c>
      <c r="B1262">
        <v>8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51</v>
      </c>
      <c r="B1263">
        <v>5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53</v>
      </c>
      <c r="B1264">
        <v>5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52</v>
      </c>
      <c r="B1265">
        <v>9</v>
      </c>
      <c r="C1265">
        <v>0</v>
      </c>
      <c r="D1265">
        <v>0</v>
      </c>
      <c r="E1265">
        <v>0</v>
      </c>
      <c r="F1265" t="s">
        <v>4</v>
      </c>
    </row>
    <row r="1266" spans="1:6" x14ac:dyDescent="0.2">
      <c r="A1266">
        <v>54</v>
      </c>
      <c r="B1266">
        <v>5</v>
      </c>
      <c r="C1266">
        <v>0</v>
      </c>
      <c r="D1266">
        <v>0</v>
      </c>
      <c r="E1266">
        <v>0</v>
      </c>
      <c r="F1266" t="s">
        <v>4</v>
      </c>
    </row>
    <row r="1267" spans="1:6" x14ac:dyDescent="0.2">
      <c r="A1267">
        <v>55</v>
      </c>
      <c r="B1267">
        <v>11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56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57</v>
      </c>
      <c r="B1269">
        <v>10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58</v>
      </c>
      <c r="B1270">
        <v>9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59</v>
      </c>
      <c r="B1271">
        <v>11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61</v>
      </c>
      <c r="B1272">
        <v>6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60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62</v>
      </c>
      <c r="B1274">
        <v>6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64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63</v>
      </c>
      <c r="B1276">
        <v>14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65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66</v>
      </c>
      <c r="B1278">
        <v>5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67</v>
      </c>
      <c r="B1279">
        <v>5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68</v>
      </c>
      <c r="B1280">
        <v>4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69</v>
      </c>
      <c r="B1281">
        <v>5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70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71</v>
      </c>
      <c r="B1283">
        <v>4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72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73</v>
      </c>
      <c r="B1285">
        <v>5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74</v>
      </c>
      <c r="B1286">
        <v>5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75</v>
      </c>
      <c r="B1287">
        <v>28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76</v>
      </c>
      <c r="B1288">
        <v>6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77</v>
      </c>
      <c r="B1289">
        <v>4</v>
      </c>
      <c r="C1289">
        <v>0</v>
      </c>
      <c r="D1289">
        <v>0</v>
      </c>
      <c r="E1289">
        <v>0</v>
      </c>
      <c r="F1289" t="s">
        <v>4</v>
      </c>
    </row>
    <row r="1290" spans="1:6" x14ac:dyDescent="0.2">
      <c r="A1290">
        <v>78</v>
      </c>
      <c r="B1290">
        <v>5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79</v>
      </c>
      <c r="B1291">
        <v>14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80</v>
      </c>
      <c r="B1292">
        <v>5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81</v>
      </c>
      <c r="B1293">
        <v>4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82</v>
      </c>
      <c r="B1294">
        <v>4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83</v>
      </c>
      <c r="B1295">
        <v>6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85</v>
      </c>
      <c r="B1296">
        <v>12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84</v>
      </c>
      <c r="B1297">
        <v>44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86</v>
      </c>
      <c r="B1298">
        <v>7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87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88</v>
      </c>
      <c r="B1300">
        <v>6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89</v>
      </c>
      <c r="B1301">
        <v>5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90</v>
      </c>
      <c r="B1302">
        <v>8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91</v>
      </c>
      <c r="B1303">
        <v>4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92</v>
      </c>
      <c r="B1304">
        <v>4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93</v>
      </c>
      <c r="B1305">
        <v>5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95</v>
      </c>
      <c r="B1306">
        <v>14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94</v>
      </c>
      <c r="B1307">
        <v>15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96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97</v>
      </c>
      <c r="B1309">
        <v>5</v>
      </c>
      <c r="C1309">
        <v>76</v>
      </c>
      <c r="D1309">
        <v>0</v>
      </c>
      <c r="E1309">
        <v>50</v>
      </c>
      <c r="F1309" t="s">
        <v>4</v>
      </c>
    </row>
    <row r="1310" spans="1:6" x14ac:dyDescent="0.2">
      <c r="A1310">
        <v>98</v>
      </c>
      <c r="B1310">
        <v>5</v>
      </c>
      <c r="C1310">
        <v>28.5</v>
      </c>
      <c r="D1310">
        <v>0</v>
      </c>
      <c r="E1310">
        <v>0</v>
      </c>
      <c r="F1310" t="s">
        <v>4</v>
      </c>
    </row>
    <row r="1311" spans="1:6" x14ac:dyDescent="0.2">
      <c r="A1311">
        <v>99</v>
      </c>
      <c r="B1311">
        <v>2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100</v>
      </c>
      <c r="B1312">
        <v>4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101</v>
      </c>
      <c r="B1313">
        <v>5</v>
      </c>
      <c r="C1313">
        <v>0</v>
      </c>
      <c r="D1313">
        <v>0</v>
      </c>
      <c r="E1313">
        <v>0</v>
      </c>
      <c r="F1313" t="s">
        <v>4</v>
      </c>
    </row>
    <row r="1314" spans="1:6" x14ac:dyDescent="0.2">
      <c r="A1314">
        <v>102</v>
      </c>
      <c r="B1314">
        <v>3</v>
      </c>
      <c r="C1314">
        <v>0</v>
      </c>
      <c r="D1314">
        <v>0</v>
      </c>
      <c r="E1314">
        <v>0</v>
      </c>
      <c r="F1314" t="s">
        <v>4</v>
      </c>
    </row>
    <row r="1315" spans="1:6" x14ac:dyDescent="0.2">
      <c r="A1315">
        <v>103</v>
      </c>
      <c r="B1315">
        <v>3</v>
      </c>
      <c r="C1315">
        <v>0</v>
      </c>
      <c r="D1315">
        <v>0</v>
      </c>
      <c r="E1315">
        <v>0</v>
      </c>
      <c r="F1315" t="s">
        <v>4</v>
      </c>
    </row>
    <row r="1316" spans="1:6" x14ac:dyDescent="0.2">
      <c r="A1316">
        <v>104</v>
      </c>
      <c r="B1316">
        <v>4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105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106</v>
      </c>
      <c r="B1318">
        <v>4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107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108</v>
      </c>
      <c r="B1320">
        <v>4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109</v>
      </c>
      <c r="B1321">
        <v>3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110</v>
      </c>
      <c r="B1322">
        <v>3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111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112</v>
      </c>
      <c r="B1324">
        <v>5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113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114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115</v>
      </c>
      <c r="B1327">
        <v>3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116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117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118</v>
      </c>
      <c r="B1330">
        <v>5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119</v>
      </c>
      <c r="B1331">
        <v>3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120</v>
      </c>
      <c r="B1332">
        <v>4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121</v>
      </c>
      <c r="B1333">
        <v>2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122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123</v>
      </c>
      <c r="B1335">
        <v>4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124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125</v>
      </c>
      <c r="B1337">
        <v>3</v>
      </c>
      <c r="C1337">
        <v>0</v>
      </c>
      <c r="D1337">
        <v>0</v>
      </c>
      <c r="E1337">
        <v>0</v>
      </c>
      <c r="F1337" t="s">
        <v>4</v>
      </c>
    </row>
    <row r="1338" spans="1:6" x14ac:dyDescent="0.2">
      <c r="A1338">
        <v>126</v>
      </c>
      <c r="B1338">
        <v>5</v>
      </c>
      <c r="C1338">
        <v>0</v>
      </c>
      <c r="D1338">
        <v>0</v>
      </c>
      <c r="E1338">
        <v>0</v>
      </c>
      <c r="F1338" t="s">
        <v>4</v>
      </c>
    </row>
    <row r="1339" spans="1:6" x14ac:dyDescent="0.2">
      <c r="A1339">
        <v>127</v>
      </c>
      <c r="B1339">
        <v>4</v>
      </c>
      <c r="C1339">
        <v>0</v>
      </c>
      <c r="D1339">
        <v>0</v>
      </c>
      <c r="E1339">
        <v>0</v>
      </c>
      <c r="F1339" t="s">
        <v>4</v>
      </c>
    </row>
    <row r="1340" spans="1:6" x14ac:dyDescent="0.2">
      <c r="A1340">
        <v>128</v>
      </c>
      <c r="B1340">
        <v>10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129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130</v>
      </c>
      <c r="B1342">
        <v>3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131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132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133</v>
      </c>
      <c r="B1345">
        <v>5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134</v>
      </c>
      <c r="B1346">
        <v>4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135</v>
      </c>
      <c r="B1347">
        <v>6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136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137</v>
      </c>
      <c r="B1349">
        <v>5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138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139</v>
      </c>
      <c r="B1351">
        <v>4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140</v>
      </c>
      <c r="B1352">
        <v>4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141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142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143</v>
      </c>
      <c r="B1355">
        <v>3</v>
      </c>
      <c r="C1355">
        <v>47.7</v>
      </c>
      <c r="D1355">
        <v>0</v>
      </c>
      <c r="E1355">
        <v>0</v>
      </c>
      <c r="F1355" t="s">
        <v>4</v>
      </c>
    </row>
    <row r="1356" spans="1:6" x14ac:dyDescent="0.2">
      <c r="A1356">
        <v>144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145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146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147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148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149</v>
      </c>
      <c r="B1361">
        <v>8</v>
      </c>
      <c r="C1361">
        <v>0</v>
      </c>
      <c r="D1361">
        <v>0</v>
      </c>
      <c r="E1361">
        <v>0</v>
      </c>
      <c r="F1361" t="s">
        <v>4</v>
      </c>
    </row>
    <row r="1362" spans="1:6" x14ac:dyDescent="0.2">
      <c r="A1362">
        <v>150</v>
      </c>
      <c r="B1362">
        <v>10</v>
      </c>
      <c r="C1362">
        <v>0</v>
      </c>
      <c r="D1362">
        <v>0</v>
      </c>
      <c r="E1362">
        <v>0</v>
      </c>
      <c r="F1362" t="s">
        <v>4</v>
      </c>
    </row>
    <row r="1363" spans="1:6" x14ac:dyDescent="0.2">
      <c r="A1363">
        <v>151</v>
      </c>
      <c r="B1363">
        <v>4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152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153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154</v>
      </c>
      <c r="B1366">
        <v>2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155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156</v>
      </c>
      <c r="B1368">
        <v>8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157</v>
      </c>
      <c r="B1369">
        <v>5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158</v>
      </c>
      <c r="B1370">
        <v>5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159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160</v>
      </c>
      <c r="B1372">
        <v>6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161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162</v>
      </c>
      <c r="B1374">
        <v>4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163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164</v>
      </c>
      <c r="B1376">
        <v>2</v>
      </c>
      <c r="C1376">
        <v>0</v>
      </c>
      <c r="D1376">
        <v>0</v>
      </c>
      <c r="E1376">
        <v>0</v>
      </c>
      <c r="F1376" t="s">
        <v>4</v>
      </c>
    </row>
    <row r="1377" spans="1:6" x14ac:dyDescent="0.2">
      <c r="A1377">
        <v>165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6" x14ac:dyDescent="0.2">
      <c r="A1378">
        <v>166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6" x14ac:dyDescent="0.2">
      <c r="A1379">
        <v>167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6" x14ac:dyDescent="0.2">
      <c r="A1380">
        <v>168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6" x14ac:dyDescent="0.2">
      <c r="A1381">
        <v>169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6" x14ac:dyDescent="0.2">
      <c r="A1382">
        <v>170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6" x14ac:dyDescent="0.2">
      <c r="A1383">
        <v>171</v>
      </c>
      <c r="B1383">
        <v>5</v>
      </c>
      <c r="C1383">
        <v>0</v>
      </c>
      <c r="D1383">
        <v>0</v>
      </c>
      <c r="E1383">
        <v>0</v>
      </c>
      <c r="F1383" t="s">
        <v>4</v>
      </c>
    </row>
    <row r="1384" spans="1:6" x14ac:dyDescent="0.2">
      <c r="A1384">
        <v>172</v>
      </c>
      <c r="B1384">
        <v>3</v>
      </c>
      <c r="C1384">
        <v>0</v>
      </c>
      <c r="D1384">
        <v>0</v>
      </c>
      <c r="E1384">
        <v>0</v>
      </c>
      <c r="F1384" t="s">
        <v>4</v>
      </c>
    </row>
    <row r="1385" spans="1:6" x14ac:dyDescent="0.2">
      <c r="A1385">
        <v>173</v>
      </c>
      <c r="B1385">
        <v>3</v>
      </c>
      <c r="C1385">
        <v>0</v>
      </c>
      <c r="D1385">
        <v>0</v>
      </c>
      <c r="E1385">
        <v>0</v>
      </c>
      <c r="F1385" t="s">
        <v>4</v>
      </c>
    </row>
    <row r="1386" spans="1:6" x14ac:dyDescent="0.2">
      <c r="A1386">
        <v>174</v>
      </c>
      <c r="B1386">
        <v>6</v>
      </c>
      <c r="C1386">
        <v>0</v>
      </c>
      <c r="D1386">
        <v>0</v>
      </c>
      <c r="E1386">
        <v>0</v>
      </c>
      <c r="F1386" t="s">
        <v>4</v>
      </c>
    </row>
    <row r="1387" spans="1:6" x14ac:dyDescent="0.2">
      <c r="A1387">
        <v>175</v>
      </c>
      <c r="B1387">
        <v>13</v>
      </c>
      <c r="C1387">
        <v>0</v>
      </c>
      <c r="D1387">
        <v>0</v>
      </c>
      <c r="E1387">
        <v>0</v>
      </c>
      <c r="F1387" t="s">
        <v>4</v>
      </c>
    </row>
    <row r="1388" spans="1:6" x14ac:dyDescent="0.2">
      <c r="A1388">
        <v>176</v>
      </c>
      <c r="B1388">
        <v>4</v>
      </c>
      <c r="C1388">
        <v>0</v>
      </c>
      <c r="D1388">
        <v>0</v>
      </c>
      <c r="E1388">
        <v>0</v>
      </c>
      <c r="F1388" t="s">
        <v>4</v>
      </c>
    </row>
    <row r="1389" spans="1:6" x14ac:dyDescent="0.2">
      <c r="A1389">
        <v>177</v>
      </c>
      <c r="B1389">
        <v>5</v>
      </c>
      <c r="C1389">
        <v>0</v>
      </c>
      <c r="D1389">
        <v>0</v>
      </c>
      <c r="E1389">
        <v>0</v>
      </c>
      <c r="F1389" t="s">
        <v>4</v>
      </c>
    </row>
    <row r="1390" spans="1:6" x14ac:dyDescent="0.2">
      <c r="A1390">
        <v>178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6" x14ac:dyDescent="0.2">
      <c r="A1391">
        <v>179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6" x14ac:dyDescent="0.2">
      <c r="A1392">
        <v>180</v>
      </c>
      <c r="B1392">
        <v>3</v>
      </c>
      <c r="C1392">
        <v>0</v>
      </c>
      <c r="D1392">
        <v>0</v>
      </c>
      <c r="E1392">
        <v>0</v>
      </c>
      <c r="F1392" t="s">
        <v>4</v>
      </c>
    </row>
    <row r="1393" spans="1:6" x14ac:dyDescent="0.2">
      <c r="A1393">
        <v>181</v>
      </c>
      <c r="B1393">
        <v>4</v>
      </c>
      <c r="C1393">
        <v>0</v>
      </c>
      <c r="D1393">
        <v>0</v>
      </c>
      <c r="E1393">
        <v>0</v>
      </c>
      <c r="F1393" t="s">
        <v>4</v>
      </c>
    </row>
    <row r="1394" spans="1:6" x14ac:dyDescent="0.2">
      <c r="A1394">
        <v>182</v>
      </c>
      <c r="B1394">
        <v>4</v>
      </c>
      <c r="C1394">
        <v>0</v>
      </c>
      <c r="D1394">
        <v>0</v>
      </c>
      <c r="E1394">
        <v>0</v>
      </c>
      <c r="F1394" t="s">
        <v>4</v>
      </c>
    </row>
    <row r="1395" spans="1:6" x14ac:dyDescent="0.2">
      <c r="A1395">
        <v>183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6" x14ac:dyDescent="0.2">
      <c r="A1396">
        <v>184</v>
      </c>
      <c r="B1396">
        <v>3</v>
      </c>
      <c r="C1396">
        <v>0</v>
      </c>
      <c r="D1396">
        <v>0</v>
      </c>
      <c r="E1396">
        <v>0</v>
      </c>
      <c r="F1396" t="s">
        <v>4</v>
      </c>
    </row>
    <row r="1397" spans="1:6" x14ac:dyDescent="0.2">
      <c r="A1397">
        <v>185</v>
      </c>
      <c r="B1397">
        <v>11</v>
      </c>
      <c r="C1397">
        <v>0</v>
      </c>
      <c r="D1397">
        <v>0</v>
      </c>
      <c r="E1397">
        <v>0</v>
      </c>
      <c r="F1397" t="s">
        <v>4</v>
      </c>
    </row>
    <row r="1398" spans="1:6" x14ac:dyDescent="0.2">
      <c r="A1398">
        <v>186</v>
      </c>
      <c r="B1398">
        <v>7</v>
      </c>
      <c r="C1398">
        <v>0</v>
      </c>
      <c r="D1398">
        <v>0</v>
      </c>
      <c r="E1398">
        <v>0</v>
      </c>
      <c r="F1398" t="s">
        <v>4</v>
      </c>
    </row>
    <row r="1399" spans="1:6" x14ac:dyDescent="0.2">
      <c r="A1399">
        <v>187</v>
      </c>
      <c r="B1399">
        <v>5</v>
      </c>
      <c r="C1399">
        <v>0</v>
      </c>
      <c r="D1399">
        <v>0</v>
      </c>
      <c r="E1399">
        <v>0</v>
      </c>
      <c r="F1399" t="s">
        <v>4</v>
      </c>
    </row>
    <row r="1400" spans="1:6" x14ac:dyDescent="0.2">
      <c r="A1400">
        <v>188</v>
      </c>
      <c r="B1400">
        <v>4</v>
      </c>
      <c r="C1400">
        <v>49.8</v>
      </c>
      <c r="D1400">
        <v>0</v>
      </c>
      <c r="E1400">
        <v>100</v>
      </c>
      <c r="F1400" t="s">
        <v>4</v>
      </c>
    </row>
    <row r="1401" spans="1:6" x14ac:dyDescent="0.2">
      <c r="A1401">
        <v>189</v>
      </c>
      <c r="B1401">
        <v>7</v>
      </c>
      <c r="C1401">
        <v>33.299999999999997</v>
      </c>
      <c r="D1401">
        <v>50</v>
      </c>
      <c r="E1401">
        <v>100</v>
      </c>
      <c r="F1401" t="s">
        <v>4</v>
      </c>
    </row>
    <row r="1402" spans="1:6" x14ac:dyDescent="0.2">
      <c r="A1402">
        <v>190</v>
      </c>
      <c r="B1402">
        <v>4</v>
      </c>
      <c r="C1402">
        <v>75</v>
      </c>
      <c r="D1402">
        <v>0</v>
      </c>
      <c r="E1402">
        <v>75</v>
      </c>
      <c r="F1402" t="s">
        <v>4</v>
      </c>
    </row>
    <row r="1403" spans="1:6" x14ac:dyDescent="0.2">
      <c r="A1403">
        <v>191</v>
      </c>
      <c r="B1403">
        <v>8</v>
      </c>
      <c r="C1403">
        <v>0</v>
      </c>
      <c r="D1403">
        <v>0</v>
      </c>
      <c r="E1403">
        <v>0</v>
      </c>
      <c r="F1403" t="s">
        <v>4</v>
      </c>
    </row>
    <row r="1404" spans="1:6" x14ac:dyDescent="0.2">
      <c r="A1404">
        <v>192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6" x14ac:dyDescent="0.2">
      <c r="A1405">
        <v>193</v>
      </c>
      <c r="B1405">
        <v>4</v>
      </c>
      <c r="C1405">
        <v>0</v>
      </c>
      <c r="D1405">
        <v>0</v>
      </c>
      <c r="E1405">
        <v>0</v>
      </c>
      <c r="F1405" t="s">
        <v>4</v>
      </c>
    </row>
    <row r="1406" spans="1:6" x14ac:dyDescent="0.2">
      <c r="A1406">
        <v>194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6" x14ac:dyDescent="0.2">
      <c r="A1407">
        <v>195</v>
      </c>
      <c r="B1407">
        <v>3</v>
      </c>
      <c r="C1407">
        <v>0</v>
      </c>
      <c r="D1407">
        <v>0</v>
      </c>
      <c r="E1407">
        <v>0</v>
      </c>
      <c r="F1407" t="s">
        <v>4</v>
      </c>
    </row>
    <row r="1408" spans="1:6" x14ac:dyDescent="0.2">
      <c r="A1408">
        <v>196</v>
      </c>
      <c r="B1408">
        <v>3</v>
      </c>
      <c r="C1408">
        <v>0</v>
      </c>
      <c r="D1408">
        <v>0</v>
      </c>
      <c r="E1408">
        <v>0</v>
      </c>
      <c r="F1408" t="s">
        <v>4</v>
      </c>
    </row>
    <row r="1409" spans="1:6" x14ac:dyDescent="0.2">
      <c r="A1409">
        <v>197</v>
      </c>
      <c r="B1409">
        <v>3</v>
      </c>
      <c r="C1409">
        <v>0</v>
      </c>
      <c r="D1409">
        <v>0</v>
      </c>
      <c r="E1409">
        <v>0</v>
      </c>
      <c r="F1409" t="s">
        <v>4</v>
      </c>
    </row>
    <row r="1410" spans="1:6" x14ac:dyDescent="0.2">
      <c r="A1410">
        <v>198</v>
      </c>
      <c r="B1410">
        <v>3</v>
      </c>
      <c r="C1410">
        <v>0</v>
      </c>
      <c r="D1410">
        <v>0</v>
      </c>
      <c r="E1410">
        <v>0</v>
      </c>
      <c r="F1410" t="s">
        <v>4</v>
      </c>
    </row>
    <row r="1411" spans="1:6" x14ac:dyDescent="0.2">
      <c r="A1411">
        <v>199</v>
      </c>
      <c r="B1411">
        <v>3</v>
      </c>
      <c r="C1411">
        <v>0</v>
      </c>
      <c r="D1411">
        <v>0</v>
      </c>
      <c r="E1411">
        <v>0</v>
      </c>
      <c r="F1411" t="s">
        <v>4</v>
      </c>
    </row>
    <row r="1412" spans="1:6" x14ac:dyDescent="0.2">
      <c r="A1412">
        <v>200</v>
      </c>
      <c r="B1412">
        <v>4</v>
      </c>
      <c r="C1412">
        <v>0</v>
      </c>
      <c r="D1412">
        <v>0</v>
      </c>
      <c r="E1412">
        <v>0</v>
      </c>
      <c r="F1412" t="s">
        <v>4</v>
      </c>
    </row>
    <row r="1413" spans="1:6" x14ac:dyDescent="0.2">
      <c r="A1413">
        <v>201</v>
      </c>
      <c r="B1413">
        <v>3</v>
      </c>
      <c r="C1413">
        <v>0</v>
      </c>
      <c r="D1413">
        <v>0</v>
      </c>
      <c r="E1413">
        <v>0</v>
      </c>
      <c r="F1413" t="s">
        <v>4</v>
      </c>
    </row>
    <row r="1414" spans="1:6" x14ac:dyDescent="0.2">
      <c r="A1414">
        <v>202</v>
      </c>
      <c r="B1414">
        <v>3</v>
      </c>
      <c r="C1414">
        <v>0</v>
      </c>
      <c r="D1414">
        <v>0</v>
      </c>
      <c r="E1414">
        <v>0</v>
      </c>
      <c r="F1414" t="s">
        <v>4</v>
      </c>
    </row>
    <row r="1415" spans="1:6" x14ac:dyDescent="0.2">
      <c r="A1415">
        <v>203</v>
      </c>
      <c r="B1415">
        <v>6</v>
      </c>
      <c r="C1415">
        <v>0</v>
      </c>
      <c r="D1415">
        <v>0</v>
      </c>
      <c r="E1415">
        <v>0</v>
      </c>
      <c r="F1415" t="s">
        <v>4</v>
      </c>
    </row>
    <row r="1416" spans="1:6" x14ac:dyDescent="0.2">
      <c r="A1416">
        <v>204</v>
      </c>
      <c r="B1416">
        <v>5</v>
      </c>
      <c r="C1416">
        <v>0</v>
      </c>
      <c r="D1416">
        <v>0</v>
      </c>
      <c r="E1416">
        <v>0</v>
      </c>
      <c r="F1416" t="s">
        <v>4</v>
      </c>
    </row>
    <row r="1417" spans="1:6" x14ac:dyDescent="0.2">
      <c r="A1417">
        <v>205</v>
      </c>
      <c r="B1417">
        <v>3</v>
      </c>
      <c r="C1417">
        <v>0</v>
      </c>
      <c r="D1417">
        <v>0</v>
      </c>
      <c r="E1417">
        <v>0</v>
      </c>
      <c r="F1417" t="s">
        <v>4</v>
      </c>
    </row>
    <row r="1418" spans="1:6" x14ac:dyDescent="0.2">
      <c r="A1418">
        <v>206</v>
      </c>
      <c r="B1418">
        <v>2</v>
      </c>
      <c r="C1418">
        <v>0</v>
      </c>
      <c r="D1418">
        <v>0</v>
      </c>
      <c r="E1418">
        <v>0</v>
      </c>
      <c r="F1418" t="s">
        <v>4</v>
      </c>
    </row>
    <row r="1419" spans="1:6" x14ac:dyDescent="0.2">
      <c r="A1419">
        <v>207</v>
      </c>
      <c r="B1419">
        <v>4</v>
      </c>
      <c r="C1419">
        <v>0</v>
      </c>
      <c r="D1419">
        <v>0</v>
      </c>
      <c r="E1419">
        <v>0</v>
      </c>
      <c r="F1419" t="s">
        <v>4</v>
      </c>
    </row>
    <row r="1420" spans="1:6" x14ac:dyDescent="0.2">
      <c r="A1420">
        <v>208</v>
      </c>
      <c r="B1420">
        <v>6</v>
      </c>
      <c r="C1420">
        <v>0</v>
      </c>
      <c r="D1420">
        <v>0</v>
      </c>
      <c r="E1420">
        <v>0</v>
      </c>
      <c r="F1420" t="s">
        <v>4</v>
      </c>
    </row>
    <row r="1421" spans="1:6" x14ac:dyDescent="0.2">
      <c r="A1421">
        <v>209</v>
      </c>
      <c r="B1421">
        <v>4</v>
      </c>
      <c r="C1421">
        <v>0</v>
      </c>
      <c r="D1421">
        <v>0</v>
      </c>
      <c r="E1421">
        <v>0</v>
      </c>
      <c r="F1421" t="s">
        <v>4</v>
      </c>
    </row>
    <row r="1422" spans="1:6" x14ac:dyDescent="0.2">
      <c r="A1422">
        <v>210</v>
      </c>
      <c r="B1422">
        <v>3</v>
      </c>
      <c r="C1422">
        <v>0</v>
      </c>
      <c r="D1422">
        <v>0</v>
      </c>
      <c r="E1422">
        <v>0</v>
      </c>
      <c r="F1422" t="s">
        <v>4</v>
      </c>
    </row>
    <row r="1423" spans="1:6" x14ac:dyDescent="0.2">
      <c r="A1423">
        <v>211</v>
      </c>
      <c r="B1423">
        <v>3</v>
      </c>
      <c r="C1423">
        <v>0</v>
      </c>
      <c r="D1423">
        <v>0</v>
      </c>
      <c r="E1423">
        <v>0</v>
      </c>
      <c r="F1423" t="s">
        <v>4</v>
      </c>
    </row>
    <row r="1424" spans="1:6" x14ac:dyDescent="0.2">
      <c r="A1424">
        <v>212</v>
      </c>
      <c r="B1424">
        <v>4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213</v>
      </c>
      <c r="B1425">
        <v>4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214</v>
      </c>
      <c r="B1426">
        <v>9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215</v>
      </c>
      <c r="B1427">
        <v>5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216</v>
      </c>
      <c r="B1428">
        <v>3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217</v>
      </c>
      <c r="B1429">
        <v>3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218</v>
      </c>
      <c r="B1430">
        <v>3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219</v>
      </c>
      <c r="B1431">
        <v>3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220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221</v>
      </c>
      <c r="B1433">
        <v>3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222</v>
      </c>
      <c r="B1434">
        <v>3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223</v>
      </c>
      <c r="B1435">
        <v>2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224</v>
      </c>
      <c r="B1436">
        <v>7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225</v>
      </c>
      <c r="B1437">
        <v>5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226</v>
      </c>
      <c r="B1438">
        <v>4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227</v>
      </c>
      <c r="B1439">
        <v>3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228</v>
      </c>
      <c r="B1440">
        <v>2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229</v>
      </c>
      <c r="B1441">
        <v>4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230</v>
      </c>
      <c r="B1442">
        <v>4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231</v>
      </c>
      <c r="B1443">
        <v>3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232</v>
      </c>
      <c r="B1444">
        <v>3</v>
      </c>
      <c r="C1444">
        <v>49.4</v>
      </c>
      <c r="D1444">
        <v>0</v>
      </c>
      <c r="E1444">
        <v>0</v>
      </c>
      <c r="F1444" t="s">
        <v>4</v>
      </c>
    </row>
    <row r="1445" spans="1:6" x14ac:dyDescent="0.2">
      <c r="A1445">
        <v>233</v>
      </c>
      <c r="B1445">
        <v>3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234</v>
      </c>
      <c r="B1446">
        <v>3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235</v>
      </c>
      <c r="B1447">
        <v>5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236</v>
      </c>
      <c r="B1448">
        <v>4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237</v>
      </c>
      <c r="B1449">
        <v>3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238</v>
      </c>
      <c r="B1450">
        <v>4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239</v>
      </c>
      <c r="B1451">
        <v>3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240</v>
      </c>
      <c r="B1452">
        <v>5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241</v>
      </c>
      <c r="B1453">
        <v>3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242</v>
      </c>
      <c r="B1454">
        <v>3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243</v>
      </c>
      <c r="B1455">
        <v>3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244</v>
      </c>
      <c r="B1456">
        <v>3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245</v>
      </c>
      <c r="B1457">
        <v>3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246</v>
      </c>
      <c r="B1458">
        <v>3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247</v>
      </c>
      <c r="B1459">
        <v>3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248</v>
      </c>
      <c r="B1460">
        <v>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249</v>
      </c>
      <c r="B1461">
        <v>5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250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251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252</v>
      </c>
      <c r="B1464">
        <v>5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253</v>
      </c>
      <c r="B1465">
        <v>5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254</v>
      </c>
      <c r="B1466">
        <v>5</v>
      </c>
      <c r="C1466">
        <v>0</v>
      </c>
      <c r="D1466">
        <v>0</v>
      </c>
      <c r="E1466">
        <v>0</v>
      </c>
      <c r="F1466" t="s">
        <v>4</v>
      </c>
    </row>
    <row r="1467" spans="1:6" x14ac:dyDescent="0.2">
      <c r="A1467">
        <v>255</v>
      </c>
      <c r="B1467">
        <v>6</v>
      </c>
      <c r="C1467">
        <v>0</v>
      </c>
      <c r="D1467">
        <v>0</v>
      </c>
      <c r="E1467">
        <v>0</v>
      </c>
      <c r="F1467" t="s">
        <v>4</v>
      </c>
    </row>
    <row r="1468" spans="1:6" x14ac:dyDescent="0.2">
      <c r="A1468">
        <v>256</v>
      </c>
      <c r="B1468">
        <v>5</v>
      </c>
      <c r="C1468">
        <v>0</v>
      </c>
      <c r="D1468">
        <v>0</v>
      </c>
      <c r="E1468">
        <v>0</v>
      </c>
      <c r="F1468" t="s">
        <v>4</v>
      </c>
    </row>
    <row r="1469" spans="1:6" x14ac:dyDescent="0.2">
      <c r="A1469">
        <v>257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258</v>
      </c>
      <c r="B1470">
        <v>6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259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260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261</v>
      </c>
      <c r="B1473">
        <v>4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262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263</v>
      </c>
      <c r="B1475">
        <v>7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264</v>
      </c>
      <c r="B1476">
        <v>6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265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266</v>
      </c>
      <c r="B1478">
        <v>5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267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268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269</v>
      </c>
      <c r="B1481">
        <v>6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270</v>
      </c>
      <c r="B1482">
        <v>5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271</v>
      </c>
      <c r="B1483">
        <v>5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272</v>
      </c>
      <c r="B1484">
        <v>6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273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274</v>
      </c>
      <c r="B1486">
        <v>5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275</v>
      </c>
      <c r="B1487">
        <v>5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276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277</v>
      </c>
      <c r="B1489">
        <v>2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278</v>
      </c>
      <c r="B1490">
        <v>4</v>
      </c>
      <c r="C1490">
        <v>58</v>
      </c>
      <c r="D1490">
        <v>0</v>
      </c>
      <c r="E1490">
        <v>100</v>
      </c>
      <c r="F1490" t="s">
        <v>4</v>
      </c>
    </row>
    <row r="1491" spans="1:6" x14ac:dyDescent="0.2">
      <c r="A1491">
        <v>279</v>
      </c>
      <c r="B1491">
        <v>3</v>
      </c>
      <c r="C1491">
        <v>33.299999999999997</v>
      </c>
      <c r="D1491">
        <v>0</v>
      </c>
      <c r="E1491">
        <v>100</v>
      </c>
      <c r="F1491" t="s">
        <v>4</v>
      </c>
    </row>
    <row r="1492" spans="1:6" x14ac:dyDescent="0.2">
      <c r="A1492">
        <v>280</v>
      </c>
      <c r="B1492">
        <v>3</v>
      </c>
      <c r="C1492">
        <v>16.600000000000001</v>
      </c>
      <c r="D1492">
        <v>0</v>
      </c>
      <c r="E1492">
        <v>0</v>
      </c>
      <c r="F1492" t="s">
        <v>4</v>
      </c>
    </row>
    <row r="1493" spans="1:6" x14ac:dyDescent="0.2">
      <c r="A1493">
        <v>281</v>
      </c>
      <c r="B1493">
        <v>2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282</v>
      </c>
      <c r="B1494">
        <v>3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283</v>
      </c>
      <c r="B1495">
        <v>3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284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285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286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287</v>
      </c>
      <c r="B1499">
        <v>3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288</v>
      </c>
      <c r="B1500">
        <v>3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289</v>
      </c>
      <c r="B1501">
        <v>3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290</v>
      </c>
      <c r="B1502">
        <v>5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291</v>
      </c>
      <c r="B1503">
        <v>3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292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293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294</v>
      </c>
      <c r="B1506">
        <v>5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295</v>
      </c>
      <c r="B1507">
        <v>3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296</v>
      </c>
      <c r="B1508">
        <v>2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297</v>
      </c>
      <c r="B1509">
        <v>4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298</v>
      </c>
      <c r="B1510">
        <v>4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299</v>
      </c>
      <c r="B1511">
        <v>4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300</v>
      </c>
      <c r="B1512">
        <v>5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301</v>
      </c>
      <c r="B1513">
        <v>3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302</v>
      </c>
      <c r="B1514">
        <v>3</v>
      </c>
      <c r="C1514">
        <v>0</v>
      </c>
      <c r="D1514">
        <v>0</v>
      </c>
      <c r="E1514">
        <v>0</v>
      </c>
      <c r="F1514" t="s">
        <v>4</v>
      </c>
    </row>
    <row r="1515" spans="1:6" x14ac:dyDescent="0.2">
      <c r="A1515">
        <v>303</v>
      </c>
      <c r="B1515">
        <v>3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304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305</v>
      </c>
      <c r="B1517">
        <v>4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306</v>
      </c>
      <c r="B1518">
        <v>3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307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308</v>
      </c>
      <c r="B1520">
        <v>3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309</v>
      </c>
      <c r="B1521">
        <v>3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310</v>
      </c>
      <c r="B1522">
        <v>7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311</v>
      </c>
      <c r="B1523">
        <v>4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312</v>
      </c>
      <c r="B1524">
        <v>4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313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314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315</v>
      </c>
      <c r="B1527">
        <v>3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316</v>
      </c>
      <c r="B1528">
        <v>4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317</v>
      </c>
      <c r="B1529">
        <v>5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318</v>
      </c>
      <c r="B1530">
        <v>6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319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320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321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322</v>
      </c>
      <c r="B1534">
        <v>4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323</v>
      </c>
      <c r="B1535">
        <v>3</v>
      </c>
      <c r="C1535">
        <v>50.9</v>
      </c>
      <c r="D1535">
        <v>0</v>
      </c>
      <c r="E1535">
        <v>100</v>
      </c>
      <c r="F1535" t="s">
        <v>4</v>
      </c>
    </row>
    <row r="1536" spans="1:6" x14ac:dyDescent="0.2">
      <c r="A1536">
        <v>324</v>
      </c>
      <c r="B1536">
        <v>4</v>
      </c>
      <c r="C1536">
        <v>14.2</v>
      </c>
      <c r="D1536">
        <v>0</v>
      </c>
      <c r="E1536">
        <v>100</v>
      </c>
      <c r="F1536" t="s">
        <v>4</v>
      </c>
    </row>
    <row r="1537" spans="1:6" x14ac:dyDescent="0.2">
      <c r="A1537">
        <v>325</v>
      </c>
      <c r="B1537">
        <v>3</v>
      </c>
      <c r="C1537">
        <v>37.5</v>
      </c>
      <c r="D1537">
        <v>0</v>
      </c>
      <c r="E1537">
        <v>0</v>
      </c>
      <c r="F1537" t="s">
        <v>4</v>
      </c>
    </row>
    <row r="1538" spans="1:6" x14ac:dyDescent="0.2">
      <c r="A1538">
        <v>326</v>
      </c>
      <c r="B1538">
        <v>9</v>
      </c>
      <c r="C1538">
        <v>0</v>
      </c>
      <c r="D1538">
        <v>0</v>
      </c>
      <c r="E1538">
        <v>0</v>
      </c>
      <c r="F1538" t="s">
        <v>4</v>
      </c>
    </row>
    <row r="1539" spans="1:6" x14ac:dyDescent="0.2">
      <c r="A1539">
        <v>327</v>
      </c>
      <c r="B1539">
        <v>3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328</v>
      </c>
      <c r="B1540">
        <v>4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329</v>
      </c>
      <c r="B1541">
        <v>3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330</v>
      </c>
      <c r="B1542">
        <v>3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331</v>
      </c>
      <c r="B1543">
        <v>3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332</v>
      </c>
      <c r="B1544">
        <v>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333</v>
      </c>
      <c r="B1545">
        <v>3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334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335</v>
      </c>
      <c r="B1547">
        <v>3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336</v>
      </c>
      <c r="B1548">
        <v>5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337</v>
      </c>
      <c r="B1549">
        <v>3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338</v>
      </c>
      <c r="B1550">
        <v>3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339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340</v>
      </c>
      <c r="B1552">
        <v>3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341</v>
      </c>
      <c r="B1553">
        <v>3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342</v>
      </c>
      <c r="B1554">
        <v>3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343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344</v>
      </c>
      <c r="B1556">
        <v>3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345</v>
      </c>
      <c r="B1557">
        <v>3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346</v>
      </c>
      <c r="B1558">
        <v>5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347</v>
      </c>
      <c r="B1559">
        <v>3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348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349</v>
      </c>
      <c r="B1561">
        <v>3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350</v>
      </c>
      <c r="B1562">
        <v>5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351</v>
      </c>
      <c r="B1563">
        <v>5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352</v>
      </c>
      <c r="B1564">
        <v>2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353</v>
      </c>
      <c r="B1565">
        <v>4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354</v>
      </c>
      <c r="B1566">
        <v>3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355</v>
      </c>
      <c r="B1567">
        <v>2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356</v>
      </c>
      <c r="B1568">
        <v>2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357</v>
      </c>
      <c r="B1569">
        <v>3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358</v>
      </c>
      <c r="B1570">
        <v>6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359</v>
      </c>
      <c r="B1571">
        <v>5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360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361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362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363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364</v>
      </c>
      <c r="B1576">
        <v>2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365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366</v>
      </c>
      <c r="B1578">
        <v>5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367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368</v>
      </c>
      <c r="B1580">
        <v>3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369</v>
      </c>
      <c r="B1581">
        <v>2</v>
      </c>
      <c r="C1581">
        <v>43.2</v>
      </c>
      <c r="D1581">
        <v>0</v>
      </c>
      <c r="E1581">
        <v>50</v>
      </c>
      <c r="F1581" t="s">
        <v>4</v>
      </c>
    </row>
    <row r="1582" spans="1:6" x14ac:dyDescent="0.2">
      <c r="A1582">
        <v>370</v>
      </c>
      <c r="B1582">
        <v>3</v>
      </c>
      <c r="C1582">
        <v>33.299999999999997</v>
      </c>
      <c r="D1582">
        <v>0</v>
      </c>
      <c r="E1582">
        <v>0</v>
      </c>
      <c r="F1582" t="s">
        <v>4</v>
      </c>
    </row>
    <row r="1583" spans="1:6" x14ac:dyDescent="0.2">
      <c r="A1583">
        <v>371</v>
      </c>
      <c r="B1583">
        <v>3</v>
      </c>
      <c r="C1583">
        <v>28.5</v>
      </c>
      <c r="D1583">
        <v>0</v>
      </c>
      <c r="E1583">
        <v>50</v>
      </c>
      <c r="F1583" t="s">
        <v>4</v>
      </c>
    </row>
    <row r="1584" spans="1:6" x14ac:dyDescent="0.2">
      <c r="A1584">
        <v>372</v>
      </c>
      <c r="B1584">
        <v>4</v>
      </c>
      <c r="C1584">
        <v>33.299999999999997</v>
      </c>
      <c r="D1584">
        <v>0</v>
      </c>
      <c r="E1584">
        <v>0</v>
      </c>
      <c r="F1584" t="s">
        <v>4</v>
      </c>
    </row>
    <row r="1585" spans="1:6" x14ac:dyDescent="0.2">
      <c r="A1585">
        <v>373</v>
      </c>
      <c r="B1585">
        <v>3</v>
      </c>
      <c r="C1585">
        <v>0</v>
      </c>
      <c r="D1585">
        <v>0</v>
      </c>
      <c r="E1585">
        <v>0</v>
      </c>
      <c r="F1585" t="s">
        <v>4</v>
      </c>
    </row>
    <row r="1586" spans="1:6" x14ac:dyDescent="0.2">
      <c r="A1586">
        <v>374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6" x14ac:dyDescent="0.2">
      <c r="A1587">
        <v>375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6" x14ac:dyDescent="0.2">
      <c r="A1588">
        <v>376</v>
      </c>
      <c r="B1588">
        <v>3</v>
      </c>
      <c r="C1588">
        <v>0</v>
      </c>
      <c r="D1588">
        <v>0</v>
      </c>
      <c r="E1588">
        <v>0</v>
      </c>
      <c r="F1588" t="s">
        <v>4</v>
      </c>
    </row>
    <row r="1589" spans="1:6" x14ac:dyDescent="0.2">
      <c r="A1589">
        <v>377</v>
      </c>
      <c r="B1589">
        <v>4</v>
      </c>
      <c r="C1589">
        <v>0</v>
      </c>
      <c r="D1589">
        <v>0</v>
      </c>
      <c r="E1589">
        <v>0</v>
      </c>
      <c r="F1589" t="s">
        <v>4</v>
      </c>
    </row>
    <row r="1590" spans="1:6" x14ac:dyDescent="0.2">
      <c r="A1590">
        <v>378</v>
      </c>
      <c r="B1590">
        <v>2</v>
      </c>
      <c r="C1590">
        <v>0</v>
      </c>
      <c r="D1590">
        <v>0</v>
      </c>
      <c r="E1590">
        <v>0</v>
      </c>
      <c r="F1590" t="s">
        <v>4</v>
      </c>
    </row>
    <row r="1591" spans="1:6" x14ac:dyDescent="0.2">
      <c r="A1591">
        <v>379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6" x14ac:dyDescent="0.2">
      <c r="A1592">
        <v>380</v>
      </c>
      <c r="B1592">
        <v>4</v>
      </c>
      <c r="C1592">
        <v>0</v>
      </c>
      <c r="D1592">
        <v>0</v>
      </c>
      <c r="E1592">
        <v>0</v>
      </c>
      <c r="F1592" t="s">
        <v>4</v>
      </c>
    </row>
    <row r="1593" spans="1:6" x14ac:dyDescent="0.2">
      <c r="A1593">
        <v>381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6" x14ac:dyDescent="0.2">
      <c r="A1594">
        <v>382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6" x14ac:dyDescent="0.2">
      <c r="A1595">
        <v>383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6" x14ac:dyDescent="0.2">
      <c r="A1596">
        <v>384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6" x14ac:dyDescent="0.2">
      <c r="A1597">
        <v>385</v>
      </c>
      <c r="B1597">
        <v>4</v>
      </c>
      <c r="C1597">
        <v>0</v>
      </c>
      <c r="D1597">
        <v>0</v>
      </c>
      <c r="E1597">
        <v>0</v>
      </c>
      <c r="F1597" t="s">
        <v>4</v>
      </c>
    </row>
    <row r="1598" spans="1:6" x14ac:dyDescent="0.2">
      <c r="A1598">
        <v>386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6" x14ac:dyDescent="0.2">
      <c r="A1599">
        <v>387</v>
      </c>
      <c r="B1599">
        <v>5</v>
      </c>
      <c r="C1599">
        <v>0</v>
      </c>
      <c r="D1599">
        <v>0</v>
      </c>
      <c r="E1599">
        <v>0</v>
      </c>
      <c r="F1599" t="s">
        <v>4</v>
      </c>
    </row>
    <row r="1600" spans="1:6" x14ac:dyDescent="0.2">
      <c r="A1600">
        <v>388</v>
      </c>
      <c r="B1600">
        <v>2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389</v>
      </c>
      <c r="B1601">
        <v>3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390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391</v>
      </c>
      <c r="B1603">
        <v>2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392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393</v>
      </c>
      <c r="B1605">
        <v>3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394</v>
      </c>
      <c r="B1606">
        <v>6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395</v>
      </c>
      <c r="B1607">
        <v>4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396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397</v>
      </c>
      <c r="B1609">
        <v>2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398</v>
      </c>
      <c r="B1610">
        <v>2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399</v>
      </c>
      <c r="B1611">
        <v>2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 s="9" t="s">
        <v>20</v>
      </c>
      <c r="B1612" s="9" t="s">
        <v>5</v>
      </c>
      <c r="C1612" s="9" t="s">
        <v>21</v>
      </c>
      <c r="D1612" s="9" t="s">
        <v>22</v>
      </c>
      <c r="E1612" s="9" t="s">
        <v>23</v>
      </c>
      <c r="F1612" s="9" t="s">
        <v>24</v>
      </c>
      <c r="G1612" s="9" t="s">
        <v>36</v>
      </c>
    </row>
    <row r="1613" spans="1:7" x14ac:dyDescent="0.2">
      <c r="A1613">
        <v>0</v>
      </c>
      <c r="B1613">
        <v>430</v>
      </c>
      <c r="C1613">
        <v>100</v>
      </c>
      <c r="D1613">
        <v>69.900000000000006</v>
      </c>
      <c r="E1613">
        <v>76.3</v>
      </c>
      <c r="F1613" t="s">
        <v>4</v>
      </c>
    </row>
    <row r="1614" spans="1:7" x14ac:dyDescent="0.2">
      <c r="A1614">
        <v>2</v>
      </c>
      <c r="B1614">
        <v>5</v>
      </c>
      <c r="C1614">
        <v>66.599999999999994</v>
      </c>
      <c r="D1614">
        <v>100</v>
      </c>
      <c r="E1614">
        <v>0</v>
      </c>
      <c r="F1614" t="s">
        <v>4</v>
      </c>
    </row>
    <row r="1615" spans="1:7" x14ac:dyDescent="0.2">
      <c r="A1615">
        <v>3</v>
      </c>
      <c r="B1615">
        <v>6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>
        <v>1</v>
      </c>
      <c r="B1616">
        <v>455</v>
      </c>
      <c r="C1616">
        <v>0</v>
      </c>
      <c r="D1616">
        <v>69.900000000000006</v>
      </c>
      <c r="E1616">
        <v>0</v>
      </c>
      <c r="F1616" t="s">
        <v>4</v>
      </c>
    </row>
    <row r="1617" spans="1:6" x14ac:dyDescent="0.2">
      <c r="A1617">
        <v>4</v>
      </c>
      <c r="B1617">
        <v>8</v>
      </c>
      <c r="C1617">
        <v>0</v>
      </c>
      <c r="D1617">
        <v>0</v>
      </c>
      <c r="E1617">
        <v>0</v>
      </c>
      <c r="F1617" t="s">
        <v>4</v>
      </c>
    </row>
    <row r="1618" spans="1:6" x14ac:dyDescent="0.2">
      <c r="A1618">
        <v>6</v>
      </c>
      <c r="B1618">
        <v>6</v>
      </c>
      <c r="C1618">
        <v>0</v>
      </c>
      <c r="D1618">
        <v>0</v>
      </c>
      <c r="E1618">
        <v>0</v>
      </c>
      <c r="F1618" t="s">
        <v>4</v>
      </c>
    </row>
    <row r="1619" spans="1:6" x14ac:dyDescent="0.2">
      <c r="A1619">
        <v>5</v>
      </c>
      <c r="B1619">
        <v>6</v>
      </c>
      <c r="C1619">
        <v>0</v>
      </c>
      <c r="D1619">
        <v>0</v>
      </c>
      <c r="E1619">
        <v>0</v>
      </c>
      <c r="F1619" t="s">
        <v>4</v>
      </c>
    </row>
    <row r="1620" spans="1:6" x14ac:dyDescent="0.2">
      <c r="A1620">
        <v>7</v>
      </c>
      <c r="B1620">
        <v>6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8</v>
      </c>
      <c r="B1621">
        <v>8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9</v>
      </c>
      <c r="B1622">
        <v>5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10</v>
      </c>
      <c r="B1623">
        <v>10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11</v>
      </c>
      <c r="B1624">
        <v>5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12</v>
      </c>
      <c r="B1625">
        <v>7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13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14</v>
      </c>
      <c r="B1627">
        <v>6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15</v>
      </c>
      <c r="B1628">
        <v>7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16</v>
      </c>
      <c r="B1629">
        <v>6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17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18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19</v>
      </c>
      <c r="B1632">
        <v>6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20</v>
      </c>
      <c r="B1633">
        <v>6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21</v>
      </c>
      <c r="B1634">
        <v>5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22</v>
      </c>
      <c r="B1635">
        <v>6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24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23</v>
      </c>
      <c r="B1637">
        <v>5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25</v>
      </c>
      <c r="B1638">
        <v>7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26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27</v>
      </c>
      <c r="B1640">
        <v>9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28</v>
      </c>
      <c r="B1641">
        <v>14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29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30</v>
      </c>
      <c r="B1643">
        <v>12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32</v>
      </c>
      <c r="B1644">
        <v>12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31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33</v>
      </c>
      <c r="B1646">
        <v>7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34</v>
      </c>
      <c r="B1647">
        <v>15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35</v>
      </c>
      <c r="B1648">
        <v>14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36</v>
      </c>
      <c r="B1649">
        <v>10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37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38</v>
      </c>
      <c r="B1651">
        <v>7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39</v>
      </c>
      <c r="B1652">
        <v>6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40</v>
      </c>
      <c r="B1653">
        <v>11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41</v>
      </c>
      <c r="B1654">
        <v>27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42</v>
      </c>
      <c r="B1655">
        <v>7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43</v>
      </c>
      <c r="B1656">
        <v>10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44</v>
      </c>
      <c r="B1657">
        <v>5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45</v>
      </c>
      <c r="B1658">
        <v>8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46</v>
      </c>
      <c r="B1659">
        <v>6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47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48</v>
      </c>
      <c r="B1661">
        <v>5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49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50</v>
      </c>
      <c r="B1663">
        <v>5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51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52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53</v>
      </c>
      <c r="B1666">
        <v>11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54</v>
      </c>
      <c r="B1667">
        <v>7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55</v>
      </c>
      <c r="B1668">
        <v>6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56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57</v>
      </c>
      <c r="B1670">
        <v>5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59</v>
      </c>
      <c r="B1671">
        <v>9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58</v>
      </c>
      <c r="B1672">
        <v>7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61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60</v>
      </c>
      <c r="B1674">
        <v>31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62</v>
      </c>
      <c r="B1675">
        <v>7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64</v>
      </c>
      <c r="B1676">
        <v>25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65</v>
      </c>
      <c r="B1677">
        <v>8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63</v>
      </c>
      <c r="B1678">
        <v>59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66</v>
      </c>
      <c r="B1679">
        <v>9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67</v>
      </c>
      <c r="B1680">
        <v>26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68</v>
      </c>
      <c r="B1681">
        <v>48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69</v>
      </c>
      <c r="B1682">
        <v>7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71</v>
      </c>
      <c r="B1683">
        <v>6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70</v>
      </c>
      <c r="B1684">
        <v>9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72</v>
      </c>
      <c r="B1685">
        <v>9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74</v>
      </c>
      <c r="B1686">
        <v>5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73</v>
      </c>
      <c r="B1687">
        <v>7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75</v>
      </c>
      <c r="B1688">
        <v>5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77</v>
      </c>
      <c r="B1689">
        <v>5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78</v>
      </c>
      <c r="B1690">
        <v>8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76</v>
      </c>
      <c r="B1691">
        <v>32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80</v>
      </c>
      <c r="B1692">
        <v>10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79</v>
      </c>
      <c r="B1693">
        <v>8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81</v>
      </c>
      <c r="B1694">
        <v>5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82</v>
      </c>
      <c r="B1695">
        <v>6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83</v>
      </c>
      <c r="B1696">
        <v>3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84</v>
      </c>
      <c r="B1697">
        <v>6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85</v>
      </c>
      <c r="B1698">
        <v>8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86</v>
      </c>
      <c r="B1699">
        <v>3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87</v>
      </c>
      <c r="B1700">
        <v>5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88</v>
      </c>
      <c r="B1701">
        <v>8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89</v>
      </c>
      <c r="B1702">
        <v>31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90</v>
      </c>
      <c r="B1703">
        <v>6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91</v>
      </c>
      <c r="B1704">
        <v>14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92</v>
      </c>
      <c r="B1705">
        <v>11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93</v>
      </c>
      <c r="B1706">
        <v>4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94</v>
      </c>
      <c r="B1707">
        <v>4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95</v>
      </c>
      <c r="B1708">
        <v>5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96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97</v>
      </c>
      <c r="B1710">
        <v>5</v>
      </c>
      <c r="C1710">
        <v>74.7</v>
      </c>
      <c r="D1710">
        <v>100</v>
      </c>
      <c r="E1710">
        <v>50</v>
      </c>
      <c r="F1710" t="s">
        <v>4</v>
      </c>
    </row>
    <row r="1711" spans="1:6" x14ac:dyDescent="0.2">
      <c r="A1711">
        <v>98</v>
      </c>
      <c r="B1711">
        <v>5</v>
      </c>
      <c r="C1711">
        <v>20</v>
      </c>
      <c r="D1711">
        <v>0</v>
      </c>
      <c r="E1711">
        <v>75</v>
      </c>
      <c r="F1711" t="s">
        <v>4</v>
      </c>
    </row>
    <row r="1712" spans="1:6" x14ac:dyDescent="0.2">
      <c r="A1712">
        <v>99</v>
      </c>
      <c r="B1712">
        <v>6</v>
      </c>
      <c r="C1712">
        <v>25</v>
      </c>
      <c r="D1712">
        <v>0</v>
      </c>
      <c r="E1712">
        <v>0</v>
      </c>
      <c r="F1712" t="s">
        <v>4</v>
      </c>
    </row>
    <row r="1713" spans="1:6" x14ac:dyDescent="0.2">
      <c r="A1713">
        <v>100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101</v>
      </c>
      <c r="B1714">
        <v>6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102</v>
      </c>
      <c r="B1715">
        <v>3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103</v>
      </c>
      <c r="B1716">
        <v>5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104</v>
      </c>
      <c r="B1717">
        <v>13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105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106</v>
      </c>
      <c r="B1719">
        <v>5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107</v>
      </c>
      <c r="B1720">
        <v>4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108</v>
      </c>
      <c r="B1721">
        <v>4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109</v>
      </c>
      <c r="B1722">
        <v>4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110</v>
      </c>
      <c r="B1723">
        <v>3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111</v>
      </c>
      <c r="B1724">
        <v>4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112</v>
      </c>
      <c r="B1725">
        <v>5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113</v>
      </c>
      <c r="B1726">
        <v>6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114</v>
      </c>
      <c r="B1727">
        <v>5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115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116</v>
      </c>
      <c r="B1729">
        <v>4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117</v>
      </c>
      <c r="B1730">
        <v>3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118</v>
      </c>
      <c r="B1731">
        <v>3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119</v>
      </c>
      <c r="B1732">
        <v>3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120</v>
      </c>
      <c r="B1733">
        <v>6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121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122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123</v>
      </c>
      <c r="B1736">
        <v>5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124</v>
      </c>
      <c r="B1737">
        <v>6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125</v>
      </c>
      <c r="B1738">
        <v>5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126</v>
      </c>
      <c r="B1739">
        <v>4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127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128</v>
      </c>
      <c r="B1741">
        <v>9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129</v>
      </c>
      <c r="B1742">
        <v>5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130</v>
      </c>
      <c r="B1743">
        <v>6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131</v>
      </c>
      <c r="B1744">
        <v>12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132</v>
      </c>
      <c r="B1745">
        <v>20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133</v>
      </c>
      <c r="B1746">
        <v>5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134</v>
      </c>
      <c r="B1747">
        <v>7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135</v>
      </c>
      <c r="B1748">
        <v>3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136</v>
      </c>
      <c r="B1749">
        <v>3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137</v>
      </c>
      <c r="B1750">
        <v>3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138</v>
      </c>
      <c r="B1751">
        <v>7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139</v>
      </c>
      <c r="B1752">
        <v>4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140</v>
      </c>
      <c r="B1753">
        <v>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141</v>
      </c>
      <c r="B1754">
        <v>4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142</v>
      </c>
      <c r="B1755">
        <v>3</v>
      </c>
      <c r="C1755">
        <v>50.1</v>
      </c>
      <c r="D1755">
        <v>0</v>
      </c>
      <c r="E1755">
        <v>0</v>
      </c>
      <c r="F1755" t="s">
        <v>4</v>
      </c>
    </row>
    <row r="1756" spans="1:6" x14ac:dyDescent="0.2">
      <c r="A1756">
        <v>143</v>
      </c>
      <c r="B1756">
        <v>4</v>
      </c>
      <c r="C1756">
        <v>40</v>
      </c>
      <c r="D1756">
        <v>0</v>
      </c>
      <c r="E1756">
        <v>0</v>
      </c>
      <c r="F1756" t="s">
        <v>4</v>
      </c>
    </row>
    <row r="1757" spans="1:6" x14ac:dyDescent="0.2">
      <c r="A1757">
        <v>144</v>
      </c>
      <c r="B1757">
        <v>3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145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146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147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148</v>
      </c>
      <c r="B1761">
        <v>3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149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150</v>
      </c>
      <c r="B1763">
        <v>5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151</v>
      </c>
      <c r="B1764">
        <v>5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152</v>
      </c>
      <c r="B1765">
        <v>4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153</v>
      </c>
      <c r="B1766">
        <v>4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154</v>
      </c>
      <c r="B1767">
        <v>2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155</v>
      </c>
      <c r="B1768">
        <v>5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156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157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158</v>
      </c>
      <c r="B1771">
        <v>3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159</v>
      </c>
      <c r="B1772">
        <v>6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160</v>
      </c>
      <c r="B1773">
        <v>6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161</v>
      </c>
      <c r="B1774">
        <v>3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162</v>
      </c>
      <c r="B1775">
        <v>5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163</v>
      </c>
      <c r="B1776">
        <v>3</v>
      </c>
      <c r="C1776">
        <v>0</v>
      </c>
      <c r="D1776">
        <v>0</v>
      </c>
      <c r="E1776">
        <v>0</v>
      </c>
      <c r="F1776" t="s">
        <v>4</v>
      </c>
    </row>
    <row r="1777" spans="1:6" x14ac:dyDescent="0.2">
      <c r="A1777">
        <v>164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6" x14ac:dyDescent="0.2">
      <c r="A1778">
        <v>165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6" x14ac:dyDescent="0.2">
      <c r="A1779">
        <v>166</v>
      </c>
      <c r="B1779">
        <v>6</v>
      </c>
      <c r="C1779">
        <v>0</v>
      </c>
      <c r="D1779">
        <v>0</v>
      </c>
      <c r="E1779">
        <v>0</v>
      </c>
      <c r="F1779" t="s">
        <v>4</v>
      </c>
    </row>
    <row r="1780" spans="1:6" x14ac:dyDescent="0.2">
      <c r="A1780">
        <v>167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6" x14ac:dyDescent="0.2">
      <c r="A1781">
        <v>168</v>
      </c>
      <c r="B1781">
        <v>2</v>
      </c>
      <c r="C1781">
        <v>0</v>
      </c>
      <c r="D1781">
        <v>0</v>
      </c>
      <c r="E1781">
        <v>0</v>
      </c>
      <c r="F1781" t="s">
        <v>4</v>
      </c>
    </row>
    <row r="1782" spans="1:6" x14ac:dyDescent="0.2">
      <c r="A1782">
        <v>169</v>
      </c>
      <c r="B1782">
        <v>3</v>
      </c>
      <c r="C1782">
        <v>0</v>
      </c>
      <c r="D1782">
        <v>0</v>
      </c>
      <c r="E1782">
        <v>0</v>
      </c>
      <c r="F1782" t="s">
        <v>4</v>
      </c>
    </row>
    <row r="1783" spans="1:6" x14ac:dyDescent="0.2">
      <c r="A1783">
        <v>170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6" x14ac:dyDescent="0.2">
      <c r="A1784">
        <v>171</v>
      </c>
      <c r="B1784">
        <v>3</v>
      </c>
      <c r="C1784">
        <v>0</v>
      </c>
      <c r="D1784">
        <v>0</v>
      </c>
      <c r="E1784">
        <v>0</v>
      </c>
      <c r="F1784" t="s">
        <v>4</v>
      </c>
    </row>
    <row r="1785" spans="1:6" x14ac:dyDescent="0.2">
      <c r="A1785">
        <v>172</v>
      </c>
      <c r="B1785">
        <v>6</v>
      </c>
      <c r="C1785">
        <v>0</v>
      </c>
      <c r="D1785">
        <v>0</v>
      </c>
      <c r="E1785">
        <v>0</v>
      </c>
      <c r="F1785" t="s">
        <v>4</v>
      </c>
    </row>
    <row r="1786" spans="1:6" x14ac:dyDescent="0.2">
      <c r="A1786">
        <v>173</v>
      </c>
      <c r="B1786">
        <v>2</v>
      </c>
      <c r="C1786">
        <v>0</v>
      </c>
      <c r="D1786">
        <v>0</v>
      </c>
      <c r="E1786">
        <v>0</v>
      </c>
      <c r="F1786" t="s">
        <v>4</v>
      </c>
    </row>
    <row r="1787" spans="1:6" x14ac:dyDescent="0.2">
      <c r="A1787">
        <v>174</v>
      </c>
      <c r="B1787">
        <v>4</v>
      </c>
      <c r="C1787">
        <v>0</v>
      </c>
      <c r="D1787">
        <v>0</v>
      </c>
      <c r="E1787">
        <v>0</v>
      </c>
      <c r="F1787" t="s">
        <v>4</v>
      </c>
    </row>
    <row r="1788" spans="1:6" x14ac:dyDescent="0.2">
      <c r="A1788">
        <v>175</v>
      </c>
      <c r="B1788">
        <v>5</v>
      </c>
      <c r="C1788">
        <v>0</v>
      </c>
      <c r="D1788">
        <v>0</v>
      </c>
      <c r="E1788">
        <v>0</v>
      </c>
      <c r="F1788" t="s">
        <v>4</v>
      </c>
    </row>
    <row r="1789" spans="1:6" x14ac:dyDescent="0.2">
      <c r="A1789">
        <v>176</v>
      </c>
      <c r="B1789">
        <v>6</v>
      </c>
      <c r="C1789">
        <v>0</v>
      </c>
      <c r="D1789">
        <v>0</v>
      </c>
      <c r="E1789">
        <v>0</v>
      </c>
      <c r="F1789" t="s">
        <v>4</v>
      </c>
    </row>
    <row r="1790" spans="1:6" x14ac:dyDescent="0.2">
      <c r="A1790">
        <v>177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6" x14ac:dyDescent="0.2">
      <c r="A1791">
        <v>178</v>
      </c>
      <c r="B1791">
        <v>6</v>
      </c>
      <c r="C1791">
        <v>0</v>
      </c>
      <c r="D1791">
        <v>0</v>
      </c>
      <c r="E1791">
        <v>0</v>
      </c>
      <c r="F1791" t="s">
        <v>4</v>
      </c>
    </row>
    <row r="1792" spans="1:6" x14ac:dyDescent="0.2">
      <c r="A1792">
        <v>179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180</v>
      </c>
      <c r="B1793">
        <v>5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181</v>
      </c>
      <c r="B1794">
        <v>9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182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183</v>
      </c>
      <c r="B1796">
        <v>5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184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185</v>
      </c>
      <c r="B1798">
        <v>6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186</v>
      </c>
      <c r="B1799">
        <v>4</v>
      </c>
      <c r="C1799">
        <v>0</v>
      </c>
      <c r="D1799">
        <v>0</v>
      </c>
      <c r="E1799">
        <v>46.6</v>
      </c>
      <c r="F1799" t="s">
        <v>4</v>
      </c>
    </row>
    <row r="1800" spans="1:6" x14ac:dyDescent="0.2">
      <c r="A1800">
        <v>187</v>
      </c>
      <c r="B1800">
        <v>4</v>
      </c>
      <c r="C1800">
        <v>40</v>
      </c>
      <c r="D1800">
        <v>0</v>
      </c>
      <c r="E1800">
        <v>0</v>
      </c>
      <c r="F1800" t="s">
        <v>4</v>
      </c>
    </row>
    <row r="1801" spans="1:6" x14ac:dyDescent="0.2">
      <c r="A1801">
        <v>188</v>
      </c>
      <c r="B1801">
        <v>7</v>
      </c>
      <c r="C1801">
        <v>71.400000000000006</v>
      </c>
      <c r="D1801">
        <v>0</v>
      </c>
      <c r="E1801">
        <v>100</v>
      </c>
      <c r="F1801" t="s">
        <v>4</v>
      </c>
    </row>
    <row r="1802" spans="1:6" x14ac:dyDescent="0.2">
      <c r="A1802">
        <v>189</v>
      </c>
      <c r="B1802">
        <v>6</v>
      </c>
      <c r="C1802">
        <v>40</v>
      </c>
      <c r="D1802">
        <v>0</v>
      </c>
      <c r="E1802">
        <v>0</v>
      </c>
      <c r="F1802" t="s">
        <v>4</v>
      </c>
    </row>
    <row r="1803" spans="1:6" x14ac:dyDescent="0.2">
      <c r="A1803">
        <v>190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191</v>
      </c>
      <c r="B1804">
        <v>5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192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193</v>
      </c>
      <c r="B1806">
        <v>4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194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195</v>
      </c>
      <c r="B1808">
        <v>3</v>
      </c>
      <c r="C1808">
        <v>0</v>
      </c>
      <c r="D1808">
        <v>0</v>
      </c>
      <c r="E1808">
        <v>0</v>
      </c>
      <c r="F1808" t="s">
        <v>4</v>
      </c>
    </row>
    <row r="1809" spans="1:6" x14ac:dyDescent="0.2">
      <c r="A1809">
        <v>196</v>
      </c>
      <c r="B1809">
        <v>7</v>
      </c>
      <c r="C1809">
        <v>0</v>
      </c>
      <c r="D1809">
        <v>0</v>
      </c>
      <c r="E1809">
        <v>0</v>
      </c>
      <c r="F1809" t="s">
        <v>4</v>
      </c>
    </row>
    <row r="1810" spans="1:6" x14ac:dyDescent="0.2">
      <c r="A1810">
        <v>197</v>
      </c>
      <c r="B1810">
        <v>6</v>
      </c>
      <c r="C1810">
        <v>0</v>
      </c>
      <c r="D1810">
        <v>0</v>
      </c>
      <c r="E1810">
        <v>0</v>
      </c>
      <c r="F1810" t="s">
        <v>4</v>
      </c>
    </row>
    <row r="1811" spans="1:6" x14ac:dyDescent="0.2">
      <c r="A1811">
        <v>198</v>
      </c>
      <c r="B1811">
        <v>3</v>
      </c>
      <c r="C1811">
        <v>0</v>
      </c>
      <c r="D1811">
        <v>0</v>
      </c>
      <c r="E1811">
        <v>0</v>
      </c>
      <c r="F1811" t="s">
        <v>4</v>
      </c>
    </row>
    <row r="1812" spans="1:6" x14ac:dyDescent="0.2">
      <c r="A1812">
        <v>199</v>
      </c>
      <c r="B1812">
        <v>4</v>
      </c>
      <c r="C1812">
        <v>0</v>
      </c>
      <c r="D1812">
        <v>0</v>
      </c>
      <c r="E1812">
        <v>0</v>
      </c>
      <c r="F1812" t="s">
        <v>4</v>
      </c>
    </row>
    <row r="1813" spans="1:6" x14ac:dyDescent="0.2">
      <c r="A1813">
        <v>200</v>
      </c>
      <c r="B1813">
        <v>4</v>
      </c>
      <c r="C1813">
        <v>0</v>
      </c>
      <c r="D1813">
        <v>0</v>
      </c>
      <c r="E1813">
        <v>0</v>
      </c>
      <c r="F1813" t="s">
        <v>4</v>
      </c>
    </row>
    <row r="1814" spans="1:6" x14ac:dyDescent="0.2">
      <c r="A1814">
        <v>201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6" x14ac:dyDescent="0.2">
      <c r="A1815">
        <v>202</v>
      </c>
      <c r="B1815">
        <v>5</v>
      </c>
      <c r="C1815">
        <v>0</v>
      </c>
      <c r="D1815">
        <v>0</v>
      </c>
      <c r="E1815">
        <v>0</v>
      </c>
      <c r="F1815" t="s">
        <v>4</v>
      </c>
    </row>
    <row r="1816" spans="1:6" x14ac:dyDescent="0.2">
      <c r="A1816">
        <v>203</v>
      </c>
      <c r="B1816">
        <v>3</v>
      </c>
      <c r="C1816">
        <v>0</v>
      </c>
      <c r="D1816">
        <v>0</v>
      </c>
      <c r="E1816">
        <v>0</v>
      </c>
      <c r="F1816" t="s">
        <v>4</v>
      </c>
    </row>
    <row r="1817" spans="1:6" x14ac:dyDescent="0.2">
      <c r="A1817">
        <v>204</v>
      </c>
      <c r="B1817">
        <v>4</v>
      </c>
      <c r="C1817">
        <v>0</v>
      </c>
      <c r="D1817">
        <v>0</v>
      </c>
      <c r="E1817">
        <v>0</v>
      </c>
      <c r="F1817" t="s">
        <v>4</v>
      </c>
    </row>
    <row r="1818" spans="1:6" x14ac:dyDescent="0.2">
      <c r="A1818">
        <v>205</v>
      </c>
      <c r="B1818">
        <v>4</v>
      </c>
      <c r="C1818">
        <v>0</v>
      </c>
      <c r="D1818">
        <v>0</v>
      </c>
      <c r="E1818">
        <v>0</v>
      </c>
      <c r="F1818" t="s">
        <v>4</v>
      </c>
    </row>
    <row r="1819" spans="1:6" x14ac:dyDescent="0.2">
      <c r="A1819">
        <v>206</v>
      </c>
      <c r="B1819">
        <v>5</v>
      </c>
      <c r="C1819">
        <v>0</v>
      </c>
      <c r="D1819">
        <v>0</v>
      </c>
      <c r="E1819">
        <v>0</v>
      </c>
      <c r="F1819" t="s">
        <v>4</v>
      </c>
    </row>
    <row r="1820" spans="1:6" x14ac:dyDescent="0.2">
      <c r="A1820">
        <v>207</v>
      </c>
      <c r="B1820">
        <v>4</v>
      </c>
      <c r="C1820">
        <v>0</v>
      </c>
      <c r="D1820">
        <v>0</v>
      </c>
      <c r="E1820">
        <v>0</v>
      </c>
      <c r="F1820" t="s">
        <v>4</v>
      </c>
    </row>
    <row r="1821" spans="1:6" x14ac:dyDescent="0.2">
      <c r="A1821">
        <v>208</v>
      </c>
      <c r="B1821">
        <v>4</v>
      </c>
      <c r="C1821">
        <v>0</v>
      </c>
      <c r="D1821">
        <v>0</v>
      </c>
      <c r="E1821">
        <v>0</v>
      </c>
      <c r="F1821" t="s">
        <v>4</v>
      </c>
    </row>
    <row r="1822" spans="1:6" x14ac:dyDescent="0.2">
      <c r="A1822">
        <v>209</v>
      </c>
      <c r="B1822">
        <v>4</v>
      </c>
      <c r="C1822">
        <v>0</v>
      </c>
      <c r="D1822">
        <v>0</v>
      </c>
      <c r="E1822">
        <v>0</v>
      </c>
      <c r="F1822" t="s">
        <v>4</v>
      </c>
    </row>
    <row r="1823" spans="1:6" x14ac:dyDescent="0.2">
      <c r="A1823">
        <v>210</v>
      </c>
      <c r="B1823">
        <v>4</v>
      </c>
      <c r="C1823">
        <v>0</v>
      </c>
      <c r="D1823">
        <v>0</v>
      </c>
      <c r="E1823">
        <v>0</v>
      </c>
      <c r="F1823" t="s">
        <v>4</v>
      </c>
    </row>
    <row r="1824" spans="1:6" x14ac:dyDescent="0.2">
      <c r="A1824">
        <v>211</v>
      </c>
      <c r="B1824">
        <v>4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212</v>
      </c>
      <c r="B1825">
        <v>4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213</v>
      </c>
      <c r="B1826">
        <v>3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214</v>
      </c>
      <c r="B1827">
        <v>5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215</v>
      </c>
      <c r="B1828">
        <v>3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216</v>
      </c>
      <c r="B1829">
        <v>4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217</v>
      </c>
      <c r="B1830">
        <v>4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218</v>
      </c>
      <c r="B1831">
        <v>4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219</v>
      </c>
      <c r="B1832">
        <v>4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220</v>
      </c>
      <c r="B1833">
        <v>7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221</v>
      </c>
      <c r="B1834">
        <v>5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222</v>
      </c>
      <c r="B1835">
        <v>3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223</v>
      </c>
      <c r="B1836">
        <v>5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224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225</v>
      </c>
      <c r="B1838">
        <v>4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226</v>
      </c>
      <c r="B1839">
        <v>3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227</v>
      </c>
      <c r="B1840">
        <v>3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228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229</v>
      </c>
      <c r="B1842">
        <v>4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230</v>
      </c>
      <c r="B1843">
        <v>10</v>
      </c>
      <c r="C1843">
        <v>0</v>
      </c>
      <c r="D1843">
        <v>0</v>
      </c>
      <c r="E1843">
        <v>48</v>
      </c>
      <c r="F1843" t="s">
        <v>4</v>
      </c>
    </row>
    <row r="1844" spans="1:6" x14ac:dyDescent="0.2">
      <c r="A1844">
        <v>231</v>
      </c>
      <c r="B1844">
        <v>4</v>
      </c>
      <c r="C1844">
        <v>0</v>
      </c>
      <c r="D1844">
        <v>0</v>
      </c>
      <c r="E1844">
        <v>75</v>
      </c>
      <c r="F1844" t="s">
        <v>4</v>
      </c>
    </row>
    <row r="1845" spans="1:6" x14ac:dyDescent="0.2">
      <c r="A1845">
        <v>232</v>
      </c>
      <c r="B1845">
        <v>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233</v>
      </c>
      <c r="B1846">
        <v>2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234</v>
      </c>
      <c r="B1847">
        <v>7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235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236</v>
      </c>
      <c r="B1849">
        <v>4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237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238</v>
      </c>
      <c r="B1851">
        <v>3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239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240</v>
      </c>
      <c r="B1853">
        <v>6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241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242</v>
      </c>
      <c r="B1855">
        <v>6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243</v>
      </c>
      <c r="B1856">
        <v>3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244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245</v>
      </c>
      <c r="B1858">
        <v>3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246</v>
      </c>
      <c r="B1859">
        <v>3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247</v>
      </c>
      <c r="B1860">
        <v>3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248</v>
      </c>
      <c r="B1861">
        <v>3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249</v>
      </c>
      <c r="B1862">
        <v>4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250</v>
      </c>
      <c r="B1863">
        <v>5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251</v>
      </c>
      <c r="B1864">
        <v>5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252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253</v>
      </c>
      <c r="B1866">
        <v>7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254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255</v>
      </c>
      <c r="B1868">
        <v>5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256</v>
      </c>
      <c r="B1869">
        <v>7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257</v>
      </c>
      <c r="B1870">
        <v>5</v>
      </c>
      <c r="C1870">
        <v>0</v>
      </c>
      <c r="D1870">
        <v>0</v>
      </c>
      <c r="E1870">
        <v>0</v>
      </c>
      <c r="F1870" t="s">
        <v>4</v>
      </c>
    </row>
    <row r="1871" spans="1:6" x14ac:dyDescent="0.2">
      <c r="A1871">
        <v>258</v>
      </c>
      <c r="B1871">
        <v>4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259</v>
      </c>
      <c r="B1872">
        <v>3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260</v>
      </c>
      <c r="B1873">
        <v>3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261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262</v>
      </c>
      <c r="B1875">
        <v>3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263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264</v>
      </c>
      <c r="B1877">
        <v>12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265</v>
      </c>
      <c r="B1878">
        <v>3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266</v>
      </c>
      <c r="B1879">
        <v>3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267</v>
      </c>
      <c r="B1880">
        <v>4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268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269</v>
      </c>
      <c r="B1882">
        <v>3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270</v>
      </c>
      <c r="B1883">
        <v>4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271</v>
      </c>
      <c r="B1884">
        <v>4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272</v>
      </c>
      <c r="B1885">
        <v>3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273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274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275</v>
      </c>
      <c r="B1888">
        <v>3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276</v>
      </c>
      <c r="B1889">
        <v>3</v>
      </c>
      <c r="C1889">
        <v>48.2</v>
      </c>
      <c r="D1889">
        <v>0</v>
      </c>
      <c r="E1889">
        <v>0</v>
      </c>
      <c r="F1889" t="s">
        <v>4</v>
      </c>
    </row>
    <row r="1890" spans="1:6" x14ac:dyDescent="0.2">
      <c r="A1890">
        <v>277</v>
      </c>
      <c r="B1890">
        <v>2</v>
      </c>
      <c r="C1890">
        <v>40</v>
      </c>
      <c r="D1890">
        <v>0</v>
      </c>
      <c r="E1890">
        <v>0</v>
      </c>
      <c r="F1890" t="s">
        <v>4</v>
      </c>
    </row>
    <row r="1891" spans="1:6" x14ac:dyDescent="0.2">
      <c r="A1891">
        <v>278</v>
      </c>
      <c r="B1891">
        <v>3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279</v>
      </c>
      <c r="B1892">
        <v>4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280</v>
      </c>
      <c r="B1893">
        <v>3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281</v>
      </c>
      <c r="B1894">
        <v>3</v>
      </c>
      <c r="C1894">
        <v>0</v>
      </c>
      <c r="D1894">
        <v>0</v>
      </c>
      <c r="E1894">
        <v>0</v>
      </c>
      <c r="F1894" t="s">
        <v>4</v>
      </c>
    </row>
    <row r="1895" spans="1:6" x14ac:dyDescent="0.2">
      <c r="A1895">
        <v>282</v>
      </c>
      <c r="B1895">
        <v>4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283</v>
      </c>
      <c r="B1896">
        <v>4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284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285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286</v>
      </c>
      <c r="B1899">
        <v>10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287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288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289</v>
      </c>
      <c r="B1902">
        <v>3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290</v>
      </c>
      <c r="B1903">
        <v>7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291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292</v>
      </c>
      <c r="B1905">
        <v>7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293</v>
      </c>
      <c r="B1906">
        <v>5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294</v>
      </c>
      <c r="B1907">
        <v>3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295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296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297</v>
      </c>
      <c r="B1910">
        <v>6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298</v>
      </c>
      <c r="B1911">
        <v>3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299</v>
      </c>
      <c r="B1912">
        <v>3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300</v>
      </c>
      <c r="B1913">
        <v>3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301</v>
      </c>
      <c r="B1914">
        <v>3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302</v>
      </c>
      <c r="B1915">
        <v>3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303</v>
      </c>
      <c r="B1916">
        <v>3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304</v>
      </c>
      <c r="B1917">
        <v>6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305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306</v>
      </c>
      <c r="B1919">
        <v>3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307</v>
      </c>
      <c r="B1920">
        <v>4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308</v>
      </c>
      <c r="B1921">
        <v>5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309</v>
      </c>
      <c r="B1922">
        <v>3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310</v>
      </c>
      <c r="B1923">
        <v>4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311</v>
      </c>
      <c r="B1924">
        <v>5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312</v>
      </c>
      <c r="B1925">
        <v>5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313</v>
      </c>
      <c r="B1926">
        <v>5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314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315</v>
      </c>
      <c r="B1928">
        <v>5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316</v>
      </c>
      <c r="B1929">
        <v>4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317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318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319</v>
      </c>
      <c r="B1932">
        <v>6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320</v>
      </c>
      <c r="B1933">
        <v>6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321</v>
      </c>
      <c r="B1934">
        <v>5</v>
      </c>
      <c r="C1934">
        <v>0</v>
      </c>
      <c r="D1934">
        <v>0</v>
      </c>
      <c r="E1934">
        <v>50.3</v>
      </c>
      <c r="F1934" t="s">
        <v>4</v>
      </c>
    </row>
    <row r="1935" spans="1:6" x14ac:dyDescent="0.2">
      <c r="A1935">
        <v>322</v>
      </c>
      <c r="B1935">
        <v>4</v>
      </c>
      <c r="C1935">
        <v>37.5</v>
      </c>
      <c r="D1935">
        <v>0</v>
      </c>
      <c r="E1935">
        <v>100</v>
      </c>
      <c r="F1935" t="s">
        <v>4</v>
      </c>
    </row>
    <row r="1936" spans="1:6" x14ac:dyDescent="0.2">
      <c r="A1936">
        <v>323</v>
      </c>
      <c r="B1936">
        <v>3</v>
      </c>
      <c r="C1936">
        <v>37.5</v>
      </c>
      <c r="D1936">
        <v>0</v>
      </c>
      <c r="E1936">
        <v>100</v>
      </c>
      <c r="F1936" t="s">
        <v>4</v>
      </c>
    </row>
    <row r="1937" spans="1:6" x14ac:dyDescent="0.2">
      <c r="A1937">
        <v>324</v>
      </c>
      <c r="B1937">
        <v>2</v>
      </c>
      <c r="C1937">
        <v>28.5</v>
      </c>
      <c r="D1937">
        <v>0</v>
      </c>
      <c r="E1937">
        <v>0</v>
      </c>
      <c r="F1937" t="s">
        <v>4</v>
      </c>
    </row>
    <row r="1938" spans="1:6" x14ac:dyDescent="0.2">
      <c r="A1938">
        <v>325</v>
      </c>
      <c r="B1938">
        <v>3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326</v>
      </c>
      <c r="B1939">
        <v>2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327</v>
      </c>
      <c r="B1940">
        <v>2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328</v>
      </c>
      <c r="B1941">
        <v>4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329</v>
      </c>
      <c r="B1942">
        <v>6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330</v>
      </c>
      <c r="B1943">
        <v>4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331</v>
      </c>
      <c r="B1944">
        <v>3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332</v>
      </c>
      <c r="B1945">
        <v>5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333</v>
      </c>
      <c r="B1946">
        <v>3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334</v>
      </c>
      <c r="B1947">
        <v>5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335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336</v>
      </c>
      <c r="B1949">
        <v>3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337</v>
      </c>
      <c r="B1950">
        <v>3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338</v>
      </c>
      <c r="B1951">
        <v>2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339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340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341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342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343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344</v>
      </c>
      <c r="B1957">
        <v>2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345</v>
      </c>
      <c r="B1958">
        <v>2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346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347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348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349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350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351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352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353</v>
      </c>
      <c r="B1966">
        <v>5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354</v>
      </c>
      <c r="B1967">
        <v>3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355</v>
      </c>
      <c r="B1968">
        <v>2</v>
      </c>
      <c r="C1968">
        <v>0</v>
      </c>
      <c r="D1968">
        <v>0</v>
      </c>
      <c r="E1968">
        <v>0</v>
      </c>
      <c r="F1968" t="s">
        <v>4</v>
      </c>
    </row>
    <row r="1969" spans="1:6" x14ac:dyDescent="0.2">
      <c r="A1969">
        <v>356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6" x14ac:dyDescent="0.2">
      <c r="A1970">
        <v>357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6" x14ac:dyDescent="0.2">
      <c r="A1971">
        <v>358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6" x14ac:dyDescent="0.2">
      <c r="A1972">
        <v>359</v>
      </c>
      <c r="B1972">
        <v>3</v>
      </c>
      <c r="C1972">
        <v>0</v>
      </c>
      <c r="D1972">
        <v>0</v>
      </c>
      <c r="E1972">
        <v>0</v>
      </c>
      <c r="F1972" t="s">
        <v>4</v>
      </c>
    </row>
    <row r="1973" spans="1:6" x14ac:dyDescent="0.2">
      <c r="A1973">
        <v>360</v>
      </c>
      <c r="B1973">
        <v>2</v>
      </c>
      <c r="C1973">
        <v>0</v>
      </c>
      <c r="D1973">
        <v>0</v>
      </c>
      <c r="E1973">
        <v>0</v>
      </c>
      <c r="F1973" t="s">
        <v>4</v>
      </c>
    </row>
    <row r="1974" spans="1:6" x14ac:dyDescent="0.2">
      <c r="A1974">
        <v>361</v>
      </c>
      <c r="B1974">
        <v>8</v>
      </c>
      <c r="C1974">
        <v>0</v>
      </c>
      <c r="D1974">
        <v>0</v>
      </c>
      <c r="E1974">
        <v>0</v>
      </c>
      <c r="F1974" t="s">
        <v>4</v>
      </c>
    </row>
    <row r="1975" spans="1:6" x14ac:dyDescent="0.2">
      <c r="A1975">
        <v>362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6" x14ac:dyDescent="0.2">
      <c r="A1976">
        <v>363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6" x14ac:dyDescent="0.2">
      <c r="A1977">
        <v>364</v>
      </c>
      <c r="B1977">
        <v>2</v>
      </c>
      <c r="C1977">
        <v>0</v>
      </c>
      <c r="D1977">
        <v>0</v>
      </c>
      <c r="E1977">
        <v>0</v>
      </c>
      <c r="F1977" t="s">
        <v>4</v>
      </c>
    </row>
    <row r="1978" spans="1:6" x14ac:dyDescent="0.2">
      <c r="A1978">
        <v>365</v>
      </c>
      <c r="B1978">
        <v>6</v>
      </c>
      <c r="C1978">
        <v>0</v>
      </c>
      <c r="D1978">
        <v>0</v>
      </c>
      <c r="E1978">
        <v>44.1</v>
      </c>
      <c r="F1978" t="s">
        <v>4</v>
      </c>
    </row>
    <row r="1979" spans="1:6" x14ac:dyDescent="0.2">
      <c r="A1979">
        <v>366</v>
      </c>
      <c r="B1979">
        <v>5</v>
      </c>
      <c r="C1979">
        <v>20</v>
      </c>
      <c r="D1979">
        <v>100</v>
      </c>
      <c r="E1979">
        <v>0</v>
      </c>
      <c r="F1979" t="s">
        <v>4</v>
      </c>
    </row>
    <row r="1980" spans="1:6" x14ac:dyDescent="0.2">
      <c r="A1980">
        <v>367</v>
      </c>
      <c r="B1980">
        <v>3</v>
      </c>
      <c r="C1980">
        <v>0</v>
      </c>
      <c r="D1980">
        <v>0</v>
      </c>
      <c r="E1980">
        <v>0</v>
      </c>
      <c r="F1980" t="s">
        <v>4</v>
      </c>
    </row>
    <row r="1981" spans="1:6" x14ac:dyDescent="0.2">
      <c r="A1981">
        <v>368</v>
      </c>
      <c r="B1981">
        <v>5</v>
      </c>
      <c r="C1981">
        <v>0</v>
      </c>
      <c r="D1981">
        <v>0</v>
      </c>
      <c r="E1981">
        <v>0</v>
      </c>
      <c r="F1981" t="s">
        <v>4</v>
      </c>
    </row>
    <row r="1982" spans="1:6" x14ac:dyDescent="0.2">
      <c r="A1982">
        <v>369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6" x14ac:dyDescent="0.2">
      <c r="A1983">
        <v>370</v>
      </c>
      <c r="B1983">
        <v>3</v>
      </c>
      <c r="C1983">
        <v>0</v>
      </c>
      <c r="D1983">
        <v>0</v>
      </c>
      <c r="E1983">
        <v>0</v>
      </c>
      <c r="F1983" t="s">
        <v>4</v>
      </c>
    </row>
    <row r="1984" spans="1:6" x14ac:dyDescent="0.2">
      <c r="A1984">
        <v>371</v>
      </c>
      <c r="B1984">
        <v>4</v>
      </c>
      <c r="C1984">
        <v>0</v>
      </c>
      <c r="D1984">
        <v>0</v>
      </c>
      <c r="E1984">
        <v>0</v>
      </c>
      <c r="F1984" t="s">
        <v>4</v>
      </c>
    </row>
    <row r="1985" spans="1:6" x14ac:dyDescent="0.2">
      <c r="A1985">
        <v>372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373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374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375</v>
      </c>
      <c r="B1988">
        <v>8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376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377</v>
      </c>
      <c r="B1990">
        <v>3</v>
      </c>
      <c r="C1990">
        <v>0</v>
      </c>
      <c r="D1990">
        <v>0</v>
      </c>
      <c r="E1990">
        <v>0</v>
      </c>
      <c r="F1990" t="s">
        <v>4</v>
      </c>
    </row>
    <row r="1991" spans="1:6" x14ac:dyDescent="0.2">
      <c r="A1991">
        <v>378</v>
      </c>
      <c r="B1991">
        <v>3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379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380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381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382</v>
      </c>
      <c r="B1995">
        <v>3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383</v>
      </c>
      <c r="B1996">
        <v>8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384</v>
      </c>
      <c r="B1997">
        <v>4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385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386</v>
      </c>
      <c r="B1999">
        <v>4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387</v>
      </c>
      <c r="B2000">
        <v>2</v>
      </c>
      <c r="C2000">
        <v>0</v>
      </c>
      <c r="D2000">
        <v>0</v>
      </c>
      <c r="E2000">
        <v>0</v>
      </c>
      <c r="F2000" t="s">
        <v>4</v>
      </c>
    </row>
    <row r="2001" spans="1:7" x14ac:dyDescent="0.2">
      <c r="A2001">
        <v>388</v>
      </c>
      <c r="B2001">
        <v>2</v>
      </c>
      <c r="C2001">
        <v>0</v>
      </c>
      <c r="D2001">
        <v>0</v>
      </c>
      <c r="E2001">
        <v>0</v>
      </c>
      <c r="F2001" t="s">
        <v>4</v>
      </c>
    </row>
    <row r="2002" spans="1:7" x14ac:dyDescent="0.2">
      <c r="A2002">
        <v>389</v>
      </c>
      <c r="B2002">
        <v>2</v>
      </c>
      <c r="C2002">
        <v>0</v>
      </c>
      <c r="D2002">
        <v>0</v>
      </c>
      <c r="E2002">
        <v>0</v>
      </c>
      <c r="F2002" t="s">
        <v>4</v>
      </c>
    </row>
    <row r="2003" spans="1:7" x14ac:dyDescent="0.2">
      <c r="A2003">
        <v>390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7" x14ac:dyDescent="0.2">
      <c r="A2004">
        <v>391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7" x14ac:dyDescent="0.2">
      <c r="A2005">
        <v>392</v>
      </c>
      <c r="B2005">
        <v>3</v>
      </c>
      <c r="C2005">
        <v>0</v>
      </c>
      <c r="D2005">
        <v>0</v>
      </c>
      <c r="E2005">
        <v>0</v>
      </c>
      <c r="F2005" t="s">
        <v>4</v>
      </c>
    </row>
    <row r="2006" spans="1:7" x14ac:dyDescent="0.2">
      <c r="A2006">
        <v>393</v>
      </c>
      <c r="B2006">
        <v>5</v>
      </c>
      <c r="C2006">
        <v>0</v>
      </c>
      <c r="D2006">
        <v>0</v>
      </c>
      <c r="E2006">
        <v>0</v>
      </c>
      <c r="F2006" t="s">
        <v>4</v>
      </c>
    </row>
    <row r="2007" spans="1:7" x14ac:dyDescent="0.2">
      <c r="A2007">
        <v>394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7" x14ac:dyDescent="0.2">
      <c r="A2008">
        <v>395</v>
      </c>
      <c r="B2008">
        <v>2</v>
      </c>
      <c r="C2008">
        <v>0</v>
      </c>
      <c r="D2008">
        <v>0</v>
      </c>
      <c r="E2008">
        <v>0</v>
      </c>
      <c r="F2008" t="s">
        <v>4</v>
      </c>
    </row>
    <row r="2009" spans="1:7" x14ac:dyDescent="0.2">
      <c r="A2009">
        <v>396</v>
      </c>
      <c r="B2009">
        <v>4</v>
      </c>
      <c r="C2009">
        <v>0</v>
      </c>
      <c r="D2009">
        <v>0</v>
      </c>
      <c r="E2009">
        <v>0</v>
      </c>
      <c r="F2009" t="s">
        <v>4</v>
      </c>
    </row>
    <row r="2010" spans="1:7" x14ac:dyDescent="0.2">
      <c r="A2010">
        <v>397</v>
      </c>
      <c r="B2010">
        <v>3</v>
      </c>
      <c r="C2010">
        <v>0</v>
      </c>
      <c r="D2010">
        <v>0</v>
      </c>
      <c r="E2010">
        <v>0</v>
      </c>
      <c r="F2010" t="s">
        <v>4</v>
      </c>
    </row>
    <row r="2011" spans="1:7" x14ac:dyDescent="0.2">
      <c r="A2011">
        <v>398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7" x14ac:dyDescent="0.2">
      <c r="A2012">
        <v>399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7" x14ac:dyDescent="0.2">
      <c r="A2013" s="9" t="s">
        <v>20</v>
      </c>
      <c r="B2013" s="9" t="s">
        <v>5</v>
      </c>
      <c r="C2013" s="9" t="s">
        <v>21</v>
      </c>
      <c r="D2013" s="9" t="s">
        <v>22</v>
      </c>
      <c r="E2013" s="9" t="s">
        <v>23</v>
      </c>
      <c r="F2013" s="9" t="s">
        <v>24</v>
      </c>
      <c r="G2013" s="9" t="s">
        <v>35</v>
      </c>
    </row>
    <row r="2014" spans="1:7" x14ac:dyDescent="0.2">
      <c r="A2014">
        <v>0</v>
      </c>
      <c r="B2014">
        <v>440</v>
      </c>
      <c r="C2014">
        <v>0</v>
      </c>
      <c r="D2014">
        <v>0</v>
      </c>
      <c r="E2014">
        <v>75.2</v>
      </c>
      <c r="F2014" t="s">
        <v>4</v>
      </c>
    </row>
    <row r="2015" spans="1:7" x14ac:dyDescent="0.2">
      <c r="A2015">
        <v>2</v>
      </c>
      <c r="B2015">
        <v>11</v>
      </c>
      <c r="C2015">
        <v>50</v>
      </c>
      <c r="D2015">
        <v>100</v>
      </c>
      <c r="E2015">
        <v>75</v>
      </c>
      <c r="F2015" t="s">
        <v>4</v>
      </c>
    </row>
    <row r="2016" spans="1:7" x14ac:dyDescent="0.2">
      <c r="A2016">
        <v>1</v>
      </c>
      <c r="B2016">
        <v>467</v>
      </c>
      <c r="C2016">
        <v>100</v>
      </c>
      <c r="D2016">
        <v>72</v>
      </c>
      <c r="E2016">
        <v>0</v>
      </c>
      <c r="F2016" t="s">
        <v>4</v>
      </c>
    </row>
    <row r="2017" spans="1:6" x14ac:dyDescent="0.2">
      <c r="A2017">
        <v>3</v>
      </c>
      <c r="B2017">
        <v>8</v>
      </c>
      <c r="C2017">
        <v>100</v>
      </c>
      <c r="D2017">
        <v>100</v>
      </c>
      <c r="E2017">
        <v>80</v>
      </c>
      <c r="F2017" t="s">
        <v>4</v>
      </c>
    </row>
    <row r="2018" spans="1:6" x14ac:dyDescent="0.2">
      <c r="A2018">
        <v>5</v>
      </c>
      <c r="B2018">
        <v>7</v>
      </c>
      <c r="C2018">
        <v>0</v>
      </c>
      <c r="D2018">
        <v>0</v>
      </c>
      <c r="E2018">
        <v>0</v>
      </c>
      <c r="F2018" t="s">
        <v>4</v>
      </c>
    </row>
    <row r="2019" spans="1:6" x14ac:dyDescent="0.2">
      <c r="A2019">
        <v>6</v>
      </c>
      <c r="B2019">
        <v>9</v>
      </c>
      <c r="C2019">
        <v>0</v>
      </c>
      <c r="D2019">
        <v>0</v>
      </c>
      <c r="E2019">
        <v>0</v>
      </c>
      <c r="F2019" t="s">
        <v>4</v>
      </c>
    </row>
    <row r="2020" spans="1:6" x14ac:dyDescent="0.2">
      <c r="A2020">
        <v>7</v>
      </c>
      <c r="B2020">
        <v>9</v>
      </c>
      <c r="C2020">
        <v>0</v>
      </c>
      <c r="D2020">
        <v>0</v>
      </c>
      <c r="E2020">
        <v>0</v>
      </c>
      <c r="F2020" t="s">
        <v>4</v>
      </c>
    </row>
    <row r="2021" spans="1:6" x14ac:dyDescent="0.2">
      <c r="A2021">
        <v>8</v>
      </c>
      <c r="B2021">
        <v>9</v>
      </c>
      <c r="C2021">
        <v>0</v>
      </c>
      <c r="D2021">
        <v>0</v>
      </c>
      <c r="E2021">
        <v>0</v>
      </c>
      <c r="F2021" t="s">
        <v>4</v>
      </c>
    </row>
    <row r="2022" spans="1:6" x14ac:dyDescent="0.2">
      <c r="A2022">
        <v>4</v>
      </c>
      <c r="B2022">
        <v>39</v>
      </c>
      <c r="C2022">
        <v>0</v>
      </c>
      <c r="D2022">
        <v>0</v>
      </c>
      <c r="E2022">
        <v>0</v>
      </c>
      <c r="F2022" t="s">
        <v>4</v>
      </c>
    </row>
    <row r="2023" spans="1:6" x14ac:dyDescent="0.2">
      <c r="A2023">
        <v>9</v>
      </c>
      <c r="B2023">
        <v>6</v>
      </c>
      <c r="C2023">
        <v>0</v>
      </c>
      <c r="D2023">
        <v>0</v>
      </c>
      <c r="E2023">
        <v>0</v>
      </c>
      <c r="F2023" t="s">
        <v>4</v>
      </c>
    </row>
    <row r="2024" spans="1:6" x14ac:dyDescent="0.2">
      <c r="A2024">
        <v>11</v>
      </c>
      <c r="B2024">
        <v>5</v>
      </c>
      <c r="C2024">
        <v>0</v>
      </c>
      <c r="D2024">
        <v>0</v>
      </c>
      <c r="E2024">
        <v>0</v>
      </c>
      <c r="F2024" t="s">
        <v>4</v>
      </c>
    </row>
    <row r="2025" spans="1:6" x14ac:dyDescent="0.2">
      <c r="A2025">
        <v>10</v>
      </c>
      <c r="B2025">
        <v>9</v>
      </c>
      <c r="C2025">
        <v>0</v>
      </c>
      <c r="D2025">
        <v>0</v>
      </c>
      <c r="E2025">
        <v>0</v>
      </c>
      <c r="F2025" t="s">
        <v>4</v>
      </c>
    </row>
    <row r="2026" spans="1:6" x14ac:dyDescent="0.2">
      <c r="A2026">
        <v>12</v>
      </c>
      <c r="B2026">
        <v>12</v>
      </c>
      <c r="C2026">
        <v>0</v>
      </c>
      <c r="D2026">
        <v>0</v>
      </c>
      <c r="E2026">
        <v>0</v>
      </c>
      <c r="F2026" t="s">
        <v>4</v>
      </c>
    </row>
    <row r="2027" spans="1:6" x14ac:dyDescent="0.2">
      <c r="A2027">
        <v>14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6" x14ac:dyDescent="0.2">
      <c r="A2028">
        <v>15</v>
      </c>
      <c r="B2028">
        <v>7</v>
      </c>
      <c r="C2028">
        <v>0</v>
      </c>
      <c r="D2028">
        <v>0</v>
      </c>
      <c r="E2028">
        <v>0</v>
      </c>
      <c r="F2028" t="s">
        <v>4</v>
      </c>
    </row>
    <row r="2029" spans="1:6" x14ac:dyDescent="0.2">
      <c r="A2029">
        <v>13</v>
      </c>
      <c r="B2029">
        <v>11</v>
      </c>
      <c r="C2029">
        <v>0</v>
      </c>
      <c r="D2029">
        <v>0</v>
      </c>
      <c r="E2029">
        <v>0</v>
      </c>
      <c r="F2029" t="s">
        <v>4</v>
      </c>
    </row>
    <row r="2030" spans="1:6" x14ac:dyDescent="0.2">
      <c r="A2030">
        <v>16</v>
      </c>
      <c r="B2030">
        <v>5</v>
      </c>
      <c r="C2030">
        <v>0</v>
      </c>
      <c r="D2030">
        <v>0</v>
      </c>
      <c r="E2030">
        <v>0</v>
      </c>
      <c r="F2030" t="s">
        <v>4</v>
      </c>
    </row>
    <row r="2031" spans="1:6" x14ac:dyDescent="0.2">
      <c r="A2031">
        <v>17</v>
      </c>
      <c r="B2031">
        <v>6</v>
      </c>
      <c r="C2031">
        <v>0</v>
      </c>
      <c r="D2031">
        <v>0</v>
      </c>
      <c r="E2031">
        <v>0</v>
      </c>
      <c r="F2031" t="s">
        <v>4</v>
      </c>
    </row>
    <row r="2032" spans="1:6" x14ac:dyDescent="0.2">
      <c r="A2032">
        <v>18</v>
      </c>
      <c r="B2032">
        <v>5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19</v>
      </c>
      <c r="B2033">
        <v>7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20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22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21</v>
      </c>
      <c r="B2036">
        <v>7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23</v>
      </c>
      <c r="B2037">
        <v>6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24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25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26</v>
      </c>
      <c r="B2040">
        <v>6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28</v>
      </c>
      <c r="B2041">
        <v>8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27</v>
      </c>
      <c r="B2042">
        <v>11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29</v>
      </c>
      <c r="B2043">
        <v>4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30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31</v>
      </c>
      <c r="B2045">
        <v>6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33</v>
      </c>
      <c r="B2046">
        <v>7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32</v>
      </c>
      <c r="B2047">
        <v>9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34</v>
      </c>
      <c r="B2048">
        <v>6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35</v>
      </c>
      <c r="B2049">
        <v>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36</v>
      </c>
      <c r="B2050">
        <v>5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37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38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40</v>
      </c>
      <c r="B2053">
        <v>4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39</v>
      </c>
      <c r="B2054">
        <v>5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41</v>
      </c>
      <c r="B2055">
        <v>5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42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43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44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45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46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48</v>
      </c>
      <c r="B2061">
        <v>11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49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47</v>
      </c>
      <c r="B2063">
        <v>6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50</v>
      </c>
      <c r="B2064">
        <v>8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51</v>
      </c>
      <c r="B2065">
        <v>8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52</v>
      </c>
      <c r="B2066">
        <v>8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54</v>
      </c>
      <c r="B2067">
        <v>11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53</v>
      </c>
      <c r="B2068">
        <v>20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55</v>
      </c>
      <c r="B2069">
        <v>6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57</v>
      </c>
      <c r="B2070">
        <v>16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56</v>
      </c>
      <c r="B2071">
        <v>50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58</v>
      </c>
      <c r="B2072">
        <v>6</v>
      </c>
      <c r="C2072">
        <v>0</v>
      </c>
      <c r="D2072">
        <v>0</v>
      </c>
      <c r="E2072">
        <v>0</v>
      </c>
      <c r="F2072" t="s">
        <v>4</v>
      </c>
    </row>
    <row r="2073" spans="1:6" x14ac:dyDescent="0.2">
      <c r="A2073">
        <v>59</v>
      </c>
      <c r="B2073">
        <v>12</v>
      </c>
      <c r="C2073">
        <v>0</v>
      </c>
      <c r="D2073">
        <v>0</v>
      </c>
      <c r="E2073">
        <v>0</v>
      </c>
      <c r="F2073" t="s">
        <v>4</v>
      </c>
    </row>
    <row r="2074" spans="1:6" x14ac:dyDescent="0.2">
      <c r="A2074">
        <v>60</v>
      </c>
      <c r="B2074">
        <v>15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61</v>
      </c>
      <c r="B2075">
        <v>10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63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62</v>
      </c>
      <c r="B2077">
        <v>27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64</v>
      </c>
      <c r="B2078">
        <v>16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65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66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67</v>
      </c>
      <c r="B2081">
        <v>4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68</v>
      </c>
      <c r="B2082">
        <v>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69</v>
      </c>
      <c r="B2083">
        <v>7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70</v>
      </c>
      <c r="B2084">
        <v>6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71</v>
      </c>
      <c r="B2085">
        <v>5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72</v>
      </c>
      <c r="B2086">
        <v>5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74</v>
      </c>
      <c r="B2087">
        <v>6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73</v>
      </c>
      <c r="B2088">
        <v>13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75</v>
      </c>
      <c r="B2089">
        <v>7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77</v>
      </c>
      <c r="B2090">
        <v>32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76</v>
      </c>
      <c r="B2091">
        <v>36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79</v>
      </c>
      <c r="B2092">
        <v>8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78</v>
      </c>
      <c r="B2093">
        <v>14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80</v>
      </c>
      <c r="B2094">
        <v>7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82</v>
      </c>
      <c r="B2095">
        <v>6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81</v>
      </c>
      <c r="B2096">
        <v>8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83</v>
      </c>
      <c r="B2097">
        <v>29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84</v>
      </c>
      <c r="B2098">
        <v>16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85</v>
      </c>
      <c r="B2099">
        <v>17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86</v>
      </c>
      <c r="B2100">
        <v>5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87</v>
      </c>
      <c r="B2101">
        <v>4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88</v>
      </c>
      <c r="B2102">
        <v>4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89</v>
      </c>
      <c r="B2103">
        <v>3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90</v>
      </c>
      <c r="B2104">
        <v>4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91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92</v>
      </c>
      <c r="B2106">
        <v>5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93</v>
      </c>
      <c r="B2107">
        <v>9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94</v>
      </c>
      <c r="B2108">
        <v>24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95</v>
      </c>
      <c r="B2109">
        <v>8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96</v>
      </c>
      <c r="B2110">
        <v>5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97</v>
      </c>
      <c r="B2111">
        <v>5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98</v>
      </c>
      <c r="B2112">
        <v>3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99</v>
      </c>
      <c r="B2113">
        <v>4</v>
      </c>
      <c r="C2113">
        <v>73.5</v>
      </c>
      <c r="D2113">
        <v>100</v>
      </c>
      <c r="E2113">
        <v>50</v>
      </c>
      <c r="F2113" t="s">
        <v>4</v>
      </c>
    </row>
    <row r="2114" spans="1:6" x14ac:dyDescent="0.2">
      <c r="A2114">
        <v>100</v>
      </c>
      <c r="B2114">
        <v>4</v>
      </c>
      <c r="C2114">
        <v>25</v>
      </c>
      <c r="D2114">
        <v>0</v>
      </c>
      <c r="E2114">
        <v>100</v>
      </c>
      <c r="F2114" t="s">
        <v>4</v>
      </c>
    </row>
    <row r="2115" spans="1:6" x14ac:dyDescent="0.2">
      <c r="A2115">
        <v>101</v>
      </c>
      <c r="B2115">
        <v>5</v>
      </c>
      <c r="C2115">
        <v>33.299999999999997</v>
      </c>
      <c r="D2115">
        <v>0</v>
      </c>
      <c r="E2115">
        <v>50</v>
      </c>
      <c r="F2115" t="s">
        <v>4</v>
      </c>
    </row>
    <row r="2116" spans="1:6" x14ac:dyDescent="0.2">
      <c r="A2116">
        <v>102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103</v>
      </c>
      <c r="B2117">
        <v>3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104</v>
      </c>
      <c r="B2118">
        <v>9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105</v>
      </c>
      <c r="B2119">
        <v>4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106</v>
      </c>
      <c r="B2120">
        <v>3</v>
      </c>
      <c r="C2120">
        <v>0</v>
      </c>
      <c r="D2120">
        <v>0</v>
      </c>
      <c r="E2120">
        <v>0</v>
      </c>
      <c r="F2120" t="s">
        <v>4</v>
      </c>
    </row>
    <row r="2121" spans="1:6" x14ac:dyDescent="0.2">
      <c r="A2121">
        <v>107</v>
      </c>
      <c r="B2121">
        <v>4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108</v>
      </c>
      <c r="B2122">
        <v>4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109</v>
      </c>
      <c r="B2123">
        <v>3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110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111</v>
      </c>
      <c r="B2125">
        <v>6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112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113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114</v>
      </c>
      <c r="B2128">
        <v>3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115</v>
      </c>
      <c r="B2129">
        <v>5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116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117</v>
      </c>
      <c r="B2131">
        <v>4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118</v>
      </c>
      <c r="B2132">
        <v>3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119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120</v>
      </c>
      <c r="B2134">
        <v>5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121</v>
      </c>
      <c r="B2135">
        <v>3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122</v>
      </c>
      <c r="B2136">
        <v>7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123</v>
      </c>
      <c r="B2137">
        <v>5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124</v>
      </c>
      <c r="B2138">
        <v>4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125</v>
      </c>
      <c r="B2139">
        <v>3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126</v>
      </c>
      <c r="B2140">
        <v>5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127</v>
      </c>
      <c r="B2141">
        <v>16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128</v>
      </c>
      <c r="B2142">
        <v>13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129</v>
      </c>
      <c r="B2143">
        <v>3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130</v>
      </c>
      <c r="B2144">
        <v>7</v>
      </c>
      <c r="C2144">
        <v>0</v>
      </c>
      <c r="D2144">
        <v>0</v>
      </c>
      <c r="E2144">
        <v>0</v>
      </c>
      <c r="F2144" t="s">
        <v>4</v>
      </c>
    </row>
    <row r="2145" spans="1:6" x14ac:dyDescent="0.2">
      <c r="A2145">
        <v>131</v>
      </c>
      <c r="B2145">
        <v>5</v>
      </c>
      <c r="C2145">
        <v>0</v>
      </c>
      <c r="D2145">
        <v>0</v>
      </c>
      <c r="E2145">
        <v>0</v>
      </c>
      <c r="F2145" t="s">
        <v>4</v>
      </c>
    </row>
    <row r="2146" spans="1:6" x14ac:dyDescent="0.2">
      <c r="A2146">
        <v>132</v>
      </c>
      <c r="B2146">
        <v>6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133</v>
      </c>
      <c r="B2147">
        <v>6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134</v>
      </c>
      <c r="B2148">
        <v>8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135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136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137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138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139</v>
      </c>
      <c r="B2153">
        <v>3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140</v>
      </c>
      <c r="B2154">
        <v>3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141</v>
      </c>
      <c r="B2155">
        <v>3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142</v>
      </c>
      <c r="B2156">
        <v>5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143</v>
      </c>
      <c r="B2157">
        <v>4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144</v>
      </c>
      <c r="B2158">
        <v>5</v>
      </c>
      <c r="C2158">
        <v>46.9</v>
      </c>
      <c r="D2158">
        <v>0</v>
      </c>
      <c r="E2158">
        <v>66.599999999999994</v>
      </c>
      <c r="F2158" t="s">
        <v>4</v>
      </c>
    </row>
    <row r="2159" spans="1:6" x14ac:dyDescent="0.2">
      <c r="A2159">
        <v>145</v>
      </c>
      <c r="B2159">
        <v>4</v>
      </c>
      <c r="C2159">
        <v>33.299999999999997</v>
      </c>
      <c r="D2159">
        <v>0</v>
      </c>
      <c r="E2159">
        <v>100</v>
      </c>
      <c r="F2159" t="s">
        <v>4</v>
      </c>
    </row>
    <row r="2160" spans="1:6" x14ac:dyDescent="0.2">
      <c r="A2160">
        <v>146</v>
      </c>
      <c r="B2160">
        <v>4</v>
      </c>
      <c r="C2160">
        <v>55.5</v>
      </c>
      <c r="D2160">
        <v>0</v>
      </c>
      <c r="E2160">
        <v>0</v>
      </c>
      <c r="F2160" t="s">
        <v>4</v>
      </c>
    </row>
    <row r="2161" spans="1:6" x14ac:dyDescent="0.2">
      <c r="A2161">
        <v>147</v>
      </c>
      <c r="B2161">
        <v>5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148</v>
      </c>
      <c r="B2162">
        <v>4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149</v>
      </c>
      <c r="B2163">
        <v>5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150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151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152</v>
      </c>
      <c r="B2166">
        <v>4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153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154</v>
      </c>
      <c r="B2168">
        <v>3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155</v>
      </c>
      <c r="B2169">
        <v>3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156</v>
      </c>
      <c r="B2170">
        <v>4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157</v>
      </c>
      <c r="B2171">
        <v>5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158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159</v>
      </c>
      <c r="B2173">
        <v>5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160</v>
      </c>
      <c r="B2174">
        <v>9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161</v>
      </c>
      <c r="B2175">
        <v>6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162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6" x14ac:dyDescent="0.2">
      <c r="A2177">
        <v>163</v>
      </c>
      <c r="B2177">
        <v>4</v>
      </c>
      <c r="C2177">
        <v>0</v>
      </c>
      <c r="D2177">
        <v>0</v>
      </c>
      <c r="E2177">
        <v>0</v>
      </c>
      <c r="F2177" t="s">
        <v>4</v>
      </c>
    </row>
    <row r="2178" spans="1:6" x14ac:dyDescent="0.2">
      <c r="A2178">
        <v>164</v>
      </c>
      <c r="B2178">
        <v>3</v>
      </c>
      <c r="C2178">
        <v>0</v>
      </c>
      <c r="D2178">
        <v>0</v>
      </c>
      <c r="E2178">
        <v>0</v>
      </c>
      <c r="F2178" t="s">
        <v>4</v>
      </c>
    </row>
    <row r="2179" spans="1:6" x14ac:dyDescent="0.2">
      <c r="A2179">
        <v>165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6" x14ac:dyDescent="0.2">
      <c r="A2180">
        <v>166</v>
      </c>
      <c r="B2180">
        <v>4</v>
      </c>
      <c r="C2180">
        <v>0</v>
      </c>
      <c r="D2180">
        <v>0</v>
      </c>
      <c r="E2180">
        <v>0</v>
      </c>
      <c r="F2180" t="s">
        <v>4</v>
      </c>
    </row>
    <row r="2181" spans="1:6" x14ac:dyDescent="0.2">
      <c r="A2181">
        <v>167</v>
      </c>
      <c r="B2181">
        <v>3</v>
      </c>
      <c r="C2181">
        <v>0</v>
      </c>
      <c r="D2181">
        <v>0</v>
      </c>
      <c r="E2181">
        <v>0</v>
      </c>
      <c r="F2181" t="s">
        <v>4</v>
      </c>
    </row>
    <row r="2182" spans="1:6" x14ac:dyDescent="0.2">
      <c r="A2182">
        <v>168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6" x14ac:dyDescent="0.2">
      <c r="A2183">
        <v>169</v>
      </c>
      <c r="B2183">
        <v>3</v>
      </c>
      <c r="C2183">
        <v>0</v>
      </c>
      <c r="D2183">
        <v>0</v>
      </c>
      <c r="E2183">
        <v>0</v>
      </c>
      <c r="F2183" t="s">
        <v>4</v>
      </c>
    </row>
    <row r="2184" spans="1:6" x14ac:dyDescent="0.2">
      <c r="A2184">
        <v>170</v>
      </c>
      <c r="B2184">
        <v>6</v>
      </c>
      <c r="C2184">
        <v>0</v>
      </c>
      <c r="D2184">
        <v>0</v>
      </c>
      <c r="E2184">
        <v>0</v>
      </c>
      <c r="F2184" t="s">
        <v>4</v>
      </c>
    </row>
    <row r="2185" spans="1:6" x14ac:dyDescent="0.2">
      <c r="A2185">
        <v>171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6" x14ac:dyDescent="0.2">
      <c r="A2186">
        <v>172</v>
      </c>
      <c r="B2186">
        <v>5</v>
      </c>
      <c r="C2186">
        <v>0</v>
      </c>
      <c r="D2186">
        <v>0</v>
      </c>
      <c r="E2186">
        <v>0</v>
      </c>
      <c r="F2186" t="s">
        <v>4</v>
      </c>
    </row>
    <row r="2187" spans="1:6" x14ac:dyDescent="0.2">
      <c r="A2187">
        <v>173</v>
      </c>
      <c r="B2187">
        <v>5</v>
      </c>
      <c r="C2187">
        <v>0</v>
      </c>
      <c r="D2187">
        <v>0</v>
      </c>
      <c r="E2187">
        <v>0</v>
      </c>
      <c r="F2187" t="s">
        <v>4</v>
      </c>
    </row>
    <row r="2188" spans="1:6" x14ac:dyDescent="0.2">
      <c r="A2188">
        <v>174</v>
      </c>
      <c r="B2188">
        <v>17</v>
      </c>
      <c r="C2188">
        <v>0</v>
      </c>
      <c r="D2188">
        <v>0</v>
      </c>
      <c r="E2188">
        <v>0</v>
      </c>
      <c r="F2188" t="s">
        <v>4</v>
      </c>
    </row>
    <row r="2189" spans="1:6" x14ac:dyDescent="0.2">
      <c r="A2189">
        <v>175</v>
      </c>
      <c r="B2189">
        <v>4</v>
      </c>
      <c r="C2189">
        <v>0</v>
      </c>
      <c r="D2189">
        <v>0</v>
      </c>
      <c r="E2189">
        <v>0</v>
      </c>
      <c r="F2189" t="s">
        <v>4</v>
      </c>
    </row>
    <row r="2190" spans="1:6" x14ac:dyDescent="0.2">
      <c r="A2190">
        <v>176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6" x14ac:dyDescent="0.2">
      <c r="A2191">
        <v>177</v>
      </c>
      <c r="B2191">
        <v>4</v>
      </c>
      <c r="C2191">
        <v>0</v>
      </c>
      <c r="D2191">
        <v>0</v>
      </c>
      <c r="E2191">
        <v>0</v>
      </c>
      <c r="F2191" t="s">
        <v>4</v>
      </c>
    </row>
    <row r="2192" spans="1:6" x14ac:dyDescent="0.2">
      <c r="A2192">
        <v>178</v>
      </c>
      <c r="B2192">
        <v>4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179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180</v>
      </c>
      <c r="B2194">
        <v>7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181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182</v>
      </c>
      <c r="B2196">
        <v>8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183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184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185</v>
      </c>
      <c r="B2199">
        <v>12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186</v>
      </c>
      <c r="B2200">
        <v>6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187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188</v>
      </c>
      <c r="B2202">
        <v>4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189</v>
      </c>
      <c r="B2203">
        <v>3</v>
      </c>
      <c r="C2203">
        <v>0</v>
      </c>
      <c r="D2203">
        <v>0</v>
      </c>
      <c r="E2203">
        <v>47.9</v>
      </c>
      <c r="F2203" t="s">
        <v>4</v>
      </c>
    </row>
    <row r="2204" spans="1:6" x14ac:dyDescent="0.2">
      <c r="A2204">
        <v>190</v>
      </c>
      <c r="B2204">
        <v>4</v>
      </c>
      <c r="C2204">
        <v>20</v>
      </c>
      <c r="D2204">
        <v>0</v>
      </c>
      <c r="E2204">
        <v>33.299999999999997</v>
      </c>
      <c r="F2204" t="s">
        <v>4</v>
      </c>
    </row>
    <row r="2205" spans="1:6" x14ac:dyDescent="0.2">
      <c r="A2205">
        <v>191</v>
      </c>
      <c r="B2205">
        <v>5</v>
      </c>
      <c r="C2205">
        <v>60</v>
      </c>
      <c r="D2205">
        <v>0</v>
      </c>
      <c r="E2205">
        <v>0</v>
      </c>
      <c r="F2205" t="s">
        <v>4</v>
      </c>
    </row>
    <row r="2206" spans="1:6" x14ac:dyDescent="0.2">
      <c r="A2206">
        <v>192</v>
      </c>
      <c r="B2206">
        <v>5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193</v>
      </c>
      <c r="B2207">
        <v>5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194</v>
      </c>
      <c r="B2208">
        <v>3</v>
      </c>
      <c r="C2208">
        <v>0</v>
      </c>
      <c r="D2208">
        <v>0</v>
      </c>
      <c r="E2208">
        <v>0</v>
      </c>
      <c r="F2208" t="s">
        <v>4</v>
      </c>
    </row>
    <row r="2209" spans="1:6" x14ac:dyDescent="0.2">
      <c r="A2209">
        <v>195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6" x14ac:dyDescent="0.2">
      <c r="A2210">
        <v>196</v>
      </c>
      <c r="B2210">
        <v>3</v>
      </c>
      <c r="C2210">
        <v>0</v>
      </c>
      <c r="D2210">
        <v>0</v>
      </c>
      <c r="E2210">
        <v>0</v>
      </c>
      <c r="F2210" t="s">
        <v>4</v>
      </c>
    </row>
    <row r="2211" spans="1:6" x14ac:dyDescent="0.2">
      <c r="A2211">
        <v>197</v>
      </c>
      <c r="B2211">
        <v>3</v>
      </c>
      <c r="C2211">
        <v>0</v>
      </c>
      <c r="D2211">
        <v>0</v>
      </c>
      <c r="E2211">
        <v>0</v>
      </c>
      <c r="F2211" t="s">
        <v>4</v>
      </c>
    </row>
    <row r="2212" spans="1:6" x14ac:dyDescent="0.2">
      <c r="A2212">
        <v>198</v>
      </c>
      <c r="B2212">
        <v>3</v>
      </c>
      <c r="C2212">
        <v>0</v>
      </c>
      <c r="D2212">
        <v>0</v>
      </c>
      <c r="E2212">
        <v>0</v>
      </c>
      <c r="F2212" t="s">
        <v>4</v>
      </c>
    </row>
    <row r="2213" spans="1:6" x14ac:dyDescent="0.2">
      <c r="A2213">
        <v>199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6" x14ac:dyDescent="0.2">
      <c r="A2214">
        <v>200</v>
      </c>
      <c r="B2214">
        <v>4</v>
      </c>
      <c r="C2214">
        <v>0</v>
      </c>
      <c r="D2214">
        <v>0</v>
      </c>
      <c r="E2214">
        <v>0</v>
      </c>
      <c r="F2214" t="s">
        <v>4</v>
      </c>
    </row>
    <row r="2215" spans="1:6" x14ac:dyDescent="0.2">
      <c r="A2215">
        <v>201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6" x14ac:dyDescent="0.2">
      <c r="A2216">
        <v>202</v>
      </c>
      <c r="B2216">
        <v>4</v>
      </c>
      <c r="C2216">
        <v>0</v>
      </c>
      <c r="D2216">
        <v>0</v>
      </c>
      <c r="E2216">
        <v>0</v>
      </c>
      <c r="F2216" t="s">
        <v>4</v>
      </c>
    </row>
    <row r="2217" spans="1:6" x14ac:dyDescent="0.2">
      <c r="A2217">
        <v>203</v>
      </c>
      <c r="B2217">
        <v>3</v>
      </c>
      <c r="C2217">
        <v>0</v>
      </c>
      <c r="D2217">
        <v>0</v>
      </c>
      <c r="E2217">
        <v>0</v>
      </c>
      <c r="F2217" t="s">
        <v>4</v>
      </c>
    </row>
    <row r="2218" spans="1:6" x14ac:dyDescent="0.2">
      <c r="A2218">
        <v>204</v>
      </c>
      <c r="B2218">
        <v>6</v>
      </c>
      <c r="C2218">
        <v>0</v>
      </c>
      <c r="D2218">
        <v>0</v>
      </c>
      <c r="E2218">
        <v>0</v>
      </c>
      <c r="F2218" t="s">
        <v>4</v>
      </c>
    </row>
    <row r="2219" spans="1:6" x14ac:dyDescent="0.2">
      <c r="A2219">
        <v>205</v>
      </c>
      <c r="B2219">
        <v>4</v>
      </c>
      <c r="C2219">
        <v>0</v>
      </c>
      <c r="D2219">
        <v>0</v>
      </c>
      <c r="E2219">
        <v>0</v>
      </c>
      <c r="F2219" t="s">
        <v>4</v>
      </c>
    </row>
    <row r="2220" spans="1:6" x14ac:dyDescent="0.2">
      <c r="A2220">
        <v>206</v>
      </c>
      <c r="B2220">
        <v>3</v>
      </c>
      <c r="C2220">
        <v>0</v>
      </c>
      <c r="D2220">
        <v>0</v>
      </c>
      <c r="E2220">
        <v>0</v>
      </c>
      <c r="F2220" t="s">
        <v>4</v>
      </c>
    </row>
    <row r="2221" spans="1:6" x14ac:dyDescent="0.2">
      <c r="A2221">
        <v>207</v>
      </c>
      <c r="B2221">
        <v>3</v>
      </c>
      <c r="C2221">
        <v>0</v>
      </c>
      <c r="D2221">
        <v>0</v>
      </c>
      <c r="E2221">
        <v>0</v>
      </c>
      <c r="F2221" t="s">
        <v>4</v>
      </c>
    </row>
    <row r="2222" spans="1:6" x14ac:dyDescent="0.2">
      <c r="A2222">
        <v>208</v>
      </c>
      <c r="B2222">
        <v>3</v>
      </c>
      <c r="C2222">
        <v>0</v>
      </c>
      <c r="D2222">
        <v>0</v>
      </c>
      <c r="E2222">
        <v>0</v>
      </c>
      <c r="F2222" t="s">
        <v>4</v>
      </c>
    </row>
    <row r="2223" spans="1:6" x14ac:dyDescent="0.2">
      <c r="A2223">
        <v>209</v>
      </c>
      <c r="B2223">
        <v>3</v>
      </c>
      <c r="C2223">
        <v>0</v>
      </c>
      <c r="D2223">
        <v>0</v>
      </c>
      <c r="E2223">
        <v>0</v>
      </c>
      <c r="F2223" t="s">
        <v>4</v>
      </c>
    </row>
    <row r="2224" spans="1:6" x14ac:dyDescent="0.2">
      <c r="A2224">
        <v>210</v>
      </c>
      <c r="B2224">
        <v>5</v>
      </c>
      <c r="C2224">
        <v>0</v>
      </c>
      <c r="D2224">
        <v>0</v>
      </c>
      <c r="E2224">
        <v>0</v>
      </c>
      <c r="F2224" t="s">
        <v>4</v>
      </c>
    </row>
    <row r="2225" spans="1:6" x14ac:dyDescent="0.2">
      <c r="A2225">
        <v>211</v>
      </c>
      <c r="B2225">
        <v>3</v>
      </c>
      <c r="C2225">
        <v>0</v>
      </c>
      <c r="D2225">
        <v>0</v>
      </c>
      <c r="E2225">
        <v>0</v>
      </c>
      <c r="F2225" t="s">
        <v>4</v>
      </c>
    </row>
    <row r="2226" spans="1:6" x14ac:dyDescent="0.2">
      <c r="A2226">
        <v>212</v>
      </c>
      <c r="B2226">
        <v>4</v>
      </c>
      <c r="C2226">
        <v>0</v>
      </c>
      <c r="D2226">
        <v>0</v>
      </c>
      <c r="E2226">
        <v>0</v>
      </c>
      <c r="F2226" t="s">
        <v>4</v>
      </c>
    </row>
    <row r="2227" spans="1:6" x14ac:dyDescent="0.2">
      <c r="A2227">
        <v>213</v>
      </c>
      <c r="B2227">
        <v>3</v>
      </c>
      <c r="C2227">
        <v>0</v>
      </c>
      <c r="D2227">
        <v>0</v>
      </c>
      <c r="E2227">
        <v>0</v>
      </c>
      <c r="F2227" t="s">
        <v>4</v>
      </c>
    </row>
    <row r="2228" spans="1:6" x14ac:dyDescent="0.2">
      <c r="A2228">
        <v>214</v>
      </c>
      <c r="B2228">
        <v>7</v>
      </c>
      <c r="C2228">
        <v>0</v>
      </c>
      <c r="D2228">
        <v>0</v>
      </c>
      <c r="E2228">
        <v>0</v>
      </c>
      <c r="F2228" t="s">
        <v>4</v>
      </c>
    </row>
    <row r="2229" spans="1:6" x14ac:dyDescent="0.2">
      <c r="A2229">
        <v>215</v>
      </c>
      <c r="B2229">
        <v>7</v>
      </c>
      <c r="C2229">
        <v>0</v>
      </c>
      <c r="D2229">
        <v>0</v>
      </c>
      <c r="E2229">
        <v>0</v>
      </c>
      <c r="F2229" t="s">
        <v>4</v>
      </c>
    </row>
    <row r="2230" spans="1:6" x14ac:dyDescent="0.2">
      <c r="A2230">
        <v>216</v>
      </c>
      <c r="B2230">
        <v>3</v>
      </c>
      <c r="C2230">
        <v>0</v>
      </c>
      <c r="D2230">
        <v>0</v>
      </c>
      <c r="E2230">
        <v>0</v>
      </c>
      <c r="F2230" t="s">
        <v>4</v>
      </c>
    </row>
    <row r="2231" spans="1:6" x14ac:dyDescent="0.2">
      <c r="A2231">
        <v>217</v>
      </c>
      <c r="B2231">
        <v>4</v>
      </c>
      <c r="C2231">
        <v>0</v>
      </c>
      <c r="D2231">
        <v>0</v>
      </c>
      <c r="E2231">
        <v>0</v>
      </c>
      <c r="F2231" t="s">
        <v>4</v>
      </c>
    </row>
    <row r="2232" spans="1:6" x14ac:dyDescent="0.2">
      <c r="A2232">
        <v>218</v>
      </c>
      <c r="B2232">
        <v>4</v>
      </c>
      <c r="C2232">
        <v>0</v>
      </c>
      <c r="D2232">
        <v>0</v>
      </c>
      <c r="E2232">
        <v>0</v>
      </c>
      <c r="F2232" t="s">
        <v>4</v>
      </c>
    </row>
    <row r="2233" spans="1:6" x14ac:dyDescent="0.2">
      <c r="A2233">
        <v>219</v>
      </c>
      <c r="B2233">
        <v>3</v>
      </c>
      <c r="C2233">
        <v>0</v>
      </c>
      <c r="D2233">
        <v>0</v>
      </c>
      <c r="E2233">
        <v>0</v>
      </c>
      <c r="F2233" t="s">
        <v>4</v>
      </c>
    </row>
    <row r="2234" spans="1:6" x14ac:dyDescent="0.2">
      <c r="A2234">
        <v>220</v>
      </c>
      <c r="B2234">
        <v>4</v>
      </c>
      <c r="C2234">
        <v>0</v>
      </c>
      <c r="D2234">
        <v>0</v>
      </c>
      <c r="E2234">
        <v>0</v>
      </c>
      <c r="F2234" t="s">
        <v>4</v>
      </c>
    </row>
    <row r="2235" spans="1:6" x14ac:dyDescent="0.2">
      <c r="A2235">
        <v>221</v>
      </c>
      <c r="B2235">
        <v>3</v>
      </c>
      <c r="C2235">
        <v>0</v>
      </c>
      <c r="D2235">
        <v>0</v>
      </c>
      <c r="E2235">
        <v>0</v>
      </c>
      <c r="F2235" t="s">
        <v>4</v>
      </c>
    </row>
    <row r="2236" spans="1:6" x14ac:dyDescent="0.2">
      <c r="A2236">
        <v>222</v>
      </c>
      <c r="B2236">
        <v>3</v>
      </c>
      <c r="C2236">
        <v>0</v>
      </c>
      <c r="D2236">
        <v>0</v>
      </c>
      <c r="E2236">
        <v>0</v>
      </c>
      <c r="F2236" t="s">
        <v>4</v>
      </c>
    </row>
    <row r="2237" spans="1:6" x14ac:dyDescent="0.2">
      <c r="A2237">
        <v>223</v>
      </c>
      <c r="B2237">
        <v>3</v>
      </c>
      <c r="C2237">
        <v>0</v>
      </c>
      <c r="D2237">
        <v>0</v>
      </c>
      <c r="E2237">
        <v>0</v>
      </c>
      <c r="F2237" t="s">
        <v>4</v>
      </c>
    </row>
    <row r="2238" spans="1:6" x14ac:dyDescent="0.2">
      <c r="A2238">
        <v>224</v>
      </c>
      <c r="B2238">
        <v>5</v>
      </c>
      <c r="C2238">
        <v>0</v>
      </c>
      <c r="D2238">
        <v>0</v>
      </c>
      <c r="E2238">
        <v>0</v>
      </c>
      <c r="F2238" t="s">
        <v>4</v>
      </c>
    </row>
    <row r="2239" spans="1:6" x14ac:dyDescent="0.2">
      <c r="A2239">
        <v>225</v>
      </c>
      <c r="B2239">
        <v>5</v>
      </c>
      <c r="C2239">
        <v>0</v>
      </c>
      <c r="D2239">
        <v>0</v>
      </c>
      <c r="E2239">
        <v>0</v>
      </c>
      <c r="F2239" t="s">
        <v>4</v>
      </c>
    </row>
    <row r="2240" spans="1:6" x14ac:dyDescent="0.2">
      <c r="A2240">
        <v>226</v>
      </c>
      <c r="B2240">
        <v>3</v>
      </c>
      <c r="C2240">
        <v>0</v>
      </c>
      <c r="D2240">
        <v>0</v>
      </c>
      <c r="E2240">
        <v>0</v>
      </c>
      <c r="F2240" t="s">
        <v>4</v>
      </c>
    </row>
    <row r="2241" spans="1:6" x14ac:dyDescent="0.2">
      <c r="A2241">
        <v>227</v>
      </c>
      <c r="B2241">
        <v>4</v>
      </c>
      <c r="C2241">
        <v>0</v>
      </c>
      <c r="D2241">
        <v>0</v>
      </c>
      <c r="E2241">
        <v>0</v>
      </c>
      <c r="F2241" t="s">
        <v>4</v>
      </c>
    </row>
    <row r="2242" spans="1:6" x14ac:dyDescent="0.2">
      <c r="A2242">
        <v>228</v>
      </c>
      <c r="B2242">
        <v>4</v>
      </c>
      <c r="C2242">
        <v>0</v>
      </c>
      <c r="D2242">
        <v>0</v>
      </c>
      <c r="E2242">
        <v>0</v>
      </c>
      <c r="F2242" t="s">
        <v>4</v>
      </c>
    </row>
    <row r="2243" spans="1:6" x14ac:dyDescent="0.2">
      <c r="A2243">
        <v>229</v>
      </c>
      <c r="B2243">
        <v>5</v>
      </c>
      <c r="C2243">
        <v>0</v>
      </c>
      <c r="D2243">
        <v>0</v>
      </c>
      <c r="E2243">
        <v>0</v>
      </c>
      <c r="F2243" t="s">
        <v>4</v>
      </c>
    </row>
    <row r="2244" spans="1:6" x14ac:dyDescent="0.2">
      <c r="A2244">
        <v>230</v>
      </c>
      <c r="B2244">
        <v>6</v>
      </c>
      <c r="C2244">
        <v>0</v>
      </c>
      <c r="D2244">
        <v>0</v>
      </c>
      <c r="E2244">
        <v>0</v>
      </c>
      <c r="F2244" t="s">
        <v>4</v>
      </c>
    </row>
    <row r="2245" spans="1:6" x14ac:dyDescent="0.2">
      <c r="A2245">
        <v>231</v>
      </c>
      <c r="B2245">
        <v>3</v>
      </c>
      <c r="C2245">
        <v>0</v>
      </c>
      <c r="D2245">
        <v>0</v>
      </c>
      <c r="E2245">
        <v>0</v>
      </c>
      <c r="F2245" t="s">
        <v>4</v>
      </c>
    </row>
    <row r="2246" spans="1:6" x14ac:dyDescent="0.2">
      <c r="A2246">
        <v>232</v>
      </c>
      <c r="B2246">
        <v>4</v>
      </c>
      <c r="C2246">
        <v>0</v>
      </c>
      <c r="D2246">
        <v>0</v>
      </c>
      <c r="E2246">
        <v>0</v>
      </c>
      <c r="F2246" t="s">
        <v>4</v>
      </c>
    </row>
    <row r="2247" spans="1:6" x14ac:dyDescent="0.2">
      <c r="A2247">
        <v>233</v>
      </c>
      <c r="B2247">
        <v>3</v>
      </c>
      <c r="C2247">
        <v>0</v>
      </c>
      <c r="D2247">
        <v>0</v>
      </c>
      <c r="E2247">
        <v>0</v>
      </c>
      <c r="F2247" t="s">
        <v>4</v>
      </c>
    </row>
    <row r="2248" spans="1:6" x14ac:dyDescent="0.2">
      <c r="A2248">
        <v>234</v>
      </c>
      <c r="B2248">
        <v>5</v>
      </c>
      <c r="C2248">
        <v>0</v>
      </c>
      <c r="D2248">
        <v>0</v>
      </c>
      <c r="E2248">
        <v>0</v>
      </c>
      <c r="F2248" t="s">
        <v>4</v>
      </c>
    </row>
    <row r="2249" spans="1:6" x14ac:dyDescent="0.2">
      <c r="A2249">
        <v>235</v>
      </c>
      <c r="B2249">
        <v>7</v>
      </c>
      <c r="C2249">
        <v>47.3</v>
      </c>
      <c r="D2249">
        <v>0</v>
      </c>
      <c r="E2249">
        <v>0</v>
      </c>
      <c r="F2249" t="s">
        <v>4</v>
      </c>
    </row>
    <row r="2250" spans="1:6" x14ac:dyDescent="0.2">
      <c r="A2250">
        <v>236</v>
      </c>
      <c r="B2250">
        <v>3</v>
      </c>
      <c r="C2250">
        <v>0</v>
      </c>
      <c r="D2250">
        <v>0</v>
      </c>
      <c r="E2250">
        <v>0</v>
      </c>
      <c r="F2250" t="s">
        <v>4</v>
      </c>
    </row>
    <row r="2251" spans="1:6" x14ac:dyDescent="0.2">
      <c r="A2251">
        <v>237</v>
      </c>
      <c r="B2251">
        <v>3</v>
      </c>
      <c r="C2251">
        <v>0</v>
      </c>
      <c r="D2251">
        <v>0</v>
      </c>
      <c r="E2251">
        <v>0</v>
      </c>
      <c r="F2251" t="s">
        <v>4</v>
      </c>
    </row>
    <row r="2252" spans="1:6" x14ac:dyDescent="0.2">
      <c r="A2252">
        <v>238</v>
      </c>
      <c r="B2252">
        <v>3</v>
      </c>
      <c r="C2252">
        <v>0</v>
      </c>
      <c r="D2252">
        <v>0</v>
      </c>
      <c r="E2252">
        <v>0</v>
      </c>
      <c r="F2252" t="s">
        <v>4</v>
      </c>
    </row>
    <row r="2253" spans="1:6" x14ac:dyDescent="0.2">
      <c r="A2253">
        <v>239</v>
      </c>
      <c r="B2253">
        <v>3</v>
      </c>
      <c r="C2253">
        <v>0</v>
      </c>
      <c r="D2253">
        <v>0</v>
      </c>
      <c r="E2253">
        <v>0</v>
      </c>
      <c r="F2253" t="s">
        <v>4</v>
      </c>
    </row>
    <row r="2254" spans="1:6" x14ac:dyDescent="0.2">
      <c r="A2254">
        <v>240</v>
      </c>
      <c r="B2254">
        <v>2</v>
      </c>
      <c r="C2254">
        <v>0</v>
      </c>
      <c r="D2254">
        <v>0</v>
      </c>
      <c r="E2254">
        <v>0</v>
      </c>
      <c r="F2254" t="s">
        <v>4</v>
      </c>
    </row>
    <row r="2255" spans="1:6" x14ac:dyDescent="0.2">
      <c r="A2255">
        <v>241</v>
      </c>
      <c r="B2255">
        <v>3</v>
      </c>
      <c r="C2255">
        <v>0</v>
      </c>
      <c r="D2255">
        <v>0</v>
      </c>
      <c r="E2255">
        <v>0</v>
      </c>
      <c r="F2255" t="s">
        <v>4</v>
      </c>
    </row>
    <row r="2256" spans="1:6" x14ac:dyDescent="0.2">
      <c r="A2256">
        <v>242</v>
      </c>
      <c r="B2256">
        <v>6</v>
      </c>
      <c r="C2256">
        <v>0</v>
      </c>
      <c r="D2256">
        <v>0</v>
      </c>
      <c r="E2256">
        <v>0</v>
      </c>
      <c r="F2256" t="s">
        <v>4</v>
      </c>
    </row>
    <row r="2257" spans="1:6" x14ac:dyDescent="0.2">
      <c r="A2257">
        <v>243</v>
      </c>
      <c r="B2257">
        <v>4</v>
      </c>
      <c r="C2257">
        <v>0</v>
      </c>
      <c r="D2257">
        <v>0</v>
      </c>
      <c r="E2257">
        <v>0</v>
      </c>
      <c r="F2257" t="s">
        <v>4</v>
      </c>
    </row>
    <row r="2258" spans="1:6" x14ac:dyDescent="0.2">
      <c r="A2258">
        <v>244</v>
      </c>
      <c r="B2258">
        <v>4</v>
      </c>
      <c r="C2258">
        <v>0</v>
      </c>
      <c r="D2258">
        <v>0</v>
      </c>
      <c r="E2258">
        <v>0</v>
      </c>
      <c r="F2258" t="s">
        <v>4</v>
      </c>
    </row>
    <row r="2259" spans="1:6" x14ac:dyDescent="0.2">
      <c r="A2259">
        <v>245</v>
      </c>
      <c r="B2259">
        <v>4</v>
      </c>
      <c r="C2259">
        <v>0</v>
      </c>
      <c r="D2259">
        <v>0</v>
      </c>
      <c r="E2259">
        <v>0</v>
      </c>
      <c r="F2259" t="s">
        <v>4</v>
      </c>
    </row>
    <row r="2260" spans="1:6" x14ac:dyDescent="0.2">
      <c r="A2260">
        <v>246</v>
      </c>
      <c r="B2260">
        <v>4</v>
      </c>
      <c r="C2260">
        <v>0</v>
      </c>
      <c r="D2260">
        <v>0</v>
      </c>
      <c r="E2260">
        <v>0</v>
      </c>
      <c r="F2260" t="s">
        <v>4</v>
      </c>
    </row>
    <row r="2261" spans="1:6" x14ac:dyDescent="0.2">
      <c r="A2261">
        <v>247</v>
      </c>
      <c r="B2261">
        <v>4</v>
      </c>
      <c r="C2261">
        <v>0</v>
      </c>
      <c r="D2261">
        <v>0</v>
      </c>
      <c r="E2261">
        <v>0</v>
      </c>
      <c r="F2261" t="s">
        <v>4</v>
      </c>
    </row>
    <row r="2262" spans="1:6" x14ac:dyDescent="0.2">
      <c r="A2262">
        <v>248</v>
      </c>
      <c r="B2262">
        <v>4</v>
      </c>
      <c r="C2262">
        <v>0</v>
      </c>
      <c r="D2262">
        <v>0</v>
      </c>
      <c r="E2262">
        <v>0</v>
      </c>
      <c r="F2262" t="s">
        <v>4</v>
      </c>
    </row>
    <row r="2263" spans="1:6" x14ac:dyDescent="0.2">
      <c r="A2263">
        <v>249</v>
      </c>
      <c r="B2263">
        <v>4</v>
      </c>
      <c r="C2263">
        <v>0</v>
      </c>
      <c r="D2263">
        <v>0</v>
      </c>
      <c r="E2263">
        <v>0</v>
      </c>
      <c r="F2263" t="s">
        <v>4</v>
      </c>
    </row>
    <row r="2264" spans="1:6" x14ac:dyDescent="0.2">
      <c r="A2264">
        <v>250</v>
      </c>
      <c r="B2264">
        <v>5</v>
      </c>
      <c r="C2264">
        <v>0</v>
      </c>
      <c r="D2264">
        <v>0</v>
      </c>
      <c r="E2264">
        <v>0</v>
      </c>
      <c r="F2264" t="s">
        <v>4</v>
      </c>
    </row>
    <row r="2265" spans="1:6" x14ac:dyDescent="0.2">
      <c r="A2265">
        <v>251</v>
      </c>
      <c r="B2265">
        <v>13</v>
      </c>
      <c r="C2265">
        <v>0</v>
      </c>
      <c r="D2265">
        <v>0</v>
      </c>
      <c r="E2265">
        <v>0</v>
      </c>
      <c r="F2265" t="s">
        <v>4</v>
      </c>
    </row>
    <row r="2266" spans="1:6" x14ac:dyDescent="0.2">
      <c r="A2266">
        <v>252</v>
      </c>
      <c r="B2266">
        <v>6</v>
      </c>
      <c r="C2266">
        <v>0</v>
      </c>
      <c r="D2266">
        <v>0</v>
      </c>
      <c r="E2266">
        <v>0</v>
      </c>
      <c r="F2266" t="s">
        <v>4</v>
      </c>
    </row>
    <row r="2267" spans="1:6" x14ac:dyDescent="0.2">
      <c r="A2267">
        <v>253</v>
      </c>
      <c r="B2267">
        <v>7</v>
      </c>
      <c r="C2267">
        <v>0</v>
      </c>
      <c r="D2267">
        <v>0</v>
      </c>
      <c r="E2267">
        <v>0</v>
      </c>
      <c r="F2267" t="s">
        <v>4</v>
      </c>
    </row>
    <row r="2268" spans="1:6" x14ac:dyDescent="0.2">
      <c r="A2268">
        <v>254</v>
      </c>
      <c r="B2268">
        <v>4</v>
      </c>
      <c r="C2268">
        <v>0</v>
      </c>
      <c r="D2268">
        <v>0</v>
      </c>
      <c r="E2268">
        <v>0</v>
      </c>
      <c r="F2268" t="s">
        <v>4</v>
      </c>
    </row>
    <row r="2269" spans="1:6" x14ac:dyDescent="0.2">
      <c r="A2269">
        <v>255</v>
      </c>
      <c r="B2269">
        <v>5</v>
      </c>
      <c r="C2269">
        <v>0</v>
      </c>
      <c r="D2269">
        <v>0</v>
      </c>
      <c r="E2269">
        <v>0</v>
      </c>
      <c r="F2269" t="s">
        <v>4</v>
      </c>
    </row>
    <row r="2270" spans="1:6" x14ac:dyDescent="0.2">
      <c r="A2270">
        <v>256</v>
      </c>
      <c r="B2270">
        <v>5</v>
      </c>
      <c r="C2270">
        <v>0</v>
      </c>
      <c r="D2270">
        <v>0</v>
      </c>
      <c r="E2270">
        <v>0</v>
      </c>
      <c r="F2270" t="s">
        <v>4</v>
      </c>
    </row>
    <row r="2271" spans="1:6" x14ac:dyDescent="0.2">
      <c r="A2271">
        <v>257</v>
      </c>
      <c r="B2271">
        <v>5</v>
      </c>
      <c r="C2271">
        <v>0</v>
      </c>
      <c r="D2271">
        <v>0</v>
      </c>
      <c r="E2271">
        <v>0</v>
      </c>
      <c r="F2271" t="s">
        <v>4</v>
      </c>
    </row>
    <row r="2272" spans="1:6" x14ac:dyDescent="0.2">
      <c r="A2272">
        <v>258</v>
      </c>
      <c r="B2272">
        <v>5</v>
      </c>
      <c r="C2272">
        <v>0</v>
      </c>
      <c r="D2272">
        <v>0</v>
      </c>
      <c r="E2272">
        <v>0</v>
      </c>
      <c r="F2272" t="s">
        <v>4</v>
      </c>
    </row>
    <row r="2273" spans="1:6" x14ac:dyDescent="0.2">
      <c r="A2273">
        <v>259</v>
      </c>
      <c r="B2273">
        <v>3</v>
      </c>
      <c r="C2273">
        <v>0</v>
      </c>
      <c r="D2273">
        <v>0</v>
      </c>
      <c r="E2273">
        <v>0</v>
      </c>
      <c r="F2273" t="s">
        <v>4</v>
      </c>
    </row>
    <row r="2274" spans="1:6" x14ac:dyDescent="0.2">
      <c r="A2274">
        <v>260</v>
      </c>
      <c r="B2274">
        <v>7</v>
      </c>
      <c r="C2274">
        <v>0</v>
      </c>
      <c r="D2274">
        <v>0</v>
      </c>
      <c r="E2274">
        <v>0</v>
      </c>
      <c r="F2274" t="s">
        <v>4</v>
      </c>
    </row>
    <row r="2275" spans="1:6" x14ac:dyDescent="0.2">
      <c r="A2275">
        <v>261</v>
      </c>
      <c r="B2275">
        <v>3</v>
      </c>
      <c r="C2275">
        <v>0</v>
      </c>
      <c r="D2275">
        <v>0</v>
      </c>
      <c r="E2275">
        <v>0</v>
      </c>
      <c r="F2275" t="s">
        <v>4</v>
      </c>
    </row>
    <row r="2276" spans="1:6" x14ac:dyDescent="0.2">
      <c r="A2276">
        <v>262</v>
      </c>
      <c r="B2276">
        <v>3</v>
      </c>
      <c r="C2276">
        <v>0</v>
      </c>
      <c r="D2276">
        <v>0</v>
      </c>
      <c r="E2276">
        <v>0</v>
      </c>
      <c r="F2276" t="s">
        <v>4</v>
      </c>
    </row>
    <row r="2277" spans="1:6" x14ac:dyDescent="0.2">
      <c r="A2277">
        <v>263</v>
      </c>
      <c r="B2277">
        <v>3</v>
      </c>
      <c r="C2277">
        <v>0</v>
      </c>
      <c r="D2277">
        <v>0</v>
      </c>
      <c r="E2277">
        <v>0</v>
      </c>
      <c r="F2277" t="s">
        <v>4</v>
      </c>
    </row>
    <row r="2278" spans="1:6" x14ac:dyDescent="0.2">
      <c r="A2278">
        <v>264</v>
      </c>
      <c r="B2278">
        <v>5</v>
      </c>
      <c r="C2278">
        <v>0</v>
      </c>
      <c r="D2278">
        <v>0</v>
      </c>
      <c r="E2278">
        <v>0</v>
      </c>
      <c r="F2278" t="s">
        <v>4</v>
      </c>
    </row>
    <row r="2279" spans="1:6" x14ac:dyDescent="0.2">
      <c r="A2279">
        <v>265</v>
      </c>
      <c r="B2279">
        <v>5</v>
      </c>
      <c r="C2279">
        <v>0</v>
      </c>
      <c r="D2279">
        <v>0</v>
      </c>
      <c r="E2279">
        <v>0</v>
      </c>
      <c r="F2279" t="s">
        <v>4</v>
      </c>
    </row>
    <row r="2280" spans="1:6" x14ac:dyDescent="0.2">
      <c r="A2280">
        <v>266</v>
      </c>
      <c r="B2280">
        <v>8</v>
      </c>
      <c r="C2280">
        <v>0</v>
      </c>
      <c r="D2280">
        <v>0</v>
      </c>
      <c r="E2280">
        <v>0</v>
      </c>
      <c r="F2280" t="s">
        <v>4</v>
      </c>
    </row>
    <row r="2281" spans="1:6" x14ac:dyDescent="0.2">
      <c r="A2281">
        <v>267</v>
      </c>
      <c r="B2281">
        <v>3</v>
      </c>
      <c r="C2281">
        <v>0</v>
      </c>
      <c r="D2281">
        <v>0</v>
      </c>
      <c r="E2281">
        <v>0</v>
      </c>
      <c r="F2281" t="s">
        <v>4</v>
      </c>
    </row>
    <row r="2282" spans="1:6" x14ac:dyDescent="0.2">
      <c r="A2282">
        <v>268</v>
      </c>
      <c r="B2282">
        <v>3</v>
      </c>
      <c r="C2282">
        <v>0</v>
      </c>
      <c r="D2282">
        <v>0</v>
      </c>
      <c r="E2282">
        <v>0</v>
      </c>
      <c r="F2282" t="s">
        <v>4</v>
      </c>
    </row>
    <row r="2283" spans="1:6" x14ac:dyDescent="0.2">
      <c r="A2283">
        <v>269</v>
      </c>
      <c r="B2283">
        <v>3</v>
      </c>
      <c r="C2283">
        <v>0</v>
      </c>
      <c r="D2283">
        <v>0</v>
      </c>
      <c r="E2283">
        <v>0</v>
      </c>
      <c r="F2283" t="s">
        <v>4</v>
      </c>
    </row>
    <row r="2284" spans="1:6" x14ac:dyDescent="0.2">
      <c r="A2284">
        <v>270</v>
      </c>
      <c r="B2284">
        <v>5</v>
      </c>
      <c r="C2284">
        <v>0</v>
      </c>
      <c r="D2284">
        <v>0</v>
      </c>
      <c r="E2284">
        <v>0</v>
      </c>
      <c r="F2284" t="s">
        <v>4</v>
      </c>
    </row>
    <row r="2285" spans="1:6" x14ac:dyDescent="0.2">
      <c r="A2285">
        <v>271</v>
      </c>
      <c r="B2285">
        <v>4</v>
      </c>
      <c r="C2285">
        <v>0</v>
      </c>
      <c r="D2285">
        <v>0</v>
      </c>
      <c r="E2285">
        <v>0</v>
      </c>
      <c r="F2285" t="s">
        <v>4</v>
      </c>
    </row>
    <row r="2286" spans="1:6" x14ac:dyDescent="0.2">
      <c r="A2286">
        <v>272</v>
      </c>
      <c r="B2286">
        <v>4</v>
      </c>
      <c r="C2286">
        <v>0</v>
      </c>
      <c r="D2286">
        <v>0</v>
      </c>
      <c r="E2286">
        <v>0</v>
      </c>
      <c r="F2286" t="s">
        <v>4</v>
      </c>
    </row>
    <row r="2287" spans="1:6" x14ac:dyDescent="0.2">
      <c r="A2287">
        <v>273</v>
      </c>
      <c r="B2287">
        <v>3</v>
      </c>
      <c r="C2287">
        <v>0</v>
      </c>
      <c r="D2287">
        <v>0</v>
      </c>
      <c r="E2287">
        <v>0</v>
      </c>
      <c r="F2287" t="s">
        <v>4</v>
      </c>
    </row>
    <row r="2288" spans="1:6" x14ac:dyDescent="0.2">
      <c r="A2288">
        <v>274</v>
      </c>
      <c r="B2288">
        <v>4</v>
      </c>
      <c r="C2288">
        <v>0</v>
      </c>
      <c r="D2288">
        <v>0</v>
      </c>
      <c r="E2288">
        <v>0</v>
      </c>
      <c r="F2288" t="s">
        <v>4</v>
      </c>
    </row>
    <row r="2289" spans="1:6" x14ac:dyDescent="0.2">
      <c r="A2289">
        <v>275</v>
      </c>
      <c r="B2289">
        <v>3</v>
      </c>
      <c r="C2289">
        <v>0</v>
      </c>
      <c r="D2289">
        <v>0</v>
      </c>
      <c r="E2289">
        <v>0</v>
      </c>
      <c r="F2289" t="s">
        <v>4</v>
      </c>
    </row>
    <row r="2290" spans="1:6" x14ac:dyDescent="0.2">
      <c r="A2290">
        <v>276</v>
      </c>
      <c r="B2290">
        <v>4</v>
      </c>
      <c r="C2290">
        <v>0</v>
      </c>
      <c r="D2290">
        <v>0</v>
      </c>
      <c r="E2290">
        <v>0</v>
      </c>
      <c r="F2290" t="s">
        <v>4</v>
      </c>
    </row>
    <row r="2291" spans="1:6" x14ac:dyDescent="0.2">
      <c r="A2291">
        <v>277</v>
      </c>
      <c r="B2291">
        <v>4</v>
      </c>
      <c r="C2291">
        <v>0</v>
      </c>
      <c r="D2291">
        <v>0</v>
      </c>
      <c r="E2291">
        <v>0</v>
      </c>
      <c r="F2291" t="s">
        <v>4</v>
      </c>
    </row>
    <row r="2292" spans="1:6" x14ac:dyDescent="0.2">
      <c r="A2292">
        <v>278</v>
      </c>
      <c r="B2292">
        <v>3</v>
      </c>
      <c r="C2292">
        <v>0</v>
      </c>
      <c r="D2292">
        <v>0</v>
      </c>
      <c r="E2292">
        <v>0</v>
      </c>
      <c r="F2292" t="s">
        <v>4</v>
      </c>
    </row>
    <row r="2293" spans="1:6" x14ac:dyDescent="0.2">
      <c r="A2293">
        <v>279</v>
      </c>
      <c r="B2293">
        <v>9</v>
      </c>
      <c r="C2293">
        <v>0</v>
      </c>
      <c r="D2293">
        <v>0</v>
      </c>
      <c r="E2293">
        <v>0</v>
      </c>
      <c r="F2293" t="s">
        <v>4</v>
      </c>
    </row>
    <row r="2294" spans="1:6" x14ac:dyDescent="0.2">
      <c r="A2294">
        <v>280</v>
      </c>
      <c r="B2294">
        <v>3</v>
      </c>
      <c r="C2294">
        <v>0</v>
      </c>
      <c r="D2294">
        <v>0</v>
      </c>
      <c r="E2294">
        <v>49.5</v>
      </c>
      <c r="F2294" t="s">
        <v>4</v>
      </c>
    </row>
    <row r="2295" spans="1:6" x14ac:dyDescent="0.2">
      <c r="A2295">
        <v>281</v>
      </c>
      <c r="B2295">
        <v>4</v>
      </c>
      <c r="C2295">
        <v>40</v>
      </c>
      <c r="D2295">
        <v>0</v>
      </c>
      <c r="E2295">
        <v>0</v>
      </c>
      <c r="F2295" t="s">
        <v>4</v>
      </c>
    </row>
    <row r="2296" spans="1:6" x14ac:dyDescent="0.2">
      <c r="A2296">
        <v>282</v>
      </c>
      <c r="B2296">
        <v>5</v>
      </c>
      <c r="C2296">
        <v>0</v>
      </c>
      <c r="D2296">
        <v>0</v>
      </c>
      <c r="E2296">
        <v>0</v>
      </c>
      <c r="F2296" t="s">
        <v>4</v>
      </c>
    </row>
    <row r="2297" spans="1:6" x14ac:dyDescent="0.2">
      <c r="A2297">
        <v>283</v>
      </c>
      <c r="B2297">
        <v>3</v>
      </c>
      <c r="C2297">
        <v>0</v>
      </c>
      <c r="D2297">
        <v>0</v>
      </c>
      <c r="E2297">
        <v>0</v>
      </c>
      <c r="F2297" t="s">
        <v>4</v>
      </c>
    </row>
    <row r="2298" spans="1:6" x14ac:dyDescent="0.2">
      <c r="A2298">
        <v>284</v>
      </c>
      <c r="B2298">
        <v>4</v>
      </c>
      <c r="C2298">
        <v>0</v>
      </c>
      <c r="D2298">
        <v>0</v>
      </c>
      <c r="E2298">
        <v>0</v>
      </c>
      <c r="F2298" t="s">
        <v>4</v>
      </c>
    </row>
    <row r="2299" spans="1:6" x14ac:dyDescent="0.2">
      <c r="A2299">
        <v>285</v>
      </c>
      <c r="B2299">
        <v>3</v>
      </c>
      <c r="C2299">
        <v>0</v>
      </c>
      <c r="D2299">
        <v>0</v>
      </c>
      <c r="E2299">
        <v>0</v>
      </c>
      <c r="F2299" t="s">
        <v>4</v>
      </c>
    </row>
    <row r="2300" spans="1:6" x14ac:dyDescent="0.2">
      <c r="A2300">
        <v>286</v>
      </c>
      <c r="B2300">
        <v>3</v>
      </c>
      <c r="C2300">
        <v>0</v>
      </c>
      <c r="D2300">
        <v>0</v>
      </c>
      <c r="E2300">
        <v>0</v>
      </c>
      <c r="F2300" t="s">
        <v>4</v>
      </c>
    </row>
    <row r="2301" spans="1:6" x14ac:dyDescent="0.2">
      <c r="A2301">
        <v>287</v>
      </c>
      <c r="B2301">
        <v>7</v>
      </c>
      <c r="C2301">
        <v>0</v>
      </c>
      <c r="D2301">
        <v>0</v>
      </c>
      <c r="E2301">
        <v>0</v>
      </c>
      <c r="F2301" t="s">
        <v>4</v>
      </c>
    </row>
    <row r="2302" spans="1:6" x14ac:dyDescent="0.2">
      <c r="A2302">
        <v>288</v>
      </c>
      <c r="B2302">
        <v>5</v>
      </c>
      <c r="C2302">
        <v>0</v>
      </c>
      <c r="D2302">
        <v>0</v>
      </c>
      <c r="E2302">
        <v>0</v>
      </c>
      <c r="F2302" t="s">
        <v>4</v>
      </c>
    </row>
    <row r="2303" spans="1:6" x14ac:dyDescent="0.2">
      <c r="A2303">
        <v>289</v>
      </c>
      <c r="B2303">
        <v>5</v>
      </c>
      <c r="C2303">
        <v>0</v>
      </c>
      <c r="D2303">
        <v>0</v>
      </c>
      <c r="E2303">
        <v>0</v>
      </c>
      <c r="F2303" t="s">
        <v>4</v>
      </c>
    </row>
    <row r="2304" spans="1:6" x14ac:dyDescent="0.2">
      <c r="A2304">
        <v>290</v>
      </c>
      <c r="B2304">
        <v>5</v>
      </c>
      <c r="C2304">
        <v>0</v>
      </c>
      <c r="D2304">
        <v>0</v>
      </c>
      <c r="E2304">
        <v>0</v>
      </c>
      <c r="F2304" t="s">
        <v>4</v>
      </c>
    </row>
    <row r="2305" spans="1:6" x14ac:dyDescent="0.2">
      <c r="A2305">
        <v>291</v>
      </c>
      <c r="B2305">
        <v>3</v>
      </c>
      <c r="C2305">
        <v>0</v>
      </c>
      <c r="D2305">
        <v>0</v>
      </c>
      <c r="E2305">
        <v>0</v>
      </c>
      <c r="F2305" t="s">
        <v>4</v>
      </c>
    </row>
    <row r="2306" spans="1:6" x14ac:dyDescent="0.2">
      <c r="A2306">
        <v>292</v>
      </c>
      <c r="B2306">
        <v>3</v>
      </c>
      <c r="C2306">
        <v>0</v>
      </c>
      <c r="D2306">
        <v>0</v>
      </c>
      <c r="E2306">
        <v>0</v>
      </c>
      <c r="F2306" t="s">
        <v>4</v>
      </c>
    </row>
    <row r="2307" spans="1:6" x14ac:dyDescent="0.2">
      <c r="A2307">
        <v>293</v>
      </c>
      <c r="B2307">
        <v>3</v>
      </c>
      <c r="C2307">
        <v>0</v>
      </c>
      <c r="D2307">
        <v>0</v>
      </c>
      <c r="E2307">
        <v>0</v>
      </c>
      <c r="F2307" t="s">
        <v>4</v>
      </c>
    </row>
    <row r="2308" spans="1:6" x14ac:dyDescent="0.2">
      <c r="A2308">
        <v>294</v>
      </c>
      <c r="B2308">
        <v>5</v>
      </c>
      <c r="C2308">
        <v>0</v>
      </c>
      <c r="D2308">
        <v>0</v>
      </c>
      <c r="E2308">
        <v>0</v>
      </c>
      <c r="F2308" t="s">
        <v>4</v>
      </c>
    </row>
    <row r="2309" spans="1:6" x14ac:dyDescent="0.2">
      <c r="A2309">
        <v>295</v>
      </c>
      <c r="B2309">
        <v>3</v>
      </c>
      <c r="C2309">
        <v>0</v>
      </c>
      <c r="D2309">
        <v>0</v>
      </c>
      <c r="E2309">
        <v>0</v>
      </c>
      <c r="F2309" t="s">
        <v>4</v>
      </c>
    </row>
    <row r="2310" spans="1:6" x14ac:dyDescent="0.2">
      <c r="A2310">
        <v>296</v>
      </c>
      <c r="B2310">
        <v>3</v>
      </c>
      <c r="C2310">
        <v>0</v>
      </c>
      <c r="D2310">
        <v>0</v>
      </c>
      <c r="E2310">
        <v>0</v>
      </c>
      <c r="F2310" t="s">
        <v>4</v>
      </c>
    </row>
    <row r="2311" spans="1:6" x14ac:dyDescent="0.2">
      <c r="A2311">
        <v>297</v>
      </c>
      <c r="B2311">
        <v>3</v>
      </c>
      <c r="C2311">
        <v>0</v>
      </c>
      <c r="D2311">
        <v>0</v>
      </c>
      <c r="E2311">
        <v>0</v>
      </c>
      <c r="F2311" t="s">
        <v>4</v>
      </c>
    </row>
    <row r="2312" spans="1:6" x14ac:dyDescent="0.2">
      <c r="A2312">
        <v>298</v>
      </c>
      <c r="B2312">
        <v>7</v>
      </c>
      <c r="C2312">
        <v>0</v>
      </c>
      <c r="D2312">
        <v>0</v>
      </c>
      <c r="E2312">
        <v>0</v>
      </c>
      <c r="F2312" t="s">
        <v>4</v>
      </c>
    </row>
    <row r="2313" spans="1:6" x14ac:dyDescent="0.2">
      <c r="A2313">
        <v>299</v>
      </c>
      <c r="B2313">
        <v>5</v>
      </c>
      <c r="C2313">
        <v>0</v>
      </c>
      <c r="D2313">
        <v>0</v>
      </c>
      <c r="E2313">
        <v>0</v>
      </c>
      <c r="F2313" t="s">
        <v>4</v>
      </c>
    </row>
    <row r="2314" spans="1:6" x14ac:dyDescent="0.2">
      <c r="A2314">
        <v>300</v>
      </c>
      <c r="B2314">
        <v>4</v>
      </c>
      <c r="C2314">
        <v>0</v>
      </c>
      <c r="D2314">
        <v>0</v>
      </c>
      <c r="E2314">
        <v>0</v>
      </c>
      <c r="F2314" t="s">
        <v>4</v>
      </c>
    </row>
    <row r="2315" spans="1:6" x14ac:dyDescent="0.2">
      <c r="A2315">
        <v>301</v>
      </c>
      <c r="B2315">
        <v>5</v>
      </c>
      <c r="C2315">
        <v>0</v>
      </c>
      <c r="D2315">
        <v>0</v>
      </c>
      <c r="E2315">
        <v>0</v>
      </c>
      <c r="F2315" t="s">
        <v>4</v>
      </c>
    </row>
    <row r="2316" spans="1:6" x14ac:dyDescent="0.2">
      <c r="A2316">
        <v>302</v>
      </c>
      <c r="B2316">
        <v>4</v>
      </c>
      <c r="C2316">
        <v>0</v>
      </c>
      <c r="D2316">
        <v>0</v>
      </c>
      <c r="E2316">
        <v>0</v>
      </c>
      <c r="F2316" t="s">
        <v>4</v>
      </c>
    </row>
    <row r="2317" spans="1:6" x14ac:dyDescent="0.2">
      <c r="A2317">
        <v>303</v>
      </c>
      <c r="B2317">
        <v>3</v>
      </c>
      <c r="C2317">
        <v>0</v>
      </c>
      <c r="D2317">
        <v>0</v>
      </c>
      <c r="E2317">
        <v>0</v>
      </c>
      <c r="F2317" t="s">
        <v>4</v>
      </c>
    </row>
    <row r="2318" spans="1:6" x14ac:dyDescent="0.2">
      <c r="A2318">
        <v>304</v>
      </c>
      <c r="B2318">
        <v>3</v>
      </c>
      <c r="C2318">
        <v>0</v>
      </c>
      <c r="D2318">
        <v>0</v>
      </c>
      <c r="E2318">
        <v>0</v>
      </c>
      <c r="F2318" t="s">
        <v>4</v>
      </c>
    </row>
    <row r="2319" spans="1:6" x14ac:dyDescent="0.2">
      <c r="A2319">
        <v>305</v>
      </c>
      <c r="B2319">
        <v>3</v>
      </c>
      <c r="C2319">
        <v>0</v>
      </c>
      <c r="D2319">
        <v>0</v>
      </c>
      <c r="E2319">
        <v>0</v>
      </c>
      <c r="F2319" t="s">
        <v>4</v>
      </c>
    </row>
    <row r="2320" spans="1:6" x14ac:dyDescent="0.2">
      <c r="A2320">
        <v>306</v>
      </c>
      <c r="B2320">
        <v>4</v>
      </c>
      <c r="C2320">
        <v>0</v>
      </c>
      <c r="D2320">
        <v>0</v>
      </c>
      <c r="E2320">
        <v>0</v>
      </c>
      <c r="F2320" t="s">
        <v>4</v>
      </c>
    </row>
    <row r="2321" spans="1:6" x14ac:dyDescent="0.2">
      <c r="A2321">
        <v>307</v>
      </c>
      <c r="B2321">
        <v>4</v>
      </c>
      <c r="C2321">
        <v>0</v>
      </c>
      <c r="D2321">
        <v>0</v>
      </c>
      <c r="E2321">
        <v>0</v>
      </c>
      <c r="F2321" t="s">
        <v>4</v>
      </c>
    </row>
    <row r="2322" spans="1:6" x14ac:dyDescent="0.2">
      <c r="A2322">
        <v>308</v>
      </c>
      <c r="B2322">
        <v>3</v>
      </c>
      <c r="C2322">
        <v>0</v>
      </c>
      <c r="D2322">
        <v>0</v>
      </c>
      <c r="E2322">
        <v>0</v>
      </c>
      <c r="F2322" t="s">
        <v>4</v>
      </c>
    </row>
    <row r="2323" spans="1:6" x14ac:dyDescent="0.2">
      <c r="A2323">
        <v>309</v>
      </c>
      <c r="B2323">
        <v>3</v>
      </c>
      <c r="C2323">
        <v>0</v>
      </c>
      <c r="D2323">
        <v>0</v>
      </c>
      <c r="E2323">
        <v>0</v>
      </c>
      <c r="F2323" t="s">
        <v>4</v>
      </c>
    </row>
    <row r="2324" spans="1:6" x14ac:dyDescent="0.2">
      <c r="A2324">
        <v>310</v>
      </c>
      <c r="B2324">
        <v>5</v>
      </c>
      <c r="C2324">
        <v>0</v>
      </c>
      <c r="D2324">
        <v>0</v>
      </c>
      <c r="E2324">
        <v>0</v>
      </c>
      <c r="F2324" t="s">
        <v>4</v>
      </c>
    </row>
    <row r="2325" spans="1:6" x14ac:dyDescent="0.2">
      <c r="A2325">
        <v>311</v>
      </c>
      <c r="B2325">
        <v>6</v>
      </c>
      <c r="C2325">
        <v>0</v>
      </c>
      <c r="D2325">
        <v>0</v>
      </c>
      <c r="E2325">
        <v>0</v>
      </c>
      <c r="F2325" t="s">
        <v>4</v>
      </c>
    </row>
    <row r="2326" spans="1:6" x14ac:dyDescent="0.2">
      <c r="A2326">
        <v>312</v>
      </c>
      <c r="B2326">
        <v>7</v>
      </c>
      <c r="C2326">
        <v>0</v>
      </c>
      <c r="D2326">
        <v>0</v>
      </c>
      <c r="E2326">
        <v>0</v>
      </c>
      <c r="F2326" t="s">
        <v>4</v>
      </c>
    </row>
    <row r="2327" spans="1:6" x14ac:dyDescent="0.2">
      <c r="A2327">
        <v>313</v>
      </c>
      <c r="B2327">
        <v>5</v>
      </c>
      <c r="C2327">
        <v>0</v>
      </c>
      <c r="D2327">
        <v>0</v>
      </c>
      <c r="E2327">
        <v>0</v>
      </c>
      <c r="F2327" t="s">
        <v>4</v>
      </c>
    </row>
    <row r="2328" spans="1:6" x14ac:dyDescent="0.2">
      <c r="A2328">
        <v>314</v>
      </c>
      <c r="B2328">
        <v>5</v>
      </c>
      <c r="C2328">
        <v>0</v>
      </c>
      <c r="D2328">
        <v>0</v>
      </c>
      <c r="E2328">
        <v>0</v>
      </c>
      <c r="F2328" t="s">
        <v>4</v>
      </c>
    </row>
    <row r="2329" spans="1:6" x14ac:dyDescent="0.2">
      <c r="A2329">
        <v>315</v>
      </c>
      <c r="B2329">
        <v>5</v>
      </c>
      <c r="C2329">
        <v>0</v>
      </c>
      <c r="D2329">
        <v>0</v>
      </c>
      <c r="E2329">
        <v>0</v>
      </c>
      <c r="F2329" t="s">
        <v>4</v>
      </c>
    </row>
    <row r="2330" spans="1:6" x14ac:dyDescent="0.2">
      <c r="A2330">
        <v>316</v>
      </c>
      <c r="B2330">
        <v>4</v>
      </c>
      <c r="C2330">
        <v>0</v>
      </c>
      <c r="D2330">
        <v>0</v>
      </c>
      <c r="E2330">
        <v>0</v>
      </c>
      <c r="F2330" t="s">
        <v>4</v>
      </c>
    </row>
    <row r="2331" spans="1:6" x14ac:dyDescent="0.2">
      <c r="A2331">
        <v>317</v>
      </c>
      <c r="B2331">
        <v>5</v>
      </c>
      <c r="C2331">
        <v>0</v>
      </c>
      <c r="D2331">
        <v>0</v>
      </c>
      <c r="E2331">
        <v>0</v>
      </c>
      <c r="F2331" t="s">
        <v>4</v>
      </c>
    </row>
    <row r="2332" spans="1:6" x14ac:dyDescent="0.2">
      <c r="A2332">
        <v>318</v>
      </c>
      <c r="B2332">
        <v>5</v>
      </c>
      <c r="C2332">
        <v>0</v>
      </c>
      <c r="D2332">
        <v>0</v>
      </c>
      <c r="E2332">
        <v>0</v>
      </c>
      <c r="F2332" t="s">
        <v>4</v>
      </c>
    </row>
    <row r="2333" spans="1:6" x14ac:dyDescent="0.2">
      <c r="A2333">
        <v>319</v>
      </c>
      <c r="B2333">
        <v>5</v>
      </c>
      <c r="C2333">
        <v>0</v>
      </c>
      <c r="D2333">
        <v>0</v>
      </c>
      <c r="E2333">
        <v>0</v>
      </c>
      <c r="F2333" t="s">
        <v>4</v>
      </c>
    </row>
    <row r="2334" spans="1:6" x14ac:dyDescent="0.2">
      <c r="A2334">
        <v>320</v>
      </c>
      <c r="B2334">
        <v>5</v>
      </c>
      <c r="C2334">
        <v>0</v>
      </c>
      <c r="D2334">
        <v>0</v>
      </c>
      <c r="E2334">
        <v>0</v>
      </c>
      <c r="F2334" t="s">
        <v>4</v>
      </c>
    </row>
    <row r="2335" spans="1:6" x14ac:dyDescent="0.2">
      <c r="A2335">
        <v>321</v>
      </c>
      <c r="B2335">
        <v>5</v>
      </c>
      <c r="C2335">
        <v>0</v>
      </c>
      <c r="D2335">
        <v>0</v>
      </c>
      <c r="E2335">
        <v>0</v>
      </c>
      <c r="F2335" t="s">
        <v>4</v>
      </c>
    </row>
    <row r="2336" spans="1:6" x14ac:dyDescent="0.2">
      <c r="A2336">
        <v>322</v>
      </c>
      <c r="B2336">
        <v>4</v>
      </c>
      <c r="C2336">
        <v>0</v>
      </c>
      <c r="D2336">
        <v>0</v>
      </c>
      <c r="E2336">
        <v>0</v>
      </c>
      <c r="F2336" t="s">
        <v>4</v>
      </c>
    </row>
    <row r="2337" spans="1:6" x14ac:dyDescent="0.2">
      <c r="A2337">
        <v>323</v>
      </c>
      <c r="B2337">
        <v>4</v>
      </c>
      <c r="C2337">
        <v>0</v>
      </c>
      <c r="D2337">
        <v>0</v>
      </c>
      <c r="E2337">
        <v>0</v>
      </c>
      <c r="F2337" t="s">
        <v>4</v>
      </c>
    </row>
    <row r="2338" spans="1:6" x14ac:dyDescent="0.2">
      <c r="A2338">
        <v>324</v>
      </c>
      <c r="B2338">
        <v>3</v>
      </c>
      <c r="C2338">
        <v>0</v>
      </c>
      <c r="D2338">
        <v>0</v>
      </c>
      <c r="E2338">
        <v>0</v>
      </c>
      <c r="F2338" t="s">
        <v>4</v>
      </c>
    </row>
    <row r="2339" spans="1:6" x14ac:dyDescent="0.2">
      <c r="A2339">
        <v>325</v>
      </c>
      <c r="B2339">
        <v>3</v>
      </c>
      <c r="C2339">
        <v>0</v>
      </c>
      <c r="D2339">
        <v>0</v>
      </c>
      <c r="E2339">
        <v>0</v>
      </c>
      <c r="F2339" t="s">
        <v>4</v>
      </c>
    </row>
    <row r="2340" spans="1:6" x14ac:dyDescent="0.2">
      <c r="A2340">
        <v>326</v>
      </c>
      <c r="B2340">
        <v>4</v>
      </c>
      <c r="C2340">
        <v>51.1</v>
      </c>
      <c r="D2340">
        <v>0</v>
      </c>
      <c r="E2340">
        <v>50</v>
      </c>
      <c r="F2340" t="s">
        <v>4</v>
      </c>
    </row>
    <row r="2341" spans="1:6" x14ac:dyDescent="0.2">
      <c r="A2341">
        <v>327</v>
      </c>
      <c r="B2341">
        <v>3</v>
      </c>
      <c r="C2341">
        <v>44.4</v>
      </c>
      <c r="D2341">
        <v>0</v>
      </c>
      <c r="E2341">
        <v>0</v>
      </c>
      <c r="F2341" t="s">
        <v>4</v>
      </c>
    </row>
    <row r="2342" spans="1:6" x14ac:dyDescent="0.2">
      <c r="A2342">
        <v>328</v>
      </c>
      <c r="B2342">
        <v>6</v>
      </c>
      <c r="C2342">
        <v>37.5</v>
      </c>
      <c r="D2342">
        <v>0</v>
      </c>
      <c r="E2342">
        <v>100</v>
      </c>
      <c r="F2342" t="s">
        <v>4</v>
      </c>
    </row>
    <row r="2343" spans="1:6" x14ac:dyDescent="0.2">
      <c r="A2343">
        <v>329</v>
      </c>
      <c r="B2343">
        <v>3</v>
      </c>
      <c r="C2343">
        <v>0</v>
      </c>
      <c r="D2343">
        <v>0</v>
      </c>
      <c r="E2343">
        <v>0</v>
      </c>
      <c r="F2343" t="s">
        <v>4</v>
      </c>
    </row>
    <row r="2344" spans="1:6" x14ac:dyDescent="0.2">
      <c r="A2344">
        <v>330</v>
      </c>
      <c r="B2344">
        <v>3</v>
      </c>
      <c r="C2344">
        <v>0</v>
      </c>
      <c r="D2344">
        <v>0</v>
      </c>
      <c r="E2344">
        <v>0</v>
      </c>
      <c r="F2344" t="s">
        <v>4</v>
      </c>
    </row>
    <row r="2345" spans="1:6" x14ac:dyDescent="0.2">
      <c r="A2345">
        <v>331</v>
      </c>
      <c r="B2345">
        <v>6</v>
      </c>
      <c r="C2345">
        <v>0</v>
      </c>
      <c r="D2345">
        <v>0</v>
      </c>
      <c r="E2345">
        <v>0</v>
      </c>
      <c r="F2345" t="s">
        <v>4</v>
      </c>
    </row>
    <row r="2346" spans="1:6" x14ac:dyDescent="0.2">
      <c r="A2346">
        <v>332</v>
      </c>
      <c r="B2346">
        <v>4</v>
      </c>
      <c r="C2346">
        <v>0</v>
      </c>
      <c r="D2346">
        <v>0</v>
      </c>
      <c r="E2346">
        <v>0</v>
      </c>
      <c r="F2346" t="s">
        <v>4</v>
      </c>
    </row>
    <row r="2347" spans="1:6" x14ac:dyDescent="0.2">
      <c r="A2347">
        <v>333</v>
      </c>
      <c r="B2347">
        <v>3</v>
      </c>
      <c r="C2347">
        <v>0</v>
      </c>
      <c r="D2347">
        <v>0</v>
      </c>
      <c r="E2347">
        <v>0</v>
      </c>
      <c r="F2347" t="s">
        <v>4</v>
      </c>
    </row>
    <row r="2348" spans="1:6" x14ac:dyDescent="0.2">
      <c r="A2348">
        <v>334</v>
      </c>
      <c r="B2348">
        <v>4</v>
      </c>
      <c r="C2348">
        <v>0</v>
      </c>
      <c r="D2348">
        <v>0</v>
      </c>
      <c r="E2348">
        <v>0</v>
      </c>
      <c r="F2348" t="s">
        <v>4</v>
      </c>
    </row>
    <row r="2349" spans="1:6" x14ac:dyDescent="0.2">
      <c r="A2349">
        <v>335</v>
      </c>
      <c r="B2349">
        <v>3</v>
      </c>
      <c r="C2349">
        <v>0</v>
      </c>
      <c r="D2349">
        <v>0</v>
      </c>
      <c r="E2349">
        <v>0</v>
      </c>
      <c r="F2349" t="s">
        <v>4</v>
      </c>
    </row>
    <row r="2350" spans="1:6" x14ac:dyDescent="0.2">
      <c r="A2350">
        <v>336</v>
      </c>
      <c r="B2350">
        <v>4</v>
      </c>
      <c r="C2350">
        <v>0</v>
      </c>
      <c r="D2350">
        <v>0</v>
      </c>
      <c r="E2350">
        <v>0</v>
      </c>
      <c r="F2350" t="s">
        <v>4</v>
      </c>
    </row>
    <row r="2351" spans="1:6" x14ac:dyDescent="0.2">
      <c r="A2351">
        <v>337</v>
      </c>
      <c r="B2351">
        <v>3</v>
      </c>
      <c r="C2351">
        <v>0</v>
      </c>
      <c r="D2351">
        <v>0</v>
      </c>
      <c r="E2351">
        <v>0</v>
      </c>
      <c r="F2351" t="s">
        <v>4</v>
      </c>
    </row>
    <row r="2352" spans="1:6" x14ac:dyDescent="0.2">
      <c r="A2352">
        <v>338</v>
      </c>
      <c r="B2352">
        <v>3</v>
      </c>
      <c r="C2352">
        <v>0</v>
      </c>
      <c r="D2352">
        <v>0</v>
      </c>
      <c r="E2352">
        <v>0</v>
      </c>
      <c r="F2352" t="s">
        <v>4</v>
      </c>
    </row>
    <row r="2353" spans="1:6" x14ac:dyDescent="0.2">
      <c r="A2353">
        <v>339</v>
      </c>
      <c r="B2353">
        <v>4</v>
      </c>
      <c r="C2353">
        <v>0</v>
      </c>
      <c r="D2353">
        <v>0</v>
      </c>
      <c r="E2353">
        <v>0</v>
      </c>
      <c r="F2353" t="s">
        <v>4</v>
      </c>
    </row>
    <row r="2354" spans="1:6" x14ac:dyDescent="0.2">
      <c r="A2354">
        <v>340</v>
      </c>
      <c r="B2354">
        <v>4</v>
      </c>
      <c r="C2354">
        <v>0</v>
      </c>
      <c r="D2354">
        <v>0</v>
      </c>
      <c r="E2354">
        <v>0</v>
      </c>
      <c r="F2354" t="s">
        <v>4</v>
      </c>
    </row>
    <row r="2355" spans="1:6" x14ac:dyDescent="0.2">
      <c r="A2355">
        <v>341</v>
      </c>
      <c r="B2355">
        <v>3</v>
      </c>
      <c r="C2355">
        <v>0</v>
      </c>
      <c r="D2355">
        <v>0</v>
      </c>
      <c r="E2355">
        <v>0</v>
      </c>
      <c r="F2355" t="s">
        <v>4</v>
      </c>
    </row>
    <row r="2356" spans="1:6" x14ac:dyDescent="0.2">
      <c r="A2356">
        <v>342</v>
      </c>
      <c r="B2356">
        <v>5</v>
      </c>
      <c r="C2356">
        <v>0</v>
      </c>
      <c r="D2356">
        <v>0</v>
      </c>
      <c r="E2356">
        <v>0</v>
      </c>
      <c r="F2356" t="s">
        <v>4</v>
      </c>
    </row>
    <row r="2357" spans="1:6" x14ac:dyDescent="0.2">
      <c r="A2357">
        <v>343</v>
      </c>
      <c r="B2357">
        <v>5</v>
      </c>
      <c r="C2357">
        <v>0</v>
      </c>
      <c r="D2357">
        <v>0</v>
      </c>
      <c r="E2357">
        <v>0</v>
      </c>
      <c r="F2357" t="s">
        <v>4</v>
      </c>
    </row>
    <row r="2358" spans="1:6" x14ac:dyDescent="0.2">
      <c r="A2358">
        <v>344</v>
      </c>
      <c r="B2358">
        <v>7</v>
      </c>
      <c r="C2358">
        <v>0</v>
      </c>
      <c r="D2358">
        <v>0</v>
      </c>
      <c r="E2358">
        <v>0</v>
      </c>
      <c r="F2358" t="s">
        <v>4</v>
      </c>
    </row>
    <row r="2359" spans="1:6" x14ac:dyDescent="0.2">
      <c r="A2359">
        <v>345</v>
      </c>
      <c r="B2359">
        <v>8</v>
      </c>
      <c r="C2359">
        <v>0</v>
      </c>
      <c r="D2359">
        <v>0</v>
      </c>
      <c r="E2359">
        <v>0</v>
      </c>
      <c r="F2359" t="s">
        <v>4</v>
      </c>
    </row>
    <row r="2360" spans="1:6" x14ac:dyDescent="0.2">
      <c r="A2360">
        <v>346</v>
      </c>
      <c r="B2360">
        <v>4</v>
      </c>
      <c r="C2360">
        <v>0</v>
      </c>
      <c r="D2360">
        <v>0</v>
      </c>
      <c r="E2360">
        <v>0</v>
      </c>
      <c r="F2360" t="s">
        <v>4</v>
      </c>
    </row>
    <row r="2361" spans="1:6" x14ac:dyDescent="0.2">
      <c r="A2361">
        <v>347</v>
      </c>
      <c r="B2361">
        <v>3</v>
      </c>
      <c r="C2361">
        <v>0</v>
      </c>
      <c r="D2361">
        <v>0</v>
      </c>
      <c r="E2361">
        <v>0</v>
      </c>
      <c r="F2361" t="s">
        <v>4</v>
      </c>
    </row>
    <row r="2362" spans="1:6" x14ac:dyDescent="0.2">
      <c r="A2362">
        <v>348</v>
      </c>
      <c r="B2362">
        <v>3</v>
      </c>
      <c r="C2362">
        <v>0</v>
      </c>
      <c r="D2362">
        <v>0</v>
      </c>
      <c r="E2362">
        <v>0</v>
      </c>
      <c r="F2362" t="s">
        <v>4</v>
      </c>
    </row>
    <row r="2363" spans="1:6" x14ac:dyDescent="0.2">
      <c r="A2363">
        <v>349</v>
      </c>
      <c r="B2363">
        <v>4</v>
      </c>
      <c r="C2363">
        <v>0</v>
      </c>
      <c r="D2363">
        <v>0</v>
      </c>
      <c r="E2363">
        <v>0</v>
      </c>
      <c r="F2363" t="s">
        <v>4</v>
      </c>
    </row>
    <row r="2364" spans="1:6" x14ac:dyDescent="0.2">
      <c r="A2364">
        <v>350</v>
      </c>
      <c r="B2364">
        <v>3</v>
      </c>
      <c r="C2364">
        <v>0</v>
      </c>
      <c r="D2364">
        <v>0</v>
      </c>
      <c r="E2364">
        <v>0</v>
      </c>
      <c r="F2364" t="s">
        <v>4</v>
      </c>
    </row>
    <row r="2365" spans="1:6" x14ac:dyDescent="0.2">
      <c r="A2365">
        <v>351</v>
      </c>
      <c r="B2365">
        <v>3</v>
      </c>
      <c r="C2365">
        <v>0</v>
      </c>
      <c r="D2365">
        <v>0</v>
      </c>
      <c r="E2365">
        <v>0</v>
      </c>
      <c r="F2365" t="s">
        <v>4</v>
      </c>
    </row>
    <row r="2366" spans="1:6" x14ac:dyDescent="0.2">
      <c r="A2366">
        <v>352</v>
      </c>
      <c r="B2366">
        <v>3</v>
      </c>
      <c r="C2366">
        <v>0</v>
      </c>
      <c r="D2366">
        <v>0</v>
      </c>
      <c r="E2366">
        <v>0</v>
      </c>
      <c r="F2366" t="s">
        <v>4</v>
      </c>
    </row>
    <row r="2367" spans="1:6" x14ac:dyDescent="0.2">
      <c r="A2367">
        <v>353</v>
      </c>
      <c r="B2367">
        <v>4</v>
      </c>
      <c r="C2367">
        <v>0</v>
      </c>
      <c r="D2367">
        <v>0</v>
      </c>
      <c r="E2367">
        <v>0</v>
      </c>
      <c r="F2367" t="s">
        <v>4</v>
      </c>
    </row>
    <row r="2368" spans="1:6" x14ac:dyDescent="0.2">
      <c r="A2368">
        <v>354</v>
      </c>
      <c r="B2368">
        <v>4</v>
      </c>
      <c r="C2368">
        <v>0</v>
      </c>
      <c r="D2368">
        <v>0</v>
      </c>
      <c r="E2368">
        <v>0</v>
      </c>
      <c r="F2368" t="s">
        <v>4</v>
      </c>
    </row>
    <row r="2369" spans="1:6" x14ac:dyDescent="0.2">
      <c r="A2369">
        <v>355</v>
      </c>
      <c r="B2369">
        <v>3</v>
      </c>
      <c r="C2369">
        <v>0</v>
      </c>
      <c r="D2369">
        <v>0</v>
      </c>
      <c r="E2369">
        <v>0</v>
      </c>
      <c r="F2369" t="s">
        <v>4</v>
      </c>
    </row>
    <row r="2370" spans="1:6" x14ac:dyDescent="0.2">
      <c r="A2370">
        <v>356</v>
      </c>
      <c r="B2370">
        <v>5</v>
      </c>
      <c r="C2370">
        <v>0</v>
      </c>
      <c r="D2370">
        <v>0</v>
      </c>
      <c r="E2370">
        <v>0</v>
      </c>
      <c r="F2370" t="s">
        <v>4</v>
      </c>
    </row>
    <row r="2371" spans="1:6" x14ac:dyDescent="0.2">
      <c r="A2371">
        <v>357</v>
      </c>
      <c r="B2371">
        <v>4</v>
      </c>
      <c r="C2371">
        <v>0</v>
      </c>
      <c r="D2371">
        <v>0</v>
      </c>
      <c r="E2371">
        <v>0</v>
      </c>
      <c r="F2371" t="s">
        <v>4</v>
      </c>
    </row>
    <row r="2372" spans="1:6" x14ac:dyDescent="0.2">
      <c r="A2372">
        <v>358</v>
      </c>
      <c r="B2372">
        <v>5</v>
      </c>
      <c r="C2372">
        <v>0</v>
      </c>
      <c r="D2372">
        <v>0</v>
      </c>
      <c r="E2372">
        <v>0</v>
      </c>
      <c r="F2372" t="s">
        <v>4</v>
      </c>
    </row>
    <row r="2373" spans="1:6" x14ac:dyDescent="0.2">
      <c r="A2373">
        <v>359</v>
      </c>
      <c r="B2373">
        <v>3</v>
      </c>
      <c r="C2373">
        <v>0</v>
      </c>
      <c r="D2373">
        <v>0</v>
      </c>
      <c r="E2373">
        <v>0</v>
      </c>
      <c r="F2373" t="s">
        <v>4</v>
      </c>
    </row>
    <row r="2374" spans="1:6" x14ac:dyDescent="0.2">
      <c r="A2374">
        <v>360</v>
      </c>
      <c r="B2374">
        <v>3</v>
      </c>
      <c r="C2374">
        <v>0</v>
      </c>
      <c r="D2374">
        <v>0</v>
      </c>
      <c r="E2374">
        <v>0</v>
      </c>
      <c r="F2374" t="s">
        <v>4</v>
      </c>
    </row>
    <row r="2375" spans="1:6" x14ac:dyDescent="0.2">
      <c r="A2375">
        <v>361</v>
      </c>
      <c r="B2375">
        <v>3</v>
      </c>
      <c r="C2375">
        <v>0</v>
      </c>
      <c r="D2375">
        <v>0</v>
      </c>
      <c r="E2375">
        <v>0</v>
      </c>
      <c r="F2375" t="s">
        <v>4</v>
      </c>
    </row>
    <row r="2376" spans="1:6" x14ac:dyDescent="0.2">
      <c r="A2376">
        <v>362</v>
      </c>
      <c r="B2376">
        <v>2</v>
      </c>
      <c r="C2376">
        <v>0</v>
      </c>
      <c r="D2376">
        <v>0</v>
      </c>
      <c r="E2376">
        <v>0</v>
      </c>
      <c r="F2376" t="s">
        <v>4</v>
      </c>
    </row>
    <row r="2377" spans="1:6" x14ac:dyDescent="0.2">
      <c r="A2377">
        <v>363</v>
      </c>
      <c r="B2377">
        <v>4</v>
      </c>
      <c r="C2377">
        <v>0</v>
      </c>
      <c r="D2377">
        <v>0</v>
      </c>
      <c r="E2377">
        <v>0</v>
      </c>
      <c r="F2377" t="s">
        <v>4</v>
      </c>
    </row>
    <row r="2378" spans="1:6" x14ac:dyDescent="0.2">
      <c r="A2378">
        <v>364</v>
      </c>
      <c r="B2378">
        <v>6</v>
      </c>
      <c r="C2378">
        <v>0</v>
      </c>
      <c r="D2378">
        <v>0</v>
      </c>
      <c r="E2378">
        <v>0</v>
      </c>
      <c r="F2378" t="s">
        <v>4</v>
      </c>
    </row>
    <row r="2379" spans="1:6" x14ac:dyDescent="0.2">
      <c r="A2379">
        <v>365</v>
      </c>
      <c r="B2379">
        <v>4</v>
      </c>
      <c r="C2379">
        <v>0</v>
      </c>
      <c r="D2379">
        <v>0</v>
      </c>
      <c r="E2379">
        <v>0</v>
      </c>
      <c r="F2379" t="s">
        <v>4</v>
      </c>
    </row>
    <row r="2380" spans="1:6" x14ac:dyDescent="0.2">
      <c r="A2380">
        <v>366</v>
      </c>
      <c r="B2380">
        <v>5</v>
      </c>
      <c r="C2380">
        <v>0</v>
      </c>
      <c r="D2380">
        <v>0</v>
      </c>
      <c r="E2380">
        <v>0</v>
      </c>
      <c r="F2380" t="s">
        <v>4</v>
      </c>
    </row>
    <row r="2381" spans="1:6" x14ac:dyDescent="0.2">
      <c r="A2381">
        <v>367</v>
      </c>
      <c r="B2381">
        <v>4</v>
      </c>
      <c r="C2381">
        <v>0</v>
      </c>
      <c r="D2381">
        <v>0</v>
      </c>
      <c r="E2381">
        <v>0</v>
      </c>
      <c r="F2381" t="s">
        <v>4</v>
      </c>
    </row>
    <row r="2382" spans="1:6" x14ac:dyDescent="0.2">
      <c r="A2382">
        <v>368</v>
      </c>
      <c r="B2382">
        <v>4</v>
      </c>
      <c r="C2382">
        <v>0</v>
      </c>
      <c r="D2382">
        <v>0</v>
      </c>
      <c r="E2382">
        <v>0</v>
      </c>
      <c r="F2382" t="s">
        <v>4</v>
      </c>
    </row>
    <row r="2383" spans="1:6" x14ac:dyDescent="0.2">
      <c r="A2383">
        <v>369</v>
      </c>
      <c r="B2383">
        <v>4</v>
      </c>
      <c r="C2383">
        <v>0</v>
      </c>
      <c r="D2383">
        <v>0</v>
      </c>
      <c r="E2383">
        <v>0</v>
      </c>
      <c r="F2383" t="s">
        <v>4</v>
      </c>
    </row>
    <row r="2384" spans="1:6" x14ac:dyDescent="0.2">
      <c r="A2384">
        <v>370</v>
      </c>
      <c r="B2384">
        <v>4</v>
      </c>
      <c r="C2384">
        <v>0</v>
      </c>
      <c r="D2384">
        <v>0</v>
      </c>
      <c r="E2384">
        <v>0</v>
      </c>
      <c r="F2384" t="s">
        <v>4</v>
      </c>
    </row>
    <row r="2385" spans="1:6" x14ac:dyDescent="0.2">
      <c r="A2385">
        <v>371</v>
      </c>
      <c r="B2385">
        <v>3</v>
      </c>
      <c r="C2385">
        <v>44.7</v>
      </c>
      <c r="D2385">
        <v>0</v>
      </c>
      <c r="E2385">
        <v>100</v>
      </c>
      <c r="F2385" t="s">
        <v>4</v>
      </c>
    </row>
    <row r="2386" spans="1:6" x14ac:dyDescent="0.2">
      <c r="A2386">
        <v>372</v>
      </c>
      <c r="B2386">
        <v>3</v>
      </c>
      <c r="C2386">
        <v>33.299999999999997</v>
      </c>
      <c r="D2386">
        <v>0</v>
      </c>
      <c r="E2386">
        <v>0</v>
      </c>
      <c r="F2386" t="s">
        <v>4</v>
      </c>
    </row>
    <row r="2387" spans="1:6" x14ac:dyDescent="0.2">
      <c r="A2387">
        <v>373</v>
      </c>
      <c r="B2387">
        <v>3</v>
      </c>
      <c r="C2387">
        <v>0</v>
      </c>
      <c r="D2387">
        <v>0</v>
      </c>
      <c r="E2387">
        <v>0</v>
      </c>
      <c r="F2387" t="s">
        <v>4</v>
      </c>
    </row>
    <row r="2388" spans="1:6" x14ac:dyDescent="0.2">
      <c r="A2388">
        <v>374</v>
      </c>
      <c r="B2388">
        <v>3</v>
      </c>
      <c r="C2388">
        <v>0</v>
      </c>
      <c r="D2388">
        <v>0</v>
      </c>
      <c r="E2388">
        <v>0</v>
      </c>
      <c r="F2388" t="s">
        <v>4</v>
      </c>
    </row>
    <row r="2389" spans="1:6" x14ac:dyDescent="0.2">
      <c r="A2389">
        <v>375</v>
      </c>
      <c r="B2389">
        <v>3</v>
      </c>
      <c r="C2389">
        <v>0</v>
      </c>
      <c r="D2389">
        <v>0</v>
      </c>
      <c r="E2389">
        <v>0</v>
      </c>
      <c r="F2389" t="s">
        <v>4</v>
      </c>
    </row>
    <row r="2390" spans="1:6" x14ac:dyDescent="0.2">
      <c r="A2390">
        <v>376</v>
      </c>
      <c r="B2390">
        <v>3</v>
      </c>
      <c r="C2390">
        <v>0</v>
      </c>
      <c r="D2390">
        <v>0</v>
      </c>
      <c r="E2390">
        <v>0</v>
      </c>
      <c r="F2390" t="s">
        <v>4</v>
      </c>
    </row>
    <row r="2391" spans="1:6" x14ac:dyDescent="0.2">
      <c r="A2391">
        <v>377</v>
      </c>
      <c r="B2391">
        <v>3</v>
      </c>
      <c r="C2391">
        <v>0</v>
      </c>
      <c r="D2391">
        <v>0</v>
      </c>
      <c r="E2391">
        <v>0</v>
      </c>
      <c r="F2391" t="s">
        <v>4</v>
      </c>
    </row>
    <row r="2392" spans="1:6" x14ac:dyDescent="0.2">
      <c r="A2392">
        <v>378</v>
      </c>
      <c r="B2392">
        <v>4</v>
      </c>
      <c r="C2392">
        <v>0</v>
      </c>
      <c r="D2392">
        <v>0</v>
      </c>
      <c r="E2392">
        <v>0</v>
      </c>
      <c r="F2392" t="s">
        <v>4</v>
      </c>
    </row>
    <row r="2393" spans="1:6" x14ac:dyDescent="0.2">
      <c r="A2393">
        <v>379</v>
      </c>
      <c r="B2393">
        <v>5</v>
      </c>
      <c r="C2393">
        <v>0</v>
      </c>
      <c r="D2393">
        <v>0</v>
      </c>
      <c r="E2393">
        <v>0</v>
      </c>
      <c r="F2393" t="s">
        <v>4</v>
      </c>
    </row>
    <row r="2394" spans="1:6" x14ac:dyDescent="0.2">
      <c r="A2394">
        <v>380</v>
      </c>
      <c r="B2394">
        <v>3</v>
      </c>
      <c r="C2394">
        <v>0</v>
      </c>
      <c r="D2394">
        <v>0</v>
      </c>
      <c r="E2394">
        <v>0</v>
      </c>
      <c r="F2394" t="s">
        <v>4</v>
      </c>
    </row>
    <row r="2395" spans="1:6" x14ac:dyDescent="0.2">
      <c r="A2395">
        <v>381</v>
      </c>
      <c r="B2395">
        <v>2</v>
      </c>
      <c r="C2395">
        <v>0</v>
      </c>
      <c r="D2395">
        <v>0</v>
      </c>
      <c r="E2395">
        <v>0</v>
      </c>
      <c r="F2395" t="s">
        <v>4</v>
      </c>
    </row>
    <row r="2396" spans="1:6" x14ac:dyDescent="0.2">
      <c r="A2396">
        <v>382</v>
      </c>
      <c r="B2396">
        <v>4</v>
      </c>
      <c r="C2396">
        <v>0</v>
      </c>
      <c r="D2396">
        <v>0</v>
      </c>
      <c r="E2396">
        <v>0</v>
      </c>
      <c r="F2396" t="s">
        <v>4</v>
      </c>
    </row>
    <row r="2397" spans="1:6" x14ac:dyDescent="0.2">
      <c r="A2397">
        <v>383</v>
      </c>
      <c r="B2397">
        <v>5</v>
      </c>
      <c r="C2397">
        <v>0</v>
      </c>
      <c r="D2397">
        <v>0</v>
      </c>
      <c r="E2397">
        <v>0</v>
      </c>
      <c r="F2397" t="s">
        <v>4</v>
      </c>
    </row>
    <row r="2398" spans="1:6" x14ac:dyDescent="0.2">
      <c r="A2398">
        <v>384</v>
      </c>
      <c r="B2398">
        <v>4</v>
      </c>
      <c r="C2398">
        <v>0</v>
      </c>
      <c r="D2398">
        <v>0</v>
      </c>
      <c r="E2398">
        <v>0</v>
      </c>
      <c r="F2398" t="s">
        <v>4</v>
      </c>
    </row>
    <row r="2399" spans="1:6" x14ac:dyDescent="0.2">
      <c r="A2399">
        <v>385</v>
      </c>
      <c r="B2399">
        <v>5</v>
      </c>
      <c r="C2399">
        <v>0</v>
      </c>
      <c r="D2399">
        <v>0</v>
      </c>
      <c r="E2399">
        <v>0</v>
      </c>
      <c r="F2399" t="s">
        <v>4</v>
      </c>
    </row>
    <row r="2400" spans="1:6" x14ac:dyDescent="0.2">
      <c r="A2400">
        <v>386</v>
      </c>
      <c r="B2400">
        <v>3</v>
      </c>
      <c r="C2400">
        <v>0</v>
      </c>
      <c r="D2400">
        <v>0</v>
      </c>
      <c r="E2400">
        <v>0</v>
      </c>
      <c r="F2400" t="s">
        <v>4</v>
      </c>
    </row>
    <row r="2401" spans="1:7" x14ac:dyDescent="0.2">
      <c r="A2401">
        <v>387</v>
      </c>
      <c r="B2401">
        <v>4</v>
      </c>
      <c r="C2401">
        <v>0</v>
      </c>
      <c r="D2401">
        <v>0</v>
      </c>
      <c r="E2401">
        <v>0</v>
      </c>
      <c r="F2401" t="s">
        <v>4</v>
      </c>
    </row>
    <row r="2402" spans="1:7" x14ac:dyDescent="0.2">
      <c r="A2402">
        <v>388</v>
      </c>
      <c r="B2402">
        <v>3</v>
      </c>
      <c r="C2402">
        <v>0</v>
      </c>
      <c r="D2402">
        <v>0</v>
      </c>
      <c r="E2402">
        <v>0</v>
      </c>
      <c r="F2402" t="s">
        <v>4</v>
      </c>
    </row>
    <row r="2403" spans="1:7" x14ac:dyDescent="0.2">
      <c r="A2403">
        <v>389</v>
      </c>
      <c r="B2403">
        <v>4</v>
      </c>
      <c r="C2403">
        <v>0</v>
      </c>
      <c r="D2403">
        <v>0</v>
      </c>
      <c r="E2403">
        <v>0</v>
      </c>
      <c r="F2403" t="s">
        <v>4</v>
      </c>
    </row>
    <row r="2404" spans="1:7" x14ac:dyDescent="0.2">
      <c r="A2404">
        <v>390</v>
      </c>
      <c r="B2404">
        <v>6</v>
      </c>
      <c r="C2404">
        <v>0</v>
      </c>
      <c r="D2404">
        <v>0</v>
      </c>
      <c r="E2404">
        <v>0</v>
      </c>
      <c r="F2404" t="s">
        <v>4</v>
      </c>
    </row>
    <row r="2405" spans="1:7" x14ac:dyDescent="0.2">
      <c r="A2405">
        <v>391</v>
      </c>
      <c r="B2405">
        <v>6</v>
      </c>
      <c r="C2405">
        <v>0</v>
      </c>
      <c r="D2405">
        <v>0</v>
      </c>
      <c r="E2405">
        <v>0</v>
      </c>
      <c r="F2405" t="s">
        <v>4</v>
      </c>
    </row>
    <row r="2406" spans="1:7" x14ac:dyDescent="0.2">
      <c r="A2406">
        <v>392</v>
      </c>
      <c r="B2406">
        <v>5</v>
      </c>
      <c r="C2406">
        <v>0</v>
      </c>
      <c r="D2406">
        <v>0</v>
      </c>
      <c r="E2406">
        <v>0</v>
      </c>
      <c r="F2406" t="s">
        <v>4</v>
      </c>
    </row>
    <row r="2407" spans="1:7" x14ac:dyDescent="0.2">
      <c r="A2407">
        <v>393</v>
      </c>
      <c r="B2407">
        <v>5</v>
      </c>
      <c r="C2407">
        <v>0</v>
      </c>
      <c r="D2407">
        <v>0</v>
      </c>
      <c r="E2407">
        <v>0</v>
      </c>
      <c r="F2407" t="s">
        <v>4</v>
      </c>
    </row>
    <row r="2408" spans="1:7" x14ac:dyDescent="0.2">
      <c r="A2408">
        <v>394</v>
      </c>
      <c r="B2408">
        <v>7</v>
      </c>
      <c r="C2408">
        <v>0</v>
      </c>
      <c r="D2408">
        <v>0</v>
      </c>
      <c r="E2408">
        <v>0</v>
      </c>
      <c r="F2408" t="s">
        <v>4</v>
      </c>
    </row>
    <row r="2409" spans="1:7" x14ac:dyDescent="0.2">
      <c r="A2409">
        <v>395</v>
      </c>
      <c r="B2409">
        <v>4</v>
      </c>
      <c r="C2409">
        <v>0</v>
      </c>
      <c r="D2409">
        <v>0</v>
      </c>
      <c r="E2409">
        <v>0</v>
      </c>
      <c r="F2409" t="s">
        <v>4</v>
      </c>
    </row>
    <row r="2410" spans="1:7" x14ac:dyDescent="0.2">
      <c r="A2410">
        <v>396</v>
      </c>
      <c r="B2410">
        <v>3</v>
      </c>
      <c r="C2410">
        <v>0</v>
      </c>
      <c r="D2410">
        <v>0</v>
      </c>
      <c r="E2410">
        <v>0</v>
      </c>
      <c r="F2410" t="s">
        <v>4</v>
      </c>
    </row>
    <row r="2411" spans="1:7" x14ac:dyDescent="0.2">
      <c r="A2411">
        <v>397</v>
      </c>
      <c r="B2411">
        <v>3</v>
      </c>
      <c r="C2411">
        <v>0</v>
      </c>
      <c r="D2411">
        <v>0</v>
      </c>
      <c r="E2411">
        <v>0</v>
      </c>
      <c r="F2411" t="s">
        <v>4</v>
      </c>
    </row>
    <row r="2412" spans="1:7" x14ac:dyDescent="0.2">
      <c r="A2412">
        <v>398</v>
      </c>
      <c r="B2412">
        <v>4</v>
      </c>
      <c r="C2412">
        <v>0</v>
      </c>
      <c r="D2412">
        <v>0</v>
      </c>
      <c r="E2412">
        <v>0</v>
      </c>
      <c r="F2412" t="s">
        <v>4</v>
      </c>
    </row>
    <row r="2413" spans="1:7" x14ac:dyDescent="0.2">
      <c r="A2413">
        <v>399</v>
      </c>
      <c r="B2413">
        <v>4</v>
      </c>
      <c r="C2413">
        <v>0</v>
      </c>
      <c r="D2413">
        <v>0</v>
      </c>
      <c r="E2413">
        <v>0</v>
      </c>
      <c r="F2413" t="s">
        <v>4</v>
      </c>
    </row>
    <row r="2414" spans="1:7" x14ac:dyDescent="0.2">
      <c r="A2414" s="9" t="s">
        <v>20</v>
      </c>
      <c r="B2414" s="9" t="s">
        <v>5</v>
      </c>
      <c r="C2414" s="9" t="s">
        <v>21</v>
      </c>
      <c r="D2414" s="9" t="s">
        <v>22</v>
      </c>
      <c r="E2414" s="9" t="s">
        <v>23</v>
      </c>
      <c r="F2414" s="9" t="s">
        <v>24</v>
      </c>
      <c r="G2414" s="9" t="s">
        <v>34</v>
      </c>
    </row>
    <row r="2415" spans="1:7" x14ac:dyDescent="0.2">
      <c r="A2415">
        <v>0</v>
      </c>
      <c r="B2415">
        <v>206</v>
      </c>
      <c r="C2415">
        <v>0</v>
      </c>
      <c r="D2415">
        <v>0</v>
      </c>
      <c r="E2415">
        <v>0</v>
      </c>
      <c r="F2415" t="s">
        <v>4</v>
      </c>
    </row>
    <row r="2416" spans="1:7" x14ac:dyDescent="0.2">
      <c r="A2416">
        <v>2</v>
      </c>
      <c r="B2416">
        <v>7</v>
      </c>
      <c r="C2416">
        <v>0</v>
      </c>
      <c r="D2416">
        <v>0</v>
      </c>
      <c r="E2416">
        <v>0</v>
      </c>
      <c r="F2416" t="s">
        <v>4</v>
      </c>
    </row>
    <row r="2417" spans="1:6" x14ac:dyDescent="0.2">
      <c r="A2417">
        <v>3</v>
      </c>
      <c r="B2417">
        <v>7</v>
      </c>
      <c r="C2417">
        <v>0</v>
      </c>
      <c r="D2417">
        <v>0</v>
      </c>
      <c r="E2417">
        <v>0</v>
      </c>
      <c r="F2417" t="s">
        <v>4</v>
      </c>
    </row>
    <row r="2418" spans="1:6" x14ac:dyDescent="0.2">
      <c r="A2418">
        <v>4</v>
      </c>
      <c r="B2418">
        <v>6</v>
      </c>
      <c r="C2418">
        <v>0</v>
      </c>
      <c r="D2418">
        <v>0</v>
      </c>
      <c r="E2418">
        <v>0</v>
      </c>
      <c r="F2418" t="s">
        <v>4</v>
      </c>
    </row>
    <row r="2419" spans="1:6" x14ac:dyDescent="0.2">
      <c r="A2419">
        <v>5</v>
      </c>
      <c r="B2419">
        <v>9</v>
      </c>
      <c r="C2419">
        <v>0</v>
      </c>
      <c r="D2419">
        <v>0</v>
      </c>
      <c r="E2419">
        <v>0</v>
      </c>
      <c r="F2419" t="s">
        <v>4</v>
      </c>
    </row>
    <row r="2420" spans="1:6" x14ac:dyDescent="0.2">
      <c r="A2420">
        <v>6</v>
      </c>
      <c r="B2420">
        <v>6</v>
      </c>
      <c r="C2420">
        <v>0</v>
      </c>
      <c r="D2420">
        <v>0</v>
      </c>
      <c r="E2420">
        <v>0</v>
      </c>
      <c r="F2420" t="s">
        <v>4</v>
      </c>
    </row>
    <row r="2421" spans="1:6" x14ac:dyDescent="0.2">
      <c r="A2421">
        <v>7</v>
      </c>
      <c r="B2421">
        <v>4</v>
      </c>
      <c r="C2421">
        <v>0</v>
      </c>
      <c r="D2421">
        <v>0</v>
      </c>
      <c r="E2421">
        <v>0</v>
      </c>
      <c r="F2421" t="s">
        <v>4</v>
      </c>
    </row>
    <row r="2422" spans="1:6" x14ac:dyDescent="0.2">
      <c r="A2422">
        <v>8</v>
      </c>
      <c r="B2422">
        <v>5</v>
      </c>
      <c r="C2422">
        <v>0</v>
      </c>
      <c r="D2422">
        <v>0</v>
      </c>
      <c r="E2422">
        <v>0</v>
      </c>
      <c r="F2422" t="s">
        <v>4</v>
      </c>
    </row>
    <row r="2423" spans="1:6" x14ac:dyDescent="0.2">
      <c r="A2423">
        <v>1</v>
      </c>
      <c r="B2423">
        <v>408</v>
      </c>
      <c r="C2423">
        <v>0</v>
      </c>
      <c r="D2423">
        <v>0</v>
      </c>
      <c r="E2423">
        <v>0</v>
      </c>
      <c r="F2423" t="s">
        <v>4</v>
      </c>
    </row>
    <row r="2424" spans="1:6" x14ac:dyDescent="0.2">
      <c r="A2424">
        <v>9</v>
      </c>
      <c r="B2424">
        <v>8</v>
      </c>
      <c r="C2424">
        <v>0</v>
      </c>
      <c r="D2424">
        <v>0</v>
      </c>
      <c r="E2424">
        <v>0</v>
      </c>
      <c r="F2424" t="s">
        <v>4</v>
      </c>
    </row>
    <row r="2425" spans="1:6" x14ac:dyDescent="0.2">
      <c r="A2425">
        <v>10</v>
      </c>
      <c r="B2425">
        <v>5</v>
      </c>
      <c r="C2425">
        <v>0</v>
      </c>
      <c r="D2425">
        <v>0</v>
      </c>
      <c r="E2425">
        <v>0</v>
      </c>
      <c r="F2425" t="s">
        <v>4</v>
      </c>
    </row>
    <row r="2426" spans="1:6" x14ac:dyDescent="0.2">
      <c r="A2426">
        <v>12</v>
      </c>
      <c r="B2426">
        <v>5</v>
      </c>
      <c r="C2426">
        <v>0</v>
      </c>
      <c r="D2426">
        <v>0</v>
      </c>
      <c r="E2426">
        <v>0</v>
      </c>
      <c r="F2426" t="s">
        <v>4</v>
      </c>
    </row>
    <row r="2427" spans="1:6" x14ac:dyDescent="0.2">
      <c r="A2427">
        <v>11</v>
      </c>
      <c r="B2427">
        <v>9</v>
      </c>
      <c r="C2427">
        <v>0</v>
      </c>
      <c r="D2427">
        <v>0</v>
      </c>
      <c r="E2427">
        <v>0</v>
      </c>
      <c r="F2427" t="s">
        <v>4</v>
      </c>
    </row>
    <row r="2428" spans="1:6" x14ac:dyDescent="0.2">
      <c r="A2428">
        <v>13</v>
      </c>
      <c r="B2428">
        <v>5</v>
      </c>
      <c r="C2428">
        <v>0</v>
      </c>
      <c r="D2428">
        <v>0</v>
      </c>
      <c r="E2428">
        <v>0</v>
      </c>
      <c r="F2428" t="s">
        <v>4</v>
      </c>
    </row>
    <row r="2429" spans="1:6" x14ac:dyDescent="0.2">
      <c r="A2429">
        <v>15</v>
      </c>
      <c r="B2429">
        <v>6</v>
      </c>
      <c r="C2429">
        <v>0</v>
      </c>
      <c r="D2429">
        <v>0</v>
      </c>
      <c r="E2429">
        <v>0</v>
      </c>
      <c r="F2429" t="s">
        <v>4</v>
      </c>
    </row>
    <row r="2430" spans="1:6" x14ac:dyDescent="0.2">
      <c r="A2430">
        <v>16</v>
      </c>
      <c r="B2430">
        <v>5</v>
      </c>
      <c r="C2430">
        <v>0</v>
      </c>
      <c r="D2430">
        <v>0</v>
      </c>
      <c r="E2430">
        <v>0</v>
      </c>
      <c r="F2430" t="s">
        <v>4</v>
      </c>
    </row>
    <row r="2431" spans="1:6" x14ac:dyDescent="0.2">
      <c r="A2431">
        <v>14</v>
      </c>
      <c r="B2431">
        <v>13</v>
      </c>
      <c r="C2431">
        <v>0</v>
      </c>
      <c r="D2431">
        <v>0</v>
      </c>
      <c r="E2431">
        <v>0</v>
      </c>
      <c r="F2431" t="s">
        <v>4</v>
      </c>
    </row>
    <row r="2432" spans="1:6" x14ac:dyDescent="0.2">
      <c r="A2432">
        <v>17</v>
      </c>
      <c r="B2432">
        <v>6</v>
      </c>
      <c r="C2432">
        <v>0</v>
      </c>
      <c r="D2432">
        <v>0</v>
      </c>
      <c r="E2432">
        <v>0</v>
      </c>
      <c r="F2432" t="s">
        <v>4</v>
      </c>
    </row>
    <row r="2433" spans="1:6" x14ac:dyDescent="0.2">
      <c r="A2433">
        <v>18</v>
      </c>
      <c r="B2433">
        <v>7</v>
      </c>
      <c r="C2433">
        <v>0</v>
      </c>
      <c r="D2433">
        <v>0</v>
      </c>
      <c r="E2433">
        <v>0</v>
      </c>
      <c r="F2433" t="s">
        <v>4</v>
      </c>
    </row>
    <row r="2434" spans="1:6" x14ac:dyDescent="0.2">
      <c r="A2434">
        <v>19</v>
      </c>
      <c r="B2434">
        <v>5</v>
      </c>
      <c r="C2434">
        <v>0</v>
      </c>
      <c r="D2434">
        <v>0</v>
      </c>
      <c r="E2434">
        <v>0</v>
      </c>
      <c r="F2434" t="s">
        <v>4</v>
      </c>
    </row>
    <row r="2435" spans="1:6" x14ac:dyDescent="0.2">
      <c r="A2435">
        <v>20</v>
      </c>
      <c r="B2435">
        <v>6</v>
      </c>
      <c r="C2435">
        <v>0</v>
      </c>
      <c r="D2435">
        <v>0</v>
      </c>
      <c r="E2435">
        <v>0</v>
      </c>
      <c r="F2435" t="s">
        <v>4</v>
      </c>
    </row>
    <row r="2436" spans="1:6" x14ac:dyDescent="0.2">
      <c r="A2436">
        <v>21</v>
      </c>
      <c r="B2436">
        <v>5</v>
      </c>
      <c r="C2436">
        <v>0</v>
      </c>
      <c r="D2436">
        <v>0</v>
      </c>
      <c r="E2436">
        <v>0</v>
      </c>
      <c r="F2436" t="s">
        <v>4</v>
      </c>
    </row>
    <row r="2437" spans="1:6" x14ac:dyDescent="0.2">
      <c r="A2437">
        <v>22</v>
      </c>
      <c r="B2437">
        <v>6</v>
      </c>
      <c r="C2437">
        <v>0</v>
      </c>
      <c r="D2437">
        <v>0</v>
      </c>
      <c r="E2437">
        <v>0</v>
      </c>
      <c r="F2437" t="s">
        <v>4</v>
      </c>
    </row>
    <row r="2438" spans="1:6" x14ac:dyDescent="0.2">
      <c r="A2438">
        <v>23</v>
      </c>
      <c r="B2438">
        <v>4</v>
      </c>
      <c r="C2438">
        <v>0</v>
      </c>
      <c r="D2438">
        <v>0</v>
      </c>
      <c r="E2438">
        <v>0</v>
      </c>
      <c r="F2438" t="s">
        <v>4</v>
      </c>
    </row>
    <row r="2439" spans="1:6" x14ac:dyDescent="0.2">
      <c r="A2439">
        <v>25</v>
      </c>
      <c r="B2439">
        <v>6</v>
      </c>
      <c r="C2439">
        <v>0</v>
      </c>
      <c r="D2439">
        <v>0</v>
      </c>
      <c r="E2439">
        <v>0</v>
      </c>
      <c r="F2439" t="s">
        <v>4</v>
      </c>
    </row>
    <row r="2440" spans="1:6" x14ac:dyDescent="0.2">
      <c r="A2440">
        <v>24</v>
      </c>
      <c r="B2440">
        <v>7</v>
      </c>
      <c r="C2440">
        <v>0</v>
      </c>
      <c r="D2440">
        <v>0</v>
      </c>
      <c r="E2440">
        <v>0</v>
      </c>
      <c r="F2440" t="s">
        <v>4</v>
      </c>
    </row>
    <row r="2441" spans="1:6" x14ac:dyDescent="0.2">
      <c r="A2441">
        <v>26</v>
      </c>
      <c r="B2441">
        <v>6</v>
      </c>
      <c r="C2441">
        <v>77.8</v>
      </c>
      <c r="D2441">
        <v>0</v>
      </c>
      <c r="E2441">
        <v>100</v>
      </c>
      <c r="F2441" t="s">
        <v>4</v>
      </c>
    </row>
    <row r="2442" spans="1:6" x14ac:dyDescent="0.2">
      <c r="A2442">
        <v>27</v>
      </c>
      <c r="B2442">
        <v>6</v>
      </c>
      <c r="C2442">
        <v>0</v>
      </c>
      <c r="D2442">
        <v>0</v>
      </c>
      <c r="E2442">
        <v>0</v>
      </c>
      <c r="F2442" t="s">
        <v>4</v>
      </c>
    </row>
    <row r="2443" spans="1:6" x14ac:dyDescent="0.2">
      <c r="A2443">
        <v>28</v>
      </c>
      <c r="B2443">
        <v>5</v>
      </c>
      <c r="C2443">
        <v>100</v>
      </c>
      <c r="D2443">
        <v>0</v>
      </c>
      <c r="E2443">
        <v>0</v>
      </c>
      <c r="F2443" t="s">
        <v>4</v>
      </c>
    </row>
    <row r="2444" spans="1:6" x14ac:dyDescent="0.2">
      <c r="A2444">
        <v>29</v>
      </c>
      <c r="B2444">
        <v>7</v>
      </c>
      <c r="C2444">
        <v>100</v>
      </c>
      <c r="D2444">
        <v>0</v>
      </c>
      <c r="E2444">
        <v>0</v>
      </c>
      <c r="F2444" t="s">
        <v>4</v>
      </c>
    </row>
    <row r="2445" spans="1:6" x14ac:dyDescent="0.2">
      <c r="A2445">
        <v>30</v>
      </c>
      <c r="B2445">
        <v>4</v>
      </c>
      <c r="C2445">
        <v>0</v>
      </c>
      <c r="D2445">
        <v>0</v>
      </c>
      <c r="E2445">
        <v>0</v>
      </c>
      <c r="F2445" t="s">
        <v>4</v>
      </c>
    </row>
    <row r="2446" spans="1:6" x14ac:dyDescent="0.2">
      <c r="A2446">
        <v>31</v>
      </c>
      <c r="B2446">
        <v>6</v>
      </c>
      <c r="C2446">
        <v>0</v>
      </c>
      <c r="D2446">
        <v>0</v>
      </c>
      <c r="E2446">
        <v>0</v>
      </c>
      <c r="F2446" t="s">
        <v>4</v>
      </c>
    </row>
    <row r="2447" spans="1:6" x14ac:dyDescent="0.2">
      <c r="A2447">
        <v>32</v>
      </c>
      <c r="B2447">
        <v>5</v>
      </c>
      <c r="C2447">
        <v>0</v>
      </c>
      <c r="D2447">
        <v>0</v>
      </c>
      <c r="E2447">
        <v>0</v>
      </c>
      <c r="F2447" t="s">
        <v>4</v>
      </c>
    </row>
    <row r="2448" spans="1:6" x14ac:dyDescent="0.2">
      <c r="A2448">
        <v>33</v>
      </c>
      <c r="B2448">
        <v>22</v>
      </c>
      <c r="C2448">
        <v>0</v>
      </c>
      <c r="D2448">
        <v>0</v>
      </c>
      <c r="E2448">
        <v>0</v>
      </c>
      <c r="F2448" t="s">
        <v>4</v>
      </c>
    </row>
    <row r="2449" spans="1:6" x14ac:dyDescent="0.2">
      <c r="A2449">
        <v>35</v>
      </c>
      <c r="B2449">
        <v>8</v>
      </c>
      <c r="C2449">
        <v>0</v>
      </c>
      <c r="D2449">
        <v>0</v>
      </c>
      <c r="E2449">
        <v>0</v>
      </c>
      <c r="F2449" t="s">
        <v>4</v>
      </c>
    </row>
    <row r="2450" spans="1:6" x14ac:dyDescent="0.2">
      <c r="A2450">
        <v>34</v>
      </c>
      <c r="B2450">
        <v>13</v>
      </c>
      <c r="C2450">
        <v>0</v>
      </c>
      <c r="D2450">
        <v>0</v>
      </c>
      <c r="E2450">
        <v>0</v>
      </c>
      <c r="F2450" t="s">
        <v>4</v>
      </c>
    </row>
    <row r="2451" spans="1:6" x14ac:dyDescent="0.2">
      <c r="A2451">
        <v>36</v>
      </c>
      <c r="B2451">
        <v>20</v>
      </c>
      <c r="C2451">
        <v>0</v>
      </c>
      <c r="D2451">
        <v>0</v>
      </c>
      <c r="E2451">
        <v>0</v>
      </c>
      <c r="F2451" t="s">
        <v>4</v>
      </c>
    </row>
    <row r="2452" spans="1:6" x14ac:dyDescent="0.2">
      <c r="A2452">
        <v>38</v>
      </c>
      <c r="B2452">
        <v>6</v>
      </c>
      <c r="C2452">
        <v>0</v>
      </c>
      <c r="D2452">
        <v>0</v>
      </c>
      <c r="E2452">
        <v>0</v>
      </c>
      <c r="F2452" t="s">
        <v>4</v>
      </c>
    </row>
    <row r="2453" spans="1:6" x14ac:dyDescent="0.2">
      <c r="A2453">
        <v>37</v>
      </c>
      <c r="B2453">
        <v>25</v>
      </c>
      <c r="C2453">
        <v>0</v>
      </c>
      <c r="D2453">
        <v>0</v>
      </c>
      <c r="E2453">
        <v>0</v>
      </c>
      <c r="F2453" t="s">
        <v>4</v>
      </c>
    </row>
    <row r="2454" spans="1:6" x14ac:dyDescent="0.2">
      <c r="A2454">
        <v>39</v>
      </c>
      <c r="B2454">
        <v>8</v>
      </c>
      <c r="C2454">
        <v>0</v>
      </c>
      <c r="D2454">
        <v>0</v>
      </c>
      <c r="E2454">
        <v>0</v>
      </c>
      <c r="F2454" t="s">
        <v>4</v>
      </c>
    </row>
    <row r="2455" spans="1:6" x14ac:dyDescent="0.2">
      <c r="A2455">
        <v>41</v>
      </c>
      <c r="B2455">
        <v>6</v>
      </c>
      <c r="C2455">
        <v>0</v>
      </c>
      <c r="D2455">
        <v>0</v>
      </c>
      <c r="E2455">
        <v>0</v>
      </c>
      <c r="F2455" t="s">
        <v>4</v>
      </c>
    </row>
    <row r="2456" spans="1:6" x14ac:dyDescent="0.2">
      <c r="A2456">
        <v>42</v>
      </c>
      <c r="B2456">
        <v>15</v>
      </c>
      <c r="C2456">
        <v>0</v>
      </c>
      <c r="D2456">
        <v>0</v>
      </c>
      <c r="E2456">
        <v>0</v>
      </c>
      <c r="F2456" t="s">
        <v>4</v>
      </c>
    </row>
    <row r="2457" spans="1:6" x14ac:dyDescent="0.2">
      <c r="A2457">
        <v>40</v>
      </c>
      <c r="B2457">
        <v>23</v>
      </c>
      <c r="C2457">
        <v>0</v>
      </c>
      <c r="D2457">
        <v>0</v>
      </c>
      <c r="E2457">
        <v>0</v>
      </c>
      <c r="F2457" t="s">
        <v>4</v>
      </c>
    </row>
    <row r="2458" spans="1:6" x14ac:dyDescent="0.2">
      <c r="A2458">
        <v>44</v>
      </c>
      <c r="B2458">
        <v>5</v>
      </c>
      <c r="C2458">
        <v>0</v>
      </c>
      <c r="D2458">
        <v>0</v>
      </c>
      <c r="E2458">
        <v>0</v>
      </c>
      <c r="F2458" t="s">
        <v>4</v>
      </c>
    </row>
    <row r="2459" spans="1:6" x14ac:dyDescent="0.2">
      <c r="A2459">
        <v>45</v>
      </c>
      <c r="B2459">
        <v>5</v>
      </c>
      <c r="C2459">
        <v>0</v>
      </c>
      <c r="D2459">
        <v>0</v>
      </c>
      <c r="E2459">
        <v>0</v>
      </c>
      <c r="F2459" t="s">
        <v>4</v>
      </c>
    </row>
    <row r="2460" spans="1:6" x14ac:dyDescent="0.2">
      <c r="A2460">
        <v>43</v>
      </c>
      <c r="B2460">
        <v>19</v>
      </c>
      <c r="C2460">
        <v>0</v>
      </c>
      <c r="D2460">
        <v>0</v>
      </c>
      <c r="E2460">
        <v>0</v>
      </c>
      <c r="F2460" t="s">
        <v>4</v>
      </c>
    </row>
    <row r="2461" spans="1:6" x14ac:dyDescent="0.2">
      <c r="A2461">
        <v>46</v>
      </c>
      <c r="B2461">
        <v>5</v>
      </c>
      <c r="C2461">
        <v>0</v>
      </c>
      <c r="D2461">
        <v>0</v>
      </c>
      <c r="E2461">
        <v>0</v>
      </c>
      <c r="F2461" t="s">
        <v>4</v>
      </c>
    </row>
    <row r="2462" spans="1:6" x14ac:dyDescent="0.2">
      <c r="A2462">
        <v>48</v>
      </c>
      <c r="B2462">
        <v>3</v>
      </c>
      <c r="C2462">
        <v>0</v>
      </c>
      <c r="D2462">
        <v>0</v>
      </c>
      <c r="E2462">
        <v>0</v>
      </c>
      <c r="F2462" t="s">
        <v>4</v>
      </c>
    </row>
    <row r="2463" spans="1:6" x14ac:dyDescent="0.2">
      <c r="A2463">
        <v>49</v>
      </c>
      <c r="B2463">
        <v>7</v>
      </c>
      <c r="C2463">
        <v>0</v>
      </c>
      <c r="D2463">
        <v>0</v>
      </c>
      <c r="E2463">
        <v>0</v>
      </c>
      <c r="F2463" t="s">
        <v>4</v>
      </c>
    </row>
    <row r="2464" spans="1:6" x14ac:dyDescent="0.2">
      <c r="A2464">
        <v>47</v>
      </c>
      <c r="B2464">
        <v>11</v>
      </c>
      <c r="C2464">
        <v>0</v>
      </c>
      <c r="D2464">
        <v>0</v>
      </c>
      <c r="E2464">
        <v>0</v>
      </c>
      <c r="F2464" t="s">
        <v>4</v>
      </c>
    </row>
    <row r="2465" spans="1:6" x14ac:dyDescent="0.2">
      <c r="A2465">
        <v>50</v>
      </c>
      <c r="B2465">
        <v>6</v>
      </c>
      <c r="C2465">
        <v>0</v>
      </c>
      <c r="D2465">
        <v>0</v>
      </c>
      <c r="E2465">
        <v>0</v>
      </c>
      <c r="F2465" t="s">
        <v>4</v>
      </c>
    </row>
    <row r="2466" spans="1:6" x14ac:dyDescent="0.2">
      <c r="A2466">
        <v>52</v>
      </c>
      <c r="B2466">
        <v>4</v>
      </c>
      <c r="C2466">
        <v>0</v>
      </c>
      <c r="D2466">
        <v>0</v>
      </c>
      <c r="E2466">
        <v>0</v>
      </c>
      <c r="F2466" t="s">
        <v>4</v>
      </c>
    </row>
    <row r="2467" spans="1:6" x14ac:dyDescent="0.2">
      <c r="A2467">
        <v>53</v>
      </c>
      <c r="B2467">
        <v>6</v>
      </c>
      <c r="C2467">
        <v>0</v>
      </c>
      <c r="D2467">
        <v>0</v>
      </c>
      <c r="E2467">
        <v>0</v>
      </c>
      <c r="F2467" t="s">
        <v>4</v>
      </c>
    </row>
    <row r="2468" spans="1:6" x14ac:dyDescent="0.2">
      <c r="A2468">
        <v>54</v>
      </c>
      <c r="B2468">
        <v>6</v>
      </c>
      <c r="C2468">
        <v>0</v>
      </c>
      <c r="D2468">
        <v>0</v>
      </c>
      <c r="E2468">
        <v>0</v>
      </c>
      <c r="F2468" t="s">
        <v>4</v>
      </c>
    </row>
    <row r="2469" spans="1:6" x14ac:dyDescent="0.2">
      <c r="A2469">
        <v>55</v>
      </c>
      <c r="B2469">
        <v>4</v>
      </c>
      <c r="C2469">
        <v>0</v>
      </c>
      <c r="D2469">
        <v>0</v>
      </c>
      <c r="E2469">
        <v>0</v>
      </c>
      <c r="F2469" t="s">
        <v>4</v>
      </c>
    </row>
    <row r="2470" spans="1:6" x14ac:dyDescent="0.2">
      <c r="A2470">
        <v>51</v>
      </c>
      <c r="B2470">
        <v>53</v>
      </c>
      <c r="C2470">
        <v>0</v>
      </c>
      <c r="D2470">
        <v>0</v>
      </c>
      <c r="E2470">
        <v>0</v>
      </c>
      <c r="F2470" t="s">
        <v>4</v>
      </c>
    </row>
    <row r="2471" spans="1:6" x14ac:dyDescent="0.2">
      <c r="A2471">
        <v>56</v>
      </c>
      <c r="B2471">
        <v>9</v>
      </c>
      <c r="C2471">
        <v>0</v>
      </c>
      <c r="D2471">
        <v>0</v>
      </c>
      <c r="E2471">
        <v>0</v>
      </c>
      <c r="F2471" t="s">
        <v>4</v>
      </c>
    </row>
    <row r="2472" spans="1:6" x14ac:dyDescent="0.2">
      <c r="A2472">
        <v>57</v>
      </c>
      <c r="B2472">
        <v>6</v>
      </c>
      <c r="C2472">
        <v>0</v>
      </c>
      <c r="D2472">
        <v>0</v>
      </c>
      <c r="E2472">
        <v>0</v>
      </c>
      <c r="F2472" t="s">
        <v>4</v>
      </c>
    </row>
    <row r="2473" spans="1:6" x14ac:dyDescent="0.2">
      <c r="A2473">
        <v>58</v>
      </c>
      <c r="B2473">
        <v>5</v>
      </c>
      <c r="C2473">
        <v>0</v>
      </c>
      <c r="D2473">
        <v>0</v>
      </c>
      <c r="E2473">
        <v>0</v>
      </c>
      <c r="F2473" t="s">
        <v>4</v>
      </c>
    </row>
    <row r="2474" spans="1:6" x14ac:dyDescent="0.2">
      <c r="A2474">
        <v>59</v>
      </c>
      <c r="B2474">
        <v>19</v>
      </c>
      <c r="C2474">
        <v>0</v>
      </c>
      <c r="D2474">
        <v>0</v>
      </c>
      <c r="E2474">
        <v>0</v>
      </c>
      <c r="F2474" t="s">
        <v>4</v>
      </c>
    </row>
    <row r="2475" spans="1:6" x14ac:dyDescent="0.2">
      <c r="A2475">
        <v>61</v>
      </c>
      <c r="B2475">
        <v>12</v>
      </c>
      <c r="C2475">
        <v>0</v>
      </c>
      <c r="D2475">
        <v>0</v>
      </c>
      <c r="E2475">
        <v>0</v>
      </c>
      <c r="F2475" t="s">
        <v>4</v>
      </c>
    </row>
    <row r="2476" spans="1:6" x14ac:dyDescent="0.2">
      <c r="A2476">
        <v>62</v>
      </c>
      <c r="B2476">
        <v>7</v>
      </c>
      <c r="C2476">
        <v>0</v>
      </c>
      <c r="D2476">
        <v>0</v>
      </c>
      <c r="E2476">
        <v>0</v>
      </c>
      <c r="F2476" t="s">
        <v>4</v>
      </c>
    </row>
    <row r="2477" spans="1:6" x14ac:dyDescent="0.2">
      <c r="A2477">
        <v>63</v>
      </c>
      <c r="B2477">
        <v>15</v>
      </c>
      <c r="C2477">
        <v>0</v>
      </c>
      <c r="D2477">
        <v>0</v>
      </c>
      <c r="E2477">
        <v>0</v>
      </c>
      <c r="F2477" t="s">
        <v>4</v>
      </c>
    </row>
    <row r="2478" spans="1:6" x14ac:dyDescent="0.2">
      <c r="A2478">
        <v>64</v>
      </c>
      <c r="B2478">
        <v>5</v>
      </c>
      <c r="C2478">
        <v>0</v>
      </c>
      <c r="D2478">
        <v>0</v>
      </c>
      <c r="E2478">
        <v>0</v>
      </c>
      <c r="F2478" t="s">
        <v>4</v>
      </c>
    </row>
    <row r="2479" spans="1:6" x14ac:dyDescent="0.2">
      <c r="A2479">
        <v>65</v>
      </c>
      <c r="B2479">
        <v>7</v>
      </c>
      <c r="C2479">
        <v>0</v>
      </c>
      <c r="D2479">
        <v>0</v>
      </c>
      <c r="E2479">
        <v>0</v>
      </c>
      <c r="F2479" t="s">
        <v>4</v>
      </c>
    </row>
    <row r="2480" spans="1:6" x14ac:dyDescent="0.2">
      <c r="A2480">
        <v>66</v>
      </c>
      <c r="B2480">
        <v>3</v>
      </c>
      <c r="C2480">
        <v>0</v>
      </c>
      <c r="D2480">
        <v>0</v>
      </c>
      <c r="E2480">
        <v>0</v>
      </c>
      <c r="F2480" t="s">
        <v>4</v>
      </c>
    </row>
    <row r="2481" spans="1:6" x14ac:dyDescent="0.2">
      <c r="A2481">
        <v>60</v>
      </c>
      <c r="B2481">
        <v>25</v>
      </c>
      <c r="C2481">
        <v>0</v>
      </c>
      <c r="D2481">
        <v>0</v>
      </c>
      <c r="E2481">
        <v>0</v>
      </c>
      <c r="F2481" t="s">
        <v>4</v>
      </c>
    </row>
    <row r="2482" spans="1:6" x14ac:dyDescent="0.2">
      <c r="A2482">
        <v>67</v>
      </c>
      <c r="B2482">
        <v>6</v>
      </c>
      <c r="C2482">
        <v>0</v>
      </c>
      <c r="D2482">
        <v>0</v>
      </c>
      <c r="E2482">
        <v>0</v>
      </c>
      <c r="F2482" t="s">
        <v>4</v>
      </c>
    </row>
    <row r="2483" spans="1:6" x14ac:dyDescent="0.2">
      <c r="A2483">
        <v>68</v>
      </c>
      <c r="B2483">
        <v>4</v>
      </c>
      <c r="C2483">
        <v>0</v>
      </c>
      <c r="D2483">
        <v>0</v>
      </c>
      <c r="E2483">
        <v>0</v>
      </c>
      <c r="F2483" t="s">
        <v>4</v>
      </c>
    </row>
    <row r="2484" spans="1:6" x14ac:dyDescent="0.2">
      <c r="A2484">
        <v>69</v>
      </c>
      <c r="B2484">
        <v>5</v>
      </c>
      <c r="C2484">
        <v>0</v>
      </c>
      <c r="D2484">
        <v>0</v>
      </c>
      <c r="E2484">
        <v>0</v>
      </c>
      <c r="F2484" t="s">
        <v>4</v>
      </c>
    </row>
    <row r="2485" spans="1:6" x14ac:dyDescent="0.2">
      <c r="A2485">
        <v>70</v>
      </c>
      <c r="B2485">
        <v>5</v>
      </c>
      <c r="C2485">
        <v>0</v>
      </c>
      <c r="D2485">
        <v>0</v>
      </c>
      <c r="E2485">
        <v>0</v>
      </c>
      <c r="F2485" t="s">
        <v>4</v>
      </c>
    </row>
    <row r="2486" spans="1:6" x14ac:dyDescent="0.2">
      <c r="A2486">
        <v>71</v>
      </c>
      <c r="B2486">
        <v>3</v>
      </c>
      <c r="C2486">
        <v>0</v>
      </c>
      <c r="D2486">
        <v>0</v>
      </c>
      <c r="E2486">
        <v>0</v>
      </c>
      <c r="F2486" t="s">
        <v>4</v>
      </c>
    </row>
    <row r="2487" spans="1:6" x14ac:dyDescent="0.2">
      <c r="A2487">
        <v>72</v>
      </c>
      <c r="B2487">
        <v>4</v>
      </c>
      <c r="C2487">
        <v>0</v>
      </c>
      <c r="D2487">
        <v>0</v>
      </c>
      <c r="E2487">
        <v>0</v>
      </c>
      <c r="F2487" t="s">
        <v>4</v>
      </c>
    </row>
    <row r="2488" spans="1:6" x14ac:dyDescent="0.2">
      <c r="A2488">
        <v>73</v>
      </c>
      <c r="B2488">
        <v>5</v>
      </c>
      <c r="C2488">
        <v>0</v>
      </c>
      <c r="D2488">
        <v>0</v>
      </c>
      <c r="E2488">
        <v>0</v>
      </c>
      <c r="F2488" t="s">
        <v>4</v>
      </c>
    </row>
    <row r="2489" spans="1:6" x14ac:dyDescent="0.2">
      <c r="A2489">
        <v>74</v>
      </c>
      <c r="B2489">
        <v>6</v>
      </c>
      <c r="C2489">
        <v>0</v>
      </c>
      <c r="D2489">
        <v>0</v>
      </c>
      <c r="E2489">
        <v>0</v>
      </c>
      <c r="F2489" t="s">
        <v>4</v>
      </c>
    </row>
    <row r="2490" spans="1:6" x14ac:dyDescent="0.2">
      <c r="A2490">
        <v>75</v>
      </c>
      <c r="B2490">
        <v>4</v>
      </c>
      <c r="C2490">
        <v>0</v>
      </c>
      <c r="D2490">
        <v>0</v>
      </c>
      <c r="E2490">
        <v>0</v>
      </c>
      <c r="F2490" t="s">
        <v>4</v>
      </c>
    </row>
    <row r="2491" spans="1:6" x14ac:dyDescent="0.2">
      <c r="A2491">
        <v>76</v>
      </c>
      <c r="B2491">
        <v>9</v>
      </c>
      <c r="C2491">
        <v>0</v>
      </c>
      <c r="D2491">
        <v>0</v>
      </c>
      <c r="E2491">
        <v>0</v>
      </c>
      <c r="F2491" t="s">
        <v>4</v>
      </c>
    </row>
    <row r="2492" spans="1:6" x14ac:dyDescent="0.2">
      <c r="A2492">
        <v>77</v>
      </c>
      <c r="B2492">
        <v>7</v>
      </c>
      <c r="C2492">
        <v>0</v>
      </c>
      <c r="D2492">
        <v>0</v>
      </c>
      <c r="E2492">
        <v>0</v>
      </c>
      <c r="F2492" t="s">
        <v>4</v>
      </c>
    </row>
    <row r="2493" spans="1:6" x14ac:dyDescent="0.2">
      <c r="A2493">
        <v>78</v>
      </c>
      <c r="B2493">
        <v>5</v>
      </c>
      <c r="C2493">
        <v>0</v>
      </c>
      <c r="D2493">
        <v>0</v>
      </c>
      <c r="E2493">
        <v>0</v>
      </c>
      <c r="F2493" t="s">
        <v>4</v>
      </c>
    </row>
    <row r="2494" spans="1:6" x14ac:dyDescent="0.2">
      <c r="A2494">
        <v>79</v>
      </c>
      <c r="B2494">
        <v>27</v>
      </c>
      <c r="C2494">
        <v>0</v>
      </c>
      <c r="D2494">
        <v>0</v>
      </c>
      <c r="E2494">
        <v>0</v>
      </c>
      <c r="F2494" t="s">
        <v>4</v>
      </c>
    </row>
    <row r="2495" spans="1:6" x14ac:dyDescent="0.2">
      <c r="A2495">
        <v>80</v>
      </c>
      <c r="B2495">
        <v>6</v>
      </c>
      <c r="C2495">
        <v>0</v>
      </c>
      <c r="D2495">
        <v>0</v>
      </c>
      <c r="E2495">
        <v>0</v>
      </c>
      <c r="F2495" t="s">
        <v>4</v>
      </c>
    </row>
    <row r="2496" spans="1:6" x14ac:dyDescent="0.2">
      <c r="A2496">
        <v>81</v>
      </c>
      <c r="B2496">
        <v>6</v>
      </c>
      <c r="C2496">
        <v>0</v>
      </c>
      <c r="D2496">
        <v>0</v>
      </c>
      <c r="E2496">
        <v>0</v>
      </c>
      <c r="F2496" t="s">
        <v>4</v>
      </c>
    </row>
    <row r="2497" spans="1:6" x14ac:dyDescent="0.2">
      <c r="A2497">
        <v>82</v>
      </c>
      <c r="B2497">
        <v>4</v>
      </c>
      <c r="C2497">
        <v>0</v>
      </c>
      <c r="D2497">
        <v>0</v>
      </c>
      <c r="E2497">
        <v>0</v>
      </c>
      <c r="F2497" t="s">
        <v>4</v>
      </c>
    </row>
    <row r="2498" spans="1:6" x14ac:dyDescent="0.2">
      <c r="A2498">
        <v>83</v>
      </c>
      <c r="B2498">
        <v>3</v>
      </c>
      <c r="C2498">
        <v>0</v>
      </c>
      <c r="D2498">
        <v>0</v>
      </c>
      <c r="E2498">
        <v>0</v>
      </c>
      <c r="F2498" t="s">
        <v>4</v>
      </c>
    </row>
    <row r="2499" spans="1:6" x14ac:dyDescent="0.2">
      <c r="A2499">
        <v>84</v>
      </c>
      <c r="B2499">
        <v>3</v>
      </c>
      <c r="C2499">
        <v>0</v>
      </c>
      <c r="D2499">
        <v>0</v>
      </c>
      <c r="E2499">
        <v>0</v>
      </c>
      <c r="F2499" t="s">
        <v>4</v>
      </c>
    </row>
    <row r="2500" spans="1:6" x14ac:dyDescent="0.2">
      <c r="A2500">
        <v>85</v>
      </c>
      <c r="B2500">
        <v>17</v>
      </c>
      <c r="C2500">
        <v>0</v>
      </c>
      <c r="D2500">
        <v>0</v>
      </c>
      <c r="E2500">
        <v>0</v>
      </c>
      <c r="F2500" t="s">
        <v>4</v>
      </c>
    </row>
    <row r="2501" spans="1:6" x14ac:dyDescent="0.2">
      <c r="A2501">
        <v>86</v>
      </c>
      <c r="B2501">
        <v>6</v>
      </c>
      <c r="C2501">
        <v>0</v>
      </c>
      <c r="D2501">
        <v>0</v>
      </c>
      <c r="E2501">
        <v>0</v>
      </c>
      <c r="F2501" t="s">
        <v>4</v>
      </c>
    </row>
    <row r="2502" spans="1:6" x14ac:dyDescent="0.2">
      <c r="A2502">
        <v>87</v>
      </c>
      <c r="B2502">
        <v>4</v>
      </c>
      <c r="C2502">
        <v>0</v>
      </c>
      <c r="D2502">
        <v>0</v>
      </c>
      <c r="E2502">
        <v>0</v>
      </c>
      <c r="F2502" t="s">
        <v>4</v>
      </c>
    </row>
    <row r="2503" spans="1:6" x14ac:dyDescent="0.2">
      <c r="A2503">
        <v>88</v>
      </c>
      <c r="B2503">
        <v>4</v>
      </c>
      <c r="C2503">
        <v>0</v>
      </c>
      <c r="D2503">
        <v>0</v>
      </c>
      <c r="E2503">
        <v>0</v>
      </c>
      <c r="F2503" t="s">
        <v>4</v>
      </c>
    </row>
    <row r="2504" spans="1:6" x14ac:dyDescent="0.2">
      <c r="A2504">
        <v>89</v>
      </c>
      <c r="B2504">
        <v>7</v>
      </c>
      <c r="C2504">
        <v>0</v>
      </c>
      <c r="D2504">
        <v>0</v>
      </c>
      <c r="E2504">
        <v>0</v>
      </c>
      <c r="F2504" t="s">
        <v>4</v>
      </c>
    </row>
    <row r="2505" spans="1:6" x14ac:dyDescent="0.2">
      <c r="A2505">
        <v>90</v>
      </c>
      <c r="B2505">
        <v>7</v>
      </c>
      <c r="C2505">
        <v>0</v>
      </c>
      <c r="D2505">
        <v>0</v>
      </c>
      <c r="E2505">
        <v>0</v>
      </c>
      <c r="F2505" t="s">
        <v>4</v>
      </c>
    </row>
    <row r="2506" spans="1:6" x14ac:dyDescent="0.2">
      <c r="A2506">
        <v>91</v>
      </c>
      <c r="B2506">
        <v>6</v>
      </c>
      <c r="C2506">
        <v>0</v>
      </c>
      <c r="D2506">
        <v>0</v>
      </c>
      <c r="E2506">
        <v>0</v>
      </c>
      <c r="F2506" t="s">
        <v>4</v>
      </c>
    </row>
    <row r="2507" spans="1:6" x14ac:dyDescent="0.2">
      <c r="A2507">
        <v>92</v>
      </c>
      <c r="B2507">
        <v>6</v>
      </c>
      <c r="C2507">
        <v>0</v>
      </c>
      <c r="D2507">
        <v>0</v>
      </c>
      <c r="E2507">
        <v>0</v>
      </c>
      <c r="F2507" t="s">
        <v>4</v>
      </c>
    </row>
    <row r="2508" spans="1:6" x14ac:dyDescent="0.2">
      <c r="A2508">
        <v>93</v>
      </c>
      <c r="B2508">
        <v>4</v>
      </c>
      <c r="C2508">
        <v>66.400000000000006</v>
      </c>
      <c r="D2508">
        <v>0</v>
      </c>
      <c r="E2508">
        <v>50</v>
      </c>
      <c r="F2508" t="s">
        <v>4</v>
      </c>
    </row>
    <row r="2509" spans="1:6" x14ac:dyDescent="0.2">
      <c r="A2509">
        <v>94</v>
      </c>
      <c r="B2509">
        <v>5</v>
      </c>
      <c r="C2509">
        <v>71.400000000000006</v>
      </c>
      <c r="D2509">
        <v>0</v>
      </c>
      <c r="E2509">
        <v>100</v>
      </c>
      <c r="F2509" t="s">
        <v>4</v>
      </c>
    </row>
    <row r="2510" spans="1:6" x14ac:dyDescent="0.2">
      <c r="A2510">
        <v>95</v>
      </c>
      <c r="B2510">
        <v>10</v>
      </c>
      <c r="C2510">
        <v>66.599999999999994</v>
      </c>
      <c r="D2510">
        <v>0</v>
      </c>
      <c r="E2510">
        <v>100</v>
      </c>
      <c r="F2510" t="s">
        <v>4</v>
      </c>
    </row>
    <row r="2511" spans="1:6" x14ac:dyDescent="0.2">
      <c r="A2511">
        <v>96</v>
      </c>
      <c r="B2511">
        <v>7</v>
      </c>
      <c r="C2511">
        <v>0</v>
      </c>
      <c r="D2511">
        <v>0</v>
      </c>
      <c r="E2511">
        <v>0</v>
      </c>
      <c r="F2511" t="s">
        <v>4</v>
      </c>
    </row>
    <row r="2512" spans="1:6" x14ac:dyDescent="0.2">
      <c r="A2512">
        <v>97</v>
      </c>
      <c r="B2512">
        <v>8</v>
      </c>
      <c r="C2512">
        <v>0</v>
      </c>
      <c r="D2512">
        <v>0</v>
      </c>
      <c r="E2512">
        <v>0</v>
      </c>
      <c r="F2512" t="s">
        <v>4</v>
      </c>
    </row>
    <row r="2513" spans="1:6" x14ac:dyDescent="0.2">
      <c r="A2513">
        <v>98</v>
      </c>
      <c r="B2513">
        <v>5</v>
      </c>
      <c r="C2513">
        <v>0</v>
      </c>
      <c r="D2513">
        <v>0</v>
      </c>
      <c r="E2513">
        <v>0</v>
      </c>
      <c r="F2513" t="s">
        <v>4</v>
      </c>
    </row>
    <row r="2514" spans="1:6" x14ac:dyDescent="0.2">
      <c r="A2514">
        <v>99</v>
      </c>
      <c r="B2514">
        <v>5</v>
      </c>
      <c r="C2514">
        <v>0</v>
      </c>
      <c r="D2514">
        <v>0</v>
      </c>
      <c r="E2514">
        <v>0</v>
      </c>
      <c r="F2514" t="s">
        <v>4</v>
      </c>
    </row>
    <row r="2515" spans="1:6" x14ac:dyDescent="0.2">
      <c r="A2515">
        <v>100</v>
      </c>
      <c r="B2515">
        <v>4</v>
      </c>
      <c r="C2515">
        <v>0</v>
      </c>
      <c r="D2515">
        <v>0</v>
      </c>
      <c r="E2515">
        <v>0</v>
      </c>
      <c r="F2515" t="s">
        <v>4</v>
      </c>
    </row>
    <row r="2516" spans="1:6" x14ac:dyDescent="0.2">
      <c r="A2516">
        <v>101</v>
      </c>
      <c r="B2516">
        <v>5</v>
      </c>
      <c r="C2516">
        <v>0</v>
      </c>
      <c r="D2516">
        <v>0</v>
      </c>
      <c r="E2516">
        <v>0</v>
      </c>
      <c r="F2516" t="s">
        <v>4</v>
      </c>
    </row>
    <row r="2517" spans="1:6" x14ac:dyDescent="0.2">
      <c r="A2517">
        <v>102</v>
      </c>
      <c r="B2517">
        <v>4</v>
      </c>
      <c r="C2517">
        <v>0</v>
      </c>
      <c r="D2517">
        <v>0</v>
      </c>
      <c r="E2517">
        <v>0</v>
      </c>
      <c r="F2517" t="s">
        <v>4</v>
      </c>
    </row>
    <row r="2518" spans="1:6" x14ac:dyDescent="0.2">
      <c r="A2518">
        <v>103</v>
      </c>
      <c r="B2518">
        <v>5</v>
      </c>
      <c r="C2518">
        <v>0</v>
      </c>
      <c r="D2518">
        <v>0</v>
      </c>
      <c r="E2518">
        <v>0</v>
      </c>
      <c r="F2518" t="s">
        <v>4</v>
      </c>
    </row>
    <row r="2519" spans="1:6" x14ac:dyDescent="0.2">
      <c r="A2519">
        <v>104</v>
      </c>
      <c r="B2519">
        <v>5</v>
      </c>
      <c r="C2519">
        <v>0</v>
      </c>
      <c r="D2519">
        <v>0</v>
      </c>
      <c r="E2519">
        <v>0</v>
      </c>
      <c r="F2519" t="s">
        <v>4</v>
      </c>
    </row>
    <row r="2520" spans="1:6" x14ac:dyDescent="0.2">
      <c r="A2520">
        <v>105</v>
      </c>
      <c r="B2520">
        <v>5</v>
      </c>
      <c r="C2520">
        <v>0</v>
      </c>
      <c r="D2520">
        <v>0</v>
      </c>
      <c r="E2520">
        <v>0</v>
      </c>
      <c r="F2520" t="s">
        <v>4</v>
      </c>
    </row>
    <row r="2521" spans="1:6" x14ac:dyDescent="0.2">
      <c r="A2521">
        <v>106</v>
      </c>
      <c r="B2521">
        <v>3</v>
      </c>
      <c r="C2521">
        <v>0</v>
      </c>
      <c r="D2521">
        <v>0</v>
      </c>
      <c r="E2521">
        <v>0</v>
      </c>
      <c r="F2521" t="s">
        <v>4</v>
      </c>
    </row>
    <row r="2522" spans="1:6" x14ac:dyDescent="0.2">
      <c r="A2522">
        <v>107</v>
      </c>
      <c r="B2522">
        <v>4</v>
      </c>
      <c r="C2522">
        <v>0</v>
      </c>
      <c r="D2522">
        <v>0</v>
      </c>
      <c r="E2522">
        <v>0</v>
      </c>
      <c r="F2522" t="s">
        <v>4</v>
      </c>
    </row>
    <row r="2523" spans="1:6" x14ac:dyDescent="0.2">
      <c r="A2523">
        <v>108</v>
      </c>
      <c r="B2523">
        <v>4</v>
      </c>
      <c r="C2523">
        <v>0</v>
      </c>
      <c r="D2523">
        <v>0</v>
      </c>
      <c r="E2523">
        <v>0</v>
      </c>
      <c r="F2523" t="s">
        <v>4</v>
      </c>
    </row>
    <row r="2524" spans="1:6" x14ac:dyDescent="0.2">
      <c r="A2524">
        <v>109</v>
      </c>
      <c r="B2524">
        <v>5</v>
      </c>
      <c r="C2524">
        <v>0</v>
      </c>
      <c r="D2524">
        <v>0</v>
      </c>
      <c r="E2524">
        <v>0</v>
      </c>
      <c r="F2524" t="s">
        <v>4</v>
      </c>
    </row>
    <row r="2525" spans="1:6" x14ac:dyDescent="0.2">
      <c r="A2525">
        <v>110</v>
      </c>
      <c r="B2525">
        <v>4</v>
      </c>
      <c r="C2525">
        <v>0</v>
      </c>
      <c r="D2525">
        <v>0</v>
      </c>
      <c r="E2525">
        <v>0</v>
      </c>
      <c r="F2525" t="s">
        <v>4</v>
      </c>
    </row>
    <row r="2526" spans="1:6" x14ac:dyDescent="0.2">
      <c r="A2526">
        <v>111</v>
      </c>
      <c r="B2526">
        <v>4</v>
      </c>
      <c r="C2526">
        <v>0</v>
      </c>
      <c r="D2526">
        <v>0</v>
      </c>
      <c r="E2526">
        <v>0</v>
      </c>
      <c r="F2526" t="s">
        <v>4</v>
      </c>
    </row>
    <row r="2527" spans="1:6" x14ac:dyDescent="0.2">
      <c r="A2527">
        <v>112</v>
      </c>
      <c r="B2527">
        <v>5</v>
      </c>
      <c r="C2527">
        <v>0</v>
      </c>
      <c r="D2527">
        <v>0</v>
      </c>
      <c r="E2527">
        <v>0</v>
      </c>
      <c r="F2527" t="s">
        <v>4</v>
      </c>
    </row>
    <row r="2528" spans="1:6" x14ac:dyDescent="0.2">
      <c r="A2528">
        <v>113</v>
      </c>
      <c r="B2528">
        <v>5</v>
      </c>
      <c r="C2528">
        <v>0</v>
      </c>
      <c r="D2528">
        <v>0</v>
      </c>
      <c r="E2528">
        <v>0</v>
      </c>
      <c r="F2528" t="s">
        <v>4</v>
      </c>
    </row>
    <row r="2529" spans="1:6" x14ac:dyDescent="0.2">
      <c r="A2529">
        <v>114</v>
      </c>
      <c r="B2529">
        <v>5</v>
      </c>
      <c r="C2529">
        <v>0</v>
      </c>
      <c r="D2529">
        <v>0</v>
      </c>
      <c r="E2529">
        <v>0</v>
      </c>
      <c r="F2529" t="s">
        <v>4</v>
      </c>
    </row>
    <row r="2530" spans="1:6" x14ac:dyDescent="0.2">
      <c r="A2530">
        <v>115</v>
      </c>
      <c r="B2530">
        <v>3</v>
      </c>
      <c r="C2530">
        <v>0</v>
      </c>
      <c r="D2530">
        <v>0</v>
      </c>
      <c r="E2530">
        <v>0</v>
      </c>
      <c r="F2530" t="s">
        <v>4</v>
      </c>
    </row>
    <row r="2531" spans="1:6" x14ac:dyDescent="0.2">
      <c r="A2531">
        <v>116</v>
      </c>
      <c r="B2531">
        <v>4</v>
      </c>
      <c r="C2531">
        <v>0</v>
      </c>
      <c r="D2531">
        <v>0</v>
      </c>
      <c r="E2531">
        <v>0</v>
      </c>
      <c r="F2531" t="s">
        <v>4</v>
      </c>
    </row>
    <row r="2532" spans="1:6" x14ac:dyDescent="0.2">
      <c r="A2532">
        <v>117</v>
      </c>
      <c r="B2532">
        <v>5</v>
      </c>
      <c r="C2532">
        <v>0</v>
      </c>
      <c r="D2532">
        <v>0</v>
      </c>
      <c r="E2532">
        <v>0</v>
      </c>
      <c r="F2532" t="s">
        <v>4</v>
      </c>
    </row>
    <row r="2533" spans="1:6" x14ac:dyDescent="0.2">
      <c r="A2533">
        <v>118</v>
      </c>
      <c r="B2533">
        <v>5</v>
      </c>
      <c r="C2533">
        <v>0</v>
      </c>
      <c r="D2533">
        <v>0</v>
      </c>
      <c r="E2533">
        <v>0</v>
      </c>
      <c r="F2533" t="s">
        <v>4</v>
      </c>
    </row>
    <row r="2534" spans="1:6" x14ac:dyDescent="0.2">
      <c r="A2534">
        <v>119</v>
      </c>
      <c r="B2534">
        <v>4</v>
      </c>
      <c r="C2534">
        <v>0</v>
      </c>
      <c r="D2534">
        <v>0</v>
      </c>
      <c r="E2534">
        <v>0</v>
      </c>
      <c r="F2534" t="s">
        <v>4</v>
      </c>
    </row>
    <row r="2535" spans="1:6" x14ac:dyDescent="0.2">
      <c r="A2535">
        <v>120</v>
      </c>
      <c r="B2535">
        <v>4</v>
      </c>
      <c r="C2535">
        <v>0</v>
      </c>
      <c r="D2535">
        <v>0</v>
      </c>
      <c r="E2535">
        <v>0</v>
      </c>
      <c r="F2535" t="s">
        <v>4</v>
      </c>
    </row>
    <row r="2536" spans="1:6" x14ac:dyDescent="0.2">
      <c r="A2536">
        <v>121</v>
      </c>
      <c r="B2536">
        <v>4</v>
      </c>
      <c r="C2536">
        <v>0</v>
      </c>
      <c r="D2536">
        <v>0</v>
      </c>
      <c r="E2536">
        <v>0</v>
      </c>
      <c r="F2536" t="s">
        <v>4</v>
      </c>
    </row>
    <row r="2537" spans="1:6" x14ac:dyDescent="0.2">
      <c r="A2537">
        <v>122</v>
      </c>
      <c r="B2537">
        <v>11</v>
      </c>
      <c r="C2537">
        <v>0</v>
      </c>
      <c r="D2537">
        <v>0</v>
      </c>
      <c r="E2537">
        <v>0</v>
      </c>
      <c r="F2537" t="s">
        <v>4</v>
      </c>
    </row>
    <row r="2538" spans="1:6" x14ac:dyDescent="0.2">
      <c r="A2538">
        <v>123</v>
      </c>
      <c r="B2538">
        <v>5</v>
      </c>
      <c r="C2538">
        <v>0</v>
      </c>
      <c r="D2538">
        <v>0</v>
      </c>
      <c r="E2538">
        <v>0</v>
      </c>
      <c r="F2538" t="s">
        <v>4</v>
      </c>
    </row>
    <row r="2539" spans="1:6" x14ac:dyDescent="0.2">
      <c r="A2539">
        <v>124</v>
      </c>
      <c r="B2539">
        <v>3</v>
      </c>
      <c r="C2539">
        <v>0</v>
      </c>
      <c r="D2539">
        <v>0</v>
      </c>
      <c r="E2539">
        <v>0</v>
      </c>
      <c r="F2539" t="s">
        <v>4</v>
      </c>
    </row>
    <row r="2540" spans="1:6" x14ac:dyDescent="0.2">
      <c r="A2540">
        <v>125</v>
      </c>
      <c r="B2540">
        <v>4</v>
      </c>
      <c r="C2540">
        <v>0</v>
      </c>
      <c r="D2540">
        <v>0</v>
      </c>
      <c r="E2540">
        <v>0</v>
      </c>
      <c r="F2540" t="s">
        <v>4</v>
      </c>
    </row>
    <row r="2541" spans="1:6" x14ac:dyDescent="0.2">
      <c r="A2541">
        <v>126</v>
      </c>
      <c r="B2541">
        <v>9</v>
      </c>
      <c r="C2541">
        <v>0</v>
      </c>
      <c r="D2541">
        <v>0</v>
      </c>
      <c r="E2541">
        <v>0</v>
      </c>
      <c r="F2541" t="s">
        <v>4</v>
      </c>
    </row>
    <row r="2542" spans="1:6" x14ac:dyDescent="0.2">
      <c r="A2542">
        <v>127</v>
      </c>
      <c r="B2542">
        <v>4</v>
      </c>
      <c r="C2542">
        <v>0</v>
      </c>
      <c r="D2542">
        <v>0</v>
      </c>
      <c r="E2542">
        <v>0</v>
      </c>
      <c r="F2542" t="s">
        <v>4</v>
      </c>
    </row>
    <row r="2543" spans="1:6" x14ac:dyDescent="0.2">
      <c r="A2543">
        <v>128</v>
      </c>
      <c r="B2543">
        <v>15</v>
      </c>
      <c r="C2543">
        <v>0</v>
      </c>
      <c r="D2543">
        <v>0</v>
      </c>
      <c r="E2543">
        <v>0</v>
      </c>
      <c r="F2543" t="s">
        <v>4</v>
      </c>
    </row>
    <row r="2544" spans="1:6" x14ac:dyDescent="0.2">
      <c r="A2544">
        <v>129</v>
      </c>
      <c r="B2544">
        <v>6</v>
      </c>
      <c r="C2544">
        <v>0</v>
      </c>
      <c r="D2544">
        <v>0</v>
      </c>
      <c r="E2544">
        <v>0</v>
      </c>
      <c r="F2544" t="s">
        <v>4</v>
      </c>
    </row>
    <row r="2545" spans="1:6" x14ac:dyDescent="0.2">
      <c r="A2545">
        <v>130</v>
      </c>
      <c r="B2545">
        <v>5</v>
      </c>
      <c r="C2545">
        <v>0</v>
      </c>
      <c r="D2545">
        <v>0</v>
      </c>
      <c r="E2545">
        <v>0</v>
      </c>
      <c r="F2545" t="s">
        <v>4</v>
      </c>
    </row>
    <row r="2546" spans="1:6" x14ac:dyDescent="0.2">
      <c r="A2546">
        <v>131</v>
      </c>
      <c r="B2546">
        <v>10</v>
      </c>
      <c r="C2546">
        <v>0</v>
      </c>
      <c r="D2546">
        <v>0</v>
      </c>
      <c r="E2546">
        <v>0</v>
      </c>
      <c r="F2546" t="s">
        <v>4</v>
      </c>
    </row>
    <row r="2547" spans="1:6" x14ac:dyDescent="0.2">
      <c r="A2547">
        <v>132</v>
      </c>
      <c r="B2547">
        <v>3</v>
      </c>
      <c r="C2547">
        <v>0</v>
      </c>
      <c r="D2547">
        <v>0</v>
      </c>
      <c r="E2547">
        <v>0</v>
      </c>
      <c r="F2547" t="s">
        <v>4</v>
      </c>
    </row>
    <row r="2548" spans="1:6" x14ac:dyDescent="0.2">
      <c r="A2548">
        <v>133</v>
      </c>
      <c r="B2548">
        <v>4</v>
      </c>
      <c r="C2548">
        <v>0</v>
      </c>
      <c r="D2548">
        <v>0</v>
      </c>
      <c r="E2548">
        <v>0</v>
      </c>
      <c r="F2548" t="s">
        <v>4</v>
      </c>
    </row>
    <row r="2549" spans="1:6" x14ac:dyDescent="0.2">
      <c r="A2549">
        <v>134</v>
      </c>
      <c r="B2549">
        <v>2</v>
      </c>
      <c r="C2549">
        <v>0</v>
      </c>
      <c r="D2549">
        <v>0</v>
      </c>
      <c r="E2549">
        <v>0</v>
      </c>
      <c r="F2549" t="s">
        <v>4</v>
      </c>
    </row>
    <row r="2550" spans="1:6" x14ac:dyDescent="0.2">
      <c r="A2550">
        <v>135</v>
      </c>
      <c r="B2550">
        <v>3</v>
      </c>
      <c r="C2550">
        <v>0</v>
      </c>
      <c r="D2550">
        <v>0</v>
      </c>
      <c r="E2550">
        <v>0</v>
      </c>
      <c r="F2550" t="s">
        <v>4</v>
      </c>
    </row>
    <row r="2551" spans="1:6" x14ac:dyDescent="0.2">
      <c r="A2551">
        <v>136</v>
      </c>
      <c r="B2551">
        <v>4</v>
      </c>
      <c r="C2551">
        <v>55.1</v>
      </c>
      <c r="D2551">
        <v>0</v>
      </c>
      <c r="E2551">
        <v>100</v>
      </c>
      <c r="F2551" t="s">
        <v>4</v>
      </c>
    </row>
    <row r="2552" spans="1:6" x14ac:dyDescent="0.2">
      <c r="A2552">
        <v>137</v>
      </c>
      <c r="B2552">
        <v>5</v>
      </c>
      <c r="C2552">
        <v>40</v>
      </c>
      <c r="D2552">
        <v>0</v>
      </c>
      <c r="E2552">
        <v>100</v>
      </c>
      <c r="F2552" t="s">
        <v>4</v>
      </c>
    </row>
    <row r="2553" spans="1:6" x14ac:dyDescent="0.2">
      <c r="A2553">
        <v>138</v>
      </c>
      <c r="B2553">
        <v>4</v>
      </c>
      <c r="C2553">
        <v>50</v>
      </c>
      <c r="D2553">
        <v>0</v>
      </c>
      <c r="E2553">
        <v>0</v>
      </c>
      <c r="F2553" t="s">
        <v>4</v>
      </c>
    </row>
    <row r="2554" spans="1:6" x14ac:dyDescent="0.2">
      <c r="A2554">
        <v>139</v>
      </c>
      <c r="B2554">
        <v>3</v>
      </c>
      <c r="C2554">
        <v>0</v>
      </c>
      <c r="D2554">
        <v>0</v>
      </c>
      <c r="E2554">
        <v>0</v>
      </c>
      <c r="F2554" t="s">
        <v>4</v>
      </c>
    </row>
    <row r="2555" spans="1:6" x14ac:dyDescent="0.2">
      <c r="A2555">
        <v>140</v>
      </c>
      <c r="B2555">
        <v>3</v>
      </c>
      <c r="C2555">
        <v>0</v>
      </c>
      <c r="D2555">
        <v>0</v>
      </c>
      <c r="E2555">
        <v>0</v>
      </c>
      <c r="F2555" t="s">
        <v>4</v>
      </c>
    </row>
    <row r="2556" spans="1:6" x14ac:dyDescent="0.2">
      <c r="A2556">
        <v>141</v>
      </c>
      <c r="B2556">
        <v>2</v>
      </c>
      <c r="C2556">
        <v>0</v>
      </c>
      <c r="D2556">
        <v>0</v>
      </c>
      <c r="E2556">
        <v>0</v>
      </c>
      <c r="F2556" t="s">
        <v>4</v>
      </c>
    </row>
    <row r="2557" spans="1:6" x14ac:dyDescent="0.2">
      <c r="A2557">
        <v>142</v>
      </c>
      <c r="B2557">
        <v>3</v>
      </c>
      <c r="C2557">
        <v>0</v>
      </c>
      <c r="D2557">
        <v>0</v>
      </c>
      <c r="E2557">
        <v>0</v>
      </c>
      <c r="F2557" t="s">
        <v>4</v>
      </c>
    </row>
    <row r="2558" spans="1:6" x14ac:dyDescent="0.2">
      <c r="A2558">
        <v>143</v>
      </c>
      <c r="B2558">
        <v>4</v>
      </c>
      <c r="C2558">
        <v>0</v>
      </c>
      <c r="D2558">
        <v>0</v>
      </c>
      <c r="E2558">
        <v>0</v>
      </c>
      <c r="F2558" t="s">
        <v>4</v>
      </c>
    </row>
    <row r="2559" spans="1:6" x14ac:dyDescent="0.2">
      <c r="A2559">
        <v>144</v>
      </c>
      <c r="B2559">
        <v>5</v>
      </c>
      <c r="C2559">
        <v>0</v>
      </c>
      <c r="D2559">
        <v>0</v>
      </c>
      <c r="E2559">
        <v>0</v>
      </c>
      <c r="F2559" t="s">
        <v>4</v>
      </c>
    </row>
    <row r="2560" spans="1:6" x14ac:dyDescent="0.2">
      <c r="A2560">
        <v>145</v>
      </c>
      <c r="B2560">
        <v>5</v>
      </c>
      <c r="C2560">
        <v>0</v>
      </c>
      <c r="D2560">
        <v>0</v>
      </c>
      <c r="E2560">
        <v>0</v>
      </c>
      <c r="F2560" t="s">
        <v>4</v>
      </c>
    </row>
    <row r="2561" spans="1:6" x14ac:dyDescent="0.2">
      <c r="A2561">
        <v>146</v>
      </c>
      <c r="B2561">
        <v>2</v>
      </c>
      <c r="C2561">
        <v>0</v>
      </c>
      <c r="D2561">
        <v>0</v>
      </c>
      <c r="E2561">
        <v>0</v>
      </c>
      <c r="F2561" t="s">
        <v>4</v>
      </c>
    </row>
    <row r="2562" spans="1:6" x14ac:dyDescent="0.2">
      <c r="A2562">
        <v>147</v>
      </c>
      <c r="B2562">
        <v>7</v>
      </c>
      <c r="C2562">
        <v>0</v>
      </c>
      <c r="D2562">
        <v>0</v>
      </c>
      <c r="E2562">
        <v>0</v>
      </c>
      <c r="F2562" t="s">
        <v>4</v>
      </c>
    </row>
    <row r="2563" spans="1:6" x14ac:dyDescent="0.2">
      <c r="A2563">
        <v>148</v>
      </c>
      <c r="B2563">
        <v>2</v>
      </c>
      <c r="C2563">
        <v>0</v>
      </c>
      <c r="D2563">
        <v>0</v>
      </c>
      <c r="E2563">
        <v>0</v>
      </c>
      <c r="F2563" t="s">
        <v>4</v>
      </c>
    </row>
    <row r="2564" spans="1:6" x14ac:dyDescent="0.2">
      <c r="A2564">
        <v>149</v>
      </c>
      <c r="B2564">
        <v>5</v>
      </c>
      <c r="C2564">
        <v>0</v>
      </c>
      <c r="D2564">
        <v>0</v>
      </c>
      <c r="E2564">
        <v>0</v>
      </c>
      <c r="F2564" t="s">
        <v>4</v>
      </c>
    </row>
    <row r="2565" spans="1:6" x14ac:dyDescent="0.2">
      <c r="A2565">
        <v>150</v>
      </c>
      <c r="B2565">
        <v>5</v>
      </c>
      <c r="C2565">
        <v>0</v>
      </c>
      <c r="D2565">
        <v>0</v>
      </c>
      <c r="E2565">
        <v>0</v>
      </c>
      <c r="F2565" t="s">
        <v>4</v>
      </c>
    </row>
    <row r="2566" spans="1:6" x14ac:dyDescent="0.2">
      <c r="A2566">
        <v>151</v>
      </c>
      <c r="B2566">
        <v>9</v>
      </c>
      <c r="C2566">
        <v>0</v>
      </c>
      <c r="D2566">
        <v>0</v>
      </c>
      <c r="E2566">
        <v>0</v>
      </c>
      <c r="F2566" t="s">
        <v>4</v>
      </c>
    </row>
    <row r="2567" spans="1:6" x14ac:dyDescent="0.2">
      <c r="A2567">
        <v>152</v>
      </c>
      <c r="B2567">
        <v>5</v>
      </c>
      <c r="C2567">
        <v>0</v>
      </c>
      <c r="D2567">
        <v>0</v>
      </c>
      <c r="E2567">
        <v>0</v>
      </c>
      <c r="F2567" t="s">
        <v>4</v>
      </c>
    </row>
    <row r="2568" spans="1:6" x14ac:dyDescent="0.2">
      <c r="A2568">
        <v>153</v>
      </c>
      <c r="B2568">
        <v>3</v>
      </c>
      <c r="C2568">
        <v>0</v>
      </c>
      <c r="D2568">
        <v>0</v>
      </c>
      <c r="E2568">
        <v>0</v>
      </c>
      <c r="F2568" t="s">
        <v>4</v>
      </c>
    </row>
    <row r="2569" spans="1:6" x14ac:dyDescent="0.2">
      <c r="A2569">
        <v>154</v>
      </c>
      <c r="B2569">
        <v>3</v>
      </c>
      <c r="C2569">
        <v>0</v>
      </c>
      <c r="D2569">
        <v>0</v>
      </c>
      <c r="E2569">
        <v>0</v>
      </c>
      <c r="F2569" t="s">
        <v>4</v>
      </c>
    </row>
    <row r="2570" spans="1:6" x14ac:dyDescent="0.2">
      <c r="A2570">
        <v>155</v>
      </c>
      <c r="B2570">
        <v>7</v>
      </c>
      <c r="C2570">
        <v>0</v>
      </c>
      <c r="D2570">
        <v>0</v>
      </c>
      <c r="E2570">
        <v>0</v>
      </c>
      <c r="F2570" t="s">
        <v>4</v>
      </c>
    </row>
    <row r="2571" spans="1:6" x14ac:dyDescent="0.2">
      <c r="A2571">
        <v>156</v>
      </c>
      <c r="B2571">
        <v>4</v>
      </c>
      <c r="C2571">
        <v>0</v>
      </c>
      <c r="D2571">
        <v>0</v>
      </c>
      <c r="E2571">
        <v>0</v>
      </c>
      <c r="F2571" t="s">
        <v>4</v>
      </c>
    </row>
    <row r="2572" spans="1:6" x14ac:dyDescent="0.2">
      <c r="A2572">
        <v>157</v>
      </c>
      <c r="B2572">
        <v>3</v>
      </c>
      <c r="C2572">
        <v>0</v>
      </c>
      <c r="D2572">
        <v>0</v>
      </c>
      <c r="E2572">
        <v>0</v>
      </c>
      <c r="F2572" t="s">
        <v>4</v>
      </c>
    </row>
    <row r="2573" spans="1:6" x14ac:dyDescent="0.2">
      <c r="A2573">
        <v>158</v>
      </c>
      <c r="B2573">
        <v>5</v>
      </c>
      <c r="C2573">
        <v>0</v>
      </c>
      <c r="D2573">
        <v>0</v>
      </c>
      <c r="E2573">
        <v>0</v>
      </c>
      <c r="F2573" t="s">
        <v>4</v>
      </c>
    </row>
    <row r="2574" spans="1:6" x14ac:dyDescent="0.2">
      <c r="A2574">
        <v>159</v>
      </c>
      <c r="B2574">
        <v>4</v>
      </c>
      <c r="C2574">
        <v>0</v>
      </c>
      <c r="D2574">
        <v>0</v>
      </c>
      <c r="E2574">
        <v>0</v>
      </c>
      <c r="F2574" t="s">
        <v>4</v>
      </c>
    </row>
    <row r="2575" spans="1:6" x14ac:dyDescent="0.2">
      <c r="A2575">
        <v>160</v>
      </c>
      <c r="B2575">
        <v>5</v>
      </c>
      <c r="C2575">
        <v>0</v>
      </c>
      <c r="D2575">
        <v>0</v>
      </c>
      <c r="E2575">
        <v>0</v>
      </c>
      <c r="F2575" t="s">
        <v>4</v>
      </c>
    </row>
    <row r="2576" spans="1:6" x14ac:dyDescent="0.2">
      <c r="A2576">
        <v>161</v>
      </c>
      <c r="B2576">
        <v>4</v>
      </c>
      <c r="C2576">
        <v>0</v>
      </c>
      <c r="D2576">
        <v>0</v>
      </c>
      <c r="E2576">
        <v>0</v>
      </c>
      <c r="F2576" t="s">
        <v>4</v>
      </c>
    </row>
    <row r="2577" spans="1:6" x14ac:dyDescent="0.2">
      <c r="A2577">
        <v>162</v>
      </c>
      <c r="B2577">
        <v>3</v>
      </c>
      <c r="C2577">
        <v>0</v>
      </c>
      <c r="D2577">
        <v>0</v>
      </c>
      <c r="E2577">
        <v>0</v>
      </c>
      <c r="F2577" t="s">
        <v>4</v>
      </c>
    </row>
    <row r="2578" spans="1:6" x14ac:dyDescent="0.2">
      <c r="A2578">
        <v>163</v>
      </c>
      <c r="B2578">
        <v>4</v>
      </c>
      <c r="C2578">
        <v>0</v>
      </c>
      <c r="D2578">
        <v>0</v>
      </c>
      <c r="E2578">
        <v>0</v>
      </c>
      <c r="F2578" t="s">
        <v>4</v>
      </c>
    </row>
    <row r="2579" spans="1:6" x14ac:dyDescent="0.2">
      <c r="A2579">
        <v>164</v>
      </c>
      <c r="B2579">
        <v>3</v>
      </c>
      <c r="C2579">
        <v>0</v>
      </c>
      <c r="D2579">
        <v>0</v>
      </c>
      <c r="E2579">
        <v>0</v>
      </c>
      <c r="F2579" t="s">
        <v>4</v>
      </c>
    </row>
    <row r="2580" spans="1:6" x14ac:dyDescent="0.2">
      <c r="A2580">
        <v>165</v>
      </c>
      <c r="B2580">
        <v>6</v>
      </c>
      <c r="C2580">
        <v>0</v>
      </c>
      <c r="D2580">
        <v>0</v>
      </c>
      <c r="E2580">
        <v>0</v>
      </c>
      <c r="F2580" t="s">
        <v>4</v>
      </c>
    </row>
    <row r="2581" spans="1:6" x14ac:dyDescent="0.2">
      <c r="A2581">
        <v>166</v>
      </c>
      <c r="B2581">
        <v>2</v>
      </c>
      <c r="C2581">
        <v>0</v>
      </c>
      <c r="D2581">
        <v>0</v>
      </c>
      <c r="E2581">
        <v>0</v>
      </c>
      <c r="F2581" t="s">
        <v>4</v>
      </c>
    </row>
    <row r="2582" spans="1:6" x14ac:dyDescent="0.2">
      <c r="A2582">
        <v>167</v>
      </c>
      <c r="B2582">
        <v>2</v>
      </c>
      <c r="C2582">
        <v>0</v>
      </c>
      <c r="D2582">
        <v>0</v>
      </c>
      <c r="E2582">
        <v>0</v>
      </c>
      <c r="F2582" t="s">
        <v>4</v>
      </c>
    </row>
    <row r="2583" spans="1:6" x14ac:dyDescent="0.2">
      <c r="A2583">
        <v>168</v>
      </c>
      <c r="B2583">
        <v>3</v>
      </c>
      <c r="C2583">
        <v>0</v>
      </c>
      <c r="D2583">
        <v>0</v>
      </c>
      <c r="E2583">
        <v>0</v>
      </c>
      <c r="F2583" t="s">
        <v>4</v>
      </c>
    </row>
    <row r="2584" spans="1:6" x14ac:dyDescent="0.2">
      <c r="A2584">
        <v>169</v>
      </c>
      <c r="B2584">
        <v>3</v>
      </c>
      <c r="C2584">
        <v>0</v>
      </c>
      <c r="D2584">
        <v>0</v>
      </c>
      <c r="E2584">
        <v>0</v>
      </c>
      <c r="F2584" t="s">
        <v>4</v>
      </c>
    </row>
    <row r="2585" spans="1:6" x14ac:dyDescent="0.2">
      <c r="A2585">
        <v>170</v>
      </c>
      <c r="B2585">
        <v>5</v>
      </c>
      <c r="C2585">
        <v>0</v>
      </c>
      <c r="D2585">
        <v>0</v>
      </c>
      <c r="E2585">
        <v>0</v>
      </c>
      <c r="F2585" t="s">
        <v>4</v>
      </c>
    </row>
    <row r="2586" spans="1:6" x14ac:dyDescent="0.2">
      <c r="A2586">
        <v>171</v>
      </c>
      <c r="B2586">
        <v>3</v>
      </c>
      <c r="C2586">
        <v>0</v>
      </c>
      <c r="D2586">
        <v>0</v>
      </c>
      <c r="E2586">
        <v>0</v>
      </c>
      <c r="F2586" t="s">
        <v>4</v>
      </c>
    </row>
    <row r="2587" spans="1:6" x14ac:dyDescent="0.2">
      <c r="A2587">
        <v>172</v>
      </c>
      <c r="B2587">
        <v>6</v>
      </c>
      <c r="C2587">
        <v>0</v>
      </c>
      <c r="D2587">
        <v>0</v>
      </c>
      <c r="E2587">
        <v>0</v>
      </c>
      <c r="F2587" t="s">
        <v>4</v>
      </c>
    </row>
    <row r="2588" spans="1:6" x14ac:dyDescent="0.2">
      <c r="A2588">
        <v>173</v>
      </c>
      <c r="B2588">
        <v>3</v>
      </c>
      <c r="C2588">
        <v>0</v>
      </c>
      <c r="D2588">
        <v>0</v>
      </c>
      <c r="E2588">
        <v>0</v>
      </c>
      <c r="F2588" t="s">
        <v>4</v>
      </c>
    </row>
    <row r="2589" spans="1:6" x14ac:dyDescent="0.2">
      <c r="A2589">
        <v>174</v>
      </c>
      <c r="B2589">
        <v>5</v>
      </c>
      <c r="C2589">
        <v>0</v>
      </c>
      <c r="D2589">
        <v>0</v>
      </c>
      <c r="E2589">
        <v>0</v>
      </c>
      <c r="F2589" t="s">
        <v>4</v>
      </c>
    </row>
    <row r="2590" spans="1:6" x14ac:dyDescent="0.2">
      <c r="A2590">
        <v>175</v>
      </c>
      <c r="B2590">
        <v>3</v>
      </c>
      <c r="C2590">
        <v>0</v>
      </c>
      <c r="D2590">
        <v>0</v>
      </c>
      <c r="E2590">
        <v>0</v>
      </c>
      <c r="F2590" t="s">
        <v>4</v>
      </c>
    </row>
    <row r="2591" spans="1:6" x14ac:dyDescent="0.2">
      <c r="A2591">
        <v>176</v>
      </c>
      <c r="B2591">
        <v>6</v>
      </c>
      <c r="C2591">
        <v>0</v>
      </c>
      <c r="D2591">
        <v>0</v>
      </c>
      <c r="E2591">
        <v>0</v>
      </c>
      <c r="F2591" t="s">
        <v>4</v>
      </c>
    </row>
    <row r="2592" spans="1:6" x14ac:dyDescent="0.2">
      <c r="A2592">
        <v>177</v>
      </c>
      <c r="B2592">
        <v>14</v>
      </c>
      <c r="C2592">
        <v>0</v>
      </c>
      <c r="D2592">
        <v>0</v>
      </c>
      <c r="E2592">
        <v>0</v>
      </c>
      <c r="F2592" t="s">
        <v>4</v>
      </c>
    </row>
    <row r="2593" spans="1:6" x14ac:dyDescent="0.2">
      <c r="A2593">
        <v>178</v>
      </c>
      <c r="B2593">
        <v>6</v>
      </c>
      <c r="C2593">
        <v>0</v>
      </c>
      <c r="D2593">
        <v>0</v>
      </c>
      <c r="E2593">
        <v>0</v>
      </c>
      <c r="F2593" t="s">
        <v>4</v>
      </c>
    </row>
    <row r="2594" spans="1:6" x14ac:dyDescent="0.2">
      <c r="A2594">
        <v>179</v>
      </c>
      <c r="B2594">
        <v>6</v>
      </c>
      <c r="C2594">
        <v>0</v>
      </c>
      <c r="D2594">
        <v>0</v>
      </c>
      <c r="E2594">
        <v>0</v>
      </c>
      <c r="F2594" t="s">
        <v>4</v>
      </c>
    </row>
    <row r="2595" spans="1:6" x14ac:dyDescent="0.2">
      <c r="A2595">
        <v>180</v>
      </c>
      <c r="B2595">
        <v>5</v>
      </c>
      <c r="C2595">
        <v>0</v>
      </c>
      <c r="D2595">
        <v>0</v>
      </c>
      <c r="E2595">
        <v>48.9</v>
      </c>
      <c r="F2595" t="s">
        <v>4</v>
      </c>
    </row>
    <row r="2596" spans="1:6" x14ac:dyDescent="0.2">
      <c r="A2596">
        <v>181</v>
      </c>
      <c r="B2596">
        <v>5</v>
      </c>
      <c r="C2596">
        <v>83.3</v>
      </c>
      <c r="D2596">
        <v>0</v>
      </c>
      <c r="E2596">
        <v>100</v>
      </c>
      <c r="F2596" t="s">
        <v>4</v>
      </c>
    </row>
    <row r="2597" spans="1:6" x14ac:dyDescent="0.2">
      <c r="A2597">
        <v>182</v>
      </c>
      <c r="B2597">
        <v>5</v>
      </c>
      <c r="C2597">
        <v>0</v>
      </c>
      <c r="D2597">
        <v>0</v>
      </c>
      <c r="E2597">
        <v>0</v>
      </c>
      <c r="F2597" t="s">
        <v>4</v>
      </c>
    </row>
    <row r="2598" spans="1:6" x14ac:dyDescent="0.2">
      <c r="A2598">
        <v>183</v>
      </c>
      <c r="B2598">
        <v>6</v>
      </c>
      <c r="C2598">
        <v>0</v>
      </c>
      <c r="D2598">
        <v>0</v>
      </c>
      <c r="E2598">
        <v>0</v>
      </c>
      <c r="F2598" t="s">
        <v>4</v>
      </c>
    </row>
    <row r="2599" spans="1:6" x14ac:dyDescent="0.2">
      <c r="A2599">
        <v>184</v>
      </c>
      <c r="B2599">
        <v>5</v>
      </c>
      <c r="C2599">
        <v>0</v>
      </c>
      <c r="D2599">
        <v>0</v>
      </c>
      <c r="E2599">
        <v>0</v>
      </c>
      <c r="F2599" t="s">
        <v>4</v>
      </c>
    </row>
    <row r="2600" spans="1:6" x14ac:dyDescent="0.2">
      <c r="A2600">
        <v>185</v>
      </c>
      <c r="B2600">
        <v>12</v>
      </c>
      <c r="C2600">
        <v>0</v>
      </c>
      <c r="D2600">
        <v>0</v>
      </c>
      <c r="E2600">
        <v>0</v>
      </c>
      <c r="F2600" t="s">
        <v>4</v>
      </c>
    </row>
    <row r="2601" spans="1:6" x14ac:dyDescent="0.2">
      <c r="A2601">
        <v>186</v>
      </c>
      <c r="B2601">
        <v>5</v>
      </c>
      <c r="C2601">
        <v>0</v>
      </c>
      <c r="D2601">
        <v>0</v>
      </c>
      <c r="E2601">
        <v>0</v>
      </c>
      <c r="F2601" t="s">
        <v>4</v>
      </c>
    </row>
    <row r="2602" spans="1:6" x14ac:dyDescent="0.2">
      <c r="A2602">
        <v>187</v>
      </c>
      <c r="B2602">
        <v>6</v>
      </c>
      <c r="C2602">
        <v>0</v>
      </c>
      <c r="D2602">
        <v>0</v>
      </c>
      <c r="E2602">
        <v>0</v>
      </c>
      <c r="F2602" t="s">
        <v>4</v>
      </c>
    </row>
    <row r="2603" spans="1:6" x14ac:dyDescent="0.2">
      <c r="A2603">
        <v>188</v>
      </c>
      <c r="B2603">
        <v>6</v>
      </c>
      <c r="C2603">
        <v>0</v>
      </c>
      <c r="D2603">
        <v>0</v>
      </c>
      <c r="E2603">
        <v>0</v>
      </c>
      <c r="F2603" t="s">
        <v>4</v>
      </c>
    </row>
    <row r="2604" spans="1:6" x14ac:dyDescent="0.2">
      <c r="A2604">
        <v>189</v>
      </c>
      <c r="B2604">
        <v>24</v>
      </c>
      <c r="C2604">
        <v>0</v>
      </c>
      <c r="D2604">
        <v>0</v>
      </c>
      <c r="E2604">
        <v>0</v>
      </c>
      <c r="F2604" t="s">
        <v>4</v>
      </c>
    </row>
    <row r="2605" spans="1:6" x14ac:dyDescent="0.2">
      <c r="A2605">
        <v>190</v>
      </c>
      <c r="B2605">
        <v>5</v>
      </c>
      <c r="C2605">
        <v>0</v>
      </c>
      <c r="D2605">
        <v>0</v>
      </c>
      <c r="E2605">
        <v>0</v>
      </c>
      <c r="F2605" t="s">
        <v>4</v>
      </c>
    </row>
    <row r="2606" spans="1:6" x14ac:dyDescent="0.2">
      <c r="A2606">
        <v>191</v>
      </c>
      <c r="B2606">
        <v>4</v>
      </c>
      <c r="C2606">
        <v>0</v>
      </c>
      <c r="D2606">
        <v>0</v>
      </c>
      <c r="E2606">
        <v>0</v>
      </c>
      <c r="F2606" t="s">
        <v>4</v>
      </c>
    </row>
    <row r="2607" spans="1:6" x14ac:dyDescent="0.2">
      <c r="A2607">
        <v>192</v>
      </c>
      <c r="B2607">
        <v>6</v>
      </c>
      <c r="C2607">
        <v>0</v>
      </c>
      <c r="D2607">
        <v>0</v>
      </c>
      <c r="E2607">
        <v>0</v>
      </c>
      <c r="F2607" t="s">
        <v>4</v>
      </c>
    </row>
    <row r="2608" spans="1:6" x14ac:dyDescent="0.2">
      <c r="A2608">
        <v>193</v>
      </c>
      <c r="B2608">
        <v>3</v>
      </c>
      <c r="C2608">
        <v>0</v>
      </c>
      <c r="D2608">
        <v>0</v>
      </c>
      <c r="E2608">
        <v>0</v>
      </c>
      <c r="F2608" t="s">
        <v>4</v>
      </c>
    </row>
    <row r="2609" spans="1:6" x14ac:dyDescent="0.2">
      <c r="A2609">
        <v>194</v>
      </c>
      <c r="B2609">
        <v>4</v>
      </c>
      <c r="C2609">
        <v>0</v>
      </c>
      <c r="D2609">
        <v>0</v>
      </c>
      <c r="E2609">
        <v>0</v>
      </c>
      <c r="F2609" t="s">
        <v>4</v>
      </c>
    </row>
    <row r="2610" spans="1:6" x14ac:dyDescent="0.2">
      <c r="A2610">
        <v>195</v>
      </c>
      <c r="B2610">
        <v>3</v>
      </c>
      <c r="C2610">
        <v>0</v>
      </c>
      <c r="D2610">
        <v>0</v>
      </c>
      <c r="E2610">
        <v>0</v>
      </c>
      <c r="F2610" t="s">
        <v>4</v>
      </c>
    </row>
    <row r="2611" spans="1:6" x14ac:dyDescent="0.2">
      <c r="A2611">
        <v>196</v>
      </c>
      <c r="B2611">
        <v>9</v>
      </c>
      <c r="C2611">
        <v>0</v>
      </c>
      <c r="D2611">
        <v>0</v>
      </c>
      <c r="E2611">
        <v>0</v>
      </c>
      <c r="F2611" t="s">
        <v>4</v>
      </c>
    </row>
    <row r="2612" spans="1:6" x14ac:dyDescent="0.2">
      <c r="A2612">
        <v>197</v>
      </c>
      <c r="B2612">
        <v>7</v>
      </c>
      <c r="C2612">
        <v>0</v>
      </c>
      <c r="D2612">
        <v>0</v>
      </c>
      <c r="E2612">
        <v>0</v>
      </c>
      <c r="F2612" t="s">
        <v>4</v>
      </c>
    </row>
    <row r="2613" spans="1:6" x14ac:dyDescent="0.2">
      <c r="A2613">
        <v>198</v>
      </c>
      <c r="B2613">
        <v>4</v>
      </c>
      <c r="C2613">
        <v>0</v>
      </c>
      <c r="D2613">
        <v>0</v>
      </c>
      <c r="E2613">
        <v>0</v>
      </c>
      <c r="F2613" t="s">
        <v>4</v>
      </c>
    </row>
    <row r="2614" spans="1:6" x14ac:dyDescent="0.2">
      <c r="A2614">
        <v>199</v>
      </c>
      <c r="B2614">
        <v>3</v>
      </c>
      <c r="C2614">
        <v>0</v>
      </c>
      <c r="D2614">
        <v>0</v>
      </c>
      <c r="E2614">
        <v>0</v>
      </c>
      <c r="F2614" t="s">
        <v>4</v>
      </c>
    </row>
    <row r="2615" spans="1:6" x14ac:dyDescent="0.2">
      <c r="A2615">
        <v>200</v>
      </c>
      <c r="B2615">
        <v>3</v>
      </c>
      <c r="C2615">
        <v>0</v>
      </c>
      <c r="D2615">
        <v>0</v>
      </c>
      <c r="E2615">
        <v>0</v>
      </c>
      <c r="F2615" t="s">
        <v>4</v>
      </c>
    </row>
    <row r="2616" spans="1:6" x14ac:dyDescent="0.2">
      <c r="A2616">
        <v>201</v>
      </c>
      <c r="B2616">
        <v>3</v>
      </c>
      <c r="C2616">
        <v>0</v>
      </c>
      <c r="D2616">
        <v>0</v>
      </c>
      <c r="E2616">
        <v>0</v>
      </c>
      <c r="F2616" t="s">
        <v>4</v>
      </c>
    </row>
    <row r="2617" spans="1:6" x14ac:dyDescent="0.2">
      <c r="A2617">
        <v>202</v>
      </c>
      <c r="B2617">
        <v>4</v>
      </c>
      <c r="C2617">
        <v>0</v>
      </c>
      <c r="D2617">
        <v>0</v>
      </c>
      <c r="E2617">
        <v>0</v>
      </c>
      <c r="F2617" t="s">
        <v>4</v>
      </c>
    </row>
    <row r="2618" spans="1:6" x14ac:dyDescent="0.2">
      <c r="A2618">
        <v>204</v>
      </c>
      <c r="B2618">
        <v>8</v>
      </c>
      <c r="C2618">
        <v>0</v>
      </c>
      <c r="D2618">
        <v>0</v>
      </c>
      <c r="E2618">
        <v>0</v>
      </c>
      <c r="F2618" t="s">
        <v>4</v>
      </c>
    </row>
    <row r="2619" spans="1:6" x14ac:dyDescent="0.2">
      <c r="A2619">
        <v>203</v>
      </c>
      <c r="B2619">
        <v>36</v>
      </c>
      <c r="C2619">
        <v>0</v>
      </c>
      <c r="D2619">
        <v>0</v>
      </c>
      <c r="E2619">
        <v>0</v>
      </c>
      <c r="F2619" t="s">
        <v>4</v>
      </c>
    </row>
    <row r="2620" spans="1:6" x14ac:dyDescent="0.2">
      <c r="A2620">
        <v>205</v>
      </c>
      <c r="B2620">
        <v>5</v>
      </c>
      <c r="C2620">
        <v>0</v>
      </c>
      <c r="D2620">
        <v>0</v>
      </c>
      <c r="E2620">
        <v>0</v>
      </c>
      <c r="F2620" t="s">
        <v>4</v>
      </c>
    </row>
    <row r="2621" spans="1:6" x14ac:dyDescent="0.2">
      <c r="A2621">
        <v>206</v>
      </c>
      <c r="B2621">
        <v>3</v>
      </c>
      <c r="C2621">
        <v>0</v>
      </c>
      <c r="D2621">
        <v>0</v>
      </c>
      <c r="E2621">
        <v>0</v>
      </c>
      <c r="F2621" t="s">
        <v>4</v>
      </c>
    </row>
    <row r="2622" spans="1:6" x14ac:dyDescent="0.2">
      <c r="A2622">
        <v>207</v>
      </c>
      <c r="B2622">
        <v>3</v>
      </c>
      <c r="C2622">
        <v>0</v>
      </c>
      <c r="D2622">
        <v>0</v>
      </c>
      <c r="E2622">
        <v>0</v>
      </c>
      <c r="F2622" t="s">
        <v>4</v>
      </c>
    </row>
    <row r="2623" spans="1:6" x14ac:dyDescent="0.2">
      <c r="A2623">
        <v>208</v>
      </c>
      <c r="B2623">
        <v>4</v>
      </c>
      <c r="C2623">
        <v>0</v>
      </c>
      <c r="D2623">
        <v>0</v>
      </c>
      <c r="E2623">
        <v>0</v>
      </c>
      <c r="F2623" t="s">
        <v>4</v>
      </c>
    </row>
    <row r="2624" spans="1:6" x14ac:dyDescent="0.2">
      <c r="A2624">
        <v>209</v>
      </c>
      <c r="B2624">
        <v>4</v>
      </c>
      <c r="C2624">
        <v>0</v>
      </c>
      <c r="D2624">
        <v>0</v>
      </c>
      <c r="E2624">
        <v>0</v>
      </c>
      <c r="F2624" t="s">
        <v>4</v>
      </c>
    </row>
    <row r="2625" spans="1:6" x14ac:dyDescent="0.2">
      <c r="A2625">
        <v>210</v>
      </c>
      <c r="B2625">
        <v>6</v>
      </c>
      <c r="C2625">
        <v>0</v>
      </c>
      <c r="D2625">
        <v>0</v>
      </c>
      <c r="E2625">
        <v>0</v>
      </c>
      <c r="F2625" t="s">
        <v>4</v>
      </c>
    </row>
    <row r="2626" spans="1:6" x14ac:dyDescent="0.2">
      <c r="A2626">
        <v>211</v>
      </c>
      <c r="B2626">
        <v>3</v>
      </c>
      <c r="C2626">
        <v>0</v>
      </c>
      <c r="D2626">
        <v>0</v>
      </c>
      <c r="E2626">
        <v>0</v>
      </c>
      <c r="F2626" t="s">
        <v>4</v>
      </c>
    </row>
    <row r="2627" spans="1:6" x14ac:dyDescent="0.2">
      <c r="A2627">
        <v>212</v>
      </c>
      <c r="B2627">
        <v>4</v>
      </c>
      <c r="C2627">
        <v>0</v>
      </c>
      <c r="D2627">
        <v>0</v>
      </c>
      <c r="E2627">
        <v>0</v>
      </c>
      <c r="F2627" t="s">
        <v>4</v>
      </c>
    </row>
    <row r="2628" spans="1:6" x14ac:dyDescent="0.2">
      <c r="A2628">
        <v>213</v>
      </c>
      <c r="B2628">
        <v>4</v>
      </c>
      <c r="C2628">
        <v>0</v>
      </c>
      <c r="D2628">
        <v>0</v>
      </c>
      <c r="E2628">
        <v>0</v>
      </c>
      <c r="F2628" t="s">
        <v>4</v>
      </c>
    </row>
    <row r="2629" spans="1:6" x14ac:dyDescent="0.2">
      <c r="A2629">
        <v>214</v>
      </c>
      <c r="B2629">
        <v>5</v>
      </c>
      <c r="C2629">
        <v>0</v>
      </c>
      <c r="D2629">
        <v>0</v>
      </c>
      <c r="E2629">
        <v>0</v>
      </c>
      <c r="F2629" t="s">
        <v>4</v>
      </c>
    </row>
    <row r="2630" spans="1:6" x14ac:dyDescent="0.2">
      <c r="A2630">
        <v>215</v>
      </c>
      <c r="B2630">
        <v>7</v>
      </c>
      <c r="C2630">
        <v>0</v>
      </c>
      <c r="D2630">
        <v>0</v>
      </c>
      <c r="E2630">
        <v>0</v>
      </c>
      <c r="F2630" t="s">
        <v>4</v>
      </c>
    </row>
    <row r="2631" spans="1:6" x14ac:dyDescent="0.2">
      <c r="A2631">
        <v>216</v>
      </c>
      <c r="B2631">
        <v>5</v>
      </c>
      <c r="C2631">
        <v>0</v>
      </c>
      <c r="D2631">
        <v>0</v>
      </c>
      <c r="E2631">
        <v>0</v>
      </c>
      <c r="F2631" t="s">
        <v>4</v>
      </c>
    </row>
    <row r="2632" spans="1:6" x14ac:dyDescent="0.2">
      <c r="A2632">
        <v>217</v>
      </c>
      <c r="B2632">
        <v>8</v>
      </c>
      <c r="C2632">
        <v>0</v>
      </c>
      <c r="D2632">
        <v>0</v>
      </c>
      <c r="E2632">
        <v>0</v>
      </c>
      <c r="F2632" t="s">
        <v>4</v>
      </c>
    </row>
    <row r="2633" spans="1:6" x14ac:dyDescent="0.2">
      <c r="A2633">
        <v>218</v>
      </c>
      <c r="B2633">
        <v>4</v>
      </c>
      <c r="C2633">
        <v>0</v>
      </c>
      <c r="D2633">
        <v>0</v>
      </c>
      <c r="E2633">
        <v>0</v>
      </c>
      <c r="F2633" t="s">
        <v>4</v>
      </c>
    </row>
    <row r="2634" spans="1:6" x14ac:dyDescent="0.2">
      <c r="A2634">
        <v>219</v>
      </c>
      <c r="B2634">
        <v>3</v>
      </c>
      <c r="C2634">
        <v>0</v>
      </c>
      <c r="D2634">
        <v>0</v>
      </c>
      <c r="E2634">
        <v>0</v>
      </c>
      <c r="F2634" t="s">
        <v>4</v>
      </c>
    </row>
    <row r="2635" spans="1:6" x14ac:dyDescent="0.2">
      <c r="A2635">
        <v>220</v>
      </c>
      <c r="B2635">
        <v>3</v>
      </c>
      <c r="C2635">
        <v>0</v>
      </c>
      <c r="D2635">
        <v>0</v>
      </c>
      <c r="E2635">
        <v>0</v>
      </c>
      <c r="F2635" t="s">
        <v>4</v>
      </c>
    </row>
    <row r="2636" spans="1:6" x14ac:dyDescent="0.2">
      <c r="A2636">
        <v>221</v>
      </c>
      <c r="B2636">
        <v>3</v>
      </c>
      <c r="C2636">
        <v>0</v>
      </c>
      <c r="D2636">
        <v>0</v>
      </c>
      <c r="E2636">
        <v>0</v>
      </c>
      <c r="F2636" t="s">
        <v>4</v>
      </c>
    </row>
    <row r="2637" spans="1:6" x14ac:dyDescent="0.2">
      <c r="A2637">
        <v>222</v>
      </c>
      <c r="B2637">
        <v>3</v>
      </c>
      <c r="C2637">
        <v>0</v>
      </c>
      <c r="D2637">
        <v>0</v>
      </c>
      <c r="E2637">
        <v>0</v>
      </c>
      <c r="F2637" t="s">
        <v>4</v>
      </c>
    </row>
    <row r="2638" spans="1:6" x14ac:dyDescent="0.2">
      <c r="A2638">
        <v>223</v>
      </c>
      <c r="B2638">
        <v>2</v>
      </c>
      <c r="C2638">
        <v>0</v>
      </c>
      <c r="D2638">
        <v>0</v>
      </c>
      <c r="E2638">
        <v>0</v>
      </c>
      <c r="F2638" t="s">
        <v>4</v>
      </c>
    </row>
    <row r="2639" spans="1:6" x14ac:dyDescent="0.2">
      <c r="A2639">
        <v>224</v>
      </c>
      <c r="B2639">
        <v>4</v>
      </c>
      <c r="C2639">
        <v>0</v>
      </c>
      <c r="D2639">
        <v>0</v>
      </c>
      <c r="E2639">
        <v>0</v>
      </c>
      <c r="F2639" t="s">
        <v>4</v>
      </c>
    </row>
    <row r="2640" spans="1:6" x14ac:dyDescent="0.2">
      <c r="A2640">
        <v>225</v>
      </c>
      <c r="B2640">
        <v>5</v>
      </c>
      <c r="C2640">
        <v>0</v>
      </c>
      <c r="D2640">
        <v>0</v>
      </c>
      <c r="E2640">
        <v>57.3</v>
      </c>
      <c r="F2640" t="s">
        <v>4</v>
      </c>
    </row>
    <row r="2641" spans="1:6" x14ac:dyDescent="0.2">
      <c r="A2641">
        <v>226</v>
      </c>
      <c r="B2641">
        <v>4</v>
      </c>
      <c r="C2641">
        <v>80</v>
      </c>
      <c r="D2641">
        <v>100</v>
      </c>
      <c r="E2641">
        <v>0</v>
      </c>
      <c r="F2641" t="s">
        <v>4</v>
      </c>
    </row>
    <row r="2642" spans="1:6" x14ac:dyDescent="0.2">
      <c r="A2642">
        <v>227</v>
      </c>
      <c r="B2642">
        <v>3</v>
      </c>
      <c r="C2642">
        <v>0</v>
      </c>
      <c r="D2642">
        <v>0</v>
      </c>
      <c r="E2642">
        <v>0</v>
      </c>
      <c r="F2642" t="s">
        <v>4</v>
      </c>
    </row>
    <row r="2643" spans="1:6" x14ac:dyDescent="0.2">
      <c r="A2643">
        <v>228</v>
      </c>
      <c r="B2643">
        <v>3</v>
      </c>
      <c r="C2643">
        <v>0</v>
      </c>
      <c r="D2643">
        <v>0</v>
      </c>
      <c r="E2643">
        <v>0</v>
      </c>
      <c r="F2643" t="s">
        <v>4</v>
      </c>
    </row>
    <row r="2644" spans="1:6" x14ac:dyDescent="0.2">
      <c r="A2644">
        <v>229</v>
      </c>
      <c r="B2644">
        <v>3</v>
      </c>
      <c r="C2644">
        <v>0</v>
      </c>
      <c r="D2644">
        <v>0</v>
      </c>
      <c r="E2644">
        <v>0</v>
      </c>
      <c r="F2644" t="s">
        <v>4</v>
      </c>
    </row>
    <row r="2645" spans="1:6" x14ac:dyDescent="0.2">
      <c r="A2645">
        <v>230</v>
      </c>
      <c r="B2645">
        <v>7</v>
      </c>
      <c r="C2645">
        <v>0</v>
      </c>
      <c r="D2645">
        <v>0</v>
      </c>
      <c r="E2645">
        <v>0</v>
      </c>
      <c r="F2645" t="s">
        <v>4</v>
      </c>
    </row>
    <row r="2646" spans="1:6" x14ac:dyDescent="0.2">
      <c r="A2646">
        <v>231</v>
      </c>
      <c r="B2646">
        <v>6</v>
      </c>
      <c r="C2646">
        <v>0</v>
      </c>
      <c r="D2646">
        <v>0</v>
      </c>
      <c r="E2646">
        <v>0</v>
      </c>
      <c r="F2646" t="s">
        <v>4</v>
      </c>
    </row>
    <row r="2647" spans="1:6" x14ac:dyDescent="0.2">
      <c r="A2647">
        <v>232</v>
      </c>
      <c r="B2647">
        <v>5</v>
      </c>
      <c r="C2647">
        <v>0</v>
      </c>
      <c r="D2647">
        <v>0</v>
      </c>
      <c r="E2647">
        <v>0</v>
      </c>
      <c r="F2647" t="s">
        <v>4</v>
      </c>
    </row>
    <row r="2648" spans="1:6" x14ac:dyDescent="0.2">
      <c r="A2648">
        <v>233</v>
      </c>
      <c r="B2648">
        <v>4</v>
      </c>
      <c r="C2648">
        <v>0</v>
      </c>
      <c r="D2648">
        <v>0</v>
      </c>
      <c r="E2648">
        <v>0</v>
      </c>
      <c r="F2648" t="s">
        <v>4</v>
      </c>
    </row>
    <row r="2649" spans="1:6" x14ac:dyDescent="0.2">
      <c r="A2649">
        <v>234</v>
      </c>
      <c r="B2649">
        <v>4</v>
      </c>
      <c r="C2649">
        <v>0</v>
      </c>
      <c r="D2649">
        <v>0</v>
      </c>
      <c r="E2649">
        <v>0</v>
      </c>
      <c r="F2649" t="s">
        <v>4</v>
      </c>
    </row>
    <row r="2650" spans="1:6" x14ac:dyDescent="0.2">
      <c r="A2650">
        <v>235</v>
      </c>
      <c r="B2650">
        <v>4</v>
      </c>
      <c r="C2650">
        <v>0</v>
      </c>
      <c r="D2650">
        <v>0</v>
      </c>
      <c r="E2650">
        <v>0</v>
      </c>
      <c r="F2650" t="s">
        <v>4</v>
      </c>
    </row>
    <row r="2651" spans="1:6" x14ac:dyDescent="0.2">
      <c r="A2651">
        <v>236</v>
      </c>
      <c r="B2651">
        <v>2</v>
      </c>
      <c r="C2651">
        <v>0</v>
      </c>
      <c r="D2651">
        <v>0</v>
      </c>
      <c r="E2651">
        <v>0</v>
      </c>
      <c r="F2651" t="s">
        <v>4</v>
      </c>
    </row>
    <row r="2652" spans="1:6" x14ac:dyDescent="0.2">
      <c r="A2652">
        <v>237</v>
      </c>
      <c r="B2652">
        <v>3</v>
      </c>
      <c r="C2652">
        <v>0</v>
      </c>
      <c r="D2652">
        <v>0</v>
      </c>
      <c r="E2652">
        <v>0</v>
      </c>
      <c r="F2652" t="s">
        <v>4</v>
      </c>
    </row>
    <row r="2653" spans="1:6" x14ac:dyDescent="0.2">
      <c r="A2653">
        <v>238</v>
      </c>
      <c r="B2653">
        <v>4</v>
      </c>
      <c r="C2653">
        <v>0</v>
      </c>
      <c r="D2653">
        <v>0</v>
      </c>
      <c r="E2653">
        <v>0</v>
      </c>
      <c r="F2653" t="s">
        <v>4</v>
      </c>
    </row>
    <row r="2654" spans="1:6" x14ac:dyDescent="0.2">
      <c r="A2654">
        <v>239</v>
      </c>
      <c r="B2654">
        <v>3</v>
      </c>
      <c r="C2654">
        <v>0</v>
      </c>
      <c r="D2654">
        <v>0</v>
      </c>
      <c r="E2654">
        <v>0</v>
      </c>
      <c r="F2654" t="s">
        <v>4</v>
      </c>
    </row>
    <row r="2655" spans="1:6" x14ac:dyDescent="0.2">
      <c r="A2655">
        <v>240</v>
      </c>
      <c r="B2655">
        <v>4</v>
      </c>
      <c r="C2655">
        <v>0</v>
      </c>
      <c r="D2655">
        <v>0</v>
      </c>
      <c r="E2655">
        <v>0</v>
      </c>
      <c r="F2655" t="s">
        <v>4</v>
      </c>
    </row>
    <row r="2656" spans="1:6" x14ac:dyDescent="0.2">
      <c r="A2656">
        <v>241</v>
      </c>
      <c r="B2656">
        <v>4</v>
      </c>
      <c r="C2656">
        <v>0</v>
      </c>
      <c r="D2656">
        <v>0</v>
      </c>
      <c r="E2656">
        <v>0</v>
      </c>
      <c r="F2656" t="s">
        <v>4</v>
      </c>
    </row>
    <row r="2657" spans="1:6" x14ac:dyDescent="0.2">
      <c r="A2657">
        <v>242</v>
      </c>
      <c r="B2657">
        <v>13</v>
      </c>
      <c r="C2657">
        <v>0</v>
      </c>
      <c r="D2657">
        <v>0</v>
      </c>
      <c r="E2657">
        <v>0</v>
      </c>
      <c r="F2657" t="s">
        <v>4</v>
      </c>
    </row>
    <row r="2658" spans="1:6" x14ac:dyDescent="0.2">
      <c r="A2658">
        <v>243</v>
      </c>
      <c r="B2658">
        <v>3</v>
      </c>
      <c r="C2658">
        <v>0</v>
      </c>
      <c r="D2658">
        <v>0</v>
      </c>
      <c r="E2658">
        <v>0</v>
      </c>
      <c r="F2658" t="s">
        <v>4</v>
      </c>
    </row>
    <row r="2659" spans="1:6" x14ac:dyDescent="0.2">
      <c r="A2659">
        <v>244</v>
      </c>
      <c r="B2659">
        <v>3</v>
      </c>
      <c r="C2659">
        <v>0</v>
      </c>
      <c r="D2659">
        <v>0</v>
      </c>
      <c r="E2659">
        <v>0</v>
      </c>
      <c r="F2659" t="s">
        <v>4</v>
      </c>
    </row>
    <row r="2660" spans="1:6" x14ac:dyDescent="0.2">
      <c r="A2660">
        <v>245</v>
      </c>
      <c r="B2660">
        <v>4</v>
      </c>
      <c r="C2660">
        <v>0</v>
      </c>
      <c r="D2660">
        <v>0</v>
      </c>
      <c r="E2660">
        <v>0</v>
      </c>
      <c r="F2660" t="s">
        <v>4</v>
      </c>
    </row>
    <row r="2661" spans="1:6" x14ac:dyDescent="0.2">
      <c r="A2661">
        <v>246</v>
      </c>
      <c r="B2661">
        <v>4</v>
      </c>
      <c r="C2661">
        <v>0</v>
      </c>
      <c r="D2661">
        <v>0</v>
      </c>
      <c r="E2661">
        <v>0</v>
      </c>
      <c r="F2661" t="s">
        <v>4</v>
      </c>
    </row>
    <row r="2662" spans="1:6" x14ac:dyDescent="0.2">
      <c r="A2662">
        <v>247</v>
      </c>
      <c r="B2662">
        <v>3</v>
      </c>
      <c r="C2662">
        <v>0</v>
      </c>
      <c r="D2662">
        <v>0</v>
      </c>
      <c r="E2662">
        <v>0</v>
      </c>
      <c r="F2662" t="s">
        <v>4</v>
      </c>
    </row>
    <row r="2663" spans="1:6" x14ac:dyDescent="0.2">
      <c r="A2663">
        <v>248</v>
      </c>
      <c r="B2663">
        <v>4</v>
      </c>
      <c r="C2663">
        <v>0</v>
      </c>
      <c r="D2663">
        <v>0</v>
      </c>
      <c r="E2663">
        <v>0</v>
      </c>
      <c r="F2663" t="s">
        <v>4</v>
      </c>
    </row>
    <row r="2664" spans="1:6" x14ac:dyDescent="0.2">
      <c r="A2664">
        <v>249</v>
      </c>
      <c r="B2664">
        <v>4</v>
      </c>
      <c r="C2664">
        <v>0</v>
      </c>
      <c r="D2664">
        <v>0</v>
      </c>
      <c r="E2664">
        <v>0</v>
      </c>
      <c r="F2664" t="s">
        <v>4</v>
      </c>
    </row>
    <row r="2665" spans="1:6" x14ac:dyDescent="0.2">
      <c r="A2665">
        <v>250</v>
      </c>
      <c r="B2665">
        <v>7</v>
      </c>
      <c r="C2665">
        <v>0</v>
      </c>
      <c r="D2665">
        <v>0</v>
      </c>
      <c r="E2665">
        <v>0</v>
      </c>
      <c r="F2665" t="s">
        <v>4</v>
      </c>
    </row>
    <row r="2666" spans="1:6" x14ac:dyDescent="0.2">
      <c r="A2666">
        <v>251</v>
      </c>
      <c r="B2666">
        <v>5</v>
      </c>
      <c r="C2666">
        <v>0</v>
      </c>
      <c r="D2666">
        <v>0</v>
      </c>
      <c r="E2666">
        <v>0</v>
      </c>
      <c r="F2666" t="s">
        <v>4</v>
      </c>
    </row>
    <row r="2667" spans="1:6" x14ac:dyDescent="0.2">
      <c r="A2667">
        <v>252</v>
      </c>
      <c r="B2667">
        <v>4</v>
      </c>
      <c r="C2667">
        <v>0</v>
      </c>
      <c r="D2667">
        <v>0</v>
      </c>
      <c r="E2667">
        <v>0</v>
      </c>
      <c r="F2667" t="s">
        <v>4</v>
      </c>
    </row>
    <row r="2668" spans="1:6" x14ac:dyDescent="0.2">
      <c r="A2668">
        <v>253</v>
      </c>
      <c r="B2668">
        <v>4</v>
      </c>
      <c r="C2668">
        <v>0</v>
      </c>
      <c r="D2668">
        <v>0</v>
      </c>
      <c r="E2668">
        <v>0</v>
      </c>
      <c r="F2668" t="s">
        <v>4</v>
      </c>
    </row>
    <row r="2669" spans="1:6" x14ac:dyDescent="0.2">
      <c r="A2669">
        <v>254</v>
      </c>
      <c r="B2669">
        <v>9</v>
      </c>
      <c r="C2669">
        <v>0</v>
      </c>
      <c r="D2669">
        <v>0</v>
      </c>
      <c r="E2669">
        <v>0</v>
      </c>
      <c r="F2669" t="s">
        <v>4</v>
      </c>
    </row>
    <row r="2670" spans="1:6" x14ac:dyDescent="0.2">
      <c r="A2670">
        <v>255</v>
      </c>
      <c r="B2670">
        <v>6</v>
      </c>
      <c r="C2670">
        <v>0</v>
      </c>
      <c r="D2670">
        <v>0</v>
      </c>
      <c r="E2670">
        <v>0</v>
      </c>
      <c r="F2670" t="s">
        <v>4</v>
      </c>
    </row>
    <row r="2671" spans="1:6" x14ac:dyDescent="0.2">
      <c r="A2671">
        <v>256</v>
      </c>
      <c r="B2671">
        <v>5</v>
      </c>
      <c r="C2671">
        <v>0</v>
      </c>
      <c r="D2671">
        <v>0</v>
      </c>
      <c r="E2671">
        <v>0</v>
      </c>
      <c r="F2671" t="s">
        <v>4</v>
      </c>
    </row>
    <row r="2672" spans="1:6" x14ac:dyDescent="0.2">
      <c r="A2672">
        <v>257</v>
      </c>
      <c r="B2672">
        <v>6</v>
      </c>
      <c r="C2672">
        <v>0</v>
      </c>
      <c r="D2672">
        <v>0</v>
      </c>
      <c r="E2672">
        <v>0</v>
      </c>
      <c r="F2672" t="s">
        <v>4</v>
      </c>
    </row>
    <row r="2673" spans="1:6" x14ac:dyDescent="0.2">
      <c r="A2673">
        <v>258</v>
      </c>
      <c r="B2673">
        <v>4</v>
      </c>
      <c r="C2673">
        <v>0</v>
      </c>
      <c r="D2673">
        <v>0</v>
      </c>
      <c r="E2673">
        <v>0</v>
      </c>
      <c r="F2673" t="s">
        <v>4</v>
      </c>
    </row>
    <row r="2674" spans="1:6" x14ac:dyDescent="0.2">
      <c r="A2674">
        <v>259</v>
      </c>
      <c r="B2674">
        <v>3</v>
      </c>
      <c r="C2674">
        <v>0</v>
      </c>
      <c r="D2674">
        <v>0</v>
      </c>
      <c r="E2674">
        <v>0</v>
      </c>
      <c r="F2674" t="s">
        <v>4</v>
      </c>
    </row>
    <row r="2675" spans="1:6" x14ac:dyDescent="0.2">
      <c r="A2675">
        <v>260</v>
      </c>
      <c r="B2675">
        <v>3</v>
      </c>
      <c r="C2675">
        <v>0</v>
      </c>
      <c r="D2675">
        <v>0</v>
      </c>
      <c r="E2675">
        <v>0</v>
      </c>
      <c r="F2675" t="s">
        <v>4</v>
      </c>
    </row>
    <row r="2676" spans="1:6" x14ac:dyDescent="0.2">
      <c r="A2676">
        <v>261</v>
      </c>
      <c r="B2676">
        <v>6</v>
      </c>
      <c r="C2676">
        <v>0</v>
      </c>
      <c r="D2676">
        <v>0</v>
      </c>
      <c r="E2676">
        <v>0</v>
      </c>
      <c r="F2676" t="s">
        <v>4</v>
      </c>
    </row>
    <row r="2677" spans="1:6" x14ac:dyDescent="0.2">
      <c r="A2677">
        <v>262</v>
      </c>
      <c r="B2677">
        <v>6</v>
      </c>
      <c r="C2677">
        <v>0</v>
      </c>
      <c r="D2677">
        <v>0</v>
      </c>
      <c r="E2677">
        <v>0</v>
      </c>
      <c r="F2677" t="s">
        <v>4</v>
      </c>
    </row>
    <row r="2678" spans="1:6" x14ac:dyDescent="0.2">
      <c r="A2678">
        <v>263</v>
      </c>
      <c r="B2678">
        <v>5</v>
      </c>
      <c r="C2678">
        <v>0</v>
      </c>
      <c r="D2678">
        <v>0</v>
      </c>
      <c r="E2678">
        <v>0</v>
      </c>
      <c r="F2678" t="s">
        <v>4</v>
      </c>
    </row>
    <row r="2679" spans="1:6" x14ac:dyDescent="0.2">
      <c r="A2679">
        <v>264</v>
      </c>
      <c r="B2679">
        <v>4</v>
      </c>
      <c r="C2679">
        <v>0</v>
      </c>
      <c r="D2679">
        <v>0</v>
      </c>
      <c r="E2679">
        <v>0</v>
      </c>
      <c r="F2679" t="s">
        <v>4</v>
      </c>
    </row>
    <row r="2680" spans="1:6" x14ac:dyDescent="0.2">
      <c r="A2680">
        <v>265</v>
      </c>
      <c r="B2680">
        <v>3</v>
      </c>
      <c r="C2680">
        <v>0</v>
      </c>
      <c r="D2680">
        <v>0</v>
      </c>
      <c r="E2680">
        <v>0</v>
      </c>
      <c r="F2680" t="s">
        <v>4</v>
      </c>
    </row>
    <row r="2681" spans="1:6" x14ac:dyDescent="0.2">
      <c r="A2681">
        <v>266</v>
      </c>
      <c r="B2681">
        <v>3</v>
      </c>
      <c r="C2681">
        <v>0</v>
      </c>
      <c r="D2681">
        <v>0</v>
      </c>
      <c r="E2681">
        <v>0</v>
      </c>
      <c r="F2681" t="s">
        <v>4</v>
      </c>
    </row>
    <row r="2682" spans="1:6" x14ac:dyDescent="0.2">
      <c r="A2682">
        <v>267</v>
      </c>
      <c r="B2682">
        <v>3</v>
      </c>
      <c r="C2682">
        <v>0</v>
      </c>
      <c r="D2682">
        <v>0</v>
      </c>
      <c r="E2682">
        <v>0</v>
      </c>
      <c r="F2682" t="s">
        <v>4</v>
      </c>
    </row>
    <row r="2683" spans="1:6" x14ac:dyDescent="0.2">
      <c r="A2683">
        <v>268</v>
      </c>
      <c r="B2683">
        <v>14</v>
      </c>
      <c r="C2683">
        <v>0</v>
      </c>
      <c r="D2683">
        <v>0</v>
      </c>
      <c r="E2683">
        <v>0</v>
      </c>
      <c r="F2683" t="s">
        <v>4</v>
      </c>
    </row>
    <row r="2684" spans="1:6" x14ac:dyDescent="0.2">
      <c r="A2684">
        <v>269</v>
      </c>
      <c r="B2684">
        <v>4</v>
      </c>
      <c r="C2684">
        <v>0</v>
      </c>
      <c r="D2684">
        <v>0</v>
      </c>
      <c r="E2684">
        <v>0</v>
      </c>
      <c r="F2684" t="s">
        <v>4</v>
      </c>
    </row>
    <row r="2685" spans="1:6" x14ac:dyDescent="0.2">
      <c r="A2685">
        <v>270</v>
      </c>
      <c r="B2685">
        <v>3</v>
      </c>
      <c r="C2685">
        <v>51.6</v>
      </c>
      <c r="D2685">
        <v>100</v>
      </c>
      <c r="E2685">
        <v>0</v>
      </c>
      <c r="F2685" t="s">
        <v>4</v>
      </c>
    </row>
    <row r="2686" spans="1:6" x14ac:dyDescent="0.2">
      <c r="A2686">
        <v>271</v>
      </c>
      <c r="B2686">
        <v>3</v>
      </c>
      <c r="C2686">
        <v>0</v>
      </c>
      <c r="D2686">
        <v>0</v>
      </c>
      <c r="E2686">
        <v>0</v>
      </c>
      <c r="F2686" t="s">
        <v>4</v>
      </c>
    </row>
    <row r="2687" spans="1:6" x14ac:dyDescent="0.2">
      <c r="A2687">
        <v>272</v>
      </c>
      <c r="B2687">
        <v>4</v>
      </c>
      <c r="C2687">
        <v>0</v>
      </c>
      <c r="D2687">
        <v>0</v>
      </c>
      <c r="E2687">
        <v>0</v>
      </c>
      <c r="F2687" t="s">
        <v>4</v>
      </c>
    </row>
    <row r="2688" spans="1:6" x14ac:dyDescent="0.2">
      <c r="A2688">
        <v>273</v>
      </c>
      <c r="B2688">
        <v>2</v>
      </c>
      <c r="C2688">
        <v>0</v>
      </c>
      <c r="D2688">
        <v>0</v>
      </c>
      <c r="E2688">
        <v>0</v>
      </c>
      <c r="F2688" t="s">
        <v>4</v>
      </c>
    </row>
    <row r="2689" spans="1:6" x14ac:dyDescent="0.2">
      <c r="A2689">
        <v>274</v>
      </c>
      <c r="B2689">
        <v>3</v>
      </c>
      <c r="C2689">
        <v>0</v>
      </c>
      <c r="D2689">
        <v>0</v>
      </c>
      <c r="E2689">
        <v>0</v>
      </c>
      <c r="F2689" t="s">
        <v>4</v>
      </c>
    </row>
    <row r="2690" spans="1:6" x14ac:dyDescent="0.2">
      <c r="A2690">
        <v>275</v>
      </c>
      <c r="B2690">
        <v>3</v>
      </c>
      <c r="C2690">
        <v>0</v>
      </c>
      <c r="D2690">
        <v>0</v>
      </c>
      <c r="E2690">
        <v>0</v>
      </c>
      <c r="F2690" t="s">
        <v>4</v>
      </c>
    </row>
    <row r="2691" spans="1:6" x14ac:dyDescent="0.2">
      <c r="A2691">
        <v>276</v>
      </c>
      <c r="B2691">
        <v>3</v>
      </c>
      <c r="C2691">
        <v>0</v>
      </c>
      <c r="D2691">
        <v>0</v>
      </c>
      <c r="E2691">
        <v>0</v>
      </c>
      <c r="F2691" t="s">
        <v>4</v>
      </c>
    </row>
    <row r="2692" spans="1:6" x14ac:dyDescent="0.2">
      <c r="A2692">
        <v>277</v>
      </c>
      <c r="B2692">
        <v>3</v>
      </c>
      <c r="C2692">
        <v>0</v>
      </c>
      <c r="D2692">
        <v>0</v>
      </c>
      <c r="E2692">
        <v>0</v>
      </c>
      <c r="F2692" t="s">
        <v>4</v>
      </c>
    </row>
    <row r="2693" spans="1:6" x14ac:dyDescent="0.2">
      <c r="A2693">
        <v>278</v>
      </c>
      <c r="B2693">
        <v>4</v>
      </c>
      <c r="C2693">
        <v>0</v>
      </c>
      <c r="D2693">
        <v>0</v>
      </c>
      <c r="E2693">
        <v>0</v>
      </c>
      <c r="F2693" t="s">
        <v>4</v>
      </c>
    </row>
    <row r="2694" spans="1:6" x14ac:dyDescent="0.2">
      <c r="A2694">
        <v>279</v>
      </c>
      <c r="B2694">
        <v>5</v>
      </c>
      <c r="C2694">
        <v>0</v>
      </c>
      <c r="D2694">
        <v>0</v>
      </c>
      <c r="E2694">
        <v>0</v>
      </c>
      <c r="F2694" t="s">
        <v>4</v>
      </c>
    </row>
    <row r="2695" spans="1:6" x14ac:dyDescent="0.2">
      <c r="A2695">
        <v>280</v>
      </c>
      <c r="B2695">
        <v>3</v>
      </c>
      <c r="C2695">
        <v>0</v>
      </c>
      <c r="D2695">
        <v>0</v>
      </c>
      <c r="E2695">
        <v>0</v>
      </c>
      <c r="F2695" t="s">
        <v>4</v>
      </c>
    </row>
    <row r="2696" spans="1:6" x14ac:dyDescent="0.2">
      <c r="A2696">
        <v>281</v>
      </c>
      <c r="B2696">
        <v>3</v>
      </c>
      <c r="C2696">
        <v>0</v>
      </c>
      <c r="D2696">
        <v>0</v>
      </c>
      <c r="E2696">
        <v>0</v>
      </c>
      <c r="F2696" t="s">
        <v>4</v>
      </c>
    </row>
    <row r="2697" spans="1:6" x14ac:dyDescent="0.2">
      <c r="A2697">
        <v>282</v>
      </c>
      <c r="B2697">
        <v>2</v>
      </c>
      <c r="C2697">
        <v>0</v>
      </c>
      <c r="D2697">
        <v>0</v>
      </c>
      <c r="E2697">
        <v>0</v>
      </c>
      <c r="F2697" t="s">
        <v>4</v>
      </c>
    </row>
    <row r="2698" spans="1:6" x14ac:dyDescent="0.2">
      <c r="A2698">
        <v>283</v>
      </c>
      <c r="B2698">
        <v>2</v>
      </c>
      <c r="C2698">
        <v>0</v>
      </c>
      <c r="D2698">
        <v>0</v>
      </c>
      <c r="E2698">
        <v>0</v>
      </c>
      <c r="F2698" t="s">
        <v>4</v>
      </c>
    </row>
    <row r="2699" spans="1:6" x14ac:dyDescent="0.2">
      <c r="A2699">
        <v>284</v>
      </c>
      <c r="B2699">
        <v>3</v>
      </c>
      <c r="C2699">
        <v>0</v>
      </c>
      <c r="D2699">
        <v>0</v>
      </c>
      <c r="E2699">
        <v>0</v>
      </c>
      <c r="F2699" t="s">
        <v>4</v>
      </c>
    </row>
    <row r="2700" spans="1:6" x14ac:dyDescent="0.2">
      <c r="A2700">
        <v>285</v>
      </c>
      <c r="B2700">
        <v>5</v>
      </c>
      <c r="C2700">
        <v>0</v>
      </c>
      <c r="D2700">
        <v>0</v>
      </c>
      <c r="E2700">
        <v>0</v>
      </c>
      <c r="F2700" t="s">
        <v>4</v>
      </c>
    </row>
    <row r="2701" spans="1:6" x14ac:dyDescent="0.2">
      <c r="A2701">
        <v>286</v>
      </c>
      <c r="B2701">
        <v>2</v>
      </c>
      <c r="C2701">
        <v>0</v>
      </c>
      <c r="D2701">
        <v>0</v>
      </c>
      <c r="E2701">
        <v>0</v>
      </c>
      <c r="F2701" t="s">
        <v>4</v>
      </c>
    </row>
    <row r="2702" spans="1:6" x14ac:dyDescent="0.2">
      <c r="A2702">
        <v>287</v>
      </c>
      <c r="B2702">
        <v>3</v>
      </c>
      <c r="C2702">
        <v>0</v>
      </c>
      <c r="D2702">
        <v>0</v>
      </c>
      <c r="E2702">
        <v>0</v>
      </c>
      <c r="F2702" t="s">
        <v>4</v>
      </c>
    </row>
    <row r="2703" spans="1:6" x14ac:dyDescent="0.2">
      <c r="A2703">
        <v>288</v>
      </c>
      <c r="B2703">
        <v>2</v>
      </c>
      <c r="C2703">
        <v>0</v>
      </c>
      <c r="D2703">
        <v>0</v>
      </c>
      <c r="E2703">
        <v>0</v>
      </c>
      <c r="F2703" t="s">
        <v>4</v>
      </c>
    </row>
    <row r="2704" spans="1:6" x14ac:dyDescent="0.2">
      <c r="A2704">
        <v>289</v>
      </c>
      <c r="B2704">
        <v>3</v>
      </c>
      <c r="C2704">
        <v>0</v>
      </c>
      <c r="D2704">
        <v>0</v>
      </c>
      <c r="E2704">
        <v>0</v>
      </c>
      <c r="F2704" t="s">
        <v>4</v>
      </c>
    </row>
    <row r="2705" spans="1:6" x14ac:dyDescent="0.2">
      <c r="A2705">
        <v>290</v>
      </c>
      <c r="B2705">
        <v>4</v>
      </c>
      <c r="C2705">
        <v>0</v>
      </c>
      <c r="D2705">
        <v>0</v>
      </c>
      <c r="E2705">
        <v>0</v>
      </c>
      <c r="F2705" t="s">
        <v>4</v>
      </c>
    </row>
    <row r="2706" spans="1:6" x14ac:dyDescent="0.2">
      <c r="A2706">
        <v>291</v>
      </c>
      <c r="B2706">
        <v>3</v>
      </c>
      <c r="C2706">
        <v>0</v>
      </c>
      <c r="D2706">
        <v>0</v>
      </c>
      <c r="E2706">
        <v>0</v>
      </c>
      <c r="F2706" t="s">
        <v>4</v>
      </c>
    </row>
    <row r="2707" spans="1:6" x14ac:dyDescent="0.2">
      <c r="A2707">
        <v>292</v>
      </c>
      <c r="B2707">
        <v>2</v>
      </c>
      <c r="C2707">
        <v>0</v>
      </c>
      <c r="D2707">
        <v>0</v>
      </c>
      <c r="E2707">
        <v>0</v>
      </c>
      <c r="F2707" t="s">
        <v>4</v>
      </c>
    </row>
    <row r="2708" spans="1:6" x14ac:dyDescent="0.2">
      <c r="A2708">
        <v>293</v>
      </c>
      <c r="B2708">
        <v>5</v>
      </c>
      <c r="C2708">
        <v>0</v>
      </c>
      <c r="D2708">
        <v>0</v>
      </c>
      <c r="E2708">
        <v>0</v>
      </c>
      <c r="F2708" t="s">
        <v>4</v>
      </c>
    </row>
    <row r="2709" spans="1:6" x14ac:dyDescent="0.2">
      <c r="A2709">
        <v>294</v>
      </c>
      <c r="B2709">
        <v>3</v>
      </c>
      <c r="C2709">
        <v>0</v>
      </c>
      <c r="D2709">
        <v>0</v>
      </c>
      <c r="E2709">
        <v>0</v>
      </c>
      <c r="F2709" t="s">
        <v>4</v>
      </c>
    </row>
    <row r="2710" spans="1:6" x14ac:dyDescent="0.2">
      <c r="A2710">
        <v>295</v>
      </c>
      <c r="B2710">
        <v>3</v>
      </c>
      <c r="C2710">
        <v>0</v>
      </c>
      <c r="D2710">
        <v>0</v>
      </c>
      <c r="E2710">
        <v>0</v>
      </c>
      <c r="F2710" t="s">
        <v>4</v>
      </c>
    </row>
    <row r="2711" spans="1:6" x14ac:dyDescent="0.2">
      <c r="A2711">
        <v>296</v>
      </c>
      <c r="B2711">
        <v>2</v>
      </c>
      <c r="C2711">
        <v>0</v>
      </c>
      <c r="D2711">
        <v>0</v>
      </c>
      <c r="E2711">
        <v>0</v>
      </c>
      <c r="F2711" t="s">
        <v>4</v>
      </c>
    </row>
    <row r="2712" spans="1:6" x14ac:dyDescent="0.2">
      <c r="A2712">
        <v>297</v>
      </c>
      <c r="B2712">
        <v>2</v>
      </c>
      <c r="C2712">
        <v>0</v>
      </c>
      <c r="D2712">
        <v>0</v>
      </c>
      <c r="E2712">
        <v>0</v>
      </c>
      <c r="F2712" t="s">
        <v>4</v>
      </c>
    </row>
    <row r="2713" spans="1:6" x14ac:dyDescent="0.2">
      <c r="A2713">
        <v>298</v>
      </c>
      <c r="B2713">
        <v>4</v>
      </c>
      <c r="C2713">
        <v>0</v>
      </c>
      <c r="D2713">
        <v>0</v>
      </c>
      <c r="E2713">
        <v>0</v>
      </c>
      <c r="F2713" t="s">
        <v>4</v>
      </c>
    </row>
    <row r="2714" spans="1:6" x14ac:dyDescent="0.2">
      <c r="A2714">
        <v>299</v>
      </c>
      <c r="B2714">
        <v>5</v>
      </c>
      <c r="C2714">
        <v>0</v>
      </c>
      <c r="D2714">
        <v>0</v>
      </c>
      <c r="E2714">
        <v>0</v>
      </c>
      <c r="F2714" t="s">
        <v>4</v>
      </c>
    </row>
    <row r="2715" spans="1:6" x14ac:dyDescent="0.2">
      <c r="A2715">
        <v>300</v>
      </c>
      <c r="B2715">
        <v>3</v>
      </c>
      <c r="C2715">
        <v>0</v>
      </c>
      <c r="D2715">
        <v>0</v>
      </c>
      <c r="E2715">
        <v>0</v>
      </c>
      <c r="F2715" t="s">
        <v>4</v>
      </c>
    </row>
    <row r="2716" spans="1:6" x14ac:dyDescent="0.2">
      <c r="A2716">
        <v>301</v>
      </c>
      <c r="B2716">
        <v>2</v>
      </c>
      <c r="C2716">
        <v>0</v>
      </c>
      <c r="D2716">
        <v>0</v>
      </c>
      <c r="E2716">
        <v>0</v>
      </c>
      <c r="F2716" t="s">
        <v>4</v>
      </c>
    </row>
    <row r="2717" spans="1:6" x14ac:dyDescent="0.2">
      <c r="A2717">
        <v>302</v>
      </c>
      <c r="B2717">
        <v>4</v>
      </c>
      <c r="C2717">
        <v>0</v>
      </c>
      <c r="D2717">
        <v>0</v>
      </c>
      <c r="E2717">
        <v>0</v>
      </c>
      <c r="F2717" t="s">
        <v>4</v>
      </c>
    </row>
    <row r="2718" spans="1:6" x14ac:dyDescent="0.2">
      <c r="A2718">
        <v>303</v>
      </c>
      <c r="B2718">
        <v>3</v>
      </c>
      <c r="C2718">
        <v>0</v>
      </c>
      <c r="D2718">
        <v>0</v>
      </c>
      <c r="E2718">
        <v>0</v>
      </c>
      <c r="F2718" t="s">
        <v>4</v>
      </c>
    </row>
    <row r="2719" spans="1:6" x14ac:dyDescent="0.2">
      <c r="A2719">
        <v>304</v>
      </c>
      <c r="B2719">
        <v>4</v>
      </c>
      <c r="C2719">
        <v>0</v>
      </c>
      <c r="D2719">
        <v>0</v>
      </c>
      <c r="E2719">
        <v>0</v>
      </c>
      <c r="F2719" t="s">
        <v>4</v>
      </c>
    </row>
    <row r="2720" spans="1:6" x14ac:dyDescent="0.2">
      <c r="A2720">
        <v>305</v>
      </c>
      <c r="B2720">
        <v>3</v>
      </c>
      <c r="C2720">
        <v>0</v>
      </c>
      <c r="D2720">
        <v>0</v>
      </c>
      <c r="E2720">
        <v>0</v>
      </c>
      <c r="F2720" t="s">
        <v>4</v>
      </c>
    </row>
    <row r="2721" spans="1:6" x14ac:dyDescent="0.2">
      <c r="A2721">
        <v>306</v>
      </c>
      <c r="B2721">
        <v>3</v>
      </c>
      <c r="C2721">
        <v>0</v>
      </c>
      <c r="D2721">
        <v>0</v>
      </c>
      <c r="E2721">
        <v>0</v>
      </c>
      <c r="F2721" t="s">
        <v>4</v>
      </c>
    </row>
    <row r="2722" spans="1:6" x14ac:dyDescent="0.2">
      <c r="A2722">
        <v>307</v>
      </c>
      <c r="B2722">
        <v>2</v>
      </c>
      <c r="C2722">
        <v>0</v>
      </c>
      <c r="D2722">
        <v>0</v>
      </c>
      <c r="E2722">
        <v>0</v>
      </c>
      <c r="F2722" t="s">
        <v>4</v>
      </c>
    </row>
    <row r="2723" spans="1:6" x14ac:dyDescent="0.2">
      <c r="A2723">
        <v>308</v>
      </c>
      <c r="B2723">
        <v>5</v>
      </c>
      <c r="C2723">
        <v>0</v>
      </c>
      <c r="D2723">
        <v>0</v>
      </c>
      <c r="E2723">
        <v>0</v>
      </c>
      <c r="F2723" t="s">
        <v>4</v>
      </c>
    </row>
    <row r="2724" spans="1:6" x14ac:dyDescent="0.2">
      <c r="A2724">
        <v>309</v>
      </c>
      <c r="B2724">
        <v>5</v>
      </c>
      <c r="C2724">
        <v>0</v>
      </c>
      <c r="D2724">
        <v>0</v>
      </c>
      <c r="E2724">
        <v>0</v>
      </c>
      <c r="F2724" t="s">
        <v>4</v>
      </c>
    </row>
    <row r="2725" spans="1:6" x14ac:dyDescent="0.2">
      <c r="A2725">
        <v>310</v>
      </c>
      <c r="B2725">
        <v>14</v>
      </c>
      <c r="C2725">
        <v>0</v>
      </c>
      <c r="D2725">
        <v>0</v>
      </c>
      <c r="E2725">
        <v>0</v>
      </c>
      <c r="F2725" t="s">
        <v>4</v>
      </c>
    </row>
    <row r="2726" spans="1:6" x14ac:dyDescent="0.2">
      <c r="A2726">
        <v>311</v>
      </c>
      <c r="B2726">
        <v>5</v>
      </c>
      <c r="C2726">
        <v>0</v>
      </c>
      <c r="D2726">
        <v>0</v>
      </c>
      <c r="E2726">
        <v>0</v>
      </c>
      <c r="F2726" t="s">
        <v>4</v>
      </c>
    </row>
    <row r="2727" spans="1:6" x14ac:dyDescent="0.2">
      <c r="A2727">
        <v>312</v>
      </c>
      <c r="B2727">
        <v>5</v>
      </c>
      <c r="C2727">
        <v>0</v>
      </c>
      <c r="D2727">
        <v>0</v>
      </c>
      <c r="E2727">
        <v>0</v>
      </c>
      <c r="F2727" t="s">
        <v>4</v>
      </c>
    </row>
    <row r="2728" spans="1:6" x14ac:dyDescent="0.2">
      <c r="A2728">
        <v>313</v>
      </c>
      <c r="B2728">
        <v>4</v>
      </c>
      <c r="C2728">
        <v>0</v>
      </c>
      <c r="D2728">
        <v>0</v>
      </c>
      <c r="E2728">
        <v>0</v>
      </c>
      <c r="F2728" t="s">
        <v>4</v>
      </c>
    </row>
    <row r="2729" spans="1:6" x14ac:dyDescent="0.2">
      <c r="A2729">
        <v>314</v>
      </c>
      <c r="B2729">
        <v>4</v>
      </c>
      <c r="C2729">
        <v>0</v>
      </c>
      <c r="D2729">
        <v>0</v>
      </c>
      <c r="E2729">
        <v>0</v>
      </c>
      <c r="F2729" t="s">
        <v>4</v>
      </c>
    </row>
    <row r="2730" spans="1:6" x14ac:dyDescent="0.2">
      <c r="A2730">
        <v>315</v>
      </c>
      <c r="B2730">
        <v>4</v>
      </c>
      <c r="C2730">
        <v>44.8</v>
      </c>
      <c r="D2730">
        <v>0</v>
      </c>
      <c r="E2730">
        <v>100</v>
      </c>
      <c r="F2730" t="s">
        <v>4</v>
      </c>
    </row>
    <row r="2731" spans="1:6" x14ac:dyDescent="0.2">
      <c r="A2731">
        <v>316</v>
      </c>
      <c r="B2731">
        <v>4</v>
      </c>
      <c r="C2731">
        <v>33.299999999999997</v>
      </c>
      <c r="D2731">
        <v>0</v>
      </c>
      <c r="E2731">
        <v>100</v>
      </c>
      <c r="F2731" t="s">
        <v>4</v>
      </c>
    </row>
    <row r="2732" spans="1:6" x14ac:dyDescent="0.2">
      <c r="A2732">
        <v>317</v>
      </c>
      <c r="B2732">
        <v>5</v>
      </c>
      <c r="C2732">
        <v>0</v>
      </c>
      <c r="D2732">
        <v>0</v>
      </c>
      <c r="E2732">
        <v>0</v>
      </c>
      <c r="F2732" t="s">
        <v>4</v>
      </c>
    </row>
    <row r="2733" spans="1:6" x14ac:dyDescent="0.2">
      <c r="A2733">
        <v>318</v>
      </c>
      <c r="B2733">
        <v>4</v>
      </c>
      <c r="C2733">
        <v>0</v>
      </c>
      <c r="D2733">
        <v>0</v>
      </c>
      <c r="E2733">
        <v>0</v>
      </c>
      <c r="F2733" t="s">
        <v>4</v>
      </c>
    </row>
    <row r="2734" spans="1:6" x14ac:dyDescent="0.2">
      <c r="A2734">
        <v>319</v>
      </c>
      <c r="B2734">
        <v>5</v>
      </c>
      <c r="C2734">
        <v>0</v>
      </c>
      <c r="D2734">
        <v>0</v>
      </c>
      <c r="E2734">
        <v>0</v>
      </c>
      <c r="F2734" t="s">
        <v>4</v>
      </c>
    </row>
    <row r="2735" spans="1:6" x14ac:dyDescent="0.2">
      <c r="A2735">
        <v>320</v>
      </c>
      <c r="B2735">
        <v>3</v>
      </c>
      <c r="C2735">
        <v>0</v>
      </c>
      <c r="D2735">
        <v>0</v>
      </c>
      <c r="E2735">
        <v>0</v>
      </c>
      <c r="F2735" t="s">
        <v>4</v>
      </c>
    </row>
    <row r="2736" spans="1:6" x14ac:dyDescent="0.2">
      <c r="A2736">
        <v>321</v>
      </c>
      <c r="B2736">
        <v>3</v>
      </c>
      <c r="C2736">
        <v>0</v>
      </c>
      <c r="D2736">
        <v>0</v>
      </c>
      <c r="E2736">
        <v>0</v>
      </c>
      <c r="F2736" t="s">
        <v>4</v>
      </c>
    </row>
    <row r="2737" spans="1:6" x14ac:dyDescent="0.2">
      <c r="A2737">
        <v>322</v>
      </c>
      <c r="B2737">
        <v>3</v>
      </c>
      <c r="C2737">
        <v>0</v>
      </c>
      <c r="D2737">
        <v>0</v>
      </c>
      <c r="E2737">
        <v>0</v>
      </c>
      <c r="F2737" t="s">
        <v>4</v>
      </c>
    </row>
    <row r="2738" spans="1:6" x14ac:dyDescent="0.2">
      <c r="A2738">
        <v>323</v>
      </c>
      <c r="B2738">
        <v>2</v>
      </c>
      <c r="C2738">
        <v>0</v>
      </c>
      <c r="D2738">
        <v>0</v>
      </c>
      <c r="E2738">
        <v>0</v>
      </c>
      <c r="F2738" t="s">
        <v>4</v>
      </c>
    </row>
    <row r="2739" spans="1:6" x14ac:dyDescent="0.2">
      <c r="A2739">
        <v>324</v>
      </c>
      <c r="B2739">
        <v>3</v>
      </c>
      <c r="C2739">
        <v>0</v>
      </c>
      <c r="D2739">
        <v>0</v>
      </c>
      <c r="E2739">
        <v>0</v>
      </c>
      <c r="F2739" t="s">
        <v>4</v>
      </c>
    </row>
    <row r="2740" spans="1:6" x14ac:dyDescent="0.2">
      <c r="A2740">
        <v>325</v>
      </c>
      <c r="B2740">
        <v>4</v>
      </c>
      <c r="C2740">
        <v>0</v>
      </c>
      <c r="D2740">
        <v>0</v>
      </c>
      <c r="E2740">
        <v>0</v>
      </c>
      <c r="F2740" t="s">
        <v>4</v>
      </c>
    </row>
    <row r="2741" spans="1:6" x14ac:dyDescent="0.2">
      <c r="A2741">
        <v>326</v>
      </c>
      <c r="B2741">
        <v>2</v>
      </c>
      <c r="C2741">
        <v>0</v>
      </c>
      <c r="D2741">
        <v>0</v>
      </c>
      <c r="E2741">
        <v>0</v>
      </c>
      <c r="F2741" t="s">
        <v>4</v>
      </c>
    </row>
    <row r="2742" spans="1:6" x14ac:dyDescent="0.2">
      <c r="A2742">
        <v>327</v>
      </c>
      <c r="B2742">
        <v>3</v>
      </c>
      <c r="C2742">
        <v>0</v>
      </c>
      <c r="D2742">
        <v>0</v>
      </c>
      <c r="E2742">
        <v>0</v>
      </c>
      <c r="F2742" t="s">
        <v>4</v>
      </c>
    </row>
    <row r="2743" spans="1:6" x14ac:dyDescent="0.2">
      <c r="A2743">
        <v>328</v>
      </c>
      <c r="B2743">
        <v>5</v>
      </c>
      <c r="C2743">
        <v>0</v>
      </c>
      <c r="D2743">
        <v>0</v>
      </c>
      <c r="E2743">
        <v>0</v>
      </c>
      <c r="F2743" t="s">
        <v>4</v>
      </c>
    </row>
    <row r="2744" spans="1:6" x14ac:dyDescent="0.2">
      <c r="A2744">
        <v>329</v>
      </c>
      <c r="B2744">
        <v>2</v>
      </c>
      <c r="C2744">
        <v>0</v>
      </c>
      <c r="D2744">
        <v>0</v>
      </c>
      <c r="E2744">
        <v>0</v>
      </c>
      <c r="F2744" t="s">
        <v>4</v>
      </c>
    </row>
    <row r="2745" spans="1:6" x14ac:dyDescent="0.2">
      <c r="A2745">
        <v>330</v>
      </c>
      <c r="B2745">
        <v>5</v>
      </c>
      <c r="C2745">
        <v>0</v>
      </c>
      <c r="D2745">
        <v>0</v>
      </c>
      <c r="E2745">
        <v>0</v>
      </c>
      <c r="F2745" t="s">
        <v>4</v>
      </c>
    </row>
    <row r="2746" spans="1:6" x14ac:dyDescent="0.2">
      <c r="A2746">
        <v>331</v>
      </c>
      <c r="B2746">
        <v>2</v>
      </c>
      <c r="C2746">
        <v>0</v>
      </c>
      <c r="D2746">
        <v>0</v>
      </c>
      <c r="E2746">
        <v>0</v>
      </c>
      <c r="F2746" t="s">
        <v>4</v>
      </c>
    </row>
    <row r="2747" spans="1:6" x14ac:dyDescent="0.2">
      <c r="A2747">
        <v>332</v>
      </c>
      <c r="B2747">
        <v>2</v>
      </c>
      <c r="C2747">
        <v>0</v>
      </c>
      <c r="D2747">
        <v>0</v>
      </c>
      <c r="E2747">
        <v>0</v>
      </c>
      <c r="F2747" t="s">
        <v>4</v>
      </c>
    </row>
    <row r="2748" spans="1:6" x14ac:dyDescent="0.2">
      <c r="A2748">
        <v>333</v>
      </c>
      <c r="B2748">
        <v>3</v>
      </c>
      <c r="C2748">
        <v>0</v>
      </c>
      <c r="D2748">
        <v>0</v>
      </c>
      <c r="E2748">
        <v>0</v>
      </c>
      <c r="F2748" t="s">
        <v>4</v>
      </c>
    </row>
    <row r="2749" spans="1:6" x14ac:dyDescent="0.2">
      <c r="A2749">
        <v>334</v>
      </c>
      <c r="B2749">
        <v>4</v>
      </c>
      <c r="C2749">
        <v>0</v>
      </c>
      <c r="D2749">
        <v>0</v>
      </c>
      <c r="E2749">
        <v>0</v>
      </c>
      <c r="F2749" t="s">
        <v>4</v>
      </c>
    </row>
    <row r="2750" spans="1:6" x14ac:dyDescent="0.2">
      <c r="A2750">
        <v>335</v>
      </c>
      <c r="B2750">
        <v>2</v>
      </c>
      <c r="C2750">
        <v>0</v>
      </c>
      <c r="D2750">
        <v>0</v>
      </c>
      <c r="E2750">
        <v>0</v>
      </c>
      <c r="F2750" t="s">
        <v>4</v>
      </c>
    </row>
    <row r="2751" spans="1:6" x14ac:dyDescent="0.2">
      <c r="A2751">
        <v>336</v>
      </c>
      <c r="B2751">
        <v>4</v>
      </c>
      <c r="C2751">
        <v>0</v>
      </c>
      <c r="D2751">
        <v>0</v>
      </c>
      <c r="E2751">
        <v>0</v>
      </c>
      <c r="F2751" t="s">
        <v>4</v>
      </c>
    </row>
    <row r="2752" spans="1:6" x14ac:dyDescent="0.2">
      <c r="A2752">
        <v>337</v>
      </c>
      <c r="B2752">
        <v>3</v>
      </c>
      <c r="C2752">
        <v>0</v>
      </c>
      <c r="D2752">
        <v>0</v>
      </c>
      <c r="E2752">
        <v>0</v>
      </c>
      <c r="F2752" t="s">
        <v>4</v>
      </c>
    </row>
    <row r="2753" spans="1:6" x14ac:dyDescent="0.2">
      <c r="A2753">
        <v>338</v>
      </c>
      <c r="B2753">
        <v>2</v>
      </c>
      <c r="C2753">
        <v>0</v>
      </c>
      <c r="D2753">
        <v>0</v>
      </c>
      <c r="E2753">
        <v>0</v>
      </c>
      <c r="F2753" t="s">
        <v>4</v>
      </c>
    </row>
    <row r="2754" spans="1:6" x14ac:dyDescent="0.2">
      <c r="A2754">
        <v>339</v>
      </c>
      <c r="B2754">
        <v>3</v>
      </c>
      <c r="C2754">
        <v>0</v>
      </c>
      <c r="D2754">
        <v>0</v>
      </c>
      <c r="E2754">
        <v>0</v>
      </c>
      <c r="F2754" t="s">
        <v>4</v>
      </c>
    </row>
    <row r="2755" spans="1:6" x14ac:dyDescent="0.2">
      <c r="A2755">
        <v>340</v>
      </c>
      <c r="B2755">
        <v>3</v>
      </c>
      <c r="C2755">
        <v>0</v>
      </c>
      <c r="D2755">
        <v>0</v>
      </c>
      <c r="E2755">
        <v>0</v>
      </c>
      <c r="F2755" t="s">
        <v>4</v>
      </c>
    </row>
    <row r="2756" spans="1:6" x14ac:dyDescent="0.2">
      <c r="A2756">
        <v>341</v>
      </c>
      <c r="B2756">
        <v>3</v>
      </c>
      <c r="C2756">
        <v>0</v>
      </c>
      <c r="D2756">
        <v>0</v>
      </c>
      <c r="E2756">
        <v>0</v>
      </c>
      <c r="F2756" t="s">
        <v>4</v>
      </c>
    </row>
    <row r="2757" spans="1:6" x14ac:dyDescent="0.2">
      <c r="A2757">
        <v>342</v>
      </c>
      <c r="B2757">
        <v>3</v>
      </c>
      <c r="C2757">
        <v>0</v>
      </c>
      <c r="D2757">
        <v>0</v>
      </c>
      <c r="E2757">
        <v>0</v>
      </c>
      <c r="F2757" t="s">
        <v>4</v>
      </c>
    </row>
    <row r="2758" spans="1:6" x14ac:dyDescent="0.2">
      <c r="A2758">
        <v>343</v>
      </c>
      <c r="B2758">
        <v>2</v>
      </c>
      <c r="C2758">
        <v>0</v>
      </c>
      <c r="D2758">
        <v>0</v>
      </c>
      <c r="E2758">
        <v>0</v>
      </c>
      <c r="F2758" t="s">
        <v>4</v>
      </c>
    </row>
    <row r="2759" spans="1:6" x14ac:dyDescent="0.2">
      <c r="A2759">
        <v>344</v>
      </c>
      <c r="B2759">
        <v>5</v>
      </c>
      <c r="C2759">
        <v>0</v>
      </c>
      <c r="D2759">
        <v>0</v>
      </c>
      <c r="E2759">
        <v>0</v>
      </c>
      <c r="F2759" t="s">
        <v>4</v>
      </c>
    </row>
    <row r="2760" spans="1:6" x14ac:dyDescent="0.2">
      <c r="A2760">
        <v>345</v>
      </c>
      <c r="B2760">
        <v>4</v>
      </c>
      <c r="C2760">
        <v>0</v>
      </c>
      <c r="D2760">
        <v>0</v>
      </c>
      <c r="E2760">
        <v>0</v>
      </c>
      <c r="F2760" t="s">
        <v>4</v>
      </c>
    </row>
    <row r="2761" spans="1:6" x14ac:dyDescent="0.2">
      <c r="A2761">
        <v>346</v>
      </c>
      <c r="B2761">
        <v>3</v>
      </c>
      <c r="C2761">
        <v>0</v>
      </c>
      <c r="D2761">
        <v>0</v>
      </c>
      <c r="E2761">
        <v>0</v>
      </c>
      <c r="F2761" t="s">
        <v>4</v>
      </c>
    </row>
    <row r="2762" spans="1:6" x14ac:dyDescent="0.2">
      <c r="A2762">
        <v>347</v>
      </c>
      <c r="B2762">
        <v>3</v>
      </c>
      <c r="C2762">
        <v>0</v>
      </c>
      <c r="D2762">
        <v>0</v>
      </c>
      <c r="E2762">
        <v>0</v>
      </c>
      <c r="F2762" t="s">
        <v>4</v>
      </c>
    </row>
    <row r="2763" spans="1:6" x14ac:dyDescent="0.2">
      <c r="A2763">
        <v>348</v>
      </c>
      <c r="B2763">
        <v>3</v>
      </c>
      <c r="C2763">
        <v>0</v>
      </c>
      <c r="D2763">
        <v>0</v>
      </c>
      <c r="E2763">
        <v>0</v>
      </c>
      <c r="F2763" t="s">
        <v>4</v>
      </c>
    </row>
    <row r="2764" spans="1:6" x14ac:dyDescent="0.2">
      <c r="A2764">
        <v>349</v>
      </c>
      <c r="B2764">
        <v>2</v>
      </c>
      <c r="C2764">
        <v>0</v>
      </c>
      <c r="D2764">
        <v>0</v>
      </c>
      <c r="E2764">
        <v>0</v>
      </c>
      <c r="F2764" t="s">
        <v>4</v>
      </c>
    </row>
    <row r="2765" spans="1:6" x14ac:dyDescent="0.2">
      <c r="A2765">
        <v>350</v>
      </c>
      <c r="B2765">
        <v>3</v>
      </c>
      <c r="C2765">
        <v>0</v>
      </c>
      <c r="D2765">
        <v>0</v>
      </c>
      <c r="E2765">
        <v>0</v>
      </c>
      <c r="F2765" t="s">
        <v>4</v>
      </c>
    </row>
    <row r="2766" spans="1:6" x14ac:dyDescent="0.2">
      <c r="A2766">
        <v>351</v>
      </c>
      <c r="B2766">
        <v>4</v>
      </c>
      <c r="C2766">
        <v>0</v>
      </c>
      <c r="D2766">
        <v>0</v>
      </c>
      <c r="E2766">
        <v>0</v>
      </c>
      <c r="F2766" t="s">
        <v>4</v>
      </c>
    </row>
    <row r="2767" spans="1:6" x14ac:dyDescent="0.2">
      <c r="A2767">
        <v>352</v>
      </c>
      <c r="B2767">
        <v>3</v>
      </c>
      <c r="C2767">
        <v>0</v>
      </c>
      <c r="D2767">
        <v>0</v>
      </c>
      <c r="E2767">
        <v>0</v>
      </c>
      <c r="F2767" t="s">
        <v>4</v>
      </c>
    </row>
    <row r="2768" spans="1:6" x14ac:dyDescent="0.2">
      <c r="A2768">
        <v>353</v>
      </c>
      <c r="B2768">
        <v>4</v>
      </c>
      <c r="C2768">
        <v>0</v>
      </c>
      <c r="D2768">
        <v>0</v>
      </c>
      <c r="E2768">
        <v>0</v>
      </c>
      <c r="F2768" t="s">
        <v>4</v>
      </c>
    </row>
    <row r="2769" spans="1:6" x14ac:dyDescent="0.2">
      <c r="A2769">
        <v>354</v>
      </c>
      <c r="B2769">
        <v>2</v>
      </c>
      <c r="C2769">
        <v>0</v>
      </c>
      <c r="D2769">
        <v>0</v>
      </c>
      <c r="E2769">
        <v>0</v>
      </c>
      <c r="F2769" t="s">
        <v>4</v>
      </c>
    </row>
    <row r="2770" spans="1:6" x14ac:dyDescent="0.2">
      <c r="A2770">
        <v>355</v>
      </c>
      <c r="B2770">
        <v>3</v>
      </c>
      <c r="C2770">
        <v>0</v>
      </c>
      <c r="D2770">
        <v>0</v>
      </c>
      <c r="E2770">
        <v>0</v>
      </c>
      <c r="F2770" t="s">
        <v>4</v>
      </c>
    </row>
    <row r="2771" spans="1:6" x14ac:dyDescent="0.2">
      <c r="A2771">
        <v>356</v>
      </c>
      <c r="B2771">
        <v>3</v>
      </c>
      <c r="C2771">
        <v>0</v>
      </c>
      <c r="D2771">
        <v>0</v>
      </c>
      <c r="E2771">
        <v>0</v>
      </c>
      <c r="F2771" t="s">
        <v>4</v>
      </c>
    </row>
    <row r="2772" spans="1:6" x14ac:dyDescent="0.2">
      <c r="A2772">
        <v>357</v>
      </c>
      <c r="B2772">
        <v>4</v>
      </c>
      <c r="C2772">
        <v>0</v>
      </c>
      <c r="D2772">
        <v>0</v>
      </c>
      <c r="E2772">
        <v>0</v>
      </c>
      <c r="F2772" t="s">
        <v>4</v>
      </c>
    </row>
    <row r="2773" spans="1:6" x14ac:dyDescent="0.2">
      <c r="A2773">
        <v>358</v>
      </c>
      <c r="B2773">
        <v>4</v>
      </c>
      <c r="C2773">
        <v>0</v>
      </c>
      <c r="D2773">
        <v>0</v>
      </c>
      <c r="E2773">
        <v>0</v>
      </c>
      <c r="F2773" t="s">
        <v>4</v>
      </c>
    </row>
    <row r="2774" spans="1:6" x14ac:dyDescent="0.2">
      <c r="A2774">
        <v>359</v>
      </c>
      <c r="B2774">
        <v>4</v>
      </c>
      <c r="C2774">
        <v>0</v>
      </c>
      <c r="D2774">
        <v>0</v>
      </c>
      <c r="E2774">
        <v>0</v>
      </c>
      <c r="F2774" t="s">
        <v>4</v>
      </c>
    </row>
    <row r="2775" spans="1:6" x14ac:dyDescent="0.2">
      <c r="A2775">
        <v>360</v>
      </c>
      <c r="B2775">
        <v>5</v>
      </c>
      <c r="C2775">
        <v>42.6</v>
      </c>
      <c r="D2775">
        <v>0</v>
      </c>
      <c r="E2775">
        <v>100</v>
      </c>
      <c r="F2775" t="s">
        <v>4</v>
      </c>
    </row>
    <row r="2776" spans="1:6" x14ac:dyDescent="0.2">
      <c r="A2776">
        <v>361</v>
      </c>
      <c r="B2776">
        <v>4</v>
      </c>
      <c r="C2776">
        <v>14.2</v>
      </c>
      <c r="D2776">
        <v>0</v>
      </c>
      <c r="E2776">
        <v>0</v>
      </c>
      <c r="F2776" t="s">
        <v>4</v>
      </c>
    </row>
    <row r="2777" spans="1:6" x14ac:dyDescent="0.2">
      <c r="A2777">
        <v>362</v>
      </c>
      <c r="B2777">
        <v>2</v>
      </c>
      <c r="C2777">
        <v>0</v>
      </c>
      <c r="D2777">
        <v>0</v>
      </c>
      <c r="E2777">
        <v>0</v>
      </c>
      <c r="F2777" t="s">
        <v>4</v>
      </c>
    </row>
    <row r="2778" spans="1:6" x14ac:dyDescent="0.2">
      <c r="A2778">
        <v>363</v>
      </c>
      <c r="B2778">
        <v>4</v>
      </c>
      <c r="C2778">
        <v>0</v>
      </c>
      <c r="D2778">
        <v>0</v>
      </c>
      <c r="E2778">
        <v>0</v>
      </c>
      <c r="F2778" t="s">
        <v>4</v>
      </c>
    </row>
    <row r="2779" spans="1:6" x14ac:dyDescent="0.2">
      <c r="A2779">
        <v>364</v>
      </c>
      <c r="B2779">
        <v>3</v>
      </c>
      <c r="C2779">
        <v>0</v>
      </c>
      <c r="D2779">
        <v>0</v>
      </c>
      <c r="E2779">
        <v>0</v>
      </c>
      <c r="F2779" t="s">
        <v>4</v>
      </c>
    </row>
    <row r="2780" spans="1:6" x14ac:dyDescent="0.2">
      <c r="A2780">
        <v>365</v>
      </c>
      <c r="B2780">
        <v>3</v>
      </c>
      <c r="C2780">
        <v>0</v>
      </c>
      <c r="D2780">
        <v>0</v>
      </c>
      <c r="E2780">
        <v>0</v>
      </c>
      <c r="F2780" t="s">
        <v>4</v>
      </c>
    </row>
    <row r="2781" spans="1:6" x14ac:dyDescent="0.2">
      <c r="A2781">
        <v>366</v>
      </c>
      <c r="B2781">
        <v>4</v>
      </c>
      <c r="C2781">
        <v>0</v>
      </c>
      <c r="D2781">
        <v>0</v>
      </c>
      <c r="E2781">
        <v>0</v>
      </c>
      <c r="F2781" t="s">
        <v>4</v>
      </c>
    </row>
    <row r="2782" spans="1:6" x14ac:dyDescent="0.2">
      <c r="A2782">
        <v>367</v>
      </c>
      <c r="B2782">
        <v>3</v>
      </c>
      <c r="C2782">
        <v>0</v>
      </c>
      <c r="D2782">
        <v>0</v>
      </c>
      <c r="E2782">
        <v>0</v>
      </c>
      <c r="F2782" t="s">
        <v>4</v>
      </c>
    </row>
    <row r="2783" spans="1:6" x14ac:dyDescent="0.2">
      <c r="A2783">
        <v>368</v>
      </c>
      <c r="B2783">
        <v>3</v>
      </c>
      <c r="C2783">
        <v>0</v>
      </c>
      <c r="D2783">
        <v>0</v>
      </c>
      <c r="E2783">
        <v>0</v>
      </c>
      <c r="F2783" t="s">
        <v>4</v>
      </c>
    </row>
    <row r="2784" spans="1:6" x14ac:dyDescent="0.2">
      <c r="A2784">
        <v>369</v>
      </c>
      <c r="B2784">
        <v>3</v>
      </c>
      <c r="C2784">
        <v>0</v>
      </c>
      <c r="D2784">
        <v>0</v>
      </c>
      <c r="E2784">
        <v>0</v>
      </c>
      <c r="F2784" t="s">
        <v>4</v>
      </c>
    </row>
    <row r="2785" spans="1:6" x14ac:dyDescent="0.2">
      <c r="A2785">
        <v>370</v>
      </c>
      <c r="B2785">
        <v>2</v>
      </c>
      <c r="C2785">
        <v>0</v>
      </c>
      <c r="D2785">
        <v>0</v>
      </c>
      <c r="E2785">
        <v>0</v>
      </c>
      <c r="F2785" t="s">
        <v>4</v>
      </c>
    </row>
    <row r="2786" spans="1:6" x14ac:dyDescent="0.2">
      <c r="A2786">
        <v>371</v>
      </c>
      <c r="B2786">
        <v>2</v>
      </c>
      <c r="C2786">
        <v>0</v>
      </c>
      <c r="D2786">
        <v>0</v>
      </c>
      <c r="E2786">
        <v>0</v>
      </c>
      <c r="F2786" t="s">
        <v>4</v>
      </c>
    </row>
    <row r="2787" spans="1:6" x14ac:dyDescent="0.2">
      <c r="A2787">
        <v>372</v>
      </c>
      <c r="B2787">
        <v>3</v>
      </c>
      <c r="C2787">
        <v>0</v>
      </c>
      <c r="D2787">
        <v>0</v>
      </c>
      <c r="E2787">
        <v>0</v>
      </c>
      <c r="F2787" t="s">
        <v>4</v>
      </c>
    </row>
    <row r="2788" spans="1:6" x14ac:dyDescent="0.2">
      <c r="A2788">
        <v>373</v>
      </c>
      <c r="B2788">
        <v>3</v>
      </c>
      <c r="C2788">
        <v>0</v>
      </c>
      <c r="D2788">
        <v>0</v>
      </c>
      <c r="E2788">
        <v>0</v>
      </c>
      <c r="F2788" t="s">
        <v>4</v>
      </c>
    </row>
    <row r="2789" spans="1:6" x14ac:dyDescent="0.2">
      <c r="A2789">
        <v>374</v>
      </c>
      <c r="B2789">
        <v>3</v>
      </c>
      <c r="C2789">
        <v>0</v>
      </c>
      <c r="D2789">
        <v>0</v>
      </c>
      <c r="E2789">
        <v>0</v>
      </c>
      <c r="F2789" t="s">
        <v>4</v>
      </c>
    </row>
    <row r="2790" spans="1:6" x14ac:dyDescent="0.2">
      <c r="A2790">
        <v>375</v>
      </c>
      <c r="B2790">
        <v>3</v>
      </c>
      <c r="C2790">
        <v>0</v>
      </c>
      <c r="D2790">
        <v>0</v>
      </c>
      <c r="E2790">
        <v>0</v>
      </c>
      <c r="F2790" t="s">
        <v>4</v>
      </c>
    </row>
    <row r="2791" spans="1:6" x14ac:dyDescent="0.2">
      <c r="A2791">
        <v>376</v>
      </c>
      <c r="B2791">
        <v>5</v>
      </c>
      <c r="C2791">
        <v>0</v>
      </c>
      <c r="D2791">
        <v>0</v>
      </c>
      <c r="E2791">
        <v>0</v>
      </c>
      <c r="F2791" t="s">
        <v>4</v>
      </c>
    </row>
    <row r="2792" spans="1:6" x14ac:dyDescent="0.2">
      <c r="A2792">
        <v>377</v>
      </c>
      <c r="B2792">
        <v>3</v>
      </c>
      <c r="C2792">
        <v>0</v>
      </c>
      <c r="D2792">
        <v>0</v>
      </c>
      <c r="E2792">
        <v>0</v>
      </c>
      <c r="F2792" t="s">
        <v>4</v>
      </c>
    </row>
    <row r="2793" spans="1:6" x14ac:dyDescent="0.2">
      <c r="A2793">
        <v>378</v>
      </c>
      <c r="B2793">
        <v>3</v>
      </c>
      <c r="C2793">
        <v>0</v>
      </c>
      <c r="D2793">
        <v>0</v>
      </c>
      <c r="E2793">
        <v>0</v>
      </c>
      <c r="F2793" t="s">
        <v>4</v>
      </c>
    </row>
    <row r="2794" spans="1:6" x14ac:dyDescent="0.2">
      <c r="A2794">
        <v>379</v>
      </c>
      <c r="B2794">
        <v>3</v>
      </c>
      <c r="C2794">
        <v>0</v>
      </c>
      <c r="D2794">
        <v>0</v>
      </c>
      <c r="E2794">
        <v>0</v>
      </c>
      <c r="F2794" t="s">
        <v>4</v>
      </c>
    </row>
    <row r="2795" spans="1:6" x14ac:dyDescent="0.2">
      <c r="A2795">
        <v>380</v>
      </c>
      <c r="B2795">
        <v>3</v>
      </c>
      <c r="C2795">
        <v>0</v>
      </c>
      <c r="D2795">
        <v>0</v>
      </c>
      <c r="E2795">
        <v>0</v>
      </c>
      <c r="F2795" t="s">
        <v>4</v>
      </c>
    </row>
    <row r="2796" spans="1:6" x14ac:dyDescent="0.2">
      <c r="A2796">
        <v>381</v>
      </c>
      <c r="B2796">
        <v>10</v>
      </c>
      <c r="C2796">
        <v>0</v>
      </c>
      <c r="D2796">
        <v>0</v>
      </c>
      <c r="E2796">
        <v>0</v>
      </c>
      <c r="F2796" t="s">
        <v>4</v>
      </c>
    </row>
    <row r="2797" spans="1:6" x14ac:dyDescent="0.2">
      <c r="A2797">
        <v>382</v>
      </c>
      <c r="B2797">
        <v>5</v>
      </c>
      <c r="C2797">
        <v>0</v>
      </c>
      <c r="D2797">
        <v>0</v>
      </c>
      <c r="E2797">
        <v>0</v>
      </c>
      <c r="F2797" t="s">
        <v>4</v>
      </c>
    </row>
    <row r="2798" spans="1:6" x14ac:dyDescent="0.2">
      <c r="A2798">
        <v>383</v>
      </c>
      <c r="B2798">
        <v>12</v>
      </c>
      <c r="C2798">
        <v>0</v>
      </c>
      <c r="D2798">
        <v>0</v>
      </c>
      <c r="E2798">
        <v>0</v>
      </c>
      <c r="F2798" t="s">
        <v>4</v>
      </c>
    </row>
    <row r="2799" spans="1:6" x14ac:dyDescent="0.2">
      <c r="A2799">
        <v>384</v>
      </c>
      <c r="B2799">
        <v>8</v>
      </c>
      <c r="C2799">
        <v>0</v>
      </c>
      <c r="D2799">
        <v>0</v>
      </c>
      <c r="E2799">
        <v>0</v>
      </c>
      <c r="F2799" t="s">
        <v>4</v>
      </c>
    </row>
    <row r="2800" spans="1:6" x14ac:dyDescent="0.2">
      <c r="A2800">
        <v>385</v>
      </c>
      <c r="B2800">
        <v>4</v>
      </c>
      <c r="C2800">
        <v>0</v>
      </c>
      <c r="D2800">
        <v>0</v>
      </c>
      <c r="E2800">
        <v>0</v>
      </c>
      <c r="F2800" t="s">
        <v>4</v>
      </c>
    </row>
    <row r="2801" spans="1:7" x14ac:dyDescent="0.2">
      <c r="A2801">
        <v>386</v>
      </c>
      <c r="B2801">
        <v>4</v>
      </c>
      <c r="C2801">
        <v>0</v>
      </c>
      <c r="D2801">
        <v>0</v>
      </c>
      <c r="E2801">
        <v>0</v>
      </c>
      <c r="F2801" t="s">
        <v>4</v>
      </c>
    </row>
    <row r="2802" spans="1:7" x14ac:dyDescent="0.2">
      <c r="A2802">
        <v>387</v>
      </c>
      <c r="B2802">
        <v>3</v>
      </c>
      <c r="C2802">
        <v>0</v>
      </c>
      <c r="D2802">
        <v>0</v>
      </c>
      <c r="E2802">
        <v>0</v>
      </c>
      <c r="F2802" t="s">
        <v>4</v>
      </c>
    </row>
    <row r="2803" spans="1:7" x14ac:dyDescent="0.2">
      <c r="A2803">
        <v>388</v>
      </c>
      <c r="B2803">
        <v>2</v>
      </c>
      <c r="C2803">
        <v>0</v>
      </c>
      <c r="D2803">
        <v>0</v>
      </c>
      <c r="E2803">
        <v>0</v>
      </c>
      <c r="F2803" t="s">
        <v>4</v>
      </c>
    </row>
    <row r="2804" spans="1:7" x14ac:dyDescent="0.2">
      <c r="A2804">
        <v>389</v>
      </c>
      <c r="B2804">
        <v>3</v>
      </c>
      <c r="C2804">
        <v>0</v>
      </c>
      <c r="D2804">
        <v>0</v>
      </c>
      <c r="E2804">
        <v>0</v>
      </c>
      <c r="F2804" t="s">
        <v>4</v>
      </c>
    </row>
    <row r="2805" spans="1:7" x14ac:dyDescent="0.2">
      <c r="A2805">
        <v>390</v>
      </c>
      <c r="B2805">
        <v>3</v>
      </c>
      <c r="C2805">
        <v>0</v>
      </c>
      <c r="D2805">
        <v>0</v>
      </c>
      <c r="E2805">
        <v>0</v>
      </c>
      <c r="F2805" t="s">
        <v>4</v>
      </c>
    </row>
    <row r="2806" spans="1:7" x14ac:dyDescent="0.2">
      <c r="A2806">
        <v>391</v>
      </c>
      <c r="B2806">
        <v>2</v>
      </c>
      <c r="C2806">
        <v>0</v>
      </c>
      <c r="D2806">
        <v>0</v>
      </c>
      <c r="E2806">
        <v>0</v>
      </c>
      <c r="F2806" t="s">
        <v>4</v>
      </c>
    </row>
    <row r="2807" spans="1:7" x14ac:dyDescent="0.2">
      <c r="A2807">
        <v>392</v>
      </c>
      <c r="B2807">
        <v>4</v>
      </c>
      <c r="C2807">
        <v>0</v>
      </c>
      <c r="D2807">
        <v>0</v>
      </c>
      <c r="E2807">
        <v>0</v>
      </c>
      <c r="F2807" t="s">
        <v>4</v>
      </c>
    </row>
    <row r="2808" spans="1:7" x14ac:dyDescent="0.2">
      <c r="A2808">
        <v>393</v>
      </c>
      <c r="B2808">
        <v>2</v>
      </c>
      <c r="C2808">
        <v>0</v>
      </c>
      <c r="D2808">
        <v>0</v>
      </c>
      <c r="E2808">
        <v>0</v>
      </c>
      <c r="F2808" t="s">
        <v>4</v>
      </c>
    </row>
    <row r="2809" spans="1:7" x14ac:dyDescent="0.2">
      <c r="A2809">
        <v>394</v>
      </c>
      <c r="B2809">
        <v>6</v>
      </c>
      <c r="C2809">
        <v>0</v>
      </c>
      <c r="D2809">
        <v>0</v>
      </c>
      <c r="E2809">
        <v>0</v>
      </c>
      <c r="F2809" t="s">
        <v>4</v>
      </c>
    </row>
    <row r="2810" spans="1:7" x14ac:dyDescent="0.2">
      <c r="A2810">
        <v>395</v>
      </c>
      <c r="B2810">
        <v>2</v>
      </c>
      <c r="C2810">
        <v>0</v>
      </c>
      <c r="D2810">
        <v>0</v>
      </c>
      <c r="E2810">
        <v>0</v>
      </c>
      <c r="F2810" t="s">
        <v>4</v>
      </c>
    </row>
    <row r="2811" spans="1:7" x14ac:dyDescent="0.2">
      <c r="A2811">
        <v>396</v>
      </c>
      <c r="B2811">
        <v>4</v>
      </c>
      <c r="C2811">
        <v>0</v>
      </c>
      <c r="D2811">
        <v>0</v>
      </c>
      <c r="E2811">
        <v>0</v>
      </c>
      <c r="F2811" t="s">
        <v>4</v>
      </c>
    </row>
    <row r="2812" spans="1:7" x14ac:dyDescent="0.2">
      <c r="A2812">
        <v>397</v>
      </c>
      <c r="B2812">
        <v>3</v>
      </c>
      <c r="C2812">
        <v>0</v>
      </c>
      <c r="D2812">
        <v>0</v>
      </c>
      <c r="E2812">
        <v>0</v>
      </c>
      <c r="F2812" t="s">
        <v>4</v>
      </c>
    </row>
    <row r="2813" spans="1:7" x14ac:dyDescent="0.2">
      <c r="A2813">
        <v>398</v>
      </c>
      <c r="B2813">
        <v>4</v>
      </c>
      <c r="C2813">
        <v>0</v>
      </c>
      <c r="D2813">
        <v>0</v>
      </c>
      <c r="E2813">
        <v>0</v>
      </c>
      <c r="F2813" t="s">
        <v>4</v>
      </c>
    </row>
    <row r="2814" spans="1:7" x14ac:dyDescent="0.2">
      <c r="A2814">
        <v>399</v>
      </c>
      <c r="B2814">
        <v>3</v>
      </c>
      <c r="C2814">
        <v>0</v>
      </c>
      <c r="D2814">
        <v>0</v>
      </c>
      <c r="E2814">
        <v>0</v>
      </c>
      <c r="F2814" t="s">
        <v>4</v>
      </c>
    </row>
    <row r="2815" spans="1:7" x14ac:dyDescent="0.2">
      <c r="A2815" s="9" t="s">
        <v>20</v>
      </c>
      <c r="B2815" s="9" t="s">
        <v>5</v>
      </c>
      <c r="C2815" s="9" t="s">
        <v>21</v>
      </c>
      <c r="D2815" s="9" t="s">
        <v>22</v>
      </c>
      <c r="E2815" s="9" t="s">
        <v>23</v>
      </c>
      <c r="F2815" s="9" t="s">
        <v>24</v>
      </c>
      <c r="G2815" s="9" t="s">
        <v>40</v>
      </c>
    </row>
    <row r="2816" spans="1:7" x14ac:dyDescent="0.2">
      <c r="A2816">
        <v>0</v>
      </c>
      <c r="B2816">
        <v>331</v>
      </c>
      <c r="C2816">
        <v>0</v>
      </c>
      <c r="D2816">
        <v>73.7</v>
      </c>
      <c r="E2816">
        <v>77.2</v>
      </c>
      <c r="F2816" t="s">
        <v>4</v>
      </c>
    </row>
    <row r="2817" spans="1:6" x14ac:dyDescent="0.2">
      <c r="A2817">
        <v>2</v>
      </c>
      <c r="B2817">
        <v>5</v>
      </c>
      <c r="C2817">
        <v>100</v>
      </c>
      <c r="D2817">
        <v>0</v>
      </c>
      <c r="E2817">
        <v>0</v>
      </c>
      <c r="F2817" t="s">
        <v>4</v>
      </c>
    </row>
    <row r="2818" spans="1:6" x14ac:dyDescent="0.2">
      <c r="A2818">
        <v>3</v>
      </c>
      <c r="B2818">
        <v>11</v>
      </c>
      <c r="C2818">
        <v>0</v>
      </c>
      <c r="D2818">
        <v>0</v>
      </c>
      <c r="E2818">
        <v>70</v>
      </c>
      <c r="F2818" t="s">
        <v>4</v>
      </c>
    </row>
    <row r="2819" spans="1:6" x14ac:dyDescent="0.2">
      <c r="A2819">
        <v>1</v>
      </c>
      <c r="B2819">
        <v>357</v>
      </c>
      <c r="C2819">
        <v>0</v>
      </c>
      <c r="D2819">
        <v>0</v>
      </c>
      <c r="E2819">
        <v>0</v>
      </c>
      <c r="F2819" t="s">
        <v>4</v>
      </c>
    </row>
    <row r="2820" spans="1:6" x14ac:dyDescent="0.2">
      <c r="A2820">
        <v>4</v>
      </c>
      <c r="B2820">
        <v>7</v>
      </c>
      <c r="C2820">
        <v>100</v>
      </c>
      <c r="D2820">
        <v>0</v>
      </c>
      <c r="E2820">
        <v>0</v>
      </c>
      <c r="F2820" t="s">
        <v>4</v>
      </c>
    </row>
    <row r="2821" spans="1:6" x14ac:dyDescent="0.2">
      <c r="A2821">
        <v>6</v>
      </c>
      <c r="B2821">
        <v>7</v>
      </c>
      <c r="C2821">
        <v>0</v>
      </c>
      <c r="D2821">
        <v>0</v>
      </c>
      <c r="E2821">
        <v>0</v>
      </c>
      <c r="F2821" t="s">
        <v>4</v>
      </c>
    </row>
    <row r="2822" spans="1:6" x14ac:dyDescent="0.2">
      <c r="A2822">
        <v>7</v>
      </c>
      <c r="B2822">
        <v>6</v>
      </c>
      <c r="C2822">
        <v>0</v>
      </c>
      <c r="D2822">
        <v>0</v>
      </c>
      <c r="E2822">
        <v>0</v>
      </c>
      <c r="F2822" t="s">
        <v>4</v>
      </c>
    </row>
    <row r="2823" spans="1:6" x14ac:dyDescent="0.2">
      <c r="A2823">
        <v>8</v>
      </c>
      <c r="B2823">
        <v>6</v>
      </c>
      <c r="C2823">
        <v>0</v>
      </c>
      <c r="D2823">
        <v>0</v>
      </c>
      <c r="E2823">
        <v>0</v>
      </c>
      <c r="F2823" t="s">
        <v>4</v>
      </c>
    </row>
    <row r="2824" spans="1:6" x14ac:dyDescent="0.2">
      <c r="A2824">
        <v>5</v>
      </c>
      <c r="B2824">
        <v>8</v>
      </c>
      <c r="C2824">
        <v>0</v>
      </c>
      <c r="D2824">
        <v>0</v>
      </c>
      <c r="E2824">
        <v>0</v>
      </c>
      <c r="F2824" t="s">
        <v>4</v>
      </c>
    </row>
    <row r="2825" spans="1:6" x14ac:dyDescent="0.2">
      <c r="A2825">
        <v>9</v>
      </c>
      <c r="B2825">
        <v>5</v>
      </c>
      <c r="C2825">
        <v>0</v>
      </c>
      <c r="D2825">
        <v>0</v>
      </c>
      <c r="E2825">
        <v>0</v>
      </c>
      <c r="F2825" t="s">
        <v>4</v>
      </c>
    </row>
    <row r="2826" spans="1:6" x14ac:dyDescent="0.2">
      <c r="A2826">
        <v>11</v>
      </c>
      <c r="B2826">
        <v>6</v>
      </c>
      <c r="C2826">
        <v>0</v>
      </c>
      <c r="D2826">
        <v>0</v>
      </c>
      <c r="E2826">
        <v>0</v>
      </c>
      <c r="F2826" t="s">
        <v>4</v>
      </c>
    </row>
    <row r="2827" spans="1:6" x14ac:dyDescent="0.2">
      <c r="A2827">
        <v>10</v>
      </c>
      <c r="B2827">
        <v>16</v>
      </c>
      <c r="C2827">
        <v>0</v>
      </c>
      <c r="D2827">
        <v>0</v>
      </c>
      <c r="E2827">
        <v>0</v>
      </c>
      <c r="F2827" t="s">
        <v>4</v>
      </c>
    </row>
    <row r="2828" spans="1:6" x14ac:dyDescent="0.2">
      <c r="A2828">
        <v>12</v>
      </c>
      <c r="B2828">
        <v>6</v>
      </c>
      <c r="C2828">
        <v>0</v>
      </c>
      <c r="D2828">
        <v>0</v>
      </c>
      <c r="E2828">
        <v>0</v>
      </c>
      <c r="F2828" t="s">
        <v>4</v>
      </c>
    </row>
    <row r="2829" spans="1:6" x14ac:dyDescent="0.2">
      <c r="A2829">
        <v>14</v>
      </c>
      <c r="B2829">
        <v>5</v>
      </c>
      <c r="C2829">
        <v>0</v>
      </c>
      <c r="D2829">
        <v>0</v>
      </c>
      <c r="E2829">
        <v>0</v>
      </c>
      <c r="F2829" t="s">
        <v>4</v>
      </c>
    </row>
    <row r="2830" spans="1:6" x14ac:dyDescent="0.2">
      <c r="A2830">
        <v>15</v>
      </c>
      <c r="B2830">
        <v>6</v>
      </c>
      <c r="C2830">
        <v>0</v>
      </c>
      <c r="D2830">
        <v>0</v>
      </c>
      <c r="E2830">
        <v>0</v>
      </c>
      <c r="F2830" t="s">
        <v>4</v>
      </c>
    </row>
    <row r="2831" spans="1:6" x14ac:dyDescent="0.2">
      <c r="A2831">
        <v>13</v>
      </c>
      <c r="B2831">
        <v>20</v>
      </c>
      <c r="C2831">
        <v>0</v>
      </c>
      <c r="D2831">
        <v>0</v>
      </c>
      <c r="E2831">
        <v>0</v>
      </c>
      <c r="F2831" t="s">
        <v>4</v>
      </c>
    </row>
    <row r="2832" spans="1:6" x14ac:dyDescent="0.2">
      <c r="A2832">
        <v>16</v>
      </c>
      <c r="B2832">
        <v>33</v>
      </c>
      <c r="C2832">
        <v>0</v>
      </c>
      <c r="D2832">
        <v>0</v>
      </c>
      <c r="E2832">
        <v>0</v>
      </c>
      <c r="F2832" t="s">
        <v>4</v>
      </c>
    </row>
    <row r="2833" spans="1:6" x14ac:dyDescent="0.2">
      <c r="A2833">
        <v>17</v>
      </c>
      <c r="B2833">
        <v>7</v>
      </c>
      <c r="C2833">
        <v>0</v>
      </c>
      <c r="D2833">
        <v>0</v>
      </c>
      <c r="E2833">
        <v>0</v>
      </c>
      <c r="F2833" t="s">
        <v>4</v>
      </c>
    </row>
    <row r="2834" spans="1:6" x14ac:dyDescent="0.2">
      <c r="A2834">
        <v>18</v>
      </c>
      <c r="B2834">
        <v>5</v>
      </c>
      <c r="C2834">
        <v>0</v>
      </c>
      <c r="D2834">
        <v>0</v>
      </c>
      <c r="E2834">
        <v>0</v>
      </c>
      <c r="F2834" t="s">
        <v>4</v>
      </c>
    </row>
    <row r="2835" spans="1:6" x14ac:dyDescent="0.2">
      <c r="A2835">
        <v>19</v>
      </c>
      <c r="B2835">
        <v>6</v>
      </c>
      <c r="C2835">
        <v>0</v>
      </c>
      <c r="D2835">
        <v>0</v>
      </c>
      <c r="E2835">
        <v>0</v>
      </c>
      <c r="F2835" t="s">
        <v>4</v>
      </c>
    </row>
    <row r="2836" spans="1:6" x14ac:dyDescent="0.2">
      <c r="A2836">
        <v>20</v>
      </c>
      <c r="B2836">
        <v>5</v>
      </c>
      <c r="C2836">
        <v>0</v>
      </c>
      <c r="D2836">
        <v>0</v>
      </c>
      <c r="E2836">
        <v>0</v>
      </c>
      <c r="F2836" t="s">
        <v>4</v>
      </c>
    </row>
    <row r="2837" spans="1:6" x14ac:dyDescent="0.2">
      <c r="A2837">
        <v>22</v>
      </c>
      <c r="B2837">
        <v>5</v>
      </c>
      <c r="C2837">
        <v>0</v>
      </c>
      <c r="D2837">
        <v>0</v>
      </c>
      <c r="E2837">
        <v>0</v>
      </c>
      <c r="F2837" t="s">
        <v>4</v>
      </c>
    </row>
    <row r="2838" spans="1:6" x14ac:dyDescent="0.2">
      <c r="A2838">
        <v>21</v>
      </c>
      <c r="B2838">
        <v>7</v>
      </c>
      <c r="C2838">
        <v>0</v>
      </c>
      <c r="D2838">
        <v>0</v>
      </c>
      <c r="E2838">
        <v>0</v>
      </c>
      <c r="F2838" t="s">
        <v>4</v>
      </c>
    </row>
    <row r="2839" spans="1:6" x14ac:dyDescent="0.2">
      <c r="A2839">
        <v>23</v>
      </c>
      <c r="B2839">
        <v>8</v>
      </c>
      <c r="C2839">
        <v>0</v>
      </c>
      <c r="D2839">
        <v>0</v>
      </c>
      <c r="E2839">
        <v>0</v>
      </c>
      <c r="F2839" t="s">
        <v>4</v>
      </c>
    </row>
    <row r="2840" spans="1:6" x14ac:dyDescent="0.2">
      <c r="A2840">
        <v>24</v>
      </c>
      <c r="B2840">
        <v>9</v>
      </c>
      <c r="C2840">
        <v>0</v>
      </c>
      <c r="D2840">
        <v>0</v>
      </c>
      <c r="E2840">
        <v>0</v>
      </c>
      <c r="F2840" t="s">
        <v>4</v>
      </c>
    </row>
    <row r="2841" spans="1:6" x14ac:dyDescent="0.2">
      <c r="A2841">
        <v>25</v>
      </c>
      <c r="B2841">
        <v>14</v>
      </c>
      <c r="C2841">
        <v>0</v>
      </c>
      <c r="D2841">
        <v>0</v>
      </c>
      <c r="E2841">
        <v>0</v>
      </c>
      <c r="F2841" t="s">
        <v>4</v>
      </c>
    </row>
    <row r="2842" spans="1:6" x14ac:dyDescent="0.2">
      <c r="A2842">
        <v>26</v>
      </c>
      <c r="B2842">
        <v>20</v>
      </c>
      <c r="C2842">
        <v>0</v>
      </c>
      <c r="D2842">
        <v>0</v>
      </c>
      <c r="E2842">
        <v>0</v>
      </c>
      <c r="F2842" t="s">
        <v>4</v>
      </c>
    </row>
    <row r="2843" spans="1:6" x14ac:dyDescent="0.2">
      <c r="A2843">
        <v>27</v>
      </c>
      <c r="B2843">
        <v>14</v>
      </c>
      <c r="C2843">
        <v>0</v>
      </c>
      <c r="D2843">
        <v>0</v>
      </c>
      <c r="E2843">
        <v>0</v>
      </c>
      <c r="F2843" t="s">
        <v>4</v>
      </c>
    </row>
    <row r="2844" spans="1:6" x14ac:dyDescent="0.2">
      <c r="A2844">
        <v>28</v>
      </c>
      <c r="B2844">
        <v>9</v>
      </c>
      <c r="C2844">
        <v>0</v>
      </c>
      <c r="D2844">
        <v>0</v>
      </c>
      <c r="E2844">
        <v>0</v>
      </c>
      <c r="F2844" t="s">
        <v>4</v>
      </c>
    </row>
    <row r="2845" spans="1:6" x14ac:dyDescent="0.2">
      <c r="A2845">
        <v>29</v>
      </c>
      <c r="B2845">
        <v>9</v>
      </c>
      <c r="C2845">
        <v>0</v>
      </c>
      <c r="D2845">
        <v>0</v>
      </c>
      <c r="E2845">
        <v>0</v>
      </c>
      <c r="F2845" t="s">
        <v>4</v>
      </c>
    </row>
    <row r="2846" spans="1:6" x14ac:dyDescent="0.2">
      <c r="A2846">
        <v>31</v>
      </c>
      <c r="B2846">
        <v>11</v>
      </c>
      <c r="C2846">
        <v>0</v>
      </c>
      <c r="D2846">
        <v>0</v>
      </c>
      <c r="E2846">
        <v>0</v>
      </c>
      <c r="F2846" t="s">
        <v>4</v>
      </c>
    </row>
    <row r="2847" spans="1:6" x14ac:dyDescent="0.2">
      <c r="A2847">
        <v>30</v>
      </c>
      <c r="B2847">
        <v>11</v>
      </c>
      <c r="C2847">
        <v>0</v>
      </c>
      <c r="D2847">
        <v>0</v>
      </c>
      <c r="E2847">
        <v>0</v>
      </c>
      <c r="F2847" t="s">
        <v>4</v>
      </c>
    </row>
    <row r="2848" spans="1:6" x14ac:dyDescent="0.2">
      <c r="A2848">
        <v>32</v>
      </c>
      <c r="B2848">
        <v>7</v>
      </c>
      <c r="C2848">
        <v>0</v>
      </c>
      <c r="D2848">
        <v>0</v>
      </c>
      <c r="E2848">
        <v>0</v>
      </c>
      <c r="F2848" t="s">
        <v>4</v>
      </c>
    </row>
    <row r="2849" spans="1:6" x14ac:dyDescent="0.2">
      <c r="A2849">
        <v>33</v>
      </c>
      <c r="B2849">
        <v>10</v>
      </c>
      <c r="C2849">
        <v>0</v>
      </c>
      <c r="D2849">
        <v>0</v>
      </c>
      <c r="E2849">
        <v>0</v>
      </c>
      <c r="F2849" t="s">
        <v>4</v>
      </c>
    </row>
    <row r="2850" spans="1:6" x14ac:dyDescent="0.2">
      <c r="A2850">
        <v>35</v>
      </c>
      <c r="B2850">
        <v>6</v>
      </c>
      <c r="C2850">
        <v>0</v>
      </c>
      <c r="D2850">
        <v>0</v>
      </c>
      <c r="E2850">
        <v>0</v>
      </c>
      <c r="F2850" t="s">
        <v>4</v>
      </c>
    </row>
    <row r="2851" spans="1:6" x14ac:dyDescent="0.2">
      <c r="A2851">
        <v>34</v>
      </c>
      <c r="B2851">
        <v>9</v>
      </c>
      <c r="C2851">
        <v>0</v>
      </c>
      <c r="D2851">
        <v>0</v>
      </c>
      <c r="E2851">
        <v>0</v>
      </c>
      <c r="F2851" t="s">
        <v>4</v>
      </c>
    </row>
    <row r="2852" spans="1:6" x14ac:dyDescent="0.2">
      <c r="A2852">
        <v>36</v>
      </c>
      <c r="B2852">
        <v>10</v>
      </c>
      <c r="C2852">
        <v>0</v>
      </c>
      <c r="D2852">
        <v>0</v>
      </c>
      <c r="E2852">
        <v>0</v>
      </c>
      <c r="F2852" t="s">
        <v>4</v>
      </c>
    </row>
    <row r="2853" spans="1:6" x14ac:dyDescent="0.2">
      <c r="A2853">
        <v>38</v>
      </c>
      <c r="B2853">
        <v>6</v>
      </c>
      <c r="C2853">
        <v>0</v>
      </c>
      <c r="D2853">
        <v>0</v>
      </c>
      <c r="E2853">
        <v>0</v>
      </c>
      <c r="F2853" t="s">
        <v>4</v>
      </c>
    </row>
    <row r="2854" spans="1:6" x14ac:dyDescent="0.2">
      <c r="A2854">
        <v>39</v>
      </c>
      <c r="B2854">
        <v>8</v>
      </c>
      <c r="C2854">
        <v>0</v>
      </c>
      <c r="D2854">
        <v>0</v>
      </c>
      <c r="E2854">
        <v>0</v>
      </c>
      <c r="F2854" t="s">
        <v>4</v>
      </c>
    </row>
    <row r="2855" spans="1:6" x14ac:dyDescent="0.2">
      <c r="A2855">
        <v>37</v>
      </c>
      <c r="B2855">
        <v>19</v>
      </c>
      <c r="C2855">
        <v>0</v>
      </c>
      <c r="D2855">
        <v>0</v>
      </c>
      <c r="E2855">
        <v>0</v>
      </c>
      <c r="F2855" t="s">
        <v>4</v>
      </c>
    </row>
    <row r="2856" spans="1:6" x14ac:dyDescent="0.2">
      <c r="A2856">
        <v>40</v>
      </c>
      <c r="B2856">
        <v>6</v>
      </c>
      <c r="C2856">
        <v>0</v>
      </c>
      <c r="D2856">
        <v>0</v>
      </c>
      <c r="E2856">
        <v>0</v>
      </c>
      <c r="F2856" t="s">
        <v>4</v>
      </c>
    </row>
    <row r="2857" spans="1:6" x14ac:dyDescent="0.2">
      <c r="A2857">
        <v>41</v>
      </c>
      <c r="B2857">
        <v>7</v>
      </c>
      <c r="C2857">
        <v>0</v>
      </c>
      <c r="D2857">
        <v>0</v>
      </c>
      <c r="E2857">
        <v>0</v>
      </c>
      <c r="F2857" t="s">
        <v>4</v>
      </c>
    </row>
    <row r="2858" spans="1:6" x14ac:dyDescent="0.2">
      <c r="A2858">
        <v>42</v>
      </c>
      <c r="B2858">
        <v>6</v>
      </c>
      <c r="C2858">
        <v>0</v>
      </c>
      <c r="D2858">
        <v>0</v>
      </c>
      <c r="E2858">
        <v>0</v>
      </c>
      <c r="F2858" t="s">
        <v>4</v>
      </c>
    </row>
    <row r="2859" spans="1:6" x14ac:dyDescent="0.2">
      <c r="A2859">
        <v>43</v>
      </c>
      <c r="B2859">
        <v>6</v>
      </c>
      <c r="C2859">
        <v>0</v>
      </c>
      <c r="D2859">
        <v>0</v>
      </c>
      <c r="E2859">
        <v>0</v>
      </c>
      <c r="F2859" t="s">
        <v>4</v>
      </c>
    </row>
    <row r="2860" spans="1:6" x14ac:dyDescent="0.2">
      <c r="A2860">
        <v>44</v>
      </c>
      <c r="B2860">
        <v>6</v>
      </c>
      <c r="C2860">
        <v>0</v>
      </c>
      <c r="D2860">
        <v>0</v>
      </c>
      <c r="E2860">
        <v>0</v>
      </c>
      <c r="F2860" t="s">
        <v>4</v>
      </c>
    </row>
    <row r="2861" spans="1:6" x14ac:dyDescent="0.2">
      <c r="A2861">
        <v>45</v>
      </c>
      <c r="B2861">
        <v>6</v>
      </c>
      <c r="C2861">
        <v>0</v>
      </c>
      <c r="D2861">
        <v>0</v>
      </c>
      <c r="E2861">
        <v>0</v>
      </c>
      <c r="F2861" t="s">
        <v>4</v>
      </c>
    </row>
    <row r="2862" spans="1:6" x14ac:dyDescent="0.2">
      <c r="A2862">
        <v>46</v>
      </c>
      <c r="B2862">
        <v>5</v>
      </c>
      <c r="C2862">
        <v>0</v>
      </c>
      <c r="D2862">
        <v>0</v>
      </c>
      <c r="E2862">
        <v>0</v>
      </c>
      <c r="F2862" t="s">
        <v>4</v>
      </c>
    </row>
    <row r="2863" spans="1:6" x14ac:dyDescent="0.2">
      <c r="A2863">
        <v>47</v>
      </c>
      <c r="B2863">
        <v>5</v>
      </c>
      <c r="C2863">
        <v>0</v>
      </c>
      <c r="D2863">
        <v>0</v>
      </c>
      <c r="E2863">
        <v>0</v>
      </c>
      <c r="F2863" t="s">
        <v>4</v>
      </c>
    </row>
    <row r="2864" spans="1:6" x14ac:dyDescent="0.2">
      <c r="A2864">
        <v>48</v>
      </c>
      <c r="B2864">
        <v>5</v>
      </c>
      <c r="C2864">
        <v>0</v>
      </c>
      <c r="D2864">
        <v>0</v>
      </c>
      <c r="E2864">
        <v>0</v>
      </c>
      <c r="F2864" t="s">
        <v>4</v>
      </c>
    </row>
    <row r="2865" spans="1:6" x14ac:dyDescent="0.2">
      <c r="A2865">
        <v>49</v>
      </c>
      <c r="B2865">
        <v>5</v>
      </c>
      <c r="C2865">
        <v>0</v>
      </c>
      <c r="D2865">
        <v>0</v>
      </c>
      <c r="E2865">
        <v>0</v>
      </c>
      <c r="F2865" t="s">
        <v>4</v>
      </c>
    </row>
    <row r="2866" spans="1:6" x14ac:dyDescent="0.2">
      <c r="A2866">
        <v>50</v>
      </c>
      <c r="B2866">
        <v>5</v>
      </c>
      <c r="C2866">
        <v>0</v>
      </c>
      <c r="D2866">
        <v>0</v>
      </c>
      <c r="E2866">
        <v>0</v>
      </c>
      <c r="F2866" t="s">
        <v>4</v>
      </c>
    </row>
    <row r="2867" spans="1:6" x14ac:dyDescent="0.2">
      <c r="A2867">
        <v>51</v>
      </c>
      <c r="B2867">
        <v>9</v>
      </c>
      <c r="C2867">
        <v>0</v>
      </c>
      <c r="D2867">
        <v>0</v>
      </c>
      <c r="E2867">
        <v>0</v>
      </c>
      <c r="F2867" t="s">
        <v>4</v>
      </c>
    </row>
    <row r="2868" spans="1:6" x14ac:dyDescent="0.2">
      <c r="A2868">
        <v>52</v>
      </c>
      <c r="B2868">
        <v>11</v>
      </c>
      <c r="C2868">
        <v>0</v>
      </c>
      <c r="D2868">
        <v>0</v>
      </c>
      <c r="E2868">
        <v>0</v>
      </c>
      <c r="F2868" t="s">
        <v>4</v>
      </c>
    </row>
    <row r="2869" spans="1:6" x14ac:dyDescent="0.2">
      <c r="A2869">
        <v>53</v>
      </c>
      <c r="B2869">
        <v>9</v>
      </c>
      <c r="C2869">
        <v>0</v>
      </c>
      <c r="D2869">
        <v>0</v>
      </c>
      <c r="E2869">
        <v>0</v>
      </c>
      <c r="F2869" t="s">
        <v>4</v>
      </c>
    </row>
    <row r="2870" spans="1:6" x14ac:dyDescent="0.2">
      <c r="A2870">
        <v>55</v>
      </c>
      <c r="B2870">
        <v>6</v>
      </c>
      <c r="C2870">
        <v>0</v>
      </c>
      <c r="D2870">
        <v>0</v>
      </c>
      <c r="E2870">
        <v>0</v>
      </c>
      <c r="F2870" t="s">
        <v>4</v>
      </c>
    </row>
    <row r="2871" spans="1:6" x14ac:dyDescent="0.2">
      <c r="A2871">
        <v>54</v>
      </c>
      <c r="B2871">
        <v>12</v>
      </c>
      <c r="C2871">
        <v>0</v>
      </c>
      <c r="D2871">
        <v>0</v>
      </c>
      <c r="E2871">
        <v>0</v>
      </c>
      <c r="F2871" t="s">
        <v>4</v>
      </c>
    </row>
    <row r="2872" spans="1:6" x14ac:dyDescent="0.2">
      <c r="A2872">
        <v>56</v>
      </c>
      <c r="B2872">
        <v>8</v>
      </c>
      <c r="C2872">
        <v>0</v>
      </c>
      <c r="D2872">
        <v>0</v>
      </c>
      <c r="E2872">
        <v>0</v>
      </c>
      <c r="F2872" t="s">
        <v>4</v>
      </c>
    </row>
    <row r="2873" spans="1:6" x14ac:dyDescent="0.2">
      <c r="A2873">
        <v>57</v>
      </c>
      <c r="B2873">
        <v>13</v>
      </c>
      <c r="C2873">
        <v>0</v>
      </c>
      <c r="D2873">
        <v>0</v>
      </c>
      <c r="E2873">
        <v>0</v>
      </c>
      <c r="F2873" t="s">
        <v>4</v>
      </c>
    </row>
    <row r="2874" spans="1:6" x14ac:dyDescent="0.2">
      <c r="A2874">
        <v>58</v>
      </c>
      <c r="B2874">
        <v>7</v>
      </c>
      <c r="C2874">
        <v>0</v>
      </c>
      <c r="D2874">
        <v>0</v>
      </c>
      <c r="E2874">
        <v>0</v>
      </c>
      <c r="F2874" t="s">
        <v>4</v>
      </c>
    </row>
    <row r="2875" spans="1:6" x14ac:dyDescent="0.2">
      <c r="A2875">
        <v>59</v>
      </c>
      <c r="B2875">
        <v>8</v>
      </c>
      <c r="C2875">
        <v>0</v>
      </c>
      <c r="D2875">
        <v>0</v>
      </c>
      <c r="E2875">
        <v>0</v>
      </c>
      <c r="F2875" t="s">
        <v>4</v>
      </c>
    </row>
    <row r="2876" spans="1:6" x14ac:dyDescent="0.2">
      <c r="A2876">
        <v>60</v>
      </c>
      <c r="B2876">
        <v>6</v>
      </c>
      <c r="C2876">
        <v>0</v>
      </c>
      <c r="D2876">
        <v>0</v>
      </c>
      <c r="E2876">
        <v>0</v>
      </c>
      <c r="F2876" t="s">
        <v>4</v>
      </c>
    </row>
    <row r="2877" spans="1:6" x14ac:dyDescent="0.2">
      <c r="A2877">
        <v>61</v>
      </c>
      <c r="B2877">
        <v>6</v>
      </c>
      <c r="C2877">
        <v>0</v>
      </c>
      <c r="D2877">
        <v>0</v>
      </c>
      <c r="E2877">
        <v>0</v>
      </c>
      <c r="F2877" t="s">
        <v>4</v>
      </c>
    </row>
    <row r="2878" spans="1:6" x14ac:dyDescent="0.2">
      <c r="A2878">
        <v>62</v>
      </c>
      <c r="B2878">
        <v>4</v>
      </c>
      <c r="C2878">
        <v>0</v>
      </c>
      <c r="D2878">
        <v>0</v>
      </c>
      <c r="E2878">
        <v>0</v>
      </c>
      <c r="F2878" t="s">
        <v>4</v>
      </c>
    </row>
    <row r="2879" spans="1:6" x14ac:dyDescent="0.2">
      <c r="A2879">
        <v>64</v>
      </c>
      <c r="B2879">
        <v>9</v>
      </c>
      <c r="C2879">
        <v>0</v>
      </c>
      <c r="D2879">
        <v>0</v>
      </c>
      <c r="E2879">
        <v>0</v>
      </c>
      <c r="F2879" t="s">
        <v>4</v>
      </c>
    </row>
    <row r="2880" spans="1:6" x14ac:dyDescent="0.2">
      <c r="A2880">
        <v>63</v>
      </c>
      <c r="B2880">
        <v>6</v>
      </c>
      <c r="C2880">
        <v>0</v>
      </c>
      <c r="D2880">
        <v>0</v>
      </c>
      <c r="E2880">
        <v>0</v>
      </c>
      <c r="F2880" t="s">
        <v>4</v>
      </c>
    </row>
    <row r="2881" spans="1:6" x14ac:dyDescent="0.2">
      <c r="A2881">
        <v>65</v>
      </c>
      <c r="B2881">
        <v>6</v>
      </c>
      <c r="C2881">
        <v>0</v>
      </c>
      <c r="D2881">
        <v>0</v>
      </c>
      <c r="E2881">
        <v>0</v>
      </c>
      <c r="F2881" t="s">
        <v>4</v>
      </c>
    </row>
    <row r="2882" spans="1:6" x14ac:dyDescent="0.2">
      <c r="A2882">
        <v>66</v>
      </c>
      <c r="B2882">
        <v>6</v>
      </c>
      <c r="C2882">
        <v>0</v>
      </c>
      <c r="D2882">
        <v>0</v>
      </c>
      <c r="E2882">
        <v>0</v>
      </c>
      <c r="F2882" t="s">
        <v>4</v>
      </c>
    </row>
    <row r="2883" spans="1:6" x14ac:dyDescent="0.2">
      <c r="A2883">
        <v>67</v>
      </c>
      <c r="B2883">
        <v>5</v>
      </c>
      <c r="C2883">
        <v>0</v>
      </c>
      <c r="D2883">
        <v>0</v>
      </c>
      <c r="E2883">
        <v>0</v>
      </c>
      <c r="F2883" t="s">
        <v>4</v>
      </c>
    </row>
    <row r="2884" spans="1:6" x14ac:dyDescent="0.2">
      <c r="A2884">
        <v>68</v>
      </c>
      <c r="B2884">
        <v>8</v>
      </c>
      <c r="C2884">
        <v>0</v>
      </c>
      <c r="D2884">
        <v>0</v>
      </c>
      <c r="E2884">
        <v>0</v>
      </c>
      <c r="F2884" t="s">
        <v>4</v>
      </c>
    </row>
    <row r="2885" spans="1:6" x14ac:dyDescent="0.2">
      <c r="A2885">
        <v>69</v>
      </c>
      <c r="B2885">
        <v>4</v>
      </c>
      <c r="C2885">
        <v>0</v>
      </c>
      <c r="D2885">
        <v>0</v>
      </c>
      <c r="E2885">
        <v>0</v>
      </c>
      <c r="F2885" t="s">
        <v>4</v>
      </c>
    </row>
    <row r="2886" spans="1:6" x14ac:dyDescent="0.2">
      <c r="A2886">
        <v>70</v>
      </c>
      <c r="B2886">
        <v>6</v>
      </c>
      <c r="C2886">
        <v>0</v>
      </c>
      <c r="D2886">
        <v>0</v>
      </c>
      <c r="E2886">
        <v>0</v>
      </c>
      <c r="F2886" t="s">
        <v>4</v>
      </c>
    </row>
    <row r="2887" spans="1:6" x14ac:dyDescent="0.2">
      <c r="A2887">
        <v>71</v>
      </c>
      <c r="B2887">
        <v>8</v>
      </c>
      <c r="C2887">
        <v>0</v>
      </c>
      <c r="D2887">
        <v>0</v>
      </c>
      <c r="E2887">
        <v>0</v>
      </c>
      <c r="F2887" t="s">
        <v>4</v>
      </c>
    </row>
    <row r="2888" spans="1:6" x14ac:dyDescent="0.2">
      <c r="A2888">
        <v>72</v>
      </c>
      <c r="B2888">
        <v>4</v>
      </c>
      <c r="C2888">
        <v>0</v>
      </c>
      <c r="D2888">
        <v>0</v>
      </c>
      <c r="E2888">
        <v>0</v>
      </c>
      <c r="F2888" t="s">
        <v>4</v>
      </c>
    </row>
    <row r="2889" spans="1:6" x14ac:dyDescent="0.2">
      <c r="A2889">
        <v>74</v>
      </c>
      <c r="B2889">
        <v>48</v>
      </c>
      <c r="C2889">
        <v>0</v>
      </c>
      <c r="D2889">
        <v>0</v>
      </c>
      <c r="E2889">
        <v>0</v>
      </c>
      <c r="F2889" t="s">
        <v>4</v>
      </c>
    </row>
    <row r="2890" spans="1:6" x14ac:dyDescent="0.2">
      <c r="A2890">
        <v>75</v>
      </c>
      <c r="B2890">
        <v>5</v>
      </c>
      <c r="C2890">
        <v>0</v>
      </c>
      <c r="D2890">
        <v>0</v>
      </c>
      <c r="E2890">
        <v>0</v>
      </c>
      <c r="F2890" t="s">
        <v>4</v>
      </c>
    </row>
    <row r="2891" spans="1:6" x14ac:dyDescent="0.2">
      <c r="A2891">
        <v>73</v>
      </c>
      <c r="B2891">
        <v>64</v>
      </c>
      <c r="C2891">
        <v>0</v>
      </c>
      <c r="D2891">
        <v>0</v>
      </c>
      <c r="E2891">
        <v>0</v>
      </c>
      <c r="F2891" t="s">
        <v>4</v>
      </c>
    </row>
    <row r="2892" spans="1:6" x14ac:dyDescent="0.2">
      <c r="A2892">
        <v>76</v>
      </c>
      <c r="B2892">
        <v>6</v>
      </c>
      <c r="C2892">
        <v>0</v>
      </c>
      <c r="D2892">
        <v>0</v>
      </c>
      <c r="E2892">
        <v>0</v>
      </c>
      <c r="F2892" t="s">
        <v>4</v>
      </c>
    </row>
    <row r="2893" spans="1:6" x14ac:dyDescent="0.2">
      <c r="A2893">
        <v>78</v>
      </c>
      <c r="B2893">
        <v>5</v>
      </c>
      <c r="C2893">
        <v>0</v>
      </c>
      <c r="D2893">
        <v>0</v>
      </c>
      <c r="E2893">
        <v>0</v>
      </c>
      <c r="F2893" t="s">
        <v>4</v>
      </c>
    </row>
    <row r="2894" spans="1:6" x14ac:dyDescent="0.2">
      <c r="A2894">
        <v>77</v>
      </c>
      <c r="B2894">
        <v>8</v>
      </c>
      <c r="C2894">
        <v>0</v>
      </c>
      <c r="D2894">
        <v>0</v>
      </c>
      <c r="E2894">
        <v>0</v>
      </c>
      <c r="F2894" t="s">
        <v>4</v>
      </c>
    </row>
    <row r="2895" spans="1:6" x14ac:dyDescent="0.2">
      <c r="A2895">
        <v>79</v>
      </c>
      <c r="B2895">
        <v>7</v>
      </c>
      <c r="C2895">
        <v>0</v>
      </c>
      <c r="D2895">
        <v>0</v>
      </c>
      <c r="E2895">
        <v>0</v>
      </c>
      <c r="F2895" t="s">
        <v>4</v>
      </c>
    </row>
    <row r="2896" spans="1:6" x14ac:dyDescent="0.2">
      <c r="A2896">
        <v>80</v>
      </c>
      <c r="B2896">
        <v>6</v>
      </c>
      <c r="C2896">
        <v>0</v>
      </c>
      <c r="D2896">
        <v>0</v>
      </c>
      <c r="E2896">
        <v>0</v>
      </c>
      <c r="F2896" t="s">
        <v>4</v>
      </c>
    </row>
    <row r="2897" spans="1:6" x14ac:dyDescent="0.2">
      <c r="A2897">
        <v>81</v>
      </c>
      <c r="B2897">
        <v>5</v>
      </c>
      <c r="C2897">
        <v>0</v>
      </c>
      <c r="D2897">
        <v>0</v>
      </c>
      <c r="E2897">
        <v>0</v>
      </c>
      <c r="F2897" t="s">
        <v>4</v>
      </c>
    </row>
    <row r="2898" spans="1:6" x14ac:dyDescent="0.2">
      <c r="A2898">
        <v>82</v>
      </c>
      <c r="B2898">
        <v>5</v>
      </c>
      <c r="C2898">
        <v>0</v>
      </c>
      <c r="D2898">
        <v>0</v>
      </c>
      <c r="E2898">
        <v>0</v>
      </c>
      <c r="F2898" t="s">
        <v>4</v>
      </c>
    </row>
    <row r="2899" spans="1:6" x14ac:dyDescent="0.2">
      <c r="A2899">
        <v>83</v>
      </c>
      <c r="B2899">
        <v>5</v>
      </c>
      <c r="C2899">
        <v>0</v>
      </c>
      <c r="D2899">
        <v>0</v>
      </c>
      <c r="E2899">
        <v>0</v>
      </c>
      <c r="F2899" t="s">
        <v>4</v>
      </c>
    </row>
    <row r="2900" spans="1:6" x14ac:dyDescent="0.2">
      <c r="A2900">
        <v>84</v>
      </c>
      <c r="B2900">
        <v>6</v>
      </c>
      <c r="C2900">
        <v>0</v>
      </c>
      <c r="D2900">
        <v>0</v>
      </c>
      <c r="E2900">
        <v>0</v>
      </c>
      <c r="F2900" t="s">
        <v>4</v>
      </c>
    </row>
    <row r="2901" spans="1:6" x14ac:dyDescent="0.2">
      <c r="A2901">
        <v>85</v>
      </c>
      <c r="B2901">
        <v>12</v>
      </c>
      <c r="C2901">
        <v>0</v>
      </c>
      <c r="D2901">
        <v>0</v>
      </c>
      <c r="E2901">
        <v>0</v>
      </c>
      <c r="F2901" t="s">
        <v>4</v>
      </c>
    </row>
    <row r="2902" spans="1:6" x14ac:dyDescent="0.2">
      <c r="A2902">
        <v>86</v>
      </c>
      <c r="B2902">
        <v>9</v>
      </c>
      <c r="C2902">
        <v>0</v>
      </c>
      <c r="D2902">
        <v>0</v>
      </c>
      <c r="E2902">
        <v>0</v>
      </c>
      <c r="F2902" t="s">
        <v>4</v>
      </c>
    </row>
    <row r="2903" spans="1:6" x14ac:dyDescent="0.2">
      <c r="A2903">
        <v>87</v>
      </c>
      <c r="B2903">
        <v>5</v>
      </c>
      <c r="C2903">
        <v>0</v>
      </c>
      <c r="D2903">
        <v>0</v>
      </c>
      <c r="E2903">
        <v>0</v>
      </c>
      <c r="F2903" t="s">
        <v>4</v>
      </c>
    </row>
    <row r="2904" spans="1:6" x14ac:dyDescent="0.2">
      <c r="A2904">
        <v>88</v>
      </c>
      <c r="B2904">
        <v>4</v>
      </c>
      <c r="C2904">
        <v>0</v>
      </c>
      <c r="D2904">
        <v>0</v>
      </c>
      <c r="E2904">
        <v>0</v>
      </c>
      <c r="F2904" t="s">
        <v>4</v>
      </c>
    </row>
    <row r="2905" spans="1:6" x14ac:dyDescent="0.2">
      <c r="A2905">
        <v>89</v>
      </c>
      <c r="B2905">
        <v>5</v>
      </c>
      <c r="C2905">
        <v>0</v>
      </c>
      <c r="D2905">
        <v>0</v>
      </c>
      <c r="E2905">
        <v>0</v>
      </c>
      <c r="F2905" t="s">
        <v>4</v>
      </c>
    </row>
    <row r="2906" spans="1:6" x14ac:dyDescent="0.2">
      <c r="A2906">
        <v>90</v>
      </c>
      <c r="B2906">
        <v>5</v>
      </c>
      <c r="C2906">
        <v>0</v>
      </c>
      <c r="D2906">
        <v>0</v>
      </c>
      <c r="E2906">
        <v>0</v>
      </c>
      <c r="F2906" t="s">
        <v>4</v>
      </c>
    </row>
    <row r="2907" spans="1:6" x14ac:dyDescent="0.2">
      <c r="A2907">
        <v>91</v>
      </c>
      <c r="B2907">
        <v>8</v>
      </c>
      <c r="C2907">
        <v>0</v>
      </c>
      <c r="D2907">
        <v>0</v>
      </c>
      <c r="E2907">
        <v>0</v>
      </c>
      <c r="F2907" t="s">
        <v>4</v>
      </c>
    </row>
    <row r="2908" spans="1:6" x14ac:dyDescent="0.2">
      <c r="A2908">
        <v>92</v>
      </c>
      <c r="B2908">
        <v>5</v>
      </c>
      <c r="C2908">
        <v>0</v>
      </c>
      <c r="D2908">
        <v>0</v>
      </c>
      <c r="E2908">
        <v>0</v>
      </c>
      <c r="F2908" t="s">
        <v>4</v>
      </c>
    </row>
    <row r="2909" spans="1:6" x14ac:dyDescent="0.2">
      <c r="A2909">
        <v>93</v>
      </c>
      <c r="B2909">
        <v>4</v>
      </c>
      <c r="C2909">
        <v>0</v>
      </c>
      <c r="D2909">
        <v>0</v>
      </c>
      <c r="E2909">
        <v>0</v>
      </c>
      <c r="F2909" t="s">
        <v>4</v>
      </c>
    </row>
    <row r="2910" spans="1:6" x14ac:dyDescent="0.2">
      <c r="A2910">
        <v>94</v>
      </c>
      <c r="B2910">
        <v>6</v>
      </c>
      <c r="C2910">
        <v>80.400000000000006</v>
      </c>
      <c r="D2910">
        <v>0</v>
      </c>
      <c r="E2910">
        <v>100</v>
      </c>
      <c r="F2910" t="s">
        <v>4</v>
      </c>
    </row>
    <row r="2911" spans="1:6" x14ac:dyDescent="0.2">
      <c r="A2911">
        <v>95</v>
      </c>
      <c r="B2911">
        <v>5</v>
      </c>
      <c r="C2911">
        <v>66.599999999999994</v>
      </c>
      <c r="D2911">
        <v>0</v>
      </c>
      <c r="E2911">
        <v>0</v>
      </c>
      <c r="F2911" t="s">
        <v>4</v>
      </c>
    </row>
    <row r="2912" spans="1:6" x14ac:dyDescent="0.2">
      <c r="A2912">
        <v>96</v>
      </c>
      <c r="B2912">
        <v>8</v>
      </c>
      <c r="C2912">
        <v>0</v>
      </c>
      <c r="D2912">
        <v>0</v>
      </c>
      <c r="E2912">
        <v>0</v>
      </c>
      <c r="F2912" t="s">
        <v>4</v>
      </c>
    </row>
    <row r="2913" spans="1:6" x14ac:dyDescent="0.2">
      <c r="A2913">
        <v>97</v>
      </c>
      <c r="B2913">
        <v>6</v>
      </c>
      <c r="C2913">
        <v>0</v>
      </c>
      <c r="D2913">
        <v>0</v>
      </c>
      <c r="E2913">
        <v>0</v>
      </c>
      <c r="F2913" t="s">
        <v>4</v>
      </c>
    </row>
    <row r="2914" spans="1:6" x14ac:dyDescent="0.2">
      <c r="A2914">
        <v>98</v>
      </c>
      <c r="B2914">
        <v>4</v>
      </c>
      <c r="C2914">
        <v>0</v>
      </c>
      <c r="D2914">
        <v>0</v>
      </c>
      <c r="E2914">
        <v>0</v>
      </c>
      <c r="F2914" t="s">
        <v>4</v>
      </c>
    </row>
    <row r="2915" spans="1:6" x14ac:dyDescent="0.2">
      <c r="A2915">
        <v>99</v>
      </c>
      <c r="B2915">
        <v>4</v>
      </c>
      <c r="C2915">
        <v>0</v>
      </c>
      <c r="D2915">
        <v>0</v>
      </c>
      <c r="E2915">
        <v>0</v>
      </c>
      <c r="F2915" t="s">
        <v>4</v>
      </c>
    </row>
    <row r="2916" spans="1:6" x14ac:dyDescent="0.2">
      <c r="A2916">
        <v>100</v>
      </c>
      <c r="B2916">
        <v>4</v>
      </c>
      <c r="C2916">
        <v>0</v>
      </c>
      <c r="D2916">
        <v>0</v>
      </c>
      <c r="E2916">
        <v>0</v>
      </c>
      <c r="F2916" t="s">
        <v>4</v>
      </c>
    </row>
    <row r="2917" spans="1:6" x14ac:dyDescent="0.2">
      <c r="A2917">
        <v>101</v>
      </c>
      <c r="B2917">
        <v>4</v>
      </c>
      <c r="C2917">
        <v>0</v>
      </c>
      <c r="D2917">
        <v>0</v>
      </c>
      <c r="E2917">
        <v>0</v>
      </c>
      <c r="F2917" t="s">
        <v>4</v>
      </c>
    </row>
    <row r="2918" spans="1:6" x14ac:dyDescent="0.2">
      <c r="A2918">
        <v>102</v>
      </c>
      <c r="B2918">
        <v>3</v>
      </c>
      <c r="C2918">
        <v>0</v>
      </c>
      <c r="D2918">
        <v>0</v>
      </c>
      <c r="E2918">
        <v>0</v>
      </c>
      <c r="F2918" t="s">
        <v>4</v>
      </c>
    </row>
    <row r="2919" spans="1:6" x14ac:dyDescent="0.2">
      <c r="A2919">
        <v>103</v>
      </c>
      <c r="B2919">
        <v>4</v>
      </c>
      <c r="C2919">
        <v>0</v>
      </c>
      <c r="D2919">
        <v>0</v>
      </c>
      <c r="E2919">
        <v>0</v>
      </c>
      <c r="F2919" t="s">
        <v>4</v>
      </c>
    </row>
    <row r="2920" spans="1:6" x14ac:dyDescent="0.2">
      <c r="A2920">
        <v>104</v>
      </c>
      <c r="B2920">
        <v>5</v>
      </c>
      <c r="C2920">
        <v>0</v>
      </c>
      <c r="D2920">
        <v>0</v>
      </c>
      <c r="E2920">
        <v>0</v>
      </c>
      <c r="F2920" t="s">
        <v>4</v>
      </c>
    </row>
    <row r="2921" spans="1:6" x14ac:dyDescent="0.2">
      <c r="A2921">
        <v>105</v>
      </c>
      <c r="B2921">
        <v>3</v>
      </c>
      <c r="C2921">
        <v>0</v>
      </c>
      <c r="D2921">
        <v>0</v>
      </c>
      <c r="E2921">
        <v>0</v>
      </c>
      <c r="F2921" t="s">
        <v>4</v>
      </c>
    </row>
    <row r="2922" spans="1:6" x14ac:dyDescent="0.2">
      <c r="A2922">
        <v>106</v>
      </c>
      <c r="B2922">
        <v>3</v>
      </c>
      <c r="C2922">
        <v>0</v>
      </c>
      <c r="D2922">
        <v>0</v>
      </c>
      <c r="E2922">
        <v>0</v>
      </c>
      <c r="F2922" t="s">
        <v>4</v>
      </c>
    </row>
    <row r="2923" spans="1:6" x14ac:dyDescent="0.2">
      <c r="A2923">
        <v>107</v>
      </c>
      <c r="B2923">
        <v>9</v>
      </c>
      <c r="C2923">
        <v>0</v>
      </c>
      <c r="D2923">
        <v>0</v>
      </c>
      <c r="E2923">
        <v>0</v>
      </c>
      <c r="F2923" t="s">
        <v>4</v>
      </c>
    </row>
    <row r="2924" spans="1:6" x14ac:dyDescent="0.2">
      <c r="A2924">
        <v>108</v>
      </c>
      <c r="B2924">
        <v>3</v>
      </c>
      <c r="C2924">
        <v>0</v>
      </c>
      <c r="D2924">
        <v>0</v>
      </c>
      <c r="E2924">
        <v>0</v>
      </c>
      <c r="F2924" t="s">
        <v>4</v>
      </c>
    </row>
    <row r="2925" spans="1:6" x14ac:dyDescent="0.2">
      <c r="A2925">
        <v>109</v>
      </c>
      <c r="B2925">
        <v>5</v>
      </c>
      <c r="C2925">
        <v>0</v>
      </c>
      <c r="D2925">
        <v>0</v>
      </c>
      <c r="E2925">
        <v>0</v>
      </c>
      <c r="F2925" t="s">
        <v>4</v>
      </c>
    </row>
    <row r="2926" spans="1:6" x14ac:dyDescent="0.2">
      <c r="A2926">
        <v>110</v>
      </c>
      <c r="B2926">
        <v>6</v>
      </c>
      <c r="C2926">
        <v>0</v>
      </c>
      <c r="D2926">
        <v>0</v>
      </c>
      <c r="E2926">
        <v>0</v>
      </c>
      <c r="F2926" t="s">
        <v>4</v>
      </c>
    </row>
    <row r="2927" spans="1:6" x14ac:dyDescent="0.2">
      <c r="A2927">
        <v>111</v>
      </c>
      <c r="B2927">
        <v>7</v>
      </c>
      <c r="C2927">
        <v>0</v>
      </c>
      <c r="D2927">
        <v>0</v>
      </c>
      <c r="E2927">
        <v>0</v>
      </c>
      <c r="F2927" t="s">
        <v>4</v>
      </c>
    </row>
    <row r="2928" spans="1:6" x14ac:dyDescent="0.2">
      <c r="A2928">
        <v>112</v>
      </c>
      <c r="B2928">
        <v>6</v>
      </c>
      <c r="C2928">
        <v>0</v>
      </c>
      <c r="D2928">
        <v>0</v>
      </c>
      <c r="E2928">
        <v>0</v>
      </c>
      <c r="F2928" t="s">
        <v>4</v>
      </c>
    </row>
    <row r="2929" spans="1:6" x14ac:dyDescent="0.2">
      <c r="A2929">
        <v>113</v>
      </c>
      <c r="B2929">
        <v>6</v>
      </c>
      <c r="C2929">
        <v>0</v>
      </c>
      <c r="D2929">
        <v>0</v>
      </c>
      <c r="E2929">
        <v>0</v>
      </c>
      <c r="F2929" t="s">
        <v>4</v>
      </c>
    </row>
    <row r="2930" spans="1:6" x14ac:dyDescent="0.2">
      <c r="A2930">
        <v>114</v>
      </c>
      <c r="B2930">
        <v>5</v>
      </c>
      <c r="C2930">
        <v>0</v>
      </c>
      <c r="D2930">
        <v>0</v>
      </c>
      <c r="E2930">
        <v>0</v>
      </c>
      <c r="F2930" t="s">
        <v>4</v>
      </c>
    </row>
    <row r="2931" spans="1:6" x14ac:dyDescent="0.2">
      <c r="A2931">
        <v>115</v>
      </c>
      <c r="B2931">
        <v>4</v>
      </c>
      <c r="C2931">
        <v>0</v>
      </c>
      <c r="D2931">
        <v>0</v>
      </c>
      <c r="E2931">
        <v>0</v>
      </c>
      <c r="F2931" t="s">
        <v>4</v>
      </c>
    </row>
    <row r="2932" spans="1:6" x14ac:dyDescent="0.2">
      <c r="A2932">
        <v>116</v>
      </c>
      <c r="B2932">
        <v>6</v>
      </c>
      <c r="C2932">
        <v>0</v>
      </c>
      <c r="D2932">
        <v>0</v>
      </c>
      <c r="E2932">
        <v>0</v>
      </c>
      <c r="F2932" t="s">
        <v>4</v>
      </c>
    </row>
    <row r="2933" spans="1:6" x14ac:dyDescent="0.2">
      <c r="A2933">
        <v>117</v>
      </c>
      <c r="B2933">
        <v>3</v>
      </c>
      <c r="C2933">
        <v>0</v>
      </c>
      <c r="D2933">
        <v>0</v>
      </c>
      <c r="E2933">
        <v>0</v>
      </c>
      <c r="F2933" t="s">
        <v>4</v>
      </c>
    </row>
    <row r="2934" spans="1:6" x14ac:dyDescent="0.2">
      <c r="A2934">
        <v>118</v>
      </c>
      <c r="B2934">
        <v>4</v>
      </c>
      <c r="C2934">
        <v>0</v>
      </c>
      <c r="D2934">
        <v>0</v>
      </c>
      <c r="E2934">
        <v>0</v>
      </c>
      <c r="F2934" t="s">
        <v>4</v>
      </c>
    </row>
    <row r="2935" spans="1:6" x14ac:dyDescent="0.2">
      <c r="A2935">
        <v>119</v>
      </c>
      <c r="B2935">
        <v>3</v>
      </c>
      <c r="C2935">
        <v>0</v>
      </c>
      <c r="D2935">
        <v>0</v>
      </c>
      <c r="E2935">
        <v>0</v>
      </c>
      <c r="F2935" t="s">
        <v>4</v>
      </c>
    </row>
    <row r="2936" spans="1:6" x14ac:dyDescent="0.2">
      <c r="A2936">
        <v>120</v>
      </c>
      <c r="B2936">
        <v>4</v>
      </c>
      <c r="C2936">
        <v>0</v>
      </c>
      <c r="D2936">
        <v>0</v>
      </c>
      <c r="E2936">
        <v>0</v>
      </c>
      <c r="F2936" t="s">
        <v>4</v>
      </c>
    </row>
    <row r="2937" spans="1:6" x14ac:dyDescent="0.2">
      <c r="A2937">
        <v>121</v>
      </c>
      <c r="B2937">
        <v>5</v>
      </c>
      <c r="C2937">
        <v>0</v>
      </c>
      <c r="D2937">
        <v>0</v>
      </c>
      <c r="E2937">
        <v>0</v>
      </c>
      <c r="F2937" t="s">
        <v>4</v>
      </c>
    </row>
    <row r="2938" spans="1:6" x14ac:dyDescent="0.2">
      <c r="A2938">
        <v>122</v>
      </c>
      <c r="B2938">
        <v>6</v>
      </c>
      <c r="C2938">
        <v>0</v>
      </c>
      <c r="D2938">
        <v>0</v>
      </c>
      <c r="E2938">
        <v>0</v>
      </c>
      <c r="F2938" t="s">
        <v>4</v>
      </c>
    </row>
    <row r="2939" spans="1:6" x14ac:dyDescent="0.2">
      <c r="A2939">
        <v>123</v>
      </c>
      <c r="B2939">
        <v>5</v>
      </c>
      <c r="C2939">
        <v>0</v>
      </c>
      <c r="D2939">
        <v>0</v>
      </c>
      <c r="E2939">
        <v>0</v>
      </c>
      <c r="F2939" t="s">
        <v>4</v>
      </c>
    </row>
    <row r="2940" spans="1:6" x14ac:dyDescent="0.2">
      <c r="A2940">
        <v>124</v>
      </c>
      <c r="B2940">
        <v>5</v>
      </c>
      <c r="C2940">
        <v>0</v>
      </c>
      <c r="D2940">
        <v>0</v>
      </c>
      <c r="E2940">
        <v>0</v>
      </c>
      <c r="F2940" t="s">
        <v>4</v>
      </c>
    </row>
    <row r="2941" spans="1:6" x14ac:dyDescent="0.2">
      <c r="A2941">
        <v>125</v>
      </c>
      <c r="B2941">
        <v>7</v>
      </c>
      <c r="C2941">
        <v>0</v>
      </c>
      <c r="D2941">
        <v>0</v>
      </c>
      <c r="E2941">
        <v>0</v>
      </c>
      <c r="F2941" t="s">
        <v>4</v>
      </c>
    </row>
    <row r="2942" spans="1:6" x14ac:dyDescent="0.2">
      <c r="A2942">
        <v>126</v>
      </c>
      <c r="B2942">
        <v>9</v>
      </c>
      <c r="C2942">
        <v>0</v>
      </c>
      <c r="D2942">
        <v>0</v>
      </c>
      <c r="E2942">
        <v>0</v>
      </c>
      <c r="F2942" t="s">
        <v>4</v>
      </c>
    </row>
    <row r="2943" spans="1:6" x14ac:dyDescent="0.2">
      <c r="A2943">
        <v>127</v>
      </c>
      <c r="B2943">
        <v>9</v>
      </c>
      <c r="C2943">
        <v>0</v>
      </c>
      <c r="D2943">
        <v>0</v>
      </c>
      <c r="E2943">
        <v>0</v>
      </c>
      <c r="F2943" t="s">
        <v>4</v>
      </c>
    </row>
    <row r="2944" spans="1:6" x14ac:dyDescent="0.2">
      <c r="A2944">
        <v>128</v>
      </c>
      <c r="B2944">
        <v>13</v>
      </c>
      <c r="C2944">
        <v>0</v>
      </c>
      <c r="D2944">
        <v>0</v>
      </c>
      <c r="E2944">
        <v>0</v>
      </c>
      <c r="F2944" t="s">
        <v>4</v>
      </c>
    </row>
    <row r="2945" spans="1:6" x14ac:dyDescent="0.2">
      <c r="A2945">
        <v>129</v>
      </c>
      <c r="B2945">
        <v>3</v>
      </c>
      <c r="C2945">
        <v>0</v>
      </c>
      <c r="D2945">
        <v>0</v>
      </c>
      <c r="E2945">
        <v>0</v>
      </c>
      <c r="F2945" t="s">
        <v>4</v>
      </c>
    </row>
    <row r="2946" spans="1:6" x14ac:dyDescent="0.2">
      <c r="A2946">
        <v>130</v>
      </c>
      <c r="B2946">
        <v>4</v>
      </c>
      <c r="C2946">
        <v>0</v>
      </c>
      <c r="D2946">
        <v>0</v>
      </c>
      <c r="E2946">
        <v>0</v>
      </c>
      <c r="F2946" t="s">
        <v>4</v>
      </c>
    </row>
    <row r="2947" spans="1:6" x14ac:dyDescent="0.2">
      <c r="A2947">
        <v>131</v>
      </c>
      <c r="B2947">
        <v>7</v>
      </c>
      <c r="C2947">
        <v>0</v>
      </c>
      <c r="D2947">
        <v>0</v>
      </c>
      <c r="E2947">
        <v>0</v>
      </c>
      <c r="F2947" t="s">
        <v>4</v>
      </c>
    </row>
    <row r="2948" spans="1:6" x14ac:dyDescent="0.2">
      <c r="A2948">
        <v>132</v>
      </c>
      <c r="B2948">
        <v>4</v>
      </c>
      <c r="C2948">
        <v>0</v>
      </c>
      <c r="D2948">
        <v>0</v>
      </c>
      <c r="E2948">
        <v>0</v>
      </c>
      <c r="F2948" t="s">
        <v>4</v>
      </c>
    </row>
    <row r="2949" spans="1:6" x14ac:dyDescent="0.2">
      <c r="A2949">
        <v>133</v>
      </c>
      <c r="B2949">
        <v>15</v>
      </c>
      <c r="C2949">
        <v>0</v>
      </c>
      <c r="D2949">
        <v>0</v>
      </c>
      <c r="E2949">
        <v>0</v>
      </c>
      <c r="F2949" t="s">
        <v>4</v>
      </c>
    </row>
    <row r="2950" spans="1:6" x14ac:dyDescent="0.2">
      <c r="A2950">
        <v>134</v>
      </c>
      <c r="B2950">
        <v>14</v>
      </c>
      <c r="C2950">
        <v>0</v>
      </c>
      <c r="D2950">
        <v>0</v>
      </c>
      <c r="E2950">
        <v>0</v>
      </c>
      <c r="F2950" t="s">
        <v>4</v>
      </c>
    </row>
    <row r="2951" spans="1:6" x14ac:dyDescent="0.2">
      <c r="A2951">
        <v>135</v>
      </c>
      <c r="B2951">
        <v>5</v>
      </c>
      <c r="C2951">
        <v>0</v>
      </c>
      <c r="D2951">
        <v>0</v>
      </c>
      <c r="E2951">
        <v>0</v>
      </c>
      <c r="F2951" t="s">
        <v>4</v>
      </c>
    </row>
    <row r="2952" spans="1:6" x14ac:dyDescent="0.2">
      <c r="A2952">
        <v>136</v>
      </c>
      <c r="B2952">
        <v>3</v>
      </c>
      <c r="C2952">
        <v>0</v>
      </c>
      <c r="D2952">
        <v>0</v>
      </c>
      <c r="E2952">
        <v>0</v>
      </c>
      <c r="F2952" t="s">
        <v>4</v>
      </c>
    </row>
    <row r="2953" spans="1:6" x14ac:dyDescent="0.2">
      <c r="A2953">
        <v>137</v>
      </c>
      <c r="B2953">
        <v>3</v>
      </c>
      <c r="C2953">
        <v>0</v>
      </c>
      <c r="D2953">
        <v>0</v>
      </c>
      <c r="E2953">
        <v>0</v>
      </c>
      <c r="F2953" t="s">
        <v>4</v>
      </c>
    </row>
    <row r="2954" spans="1:6" x14ac:dyDescent="0.2">
      <c r="A2954">
        <v>138</v>
      </c>
      <c r="B2954">
        <v>5</v>
      </c>
      <c r="C2954">
        <v>0</v>
      </c>
      <c r="D2954">
        <v>0</v>
      </c>
      <c r="E2954">
        <v>0</v>
      </c>
      <c r="F2954" t="s">
        <v>4</v>
      </c>
    </row>
    <row r="2955" spans="1:6" x14ac:dyDescent="0.2">
      <c r="A2955">
        <v>139</v>
      </c>
      <c r="B2955">
        <v>7</v>
      </c>
      <c r="C2955">
        <v>0</v>
      </c>
      <c r="D2955">
        <v>0</v>
      </c>
      <c r="E2955">
        <v>0</v>
      </c>
      <c r="F2955" t="s">
        <v>4</v>
      </c>
    </row>
    <row r="2956" spans="1:6" x14ac:dyDescent="0.2">
      <c r="A2956">
        <v>140</v>
      </c>
      <c r="B2956">
        <v>3</v>
      </c>
      <c r="C2956">
        <v>54</v>
      </c>
      <c r="D2956">
        <v>0</v>
      </c>
      <c r="E2956">
        <v>0</v>
      </c>
      <c r="F2956" t="s">
        <v>4</v>
      </c>
    </row>
    <row r="2957" spans="1:6" x14ac:dyDescent="0.2">
      <c r="A2957">
        <v>141</v>
      </c>
      <c r="B2957">
        <v>6</v>
      </c>
      <c r="C2957">
        <v>42.8</v>
      </c>
      <c r="D2957">
        <v>0</v>
      </c>
      <c r="E2957">
        <v>66.599999999999994</v>
      </c>
      <c r="F2957" t="s">
        <v>4</v>
      </c>
    </row>
    <row r="2958" spans="1:6" x14ac:dyDescent="0.2">
      <c r="A2958">
        <v>142</v>
      </c>
      <c r="B2958">
        <v>4</v>
      </c>
      <c r="C2958">
        <v>42.8</v>
      </c>
      <c r="D2958">
        <v>100</v>
      </c>
      <c r="E2958">
        <v>0</v>
      </c>
      <c r="F2958" t="s">
        <v>4</v>
      </c>
    </row>
    <row r="2959" spans="1:6" x14ac:dyDescent="0.2">
      <c r="A2959">
        <v>143</v>
      </c>
      <c r="B2959">
        <v>3</v>
      </c>
      <c r="C2959">
        <v>0</v>
      </c>
      <c r="D2959">
        <v>0</v>
      </c>
      <c r="E2959">
        <v>0</v>
      </c>
      <c r="F2959" t="s">
        <v>4</v>
      </c>
    </row>
    <row r="2960" spans="1:6" x14ac:dyDescent="0.2">
      <c r="A2960">
        <v>144</v>
      </c>
      <c r="B2960">
        <v>3</v>
      </c>
      <c r="C2960">
        <v>0</v>
      </c>
      <c r="D2960">
        <v>0</v>
      </c>
      <c r="E2960">
        <v>0</v>
      </c>
      <c r="F2960" t="s">
        <v>4</v>
      </c>
    </row>
    <row r="2961" spans="1:6" x14ac:dyDescent="0.2">
      <c r="A2961">
        <v>145</v>
      </c>
      <c r="B2961">
        <v>4</v>
      </c>
      <c r="C2961">
        <v>0</v>
      </c>
      <c r="D2961">
        <v>0</v>
      </c>
      <c r="E2961">
        <v>0</v>
      </c>
      <c r="F2961" t="s">
        <v>4</v>
      </c>
    </row>
    <row r="2962" spans="1:6" x14ac:dyDescent="0.2">
      <c r="A2962">
        <v>146</v>
      </c>
      <c r="B2962">
        <v>3</v>
      </c>
      <c r="C2962">
        <v>0</v>
      </c>
      <c r="D2962">
        <v>0</v>
      </c>
      <c r="E2962">
        <v>0</v>
      </c>
      <c r="F2962" t="s">
        <v>4</v>
      </c>
    </row>
    <row r="2963" spans="1:6" x14ac:dyDescent="0.2">
      <c r="A2963">
        <v>147</v>
      </c>
      <c r="B2963">
        <v>3</v>
      </c>
      <c r="C2963">
        <v>0</v>
      </c>
      <c r="D2963">
        <v>0</v>
      </c>
      <c r="E2963">
        <v>0</v>
      </c>
      <c r="F2963" t="s">
        <v>4</v>
      </c>
    </row>
    <row r="2964" spans="1:6" x14ac:dyDescent="0.2">
      <c r="A2964">
        <v>148</v>
      </c>
      <c r="B2964">
        <v>3</v>
      </c>
      <c r="C2964">
        <v>0</v>
      </c>
      <c r="D2964">
        <v>0</v>
      </c>
      <c r="E2964">
        <v>0</v>
      </c>
      <c r="F2964" t="s">
        <v>4</v>
      </c>
    </row>
    <row r="2965" spans="1:6" x14ac:dyDescent="0.2">
      <c r="A2965">
        <v>149</v>
      </c>
      <c r="B2965">
        <v>3</v>
      </c>
      <c r="C2965">
        <v>0</v>
      </c>
      <c r="D2965">
        <v>0</v>
      </c>
      <c r="E2965">
        <v>0</v>
      </c>
      <c r="F2965" t="s">
        <v>4</v>
      </c>
    </row>
    <row r="2966" spans="1:6" x14ac:dyDescent="0.2">
      <c r="A2966">
        <v>150</v>
      </c>
      <c r="B2966">
        <v>6</v>
      </c>
      <c r="C2966">
        <v>0</v>
      </c>
      <c r="D2966">
        <v>0</v>
      </c>
      <c r="E2966">
        <v>0</v>
      </c>
      <c r="F2966" t="s">
        <v>4</v>
      </c>
    </row>
    <row r="2967" spans="1:6" x14ac:dyDescent="0.2">
      <c r="A2967">
        <v>151</v>
      </c>
      <c r="B2967">
        <v>3</v>
      </c>
      <c r="C2967">
        <v>0</v>
      </c>
      <c r="D2967">
        <v>0</v>
      </c>
      <c r="E2967">
        <v>0</v>
      </c>
      <c r="F2967" t="s">
        <v>4</v>
      </c>
    </row>
    <row r="2968" spans="1:6" x14ac:dyDescent="0.2">
      <c r="A2968">
        <v>152</v>
      </c>
      <c r="B2968">
        <v>5</v>
      </c>
      <c r="C2968">
        <v>0</v>
      </c>
      <c r="D2968">
        <v>0</v>
      </c>
      <c r="E2968">
        <v>0</v>
      </c>
      <c r="F2968" t="s">
        <v>4</v>
      </c>
    </row>
    <row r="2969" spans="1:6" x14ac:dyDescent="0.2">
      <c r="A2969">
        <v>153</v>
      </c>
      <c r="B2969">
        <v>5</v>
      </c>
      <c r="C2969">
        <v>0</v>
      </c>
      <c r="D2969">
        <v>0</v>
      </c>
      <c r="E2969">
        <v>0</v>
      </c>
      <c r="F2969" t="s">
        <v>4</v>
      </c>
    </row>
    <row r="2970" spans="1:6" x14ac:dyDescent="0.2">
      <c r="A2970">
        <v>154</v>
      </c>
      <c r="B2970">
        <v>3</v>
      </c>
      <c r="C2970">
        <v>0</v>
      </c>
      <c r="D2970">
        <v>0</v>
      </c>
      <c r="E2970">
        <v>0</v>
      </c>
      <c r="F2970" t="s">
        <v>4</v>
      </c>
    </row>
    <row r="2971" spans="1:6" x14ac:dyDescent="0.2">
      <c r="A2971">
        <v>155</v>
      </c>
      <c r="B2971">
        <v>5</v>
      </c>
      <c r="C2971">
        <v>0</v>
      </c>
      <c r="D2971">
        <v>0</v>
      </c>
      <c r="E2971">
        <v>0</v>
      </c>
      <c r="F2971" t="s">
        <v>4</v>
      </c>
    </row>
    <row r="2972" spans="1:6" x14ac:dyDescent="0.2">
      <c r="A2972">
        <v>156</v>
      </c>
      <c r="B2972">
        <v>3</v>
      </c>
      <c r="C2972">
        <v>0</v>
      </c>
      <c r="D2972">
        <v>0</v>
      </c>
      <c r="E2972">
        <v>0</v>
      </c>
      <c r="F2972" t="s">
        <v>4</v>
      </c>
    </row>
    <row r="2973" spans="1:6" x14ac:dyDescent="0.2">
      <c r="A2973">
        <v>157</v>
      </c>
      <c r="B2973">
        <v>4</v>
      </c>
      <c r="C2973">
        <v>0</v>
      </c>
      <c r="D2973">
        <v>0</v>
      </c>
      <c r="E2973">
        <v>0</v>
      </c>
      <c r="F2973" t="s">
        <v>4</v>
      </c>
    </row>
    <row r="2974" spans="1:6" x14ac:dyDescent="0.2">
      <c r="A2974">
        <v>158</v>
      </c>
      <c r="B2974">
        <v>5</v>
      </c>
      <c r="C2974">
        <v>0</v>
      </c>
      <c r="D2974">
        <v>0</v>
      </c>
      <c r="E2974">
        <v>0</v>
      </c>
      <c r="F2974" t="s">
        <v>4</v>
      </c>
    </row>
    <row r="2975" spans="1:6" x14ac:dyDescent="0.2">
      <c r="A2975">
        <v>159</v>
      </c>
      <c r="B2975">
        <v>11</v>
      </c>
      <c r="C2975">
        <v>0</v>
      </c>
      <c r="D2975">
        <v>0</v>
      </c>
      <c r="E2975">
        <v>0</v>
      </c>
      <c r="F2975" t="s">
        <v>4</v>
      </c>
    </row>
    <row r="2976" spans="1:6" x14ac:dyDescent="0.2">
      <c r="A2976">
        <v>160</v>
      </c>
      <c r="B2976">
        <v>9</v>
      </c>
      <c r="C2976">
        <v>0</v>
      </c>
      <c r="D2976">
        <v>0</v>
      </c>
      <c r="E2976">
        <v>0</v>
      </c>
      <c r="F2976" t="s">
        <v>4</v>
      </c>
    </row>
    <row r="2977" spans="1:6" x14ac:dyDescent="0.2">
      <c r="A2977">
        <v>161</v>
      </c>
      <c r="B2977">
        <v>4</v>
      </c>
      <c r="C2977">
        <v>0</v>
      </c>
      <c r="D2977">
        <v>0</v>
      </c>
      <c r="E2977">
        <v>0</v>
      </c>
      <c r="F2977" t="s">
        <v>4</v>
      </c>
    </row>
    <row r="2978" spans="1:6" x14ac:dyDescent="0.2">
      <c r="A2978">
        <v>162</v>
      </c>
      <c r="B2978">
        <v>8</v>
      </c>
      <c r="C2978">
        <v>0</v>
      </c>
      <c r="D2978">
        <v>0</v>
      </c>
      <c r="E2978">
        <v>0</v>
      </c>
      <c r="F2978" t="s">
        <v>4</v>
      </c>
    </row>
    <row r="2979" spans="1:6" x14ac:dyDescent="0.2">
      <c r="A2979">
        <v>163</v>
      </c>
      <c r="B2979">
        <v>5</v>
      </c>
      <c r="C2979">
        <v>0</v>
      </c>
      <c r="D2979">
        <v>0</v>
      </c>
      <c r="E2979">
        <v>0</v>
      </c>
      <c r="F2979" t="s">
        <v>4</v>
      </c>
    </row>
    <row r="2980" spans="1:6" x14ac:dyDescent="0.2">
      <c r="A2980">
        <v>164</v>
      </c>
      <c r="B2980">
        <v>6</v>
      </c>
      <c r="C2980">
        <v>0</v>
      </c>
      <c r="D2980">
        <v>0</v>
      </c>
      <c r="E2980">
        <v>0</v>
      </c>
      <c r="F2980" t="s">
        <v>4</v>
      </c>
    </row>
    <row r="2981" spans="1:6" x14ac:dyDescent="0.2">
      <c r="A2981">
        <v>165</v>
      </c>
      <c r="B2981">
        <v>5</v>
      </c>
      <c r="C2981">
        <v>0</v>
      </c>
      <c r="D2981">
        <v>0</v>
      </c>
      <c r="E2981">
        <v>0</v>
      </c>
      <c r="F2981" t="s">
        <v>4</v>
      </c>
    </row>
    <row r="2982" spans="1:6" x14ac:dyDescent="0.2">
      <c r="A2982">
        <v>166</v>
      </c>
      <c r="B2982">
        <v>8</v>
      </c>
      <c r="C2982">
        <v>0</v>
      </c>
      <c r="D2982">
        <v>0</v>
      </c>
      <c r="E2982">
        <v>0</v>
      </c>
      <c r="F2982" t="s">
        <v>4</v>
      </c>
    </row>
    <row r="2983" spans="1:6" x14ac:dyDescent="0.2">
      <c r="A2983">
        <v>167</v>
      </c>
      <c r="B2983">
        <v>6</v>
      </c>
      <c r="C2983">
        <v>0</v>
      </c>
      <c r="D2983">
        <v>0</v>
      </c>
      <c r="E2983">
        <v>0</v>
      </c>
      <c r="F2983" t="s">
        <v>4</v>
      </c>
    </row>
    <row r="2984" spans="1:6" x14ac:dyDescent="0.2">
      <c r="A2984">
        <v>168</v>
      </c>
      <c r="B2984">
        <v>5</v>
      </c>
      <c r="C2984">
        <v>0</v>
      </c>
      <c r="D2984">
        <v>0</v>
      </c>
      <c r="E2984">
        <v>0</v>
      </c>
      <c r="F2984" t="s">
        <v>4</v>
      </c>
    </row>
    <row r="2985" spans="1:6" x14ac:dyDescent="0.2">
      <c r="A2985">
        <v>169</v>
      </c>
      <c r="B2985">
        <v>6</v>
      </c>
      <c r="C2985">
        <v>0</v>
      </c>
      <c r="D2985">
        <v>0</v>
      </c>
      <c r="E2985">
        <v>0</v>
      </c>
      <c r="F2985" t="s">
        <v>4</v>
      </c>
    </row>
    <row r="2986" spans="1:6" x14ac:dyDescent="0.2">
      <c r="A2986">
        <v>170</v>
      </c>
      <c r="B2986">
        <v>17</v>
      </c>
      <c r="C2986">
        <v>0</v>
      </c>
      <c r="D2986">
        <v>0</v>
      </c>
      <c r="E2986">
        <v>0</v>
      </c>
      <c r="F2986" t="s">
        <v>4</v>
      </c>
    </row>
    <row r="2987" spans="1:6" x14ac:dyDescent="0.2">
      <c r="A2987">
        <v>171</v>
      </c>
      <c r="B2987">
        <v>11</v>
      </c>
      <c r="C2987">
        <v>0</v>
      </c>
      <c r="D2987">
        <v>0</v>
      </c>
      <c r="E2987">
        <v>0</v>
      </c>
      <c r="F2987" t="s">
        <v>4</v>
      </c>
    </row>
    <row r="2988" spans="1:6" x14ac:dyDescent="0.2">
      <c r="A2988">
        <v>172</v>
      </c>
      <c r="B2988">
        <v>6</v>
      </c>
      <c r="C2988">
        <v>0</v>
      </c>
      <c r="D2988">
        <v>0</v>
      </c>
      <c r="E2988">
        <v>0</v>
      </c>
      <c r="F2988" t="s">
        <v>4</v>
      </c>
    </row>
    <row r="2989" spans="1:6" x14ac:dyDescent="0.2">
      <c r="A2989">
        <v>173</v>
      </c>
      <c r="B2989">
        <v>6</v>
      </c>
      <c r="C2989">
        <v>0</v>
      </c>
      <c r="D2989">
        <v>0</v>
      </c>
      <c r="E2989">
        <v>0</v>
      </c>
      <c r="F2989" t="s">
        <v>4</v>
      </c>
    </row>
    <row r="2990" spans="1:6" x14ac:dyDescent="0.2">
      <c r="A2990">
        <v>174</v>
      </c>
      <c r="B2990">
        <v>5</v>
      </c>
      <c r="C2990">
        <v>0</v>
      </c>
      <c r="D2990">
        <v>0</v>
      </c>
      <c r="E2990">
        <v>0</v>
      </c>
      <c r="F2990" t="s">
        <v>4</v>
      </c>
    </row>
    <row r="2991" spans="1:6" x14ac:dyDescent="0.2">
      <c r="A2991">
        <v>175</v>
      </c>
      <c r="B2991">
        <v>19</v>
      </c>
      <c r="C2991">
        <v>0</v>
      </c>
      <c r="D2991">
        <v>0</v>
      </c>
      <c r="E2991">
        <v>0</v>
      </c>
      <c r="F2991" t="s">
        <v>4</v>
      </c>
    </row>
    <row r="2992" spans="1:6" x14ac:dyDescent="0.2">
      <c r="A2992">
        <v>176</v>
      </c>
      <c r="B2992">
        <v>7</v>
      </c>
      <c r="C2992">
        <v>0</v>
      </c>
      <c r="D2992">
        <v>0</v>
      </c>
      <c r="E2992">
        <v>0</v>
      </c>
      <c r="F2992" t="s">
        <v>4</v>
      </c>
    </row>
    <row r="2993" spans="1:6" x14ac:dyDescent="0.2">
      <c r="A2993">
        <v>177</v>
      </c>
      <c r="B2993">
        <v>3</v>
      </c>
      <c r="C2993">
        <v>0</v>
      </c>
      <c r="D2993">
        <v>0</v>
      </c>
      <c r="E2993">
        <v>0</v>
      </c>
      <c r="F2993" t="s">
        <v>4</v>
      </c>
    </row>
    <row r="2994" spans="1:6" x14ac:dyDescent="0.2">
      <c r="A2994">
        <v>178</v>
      </c>
      <c r="B2994">
        <v>5</v>
      </c>
      <c r="C2994">
        <v>0</v>
      </c>
      <c r="D2994">
        <v>0</v>
      </c>
      <c r="E2994">
        <v>0</v>
      </c>
      <c r="F2994" t="s">
        <v>4</v>
      </c>
    </row>
    <row r="2995" spans="1:6" x14ac:dyDescent="0.2">
      <c r="A2995">
        <v>179</v>
      </c>
      <c r="B2995">
        <v>4</v>
      </c>
      <c r="C2995">
        <v>0</v>
      </c>
      <c r="D2995">
        <v>0</v>
      </c>
      <c r="E2995">
        <v>0</v>
      </c>
      <c r="F2995" t="s">
        <v>4</v>
      </c>
    </row>
    <row r="2996" spans="1:6" x14ac:dyDescent="0.2">
      <c r="A2996">
        <v>180</v>
      </c>
      <c r="B2996">
        <v>5</v>
      </c>
      <c r="C2996">
        <v>0</v>
      </c>
      <c r="D2996">
        <v>0</v>
      </c>
      <c r="E2996">
        <v>0</v>
      </c>
      <c r="F2996" t="s">
        <v>4</v>
      </c>
    </row>
    <row r="2997" spans="1:6" x14ac:dyDescent="0.2">
      <c r="A2997">
        <v>181</v>
      </c>
      <c r="B2997">
        <v>4</v>
      </c>
      <c r="C2997">
        <v>0</v>
      </c>
      <c r="D2997">
        <v>0</v>
      </c>
      <c r="E2997">
        <v>0</v>
      </c>
      <c r="F2997" t="s">
        <v>4</v>
      </c>
    </row>
    <row r="2998" spans="1:6" x14ac:dyDescent="0.2">
      <c r="A2998">
        <v>182</v>
      </c>
      <c r="B2998">
        <v>4</v>
      </c>
      <c r="C2998">
        <v>0</v>
      </c>
      <c r="D2998">
        <v>0</v>
      </c>
      <c r="E2998">
        <v>0</v>
      </c>
      <c r="F2998" t="s">
        <v>4</v>
      </c>
    </row>
    <row r="2999" spans="1:6" x14ac:dyDescent="0.2">
      <c r="A2999">
        <v>183</v>
      </c>
      <c r="B2999">
        <v>4</v>
      </c>
      <c r="C2999">
        <v>0</v>
      </c>
      <c r="D2999">
        <v>0</v>
      </c>
      <c r="E2999">
        <v>0</v>
      </c>
      <c r="F2999" t="s">
        <v>4</v>
      </c>
    </row>
    <row r="3000" spans="1:6" x14ac:dyDescent="0.2">
      <c r="A3000">
        <v>184</v>
      </c>
      <c r="B3000">
        <v>3</v>
      </c>
      <c r="C3000">
        <v>0</v>
      </c>
      <c r="D3000">
        <v>0</v>
      </c>
      <c r="E3000">
        <v>0</v>
      </c>
      <c r="F3000" t="s">
        <v>4</v>
      </c>
    </row>
    <row r="3001" spans="1:6" x14ac:dyDescent="0.2">
      <c r="A3001">
        <v>185</v>
      </c>
      <c r="B3001">
        <v>11</v>
      </c>
      <c r="C3001">
        <v>57.4</v>
      </c>
      <c r="D3001">
        <v>0</v>
      </c>
      <c r="E3001">
        <v>66.599999999999994</v>
      </c>
      <c r="F3001" t="s">
        <v>4</v>
      </c>
    </row>
    <row r="3002" spans="1:6" x14ac:dyDescent="0.2">
      <c r="A3002">
        <v>186</v>
      </c>
      <c r="B3002">
        <v>5</v>
      </c>
      <c r="C3002">
        <v>50</v>
      </c>
      <c r="D3002">
        <v>0</v>
      </c>
      <c r="E3002">
        <v>100</v>
      </c>
      <c r="F3002" t="s">
        <v>4</v>
      </c>
    </row>
    <row r="3003" spans="1:6" x14ac:dyDescent="0.2">
      <c r="A3003">
        <v>187</v>
      </c>
      <c r="B3003">
        <v>3</v>
      </c>
      <c r="C3003">
        <v>33.299999999999997</v>
      </c>
      <c r="D3003">
        <v>0</v>
      </c>
      <c r="E3003">
        <v>0</v>
      </c>
      <c r="F3003" t="s">
        <v>4</v>
      </c>
    </row>
    <row r="3004" spans="1:6" x14ac:dyDescent="0.2">
      <c r="A3004">
        <v>188</v>
      </c>
      <c r="B3004">
        <v>5</v>
      </c>
      <c r="C3004">
        <v>0</v>
      </c>
      <c r="D3004">
        <v>0</v>
      </c>
      <c r="E3004">
        <v>0</v>
      </c>
      <c r="F3004" t="s">
        <v>4</v>
      </c>
    </row>
    <row r="3005" spans="1:6" x14ac:dyDescent="0.2">
      <c r="A3005">
        <v>189</v>
      </c>
      <c r="B3005">
        <v>15</v>
      </c>
      <c r="C3005">
        <v>0</v>
      </c>
      <c r="D3005">
        <v>0</v>
      </c>
      <c r="E3005">
        <v>0</v>
      </c>
      <c r="F3005" t="s">
        <v>4</v>
      </c>
    </row>
    <row r="3006" spans="1:6" x14ac:dyDescent="0.2">
      <c r="A3006">
        <v>190</v>
      </c>
      <c r="B3006">
        <v>6</v>
      </c>
      <c r="C3006">
        <v>0</v>
      </c>
      <c r="D3006">
        <v>0</v>
      </c>
      <c r="E3006">
        <v>0</v>
      </c>
      <c r="F3006" t="s">
        <v>4</v>
      </c>
    </row>
    <row r="3007" spans="1:6" x14ac:dyDescent="0.2">
      <c r="A3007">
        <v>191</v>
      </c>
      <c r="B3007">
        <v>6</v>
      </c>
      <c r="C3007">
        <v>0</v>
      </c>
      <c r="D3007">
        <v>0</v>
      </c>
      <c r="E3007">
        <v>0</v>
      </c>
      <c r="F3007" t="s">
        <v>4</v>
      </c>
    </row>
    <row r="3008" spans="1:6" x14ac:dyDescent="0.2">
      <c r="A3008">
        <v>192</v>
      </c>
      <c r="B3008">
        <v>5</v>
      </c>
      <c r="C3008">
        <v>0</v>
      </c>
      <c r="D3008">
        <v>0</v>
      </c>
      <c r="E3008">
        <v>0</v>
      </c>
      <c r="F3008" t="s">
        <v>4</v>
      </c>
    </row>
    <row r="3009" spans="1:6" x14ac:dyDescent="0.2">
      <c r="A3009">
        <v>193</v>
      </c>
      <c r="B3009">
        <v>3</v>
      </c>
      <c r="C3009">
        <v>0</v>
      </c>
      <c r="D3009">
        <v>0</v>
      </c>
      <c r="E3009">
        <v>0</v>
      </c>
      <c r="F3009" t="s">
        <v>4</v>
      </c>
    </row>
    <row r="3010" spans="1:6" x14ac:dyDescent="0.2">
      <c r="A3010">
        <v>194</v>
      </c>
      <c r="B3010">
        <v>4</v>
      </c>
      <c r="C3010">
        <v>0</v>
      </c>
      <c r="D3010">
        <v>0</v>
      </c>
      <c r="E3010">
        <v>0</v>
      </c>
      <c r="F3010" t="s">
        <v>4</v>
      </c>
    </row>
    <row r="3011" spans="1:6" x14ac:dyDescent="0.2">
      <c r="A3011">
        <v>195</v>
      </c>
      <c r="B3011">
        <v>3</v>
      </c>
      <c r="C3011">
        <v>0</v>
      </c>
      <c r="D3011">
        <v>0</v>
      </c>
      <c r="E3011">
        <v>0</v>
      </c>
      <c r="F3011" t="s">
        <v>4</v>
      </c>
    </row>
    <row r="3012" spans="1:6" x14ac:dyDescent="0.2">
      <c r="A3012">
        <v>196</v>
      </c>
      <c r="B3012">
        <v>4</v>
      </c>
      <c r="C3012">
        <v>0</v>
      </c>
      <c r="D3012">
        <v>0</v>
      </c>
      <c r="E3012">
        <v>0</v>
      </c>
      <c r="F3012" t="s">
        <v>4</v>
      </c>
    </row>
    <row r="3013" spans="1:6" x14ac:dyDescent="0.2">
      <c r="A3013">
        <v>197</v>
      </c>
      <c r="B3013">
        <v>5</v>
      </c>
      <c r="C3013">
        <v>0</v>
      </c>
      <c r="D3013">
        <v>0</v>
      </c>
      <c r="E3013">
        <v>0</v>
      </c>
      <c r="F3013" t="s">
        <v>4</v>
      </c>
    </row>
    <row r="3014" spans="1:6" x14ac:dyDescent="0.2">
      <c r="A3014">
        <v>198</v>
      </c>
      <c r="B3014">
        <v>3</v>
      </c>
      <c r="C3014">
        <v>0</v>
      </c>
      <c r="D3014">
        <v>0</v>
      </c>
      <c r="E3014">
        <v>0</v>
      </c>
      <c r="F3014" t="s">
        <v>4</v>
      </c>
    </row>
    <row r="3015" spans="1:6" x14ac:dyDescent="0.2">
      <c r="A3015">
        <v>199</v>
      </c>
      <c r="B3015">
        <v>3</v>
      </c>
      <c r="C3015">
        <v>0</v>
      </c>
      <c r="D3015">
        <v>0</v>
      </c>
      <c r="E3015">
        <v>0</v>
      </c>
      <c r="F3015" t="s">
        <v>4</v>
      </c>
    </row>
    <row r="3016" spans="1:6" x14ac:dyDescent="0.2">
      <c r="A3016">
        <v>200</v>
      </c>
      <c r="B3016">
        <v>5</v>
      </c>
      <c r="C3016">
        <v>0</v>
      </c>
      <c r="D3016">
        <v>0</v>
      </c>
      <c r="E3016">
        <v>0</v>
      </c>
      <c r="F3016" t="s">
        <v>4</v>
      </c>
    </row>
    <row r="3017" spans="1:6" x14ac:dyDescent="0.2">
      <c r="A3017">
        <v>201</v>
      </c>
      <c r="B3017">
        <v>5</v>
      </c>
      <c r="C3017">
        <v>0</v>
      </c>
      <c r="D3017">
        <v>0</v>
      </c>
      <c r="E3017">
        <v>0</v>
      </c>
      <c r="F3017" t="s">
        <v>4</v>
      </c>
    </row>
    <row r="3018" spans="1:6" x14ac:dyDescent="0.2">
      <c r="A3018">
        <v>202</v>
      </c>
      <c r="B3018">
        <v>3</v>
      </c>
      <c r="C3018">
        <v>0</v>
      </c>
      <c r="D3018">
        <v>0</v>
      </c>
      <c r="E3018">
        <v>0</v>
      </c>
      <c r="F3018" t="s">
        <v>4</v>
      </c>
    </row>
    <row r="3019" spans="1:6" x14ac:dyDescent="0.2">
      <c r="A3019">
        <v>203</v>
      </c>
      <c r="B3019">
        <v>4</v>
      </c>
      <c r="C3019">
        <v>0</v>
      </c>
      <c r="D3019">
        <v>0</v>
      </c>
      <c r="E3019">
        <v>0</v>
      </c>
      <c r="F3019" t="s">
        <v>4</v>
      </c>
    </row>
    <row r="3020" spans="1:6" x14ac:dyDescent="0.2">
      <c r="A3020">
        <v>204</v>
      </c>
      <c r="B3020">
        <v>4</v>
      </c>
      <c r="C3020">
        <v>0</v>
      </c>
      <c r="D3020">
        <v>0</v>
      </c>
      <c r="E3020">
        <v>0</v>
      </c>
      <c r="F3020" t="s">
        <v>4</v>
      </c>
    </row>
    <row r="3021" spans="1:6" x14ac:dyDescent="0.2">
      <c r="A3021">
        <v>205</v>
      </c>
      <c r="B3021">
        <v>4</v>
      </c>
      <c r="C3021">
        <v>0</v>
      </c>
      <c r="D3021">
        <v>0</v>
      </c>
      <c r="E3021">
        <v>0</v>
      </c>
      <c r="F3021" t="s">
        <v>4</v>
      </c>
    </row>
    <row r="3022" spans="1:6" x14ac:dyDescent="0.2">
      <c r="A3022">
        <v>206</v>
      </c>
      <c r="B3022">
        <v>5</v>
      </c>
      <c r="C3022">
        <v>0</v>
      </c>
      <c r="D3022">
        <v>0</v>
      </c>
      <c r="E3022">
        <v>0</v>
      </c>
      <c r="F3022" t="s">
        <v>4</v>
      </c>
    </row>
    <row r="3023" spans="1:6" x14ac:dyDescent="0.2">
      <c r="A3023">
        <v>207</v>
      </c>
      <c r="B3023">
        <v>5</v>
      </c>
      <c r="C3023">
        <v>0</v>
      </c>
      <c r="D3023">
        <v>0</v>
      </c>
      <c r="E3023">
        <v>0</v>
      </c>
      <c r="F3023" t="s">
        <v>4</v>
      </c>
    </row>
    <row r="3024" spans="1:6" x14ac:dyDescent="0.2">
      <c r="A3024">
        <v>208</v>
      </c>
      <c r="B3024">
        <v>4</v>
      </c>
      <c r="C3024">
        <v>0</v>
      </c>
      <c r="D3024">
        <v>0</v>
      </c>
      <c r="E3024">
        <v>0</v>
      </c>
      <c r="F3024" t="s">
        <v>4</v>
      </c>
    </row>
    <row r="3025" spans="1:6" x14ac:dyDescent="0.2">
      <c r="A3025">
        <v>209</v>
      </c>
      <c r="B3025">
        <v>3</v>
      </c>
      <c r="C3025">
        <v>0</v>
      </c>
      <c r="D3025">
        <v>0</v>
      </c>
      <c r="E3025">
        <v>0</v>
      </c>
      <c r="F3025" t="s">
        <v>4</v>
      </c>
    </row>
    <row r="3026" spans="1:6" x14ac:dyDescent="0.2">
      <c r="A3026">
        <v>210</v>
      </c>
      <c r="B3026">
        <v>4</v>
      </c>
      <c r="C3026">
        <v>0</v>
      </c>
      <c r="D3026">
        <v>0</v>
      </c>
      <c r="E3026">
        <v>0</v>
      </c>
      <c r="F3026" t="s">
        <v>4</v>
      </c>
    </row>
    <row r="3027" spans="1:6" x14ac:dyDescent="0.2">
      <c r="A3027">
        <v>211</v>
      </c>
      <c r="B3027">
        <v>3</v>
      </c>
      <c r="C3027">
        <v>0</v>
      </c>
      <c r="D3027">
        <v>0</v>
      </c>
      <c r="E3027">
        <v>0</v>
      </c>
      <c r="F3027" t="s">
        <v>4</v>
      </c>
    </row>
    <row r="3028" spans="1:6" x14ac:dyDescent="0.2">
      <c r="A3028">
        <v>212</v>
      </c>
      <c r="B3028">
        <v>3</v>
      </c>
      <c r="C3028">
        <v>0</v>
      </c>
      <c r="D3028">
        <v>0</v>
      </c>
      <c r="E3028">
        <v>0</v>
      </c>
      <c r="F3028" t="s">
        <v>4</v>
      </c>
    </row>
    <row r="3029" spans="1:6" x14ac:dyDescent="0.2">
      <c r="A3029">
        <v>213</v>
      </c>
      <c r="B3029">
        <v>3</v>
      </c>
      <c r="C3029">
        <v>0</v>
      </c>
      <c r="D3029">
        <v>0</v>
      </c>
      <c r="E3029">
        <v>0</v>
      </c>
      <c r="F3029" t="s">
        <v>4</v>
      </c>
    </row>
    <row r="3030" spans="1:6" x14ac:dyDescent="0.2">
      <c r="A3030">
        <v>214</v>
      </c>
      <c r="B3030">
        <v>10</v>
      </c>
      <c r="C3030">
        <v>0</v>
      </c>
      <c r="D3030">
        <v>0</v>
      </c>
      <c r="E3030">
        <v>0</v>
      </c>
      <c r="F3030" t="s">
        <v>4</v>
      </c>
    </row>
    <row r="3031" spans="1:6" x14ac:dyDescent="0.2">
      <c r="A3031">
        <v>215</v>
      </c>
      <c r="B3031">
        <v>3</v>
      </c>
      <c r="C3031">
        <v>0</v>
      </c>
      <c r="D3031">
        <v>0</v>
      </c>
      <c r="E3031">
        <v>0</v>
      </c>
      <c r="F3031" t="s">
        <v>4</v>
      </c>
    </row>
    <row r="3032" spans="1:6" x14ac:dyDescent="0.2">
      <c r="A3032">
        <v>216</v>
      </c>
      <c r="B3032">
        <v>3</v>
      </c>
      <c r="C3032">
        <v>0</v>
      </c>
      <c r="D3032">
        <v>0</v>
      </c>
      <c r="E3032">
        <v>0</v>
      </c>
      <c r="F3032" t="s">
        <v>4</v>
      </c>
    </row>
    <row r="3033" spans="1:6" x14ac:dyDescent="0.2">
      <c r="A3033">
        <v>217</v>
      </c>
      <c r="B3033">
        <v>24</v>
      </c>
      <c r="C3033">
        <v>0</v>
      </c>
      <c r="D3033">
        <v>0</v>
      </c>
      <c r="E3033">
        <v>0</v>
      </c>
      <c r="F3033" t="s">
        <v>4</v>
      </c>
    </row>
    <row r="3034" spans="1:6" x14ac:dyDescent="0.2">
      <c r="A3034">
        <v>218</v>
      </c>
      <c r="B3034">
        <v>5</v>
      </c>
      <c r="C3034">
        <v>0</v>
      </c>
      <c r="D3034">
        <v>0</v>
      </c>
      <c r="E3034">
        <v>0</v>
      </c>
      <c r="F3034" t="s">
        <v>4</v>
      </c>
    </row>
    <row r="3035" spans="1:6" x14ac:dyDescent="0.2">
      <c r="A3035">
        <v>219</v>
      </c>
      <c r="B3035">
        <v>3</v>
      </c>
      <c r="C3035">
        <v>0</v>
      </c>
      <c r="D3035">
        <v>0</v>
      </c>
      <c r="E3035">
        <v>0</v>
      </c>
      <c r="F3035" t="s">
        <v>4</v>
      </c>
    </row>
    <row r="3036" spans="1:6" x14ac:dyDescent="0.2">
      <c r="A3036">
        <v>220</v>
      </c>
      <c r="B3036">
        <v>7</v>
      </c>
      <c r="C3036">
        <v>0</v>
      </c>
      <c r="D3036">
        <v>0</v>
      </c>
      <c r="E3036">
        <v>0</v>
      </c>
      <c r="F3036" t="s">
        <v>4</v>
      </c>
    </row>
    <row r="3037" spans="1:6" x14ac:dyDescent="0.2">
      <c r="A3037">
        <v>221</v>
      </c>
      <c r="B3037">
        <v>11</v>
      </c>
      <c r="C3037">
        <v>0</v>
      </c>
      <c r="D3037">
        <v>0</v>
      </c>
      <c r="E3037">
        <v>0</v>
      </c>
      <c r="F3037" t="s">
        <v>4</v>
      </c>
    </row>
    <row r="3038" spans="1:6" x14ac:dyDescent="0.2">
      <c r="A3038">
        <v>222</v>
      </c>
      <c r="B3038">
        <v>3</v>
      </c>
      <c r="C3038">
        <v>0</v>
      </c>
      <c r="D3038">
        <v>0</v>
      </c>
      <c r="E3038">
        <v>0</v>
      </c>
      <c r="F3038" t="s">
        <v>4</v>
      </c>
    </row>
    <row r="3039" spans="1:6" x14ac:dyDescent="0.2">
      <c r="A3039">
        <v>223</v>
      </c>
      <c r="B3039">
        <v>6</v>
      </c>
      <c r="C3039">
        <v>0</v>
      </c>
      <c r="D3039">
        <v>0</v>
      </c>
      <c r="E3039">
        <v>0</v>
      </c>
      <c r="F3039" t="s">
        <v>4</v>
      </c>
    </row>
    <row r="3040" spans="1:6" x14ac:dyDescent="0.2">
      <c r="A3040">
        <v>224</v>
      </c>
      <c r="B3040">
        <v>4</v>
      </c>
      <c r="C3040">
        <v>0</v>
      </c>
      <c r="D3040">
        <v>0</v>
      </c>
      <c r="E3040">
        <v>0</v>
      </c>
      <c r="F3040" t="s">
        <v>4</v>
      </c>
    </row>
    <row r="3041" spans="1:6" x14ac:dyDescent="0.2">
      <c r="A3041">
        <v>225</v>
      </c>
      <c r="B3041">
        <v>4</v>
      </c>
      <c r="C3041">
        <v>0</v>
      </c>
      <c r="D3041">
        <v>0</v>
      </c>
      <c r="E3041">
        <v>0</v>
      </c>
      <c r="F3041" t="s">
        <v>4</v>
      </c>
    </row>
    <row r="3042" spans="1:6" x14ac:dyDescent="0.2">
      <c r="A3042">
        <v>226</v>
      </c>
      <c r="B3042">
        <v>3</v>
      </c>
      <c r="C3042">
        <v>0</v>
      </c>
      <c r="D3042">
        <v>0</v>
      </c>
      <c r="E3042">
        <v>0</v>
      </c>
      <c r="F3042" t="s">
        <v>4</v>
      </c>
    </row>
    <row r="3043" spans="1:6" x14ac:dyDescent="0.2">
      <c r="A3043">
        <v>227</v>
      </c>
      <c r="B3043">
        <v>4</v>
      </c>
      <c r="C3043">
        <v>0</v>
      </c>
      <c r="D3043">
        <v>0</v>
      </c>
      <c r="E3043">
        <v>0</v>
      </c>
      <c r="F3043" t="s">
        <v>4</v>
      </c>
    </row>
    <row r="3044" spans="1:6" x14ac:dyDescent="0.2">
      <c r="A3044">
        <v>228</v>
      </c>
      <c r="B3044">
        <v>3</v>
      </c>
      <c r="C3044">
        <v>0</v>
      </c>
      <c r="D3044">
        <v>0</v>
      </c>
      <c r="E3044">
        <v>0</v>
      </c>
      <c r="F3044" t="s">
        <v>4</v>
      </c>
    </row>
    <row r="3045" spans="1:6" x14ac:dyDescent="0.2">
      <c r="A3045">
        <v>229</v>
      </c>
      <c r="B3045">
        <v>4</v>
      </c>
      <c r="C3045">
        <v>0</v>
      </c>
      <c r="D3045">
        <v>0</v>
      </c>
      <c r="E3045">
        <v>0</v>
      </c>
      <c r="F3045" t="s">
        <v>4</v>
      </c>
    </row>
    <row r="3046" spans="1:6" x14ac:dyDescent="0.2">
      <c r="A3046">
        <v>230</v>
      </c>
      <c r="B3046">
        <v>5</v>
      </c>
      <c r="C3046">
        <v>52.9</v>
      </c>
      <c r="D3046">
        <v>0</v>
      </c>
      <c r="E3046">
        <v>66.599999999999994</v>
      </c>
      <c r="F3046" t="s">
        <v>4</v>
      </c>
    </row>
    <row r="3047" spans="1:6" x14ac:dyDescent="0.2">
      <c r="A3047">
        <v>231</v>
      </c>
      <c r="B3047">
        <v>4</v>
      </c>
      <c r="C3047">
        <v>66.599999999999994</v>
      </c>
      <c r="D3047">
        <v>0</v>
      </c>
      <c r="E3047">
        <v>0</v>
      </c>
      <c r="F3047" t="s">
        <v>4</v>
      </c>
    </row>
    <row r="3048" spans="1:6" x14ac:dyDescent="0.2">
      <c r="A3048">
        <v>232</v>
      </c>
      <c r="B3048">
        <v>3</v>
      </c>
      <c r="C3048">
        <v>28.5</v>
      </c>
      <c r="D3048">
        <v>0</v>
      </c>
      <c r="E3048">
        <v>0</v>
      </c>
      <c r="F3048" t="s">
        <v>4</v>
      </c>
    </row>
    <row r="3049" spans="1:6" x14ac:dyDescent="0.2">
      <c r="A3049">
        <v>233</v>
      </c>
      <c r="B3049">
        <v>3</v>
      </c>
      <c r="C3049">
        <v>0</v>
      </c>
      <c r="D3049">
        <v>0</v>
      </c>
      <c r="E3049">
        <v>0</v>
      </c>
      <c r="F3049" t="s">
        <v>4</v>
      </c>
    </row>
    <row r="3050" spans="1:6" x14ac:dyDescent="0.2">
      <c r="A3050">
        <v>234</v>
      </c>
      <c r="B3050">
        <v>3</v>
      </c>
      <c r="C3050">
        <v>0</v>
      </c>
      <c r="D3050">
        <v>0</v>
      </c>
      <c r="E3050">
        <v>0</v>
      </c>
      <c r="F3050" t="s">
        <v>4</v>
      </c>
    </row>
    <row r="3051" spans="1:6" x14ac:dyDescent="0.2">
      <c r="A3051">
        <v>235</v>
      </c>
      <c r="B3051">
        <v>4</v>
      </c>
      <c r="C3051">
        <v>0</v>
      </c>
      <c r="D3051">
        <v>0</v>
      </c>
      <c r="E3051">
        <v>0</v>
      </c>
      <c r="F3051" t="s">
        <v>4</v>
      </c>
    </row>
    <row r="3052" spans="1:6" x14ac:dyDescent="0.2">
      <c r="A3052">
        <v>236</v>
      </c>
      <c r="B3052">
        <v>3</v>
      </c>
      <c r="C3052">
        <v>0</v>
      </c>
      <c r="D3052">
        <v>0</v>
      </c>
      <c r="E3052">
        <v>0</v>
      </c>
      <c r="F3052" t="s">
        <v>4</v>
      </c>
    </row>
    <row r="3053" spans="1:6" x14ac:dyDescent="0.2">
      <c r="A3053">
        <v>237</v>
      </c>
      <c r="B3053">
        <v>16</v>
      </c>
      <c r="C3053">
        <v>0</v>
      </c>
      <c r="D3053">
        <v>0</v>
      </c>
      <c r="E3053">
        <v>0</v>
      </c>
      <c r="F3053" t="s">
        <v>4</v>
      </c>
    </row>
    <row r="3054" spans="1:6" x14ac:dyDescent="0.2">
      <c r="A3054">
        <v>238</v>
      </c>
      <c r="B3054">
        <v>5</v>
      </c>
      <c r="C3054">
        <v>0</v>
      </c>
      <c r="D3054">
        <v>0</v>
      </c>
      <c r="E3054">
        <v>0</v>
      </c>
      <c r="F3054" t="s">
        <v>4</v>
      </c>
    </row>
    <row r="3055" spans="1:6" x14ac:dyDescent="0.2">
      <c r="A3055">
        <v>239</v>
      </c>
      <c r="B3055">
        <v>3</v>
      </c>
      <c r="C3055">
        <v>0</v>
      </c>
      <c r="D3055">
        <v>0</v>
      </c>
      <c r="E3055">
        <v>0</v>
      </c>
      <c r="F3055" t="s">
        <v>4</v>
      </c>
    </row>
    <row r="3056" spans="1:6" x14ac:dyDescent="0.2">
      <c r="A3056">
        <v>240</v>
      </c>
      <c r="B3056">
        <v>3</v>
      </c>
      <c r="C3056">
        <v>0</v>
      </c>
      <c r="D3056">
        <v>0</v>
      </c>
      <c r="E3056">
        <v>0</v>
      </c>
      <c r="F3056" t="s">
        <v>4</v>
      </c>
    </row>
    <row r="3057" spans="1:6" x14ac:dyDescent="0.2">
      <c r="A3057">
        <v>241</v>
      </c>
      <c r="B3057">
        <v>2</v>
      </c>
      <c r="C3057">
        <v>0</v>
      </c>
      <c r="D3057">
        <v>0</v>
      </c>
      <c r="E3057">
        <v>0</v>
      </c>
      <c r="F3057" t="s">
        <v>4</v>
      </c>
    </row>
    <row r="3058" spans="1:6" x14ac:dyDescent="0.2">
      <c r="A3058">
        <v>242</v>
      </c>
      <c r="B3058">
        <v>3</v>
      </c>
      <c r="C3058">
        <v>0</v>
      </c>
      <c r="D3058">
        <v>0</v>
      </c>
      <c r="E3058">
        <v>0</v>
      </c>
      <c r="F3058" t="s">
        <v>4</v>
      </c>
    </row>
    <row r="3059" spans="1:6" x14ac:dyDescent="0.2">
      <c r="A3059">
        <v>243</v>
      </c>
      <c r="B3059">
        <v>6</v>
      </c>
      <c r="C3059">
        <v>0</v>
      </c>
      <c r="D3059">
        <v>0</v>
      </c>
      <c r="E3059">
        <v>0</v>
      </c>
      <c r="F3059" t="s">
        <v>4</v>
      </c>
    </row>
    <row r="3060" spans="1:6" x14ac:dyDescent="0.2">
      <c r="A3060">
        <v>244</v>
      </c>
      <c r="B3060">
        <v>4</v>
      </c>
      <c r="C3060">
        <v>0</v>
      </c>
      <c r="D3060">
        <v>0</v>
      </c>
      <c r="E3060">
        <v>0</v>
      </c>
      <c r="F3060" t="s">
        <v>4</v>
      </c>
    </row>
    <row r="3061" spans="1:6" x14ac:dyDescent="0.2">
      <c r="A3061">
        <v>245</v>
      </c>
      <c r="B3061">
        <v>17</v>
      </c>
      <c r="C3061">
        <v>0</v>
      </c>
      <c r="D3061">
        <v>0</v>
      </c>
      <c r="E3061">
        <v>0</v>
      </c>
      <c r="F3061" t="s">
        <v>4</v>
      </c>
    </row>
    <row r="3062" spans="1:6" x14ac:dyDescent="0.2">
      <c r="A3062">
        <v>246</v>
      </c>
      <c r="B3062">
        <v>14</v>
      </c>
      <c r="C3062">
        <v>0</v>
      </c>
      <c r="D3062">
        <v>0</v>
      </c>
      <c r="E3062">
        <v>0</v>
      </c>
      <c r="F3062" t="s">
        <v>4</v>
      </c>
    </row>
    <row r="3063" spans="1:6" x14ac:dyDescent="0.2">
      <c r="A3063">
        <v>247</v>
      </c>
      <c r="B3063">
        <v>5</v>
      </c>
      <c r="C3063">
        <v>0</v>
      </c>
      <c r="D3063">
        <v>0</v>
      </c>
      <c r="E3063">
        <v>0</v>
      </c>
      <c r="F3063" t="s">
        <v>4</v>
      </c>
    </row>
    <row r="3064" spans="1:6" x14ac:dyDescent="0.2">
      <c r="A3064">
        <v>248</v>
      </c>
      <c r="B3064">
        <v>4</v>
      </c>
      <c r="C3064">
        <v>0</v>
      </c>
      <c r="D3064">
        <v>0</v>
      </c>
      <c r="E3064">
        <v>0</v>
      </c>
      <c r="F3064" t="s">
        <v>4</v>
      </c>
    </row>
    <row r="3065" spans="1:6" x14ac:dyDescent="0.2">
      <c r="A3065">
        <v>249</v>
      </c>
      <c r="B3065">
        <v>4</v>
      </c>
      <c r="C3065">
        <v>0</v>
      </c>
      <c r="D3065">
        <v>0</v>
      </c>
      <c r="E3065">
        <v>0</v>
      </c>
      <c r="F3065" t="s">
        <v>4</v>
      </c>
    </row>
    <row r="3066" spans="1:6" x14ac:dyDescent="0.2">
      <c r="A3066">
        <v>250</v>
      </c>
      <c r="B3066">
        <v>5</v>
      </c>
      <c r="C3066">
        <v>0</v>
      </c>
      <c r="D3066">
        <v>0</v>
      </c>
      <c r="E3066">
        <v>0</v>
      </c>
      <c r="F3066" t="s">
        <v>4</v>
      </c>
    </row>
    <row r="3067" spans="1:6" x14ac:dyDescent="0.2">
      <c r="A3067">
        <v>251</v>
      </c>
      <c r="B3067">
        <v>5</v>
      </c>
      <c r="C3067">
        <v>0</v>
      </c>
      <c r="D3067">
        <v>0</v>
      </c>
      <c r="E3067">
        <v>0</v>
      </c>
      <c r="F3067" t="s">
        <v>4</v>
      </c>
    </row>
    <row r="3068" spans="1:6" x14ac:dyDescent="0.2">
      <c r="A3068">
        <v>252</v>
      </c>
      <c r="B3068">
        <v>4</v>
      </c>
      <c r="C3068">
        <v>0</v>
      </c>
      <c r="D3068">
        <v>0</v>
      </c>
      <c r="E3068">
        <v>0</v>
      </c>
      <c r="F3068" t="s">
        <v>4</v>
      </c>
    </row>
    <row r="3069" spans="1:6" x14ac:dyDescent="0.2">
      <c r="A3069">
        <v>253</v>
      </c>
      <c r="B3069">
        <v>4</v>
      </c>
      <c r="C3069">
        <v>0</v>
      </c>
      <c r="D3069">
        <v>0</v>
      </c>
      <c r="E3069">
        <v>0</v>
      </c>
      <c r="F3069" t="s">
        <v>4</v>
      </c>
    </row>
    <row r="3070" spans="1:6" x14ac:dyDescent="0.2">
      <c r="A3070">
        <v>254</v>
      </c>
      <c r="B3070">
        <v>5</v>
      </c>
      <c r="C3070">
        <v>0</v>
      </c>
      <c r="D3070">
        <v>0</v>
      </c>
      <c r="E3070">
        <v>0</v>
      </c>
      <c r="F3070" t="s">
        <v>4</v>
      </c>
    </row>
    <row r="3071" spans="1:6" x14ac:dyDescent="0.2">
      <c r="A3071">
        <v>255</v>
      </c>
      <c r="B3071">
        <v>9</v>
      </c>
      <c r="C3071">
        <v>0</v>
      </c>
      <c r="D3071">
        <v>0</v>
      </c>
      <c r="E3071">
        <v>0</v>
      </c>
      <c r="F3071" t="s">
        <v>4</v>
      </c>
    </row>
    <row r="3072" spans="1:6" x14ac:dyDescent="0.2">
      <c r="A3072">
        <v>256</v>
      </c>
      <c r="B3072">
        <v>3</v>
      </c>
      <c r="C3072">
        <v>0</v>
      </c>
      <c r="D3072">
        <v>0</v>
      </c>
      <c r="E3072">
        <v>0</v>
      </c>
      <c r="F3072" t="s">
        <v>4</v>
      </c>
    </row>
    <row r="3073" spans="1:6" x14ac:dyDescent="0.2">
      <c r="A3073">
        <v>257</v>
      </c>
      <c r="B3073">
        <v>3</v>
      </c>
      <c r="C3073">
        <v>0</v>
      </c>
      <c r="D3073">
        <v>0</v>
      </c>
      <c r="E3073">
        <v>0</v>
      </c>
      <c r="F3073" t="s">
        <v>4</v>
      </c>
    </row>
    <row r="3074" spans="1:6" x14ac:dyDescent="0.2">
      <c r="A3074">
        <v>258</v>
      </c>
      <c r="B3074">
        <v>2</v>
      </c>
      <c r="C3074">
        <v>0</v>
      </c>
      <c r="D3074">
        <v>0</v>
      </c>
      <c r="E3074">
        <v>0</v>
      </c>
      <c r="F3074" t="s">
        <v>4</v>
      </c>
    </row>
    <row r="3075" spans="1:6" x14ac:dyDescent="0.2">
      <c r="A3075">
        <v>259</v>
      </c>
      <c r="B3075">
        <v>6</v>
      </c>
      <c r="C3075">
        <v>0</v>
      </c>
      <c r="D3075">
        <v>0</v>
      </c>
      <c r="E3075">
        <v>0</v>
      </c>
      <c r="F3075" t="s">
        <v>4</v>
      </c>
    </row>
    <row r="3076" spans="1:6" x14ac:dyDescent="0.2">
      <c r="A3076">
        <v>260</v>
      </c>
      <c r="B3076">
        <v>7</v>
      </c>
      <c r="C3076">
        <v>0</v>
      </c>
      <c r="D3076">
        <v>0</v>
      </c>
      <c r="E3076">
        <v>0</v>
      </c>
      <c r="F3076" t="s">
        <v>4</v>
      </c>
    </row>
    <row r="3077" spans="1:6" x14ac:dyDescent="0.2">
      <c r="A3077">
        <v>261</v>
      </c>
      <c r="B3077">
        <v>20</v>
      </c>
      <c r="C3077">
        <v>0</v>
      </c>
      <c r="D3077">
        <v>0</v>
      </c>
      <c r="E3077">
        <v>0</v>
      </c>
      <c r="F3077" t="s">
        <v>4</v>
      </c>
    </row>
    <row r="3078" spans="1:6" x14ac:dyDescent="0.2">
      <c r="A3078">
        <v>262</v>
      </c>
      <c r="B3078">
        <v>5</v>
      </c>
      <c r="C3078">
        <v>0</v>
      </c>
      <c r="D3078">
        <v>0</v>
      </c>
      <c r="E3078">
        <v>0</v>
      </c>
      <c r="F3078" t="s">
        <v>4</v>
      </c>
    </row>
    <row r="3079" spans="1:6" x14ac:dyDescent="0.2">
      <c r="A3079">
        <v>263</v>
      </c>
      <c r="B3079">
        <v>4</v>
      </c>
      <c r="C3079">
        <v>0</v>
      </c>
      <c r="D3079">
        <v>0</v>
      </c>
      <c r="E3079">
        <v>0</v>
      </c>
      <c r="F3079" t="s">
        <v>4</v>
      </c>
    </row>
    <row r="3080" spans="1:6" x14ac:dyDescent="0.2">
      <c r="A3080">
        <v>264</v>
      </c>
      <c r="B3080">
        <v>5</v>
      </c>
      <c r="C3080">
        <v>0</v>
      </c>
      <c r="D3080">
        <v>0</v>
      </c>
      <c r="E3080">
        <v>0</v>
      </c>
      <c r="F3080" t="s">
        <v>4</v>
      </c>
    </row>
    <row r="3081" spans="1:6" x14ac:dyDescent="0.2">
      <c r="A3081">
        <v>265</v>
      </c>
      <c r="B3081">
        <v>3</v>
      </c>
      <c r="C3081">
        <v>0</v>
      </c>
      <c r="D3081">
        <v>0</v>
      </c>
      <c r="E3081">
        <v>0</v>
      </c>
      <c r="F3081" t="s">
        <v>4</v>
      </c>
    </row>
    <row r="3082" spans="1:6" x14ac:dyDescent="0.2">
      <c r="A3082">
        <v>266</v>
      </c>
      <c r="B3082">
        <v>4</v>
      </c>
      <c r="C3082">
        <v>0</v>
      </c>
      <c r="D3082">
        <v>0</v>
      </c>
      <c r="E3082">
        <v>0</v>
      </c>
      <c r="F3082" t="s">
        <v>4</v>
      </c>
    </row>
    <row r="3083" spans="1:6" x14ac:dyDescent="0.2">
      <c r="A3083">
        <v>267</v>
      </c>
      <c r="B3083">
        <v>3</v>
      </c>
      <c r="C3083">
        <v>0</v>
      </c>
      <c r="D3083">
        <v>0</v>
      </c>
      <c r="E3083">
        <v>0</v>
      </c>
      <c r="F3083" t="s">
        <v>4</v>
      </c>
    </row>
    <row r="3084" spans="1:6" x14ac:dyDescent="0.2">
      <c r="A3084">
        <v>268</v>
      </c>
      <c r="B3084">
        <v>6</v>
      </c>
      <c r="C3084">
        <v>0</v>
      </c>
      <c r="D3084">
        <v>0</v>
      </c>
      <c r="E3084">
        <v>0</v>
      </c>
      <c r="F3084" t="s">
        <v>4</v>
      </c>
    </row>
    <row r="3085" spans="1:6" x14ac:dyDescent="0.2">
      <c r="A3085">
        <v>269</v>
      </c>
      <c r="B3085">
        <v>23</v>
      </c>
      <c r="C3085">
        <v>0</v>
      </c>
      <c r="D3085">
        <v>0</v>
      </c>
      <c r="E3085">
        <v>0</v>
      </c>
      <c r="F3085" t="s">
        <v>4</v>
      </c>
    </row>
    <row r="3086" spans="1:6" x14ac:dyDescent="0.2">
      <c r="A3086">
        <v>270</v>
      </c>
      <c r="B3086">
        <v>5</v>
      </c>
      <c r="C3086">
        <v>0</v>
      </c>
      <c r="D3086">
        <v>0</v>
      </c>
      <c r="E3086">
        <v>0</v>
      </c>
      <c r="F3086" t="s">
        <v>4</v>
      </c>
    </row>
    <row r="3087" spans="1:6" x14ac:dyDescent="0.2">
      <c r="A3087">
        <v>271</v>
      </c>
      <c r="B3087">
        <v>5</v>
      </c>
      <c r="C3087">
        <v>0</v>
      </c>
      <c r="D3087">
        <v>0</v>
      </c>
      <c r="E3087">
        <v>0</v>
      </c>
      <c r="F3087" t="s">
        <v>4</v>
      </c>
    </row>
    <row r="3088" spans="1:6" x14ac:dyDescent="0.2">
      <c r="A3088">
        <v>272</v>
      </c>
      <c r="B3088">
        <v>4</v>
      </c>
      <c r="C3088">
        <v>0</v>
      </c>
      <c r="D3088">
        <v>0</v>
      </c>
      <c r="E3088">
        <v>0</v>
      </c>
      <c r="F3088" t="s">
        <v>4</v>
      </c>
    </row>
    <row r="3089" spans="1:6" x14ac:dyDescent="0.2">
      <c r="A3089">
        <v>273</v>
      </c>
      <c r="B3089">
        <v>5</v>
      </c>
      <c r="C3089">
        <v>0</v>
      </c>
      <c r="D3089">
        <v>0</v>
      </c>
      <c r="E3089">
        <v>0</v>
      </c>
      <c r="F3089" t="s">
        <v>4</v>
      </c>
    </row>
    <row r="3090" spans="1:6" x14ac:dyDescent="0.2">
      <c r="A3090">
        <v>274</v>
      </c>
      <c r="B3090">
        <v>6</v>
      </c>
      <c r="C3090">
        <v>55.5</v>
      </c>
      <c r="D3090">
        <v>100</v>
      </c>
      <c r="E3090">
        <v>50</v>
      </c>
      <c r="F3090" t="s">
        <v>4</v>
      </c>
    </row>
    <row r="3091" spans="1:6" x14ac:dyDescent="0.2">
      <c r="A3091">
        <v>275</v>
      </c>
      <c r="B3091">
        <v>3</v>
      </c>
      <c r="C3091">
        <v>25</v>
      </c>
      <c r="D3091">
        <v>0</v>
      </c>
      <c r="E3091">
        <v>33.299999999999997</v>
      </c>
      <c r="F3091" t="s">
        <v>4</v>
      </c>
    </row>
    <row r="3092" spans="1:6" x14ac:dyDescent="0.2">
      <c r="A3092">
        <v>276</v>
      </c>
      <c r="B3092">
        <v>5</v>
      </c>
      <c r="C3092">
        <v>0</v>
      </c>
      <c r="D3092">
        <v>0</v>
      </c>
      <c r="E3092">
        <v>0</v>
      </c>
      <c r="F3092" t="s">
        <v>4</v>
      </c>
    </row>
    <row r="3093" spans="1:6" x14ac:dyDescent="0.2">
      <c r="A3093">
        <v>277</v>
      </c>
      <c r="B3093">
        <v>2</v>
      </c>
      <c r="C3093">
        <v>0</v>
      </c>
      <c r="D3093">
        <v>0</v>
      </c>
      <c r="E3093">
        <v>0</v>
      </c>
      <c r="F3093" t="s">
        <v>4</v>
      </c>
    </row>
    <row r="3094" spans="1:6" x14ac:dyDescent="0.2">
      <c r="A3094">
        <v>278</v>
      </c>
      <c r="B3094">
        <v>3</v>
      </c>
      <c r="C3094">
        <v>0</v>
      </c>
      <c r="D3094">
        <v>0</v>
      </c>
      <c r="E3094">
        <v>0</v>
      </c>
      <c r="F3094" t="s">
        <v>4</v>
      </c>
    </row>
    <row r="3095" spans="1:6" x14ac:dyDescent="0.2">
      <c r="A3095">
        <v>279</v>
      </c>
      <c r="B3095">
        <v>3</v>
      </c>
      <c r="C3095">
        <v>0</v>
      </c>
      <c r="D3095">
        <v>0</v>
      </c>
      <c r="E3095">
        <v>0</v>
      </c>
      <c r="F3095" t="s">
        <v>4</v>
      </c>
    </row>
    <row r="3096" spans="1:6" x14ac:dyDescent="0.2">
      <c r="A3096">
        <v>280</v>
      </c>
      <c r="B3096">
        <v>5</v>
      </c>
      <c r="C3096">
        <v>0</v>
      </c>
      <c r="D3096">
        <v>0</v>
      </c>
      <c r="E3096">
        <v>0</v>
      </c>
      <c r="F3096" t="s">
        <v>4</v>
      </c>
    </row>
    <row r="3097" spans="1:6" x14ac:dyDescent="0.2">
      <c r="A3097">
        <v>281</v>
      </c>
      <c r="B3097">
        <v>3</v>
      </c>
      <c r="C3097">
        <v>0</v>
      </c>
      <c r="D3097">
        <v>0</v>
      </c>
      <c r="E3097">
        <v>0</v>
      </c>
      <c r="F3097" t="s">
        <v>4</v>
      </c>
    </row>
    <row r="3098" spans="1:6" x14ac:dyDescent="0.2">
      <c r="A3098">
        <v>282</v>
      </c>
      <c r="B3098">
        <v>15</v>
      </c>
      <c r="C3098">
        <v>0</v>
      </c>
      <c r="D3098">
        <v>0</v>
      </c>
      <c r="E3098">
        <v>0</v>
      </c>
      <c r="F3098" t="s">
        <v>4</v>
      </c>
    </row>
    <row r="3099" spans="1:6" x14ac:dyDescent="0.2">
      <c r="A3099">
        <v>283</v>
      </c>
      <c r="B3099">
        <v>3</v>
      </c>
      <c r="C3099">
        <v>0</v>
      </c>
      <c r="D3099">
        <v>0</v>
      </c>
      <c r="E3099">
        <v>0</v>
      </c>
      <c r="F3099" t="s">
        <v>4</v>
      </c>
    </row>
    <row r="3100" spans="1:6" x14ac:dyDescent="0.2">
      <c r="A3100">
        <v>284</v>
      </c>
      <c r="B3100">
        <v>3</v>
      </c>
      <c r="C3100">
        <v>0</v>
      </c>
      <c r="D3100">
        <v>0</v>
      </c>
      <c r="E3100">
        <v>0</v>
      </c>
      <c r="F3100" t="s">
        <v>4</v>
      </c>
    </row>
    <row r="3101" spans="1:6" x14ac:dyDescent="0.2">
      <c r="A3101">
        <v>285</v>
      </c>
      <c r="B3101">
        <v>4</v>
      </c>
      <c r="C3101">
        <v>0</v>
      </c>
      <c r="D3101">
        <v>0</v>
      </c>
      <c r="E3101">
        <v>0</v>
      </c>
      <c r="F3101" t="s">
        <v>4</v>
      </c>
    </row>
    <row r="3102" spans="1:6" x14ac:dyDescent="0.2">
      <c r="A3102">
        <v>286</v>
      </c>
      <c r="B3102">
        <v>3</v>
      </c>
      <c r="C3102">
        <v>0</v>
      </c>
      <c r="D3102">
        <v>0</v>
      </c>
      <c r="E3102">
        <v>0</v>
      </c>
      <c r="F3102" t="s">
        <v>4</v>
      </c>
    </row>
    <row r="3103" spans="1:6" x14ac:dyDescent="0.2">
      <c r="A3103">
        <v>287</v>
      </c>
      <c r="B3103">
        <v>4</v>
      </c>
      <c r="C3103">
        <v>0</v>
      </c>
      <c r="D3103">
        <v>0</v>
      </c>
      <c r="E3103">
        <v>0</v>
      </c>
      <c r="F3103" t="s">
        <v>4</v>
      </c>
    </row>
    <row r="3104" spans="1:6" x14ac:dyDescent="0.2">
      <c r="A3104">
        <v>288</v>
      </c>
      <c r="B3104">
        <v>3</v>
      </c>
      <c r="C3104">
        <v>0</v>
      </c>
      <c r="D3104">
        <v>0</v>
      </c>
      <c r="E3104">
        <v>0</v>
      </c>
      <c r="F3104" t="s">
        <v>4</v>
      </c>
    </row>
    <row r="3105" spans="1:6" x14ac:dyDescent="0.2">
      <c r="A3105">
        <v>289</v>
      </c>
      <c r="B3105">
        <v>3</v>
      </c>
      <c r="C3105">
        <v>0</v>
      </c>
      <c r="D3105">
        <v>0</v>
      </c>
      <c r="E3105">
        <v>0</v>
      </c>
      <c r="F3105" t="s">
        <v>4</v>
      </c>
    </row>
    <row r="3106" spans="1:6" x14ac:dyDescent="0.2">
      <c r="A3106">
        <v>290</v>
      </c>
      <c r="B3106">
        <v>5</v>
      </c>
      <c r="C3106">
        <v>0</v>
      </c>
      <c r="D3106">
        <v>0</v>
      </c>
      <c r="E3106">
        <v>0</v>
      </c>
      <c r="F3106" t="s">
        <v>4</v>
      </c>
    </row>
    <row r="3107" spans="1:6" x14ac:dyDescent="0.2">
      <c r="A3107">
        <v>291</v>
      </c>
      <c r="B3107">
        <v>3</v>
      </c>
      <c r="C3107">
        <v>0</v>
      </c>
      <c r="D3107">
        <v>0</v>
      </c>
      <c r="E3107">
        <v>0</v>
      </c>
      <c r="F3107" t="s">
        <v>4</v>
      </c>
    </row>
    <row r="3108" spans="1:6" x14ac:dyDescent="0.2">
      <c r="A3108">
        <v>292</v>
      </c>
      <c r="B3108">
        <v>3</v>
      </c>
      <c r="C3108">
        <v>0</v>
      </c>
      <c r="D3108">
        <v>0</v>
      </c>
      <c r="E3108">
        <v>0</v>
      </c>
      <c r="F3108" t="s">
        <v>4</v>
      </c>
    </row>
    <row r="3109" spans="1:6" x14ac:dyDescent="0.2">
      <c r="A3109">
        <v>293</v>
      </c>
      <c r="B3109">
        <v>3</v>
      </c>
      <c r="C3109">
        <v>0</v>
      </c>
      <c r="D3109">
        <v>0</v>
      </c>
      <c r="E3109">
        <v>0</v>
      </c>
      <c r="F3109" t="s">
        <v>4</v>
      </c>
    </row>
    <row r="3110" spans="1:6" x14ac:dyDescent="0.2">
      <c r="A3110">
        <v>294</v>
      </c>
      <c r="B3110">
        <v>4</v>
      </c>
      <c r="C3110">
        <v>0</v>
      </c>
      <c r="D3110">
        <v>0</v>
      </c>
      <c r="E3110">
        <v>0</v>
      </c>
      <c r="F3110" t="s">
        <v>4</v>
      </c>
    </row>
    <row r="3111" spans="1:6" x14ac:dyDescent="0.2">
      <c r="A3111">
        <v>295</v>
      </c>
      <c r="B3111">
        <v>3</v>
      </c>
      <c r="C3111">
        <v>0</v>
      </c>
      <c r="D3111">
        <v>0</v>
      </c>
      <c r="E3111">
        <v>0</v>
      </c>
      <c r="F3111" t="s">
        <v>4</v>
      </c>
    </row>
    <row r="3112" spans="1:6" x14ac:dyDescent="0.2">
      <c r="A3112">
        <v>296</v>
      </c>
      <c r="B3112">
        <v>3</v>
      </c>
      <c r="C3112">
        <v>0</v>
      </c>
      <c r="D3112">
        <v>0</v>
      </c>
      <c r="E3112">
        <v>0</v>
      </c>
      <c r="F3112" t="s">
        <v>4</v>
      </c>
    </row>
    <row r="3113" spans="1:6" x14ac:dyDescent="0.2">
      <c r="A3113">
        <v>297</v>
      </c>
      <c r="B3113">
        <v>3</v>
      </c>
      <c r="C3113">
        <v>0</v>
      </c>
      <c r="D3113">
        <v>0</v>
      </c>
      <c r="E3113">
        <v>0</v>
      </c>
      <c r="F3113" t="s">
        <v>4</v>
      </c>
    </row>
    <row r="3114" spans="1:6" x14ac:dyDescent="0.2">
      <c r="A3114">
        <v>298</v>
      </c>
      <c r="B3114">
        <v>3</v>
      </c>
      <c r="C3114">
        <v>0</v>
      </c>
      <c r="D3114">
        <v>0</v>
      </c>
      <c r="E3114">
        <v>0</v>
      </c>
      <c r="F3114" t="s">
        <v>4</v>
      </c>
    </row>
    <row r="3115" spans="1:6" x14ac:dyDescent="0.2">
      <c r="A3115">
        <v>299</v>
      </c>
      <c r="B3115">
        <v>5</v>
      </c>
      <c r="C3115">
        <v>0</v>
      </c>
      <c r="D3115">
        <v>0</v>
      </c>
      <c r="E3115">
        <v>0</v>
      </c>
      <c r="F3115" t="s">
        <v>4</v>
      </c>
    </row>
    <row r="3116" spans="1:6" x14ac:dyDescent="0.2">
      <c r="A3116">
        <v>300</v>
      </c>
      <c r="B3116">
        <v>3</v>
      </c>
      <c r="C3116">
        <v>0</v>
      </c>
      <c r="D3116">
        <v>0</v>
      </c>
      <c r="E3116">
        <v>0</v>
      </c>
      <c r="F3116" t="s">
        <v>4</v>
      </c>
    </row>
    <row r="3117" spans="1:6" x14ac:dyDescent="0.2">
      <c r="A3117">
        <v>301</v>
      </c>
      <c r="B3117">
        <v>2</v>
      </c>
      <c r="C3117">
        <v>0</v>
      </c>
      <c r="D3117">
        <v>0</v>
      </c>
      <c r="E3117">
        <v>0</v>
      </c>
      <c r="F3117" t="s">
        <v>4</v>
      </c>
    </row>
    <row r="3118" spans="1:6" x14ac:dyDescent="0.2">
      <c r="A3118">
        <v>302</v>
      </c>
      <c r="B3118">
        <v>3</v>
      </c>
      <c r="C3118">
        <v>0</v>
      </c>
      <c r="D3118">
        <v>0</v>
      </c>
      <c r="E3118">
        <v>0</v>
      </c>
      <c r="F3118" t="s">
        <v>4</v>
      </c>
    </row>
    <row r="3119" spans="1:6" x14ac:dyDescent="0.2">
      <c r="A3119">
        <v>303</v>
      </c>
      <c r="B3119">
        <v>3</v>
      </c>
      <c r="C3119">
        <v>0</v>
      </c>
      <c r="D3119">
        <v>0</v>
      </c>
      <c r="E3119">
        <v>0</v>
      </c>
      <c r="F3119" t="s">
        <v>4</v>
      </c>
    </row>
    <row r="3120" spans="1:6" x14ac:dyDescent="0.2">
      <c r="A3120">
        <v>304</v>
      </c>
      <c r="B3120">
        <v>4</v>
      </c>
      <c r="C3120">
        <v>0</v>
      </c>
      <c r="D3120">
        <v>0</v>
      </c>
      <c r="E3120">
        <v>0</v>
      </c>
      <c r="F3120" t="s">
        <v>4</v>
      </c>
    </row>
    <row r="3121" spans="1:6" x14ac:dyDescent="0.2">
      <c r="A3121">
        <v>305</v>
      </c>
      <c r="B3121">
        <v>2</v>
      </c>
      <c r="C3121">
        <v>0</v>
      </c>
      <c r="D3121">
        <v>0</v>
      </c>
      <c r="E3121">
        <v>0</v>
      </c>
      <c r="F3121" t="s">
        <v>4</v>
      </c>
    </row>
    <row r="3122" spans="1:6" x14ac:dyDescent="0.2">
      <c r="A3122">
        <v>306</v>
      </c>
      <c r="B3122">
        <v>4</v>
      </c>
      <c r="C3122">
        <v>0</v>
      </c>
      <c r="D3122">
        <v>0</v>
      </c>
      <c r="E3122">
        <v>0</v>
      </c>
      <c r="F3122" t="s">
        <v>4</v>
      </c>
    </row>
    <row r="3123" spans="1:6" x14ac:dyDescent="0.2">
      <c r="A3123">
        <v>307</v>
      </c>
      <c r="B3123">
        <v>9</v>
      </c>
      <c r="C3123">
        <v>0</v>
      </c>
      <c r="D3123">
        <v>0</v>
      </c>
      <c r="E3123">
        <v>0</v>
      </c>
      <c r="F3123" t="s">
        <v>4</v>
      </c>
    </row>
    <row r="3124" spans="1:6" x14ac:dyDescent="0.2">
      <c r="A3124">
        <v>308</v>
      </c>
      <c r="B3124">
        <v>3</v>
      </c>
      <c r="C3124">
        <v>0</v>
      </c>
      <c r="D3124">
        <v>0</v>
      </c>
      <c r="E3124">
        <v>0</v>
      </c>
      <c r="F3124" t="s">
        <v>4</v>
      </c>
    </row>
    <row r="3125" spans="1:6" x14ac:dyDescent="0.2">
      <c r="A3125">
        <v>309</v>
      </c>
      <c r="B3125">
        <v>4</v>
      </c>
      <c r="C3125">
        <v>0</v>
      </c>
      <c r="D3125">
        <v>0</v>
      </c>
      <c r="E3125">
        <v>0</v>
      </c>
      <c r="F3125" t="s">
        <v>4</v>
      </c>
    </row>
    <row r="3126" spans="1:6" x14ac:dyDescent="0.2">
      <c r="A3126">
        <v>310</v>
      </c>
      <c r="B3126">
        <v>5</v>
      </c>
      <c r="C3126">
        <v>0</v>
      </c>
      <c r="D3126">
        <v>0</v>
      </c>
      <c r="E3126">
        <v>0</v>
      </c>
      <c r="F3126" t="s">
        <v>4</v>
      </c>
    </row>
    <row r="3127" spans="1:6" x14ac:dyDescent="0.2">
      <c r="A3127">
        <v>311</v>
      </c>
      <c r="B3127">
        <v>5</v>
      </c>
      <c r="C3127">
        <v>0</v>
      </c>
      <c r="D3127">
        <v>0</v>
      </c>
      <c r="E3127">
        <v>0</v>
      </c>
      <c r="F3127" t="s">
        <v>4</v>
      </c>
    </row>
    <row r="3128" spans="1:6" x14ac:dyDescent="0.2">
      <c r="A3128">
        <v>312</v>
      </c>
      <c r="B3128">
        <v>15</v>
      </c>
      <c r="C3128">
        <v>0</v>
      </c>
      <c r="D3128">
        <v>0</v>
      </c>
      <c r="E3128">
        <v>0</v>
      </c>
      <c r="F3128" t="s">
        <v>4</v>
      </c>
    </row>
    <row r="3129" spans="1:6" x14ac:dyDescent="0.2">
      <c r="A3129">
        <v>313</v>
      </c>
      <c r="B3129">
        <v>5</v>
      </c>
      <c r="C3129">
        <v>0</v>
      </c>
      <c r="D3129">
        <v>0</v>
      </c>
      <c r="E3129">
        <v>0</v>
      </c>
      <c r="F3129" t="s">
        <v>4</v>
      </c>
    </row>
    <row r="3130" spans="1:6" x14ac:dyDescent="0.2">
      <c r="A3130">
        <v>314</v>
      </c>
      <c r="B3130">
        <v>4</v>
      </c>
      <c r="C3130">
        <v>0</v>
      </c>
      <c r="D3130">
        <v>0</v>
      </c>
      <c r="E3130">
        <v>0</v>
      </c>
      <c r="F3130" t="s">
        <v>4</v>
      </c>
    </row>
    <row r="3131" spans="1:6" x14ac:dyDescent="0.2">
      <c r="A3131">
        <v>315</v>
      </c>
      <c r="B3131">
        <v>6</v>
      </c>
      <c r="C3131">
        <v>0</v>
      </c>
      <c r="D3131">
        <v>0</v>
      </c>
      <c r="E3131">
        <v>0</v>
      </c>
      <c r="F3131" t="s">
        <v>4</v>
      </c>
    </row>
    <row r="3132" spans="1:6" x14ac:dyDescent="0.2">
      <c r="A3132">
        <v>316</v>
      </c>
      <c r="B3132">
        <v>4</v>
      </c>
      <c r="C3132">
        <v>0</v>
      </c>
      <c r="D3132">
        <v>0</v>
      </c>
      <c r="E3132">
        <v>0</v>
      </c>
      <c r="F3132" t="s">
        <v>4</v>
      </c>
    </row>
    <row r="3133" spans="1:6" x14ac:dyDescent="0.2">
      <c r="A3133">
        <v>317</v>
      </c>
      <c r="B3133">
        <v>5</v>
      </c>
      <c r="C3133">
        <v>0</v>
      </c>
      <c r="D3133">
        <v>0</v>
      </c>
      <c r="E3133">
        <v>0</v>
      </c>
      <c r="F3133" t="s">
        <v>4</v>
      </c>
    </row>
    <row r="3134" spans="1:6" x14ac:dyDescent="0.2">
      <c r="A3134">
        <v>318</v>
      </c>
      <c r="B3134">
        <v>4</v>
      </c>
      <c r="C3134">
        <v>51</v>
      </c>
      <c r="D3134">
        <v>0</v>
      </c>
      <c r="E3134">
        <v>0</v>
      </c>
      <c r="F3134" t="s">
        <v>4</v>
      </c>
    </row>
    <row r="3135" spans="1:6" x14ac:dyDescent="0.2">
      <c r="A3135">
        <v>319</v>
      </c>
      <c r="B3135">
        <v>5</v>
      </c>
      <c r="C3135">
        <v>0</v>
      </c>
      <c r="D3135">
        <v>0</v>
      </c>
      <c r="E3135">
        <v>75</v>
      </c>
      <c r="F3135" t="s">
        <v>4</v>
      </c>
    </row>
    <row r="3136" spans="1:6" x14ac:dyDescent="0.2">
      <c r="A3136">
        <v>320</v>
      </c>
      <c r="B3136">
        <v>4</v>
      </c>
      <c r="C3136">
        <v>40</v>
      </c>
      <c r="D3136">
        <v>0</v>
      </c>
      <c r="E3136">
        <v>0</v>
      </c>
      <c r="F3136" t="s">
        <v>4</v>
      </c>
    </row>
    <row r="3137" spans="1:6" x14ac:dyDescent="0.2">
      <c r="A3137">
        <v>321</v>
      </c>
      <c r="B3137">
        <v>4</v>
      </c>
      <c r="C3137">
        <v>0</v>
      </c>
      <c r="D3137">
        <v>0</v>
      </c>
      <c r="E3137">
        <v>0</v>
      </c>
      <c r="F3137" t="s">
        <v>4</v>
      </c>
    </row>
    <row r="3138" spans="1:6" x14ac:dyDescent="0.2">
      <c r="A3138">
        <v>322</v>
      </c>
      <c r="B3138">
        <v>3</v>
      </c>
      <c r="C3138">
        <v>0</v>
      </c>
      <c r="D3138">
        <v>0</v>
      </c>
      <c r="E3138">
        <v>0</v>
      </c>
      <c r="F3138" t="s">
        <v>4</v>
      </c>
    </row>
    <row r="3139" spans="1:6" x14ac:dyDescent="0.2">
      <c r="A3139">
        <v>323</v>
      </c>
      <c r="B3139">
        <v>5</v>
      </c>
      <c r="C3139">
        <v>0</v>
      </c>
      <c r="D3139">
        <v>0</v>
      </c>
      <c r="E3139">
        <v>0</v>
      </c>
      <c r="F3139" t="s">
        <v>4</v>
      </c>
    </row>
    <row r="3140" spans="1:6" x14ac:dyDescent="0.2">
      <c r="A3140">
        <v>324</v>
      </c>
      <c r="B3140">
        <v>3</v>
      </c>
      <c r="C3140">
        <v>0</v>
      </c>
      <c r="D3140">
        <v>0</v>
      </c>
      <c r="E3140">
        <v>0</v>
      </c>
      <c r="F3140" t="s">
        <v>4</v>
      </c>
    </row>
    <row r="3141" spans="1:6" x14ac:dyDescent="0.2">
      <c r="A3141">
        <v>325</v>
      </c>
      <c r="B3141">
        <v>3</v>
      </c>
      <c r="C3141">
        <v>0</v>
      </c>
      <c r="D3141">
        <v>0</v>
      </c>
      <c r="E3141">
        <v>0</v>
      </c>
      <c r="F3141" t="s">
        <v>4</v>
      </c>
    </row>
    <row r="3142" spans="1:6" x14ac:dyDescent="0.2">
      <c r="A3142">
        <v>326</v>
      </c>
      <c r="B3142">
        <v>4</v>
      </c>
      <c r="C3142">
        <v>0</v>
      </c>
      <c r="D3142">
        <v>0</v>
      </c>
      <c r="E3142">
        <v>0</v>
      </c>
      <c r="F3142" t="s">
        <v>4</v>
      </c>
    </row>
    <row r="3143" spans="1:6" x14ac:dyDescent="0.2">
      <c r="A3143">
        <v>327</v>
      </c>
      <c r="B3143">
        <v>3</v>
      </c>
      <c r="C3143">
        <v>0</v>
      </c>
      <c r="D3143">
        <v>0</v>
      </c>
      <c r="E3143">
        <v>0</v>
      </c>
      <c r="F3143" t="s">
        <v>4</v>
      </c>
    </row>
    <row r="3144" spans="1:6" x14ac:dyDescent="0.2">
      <c r="A3144">
        <v>328</v>
      </c>
      <c r="B3144">
        <v>11</v>
      </c>
      <c r="C3144">
        <v>0</v>
      </c>
      <c r="D3144">
        <v>0</v>
      </c>
      <c r="E3144">
        <v>0</v>
      </c>
      <c r="F3144" t="s">
        <v>4</v>
      </c>
    </row>
    <row r="3145" spans="1:6" x14ac:dyDescent="0.2">
      <c r="A3145">
        <v>329</v>
      </c>
      <c r="B3145">
        <v>7</v>
      </c>
      <c r="C3145">
        <v>0</v>
      </c>
      <c r="D3145">
        <v>0</v>
      </c>
      <c r="E3145">
        <v>0</v>
      </c>
      <c r="F3145" t="s">
        <v>4</v>
      </c>
    </row>
    <row r="3146" spans="1:6" x14ac:dyDescent="0.2">
      <c r="A3146">
        <v>330</v>
      </c>
      <c r="B3146">
        <v>4</v>
      </c>
      <c r="C3146">
        <v>0</v>
      </c>
      <c r="D3146">
        <v>0</v>
      </c>
      <c r="E3146">
        <v>0</v>
      </c>
      <c r="F3146" t="s">
        <v>4</v>
      </c>
    </row>
    <row r="3147" spans="1:6" x14ac:dyDescent="0.2">
      <c r="A3147">
        <v>331</v>
      </c>
      <c r="B3147">
        <v>5</v>
      </c>
      <c r="C3147">
        <v>0</v>
      </c>
      <c r="D3147">
        <v>0</v>
      </c>
      <c r="E3147">
        <v>0</v>
      </c>
      <c r="F3147" t="s">
        <v>4</v>
      </c>
    </row>
    <row r="3148" spans="1:6" x14ac:dyDescent="0.2">
      <c r="A3148">
        <v>332</v>
      </c>
      <c r="B3148">
        <v>2</v>
      </c>
      <c r="C3148">
        <v>0</v>
      </c>
      <c r="D3148">
        <v>0</v>
      </c>
      <c r="E3148">
        <v>0</v>
      </c>
      <c r="F3148" t="s">
        <v>4</v>
      </c>
    </row>
    <row r="3149" spans="1:6" x14ac:dyDescent="0.2">
      <c r="A3149">
        <v>333</v>
      </c>
      <c r="B3149">
        <v>11</v>
      </c>
      <c r="C3149">
        <v>0</v>
      </c>
      <c r="D3149">
        <v>0</v>
      </c>
      <c r="E3149">
        <v>0</v>
      </c>
      <c r="F3149" t="s">
        <v>4</v>
      </c>
    </row>
    <row r="3150" spans="1:6" x14ac:dyDescent="0.2">
      <c r="A3150">
        <v>334</v>
      </c>
      <c r="B3150">
        <v>5</v>
      </c>
      <c r="C3150">
        <v>0</v>
      </c>
      <c r="D3150">
        <v>0</v>
      </c>
      <c r="E3150">
        <v>0</v>
      </c>
      <c r="F3150" t="s">
        <v>4</v>
      </c>
    </row>
    <row r="3151" spans="1:6" x14ac:dyDescent="0.2">
      <c r="A3151">
        <v>335</v>
      </c>
      <c r="B3151">
        <v>4</v>
      </c>
      <c r="C3151">
        <v>0</v>
      </c>
      <c r="D3151">
        <v>0</v>
      </c>
      <c r="E3151">
        <v>0</v>
      </c>
      <c r="F3151" t="s">
        <v>4</v>
      </c>
    </row>
    <row r="3152" spans="1:6" x14ac:dyDescent="0.2">
      <c r="A3152">
        <v>336</v>
      </c>
      <c r="B3152">
        <v>4</v>
      </c>
      <c r="C3152">
        <v>0</v>
      </c>
      <c r="D3152">
        <v>0</v>
      </c>
      <c r="E3152">
        <v>0</v>
      </c>
      <c r="F3152" t="s">
        <v>4</v>
      </c>
    </row>
    <row r="3153" spans="1:6" x14ac:dyDescent="0.2">
      <c r="A3153">
        <v>337</v>
      </c>
      <c r="B3153">
        <v>3</v>
      </c>
      <c r="C3153">
        <v>0</v>
      </c>
      <c r="D3153">
        <v>0</v>
      </c>
      <c r="E3153">
        <v>0</v>
      </c>
      <c r="F3153" t="s">
        <v>4</v>
      </c>
    </row>
    <row r="3154" spans="1:6" x14ac:dyDescent="0.2">
      <c r="A3154">
        <v>338</v>
      </c>
      <c r="B3154">
        <v>3</v>
      </c>
      <c r="C3154">
        <v>0</v>
      </c>
      <c r="D3154">
        <v>0</v>
      </c>
      <c r="E3154">
        <v>0</v>
      </c>
      <c r="F3154" t="s">
        <v>4</v>
      </c>
    </row>
    <row r="3155" spans="1:6" x14ac:dyDescent="0.2">
      <c r="A3155">
        <v>339</v>
      </c>
      <c r="B3155">
        <v>3</v>
      </c>
      <c r="C3155">
        <v>0</v>
      </c>
      <c r="D3155">
        <v>0</v>
      </c>
      <c r="E3155">
        <v>0</v>
      </c>
      <c r="F3155" t="s">
        <v>4</v>
      </c>
    </row>
    <row r="3156" spans="1:6" x14ac:dyDescent="0.2">
      <c r="A3156">
        <v>340</v>
      </c>
      <c r="B3156">
        <v>3</v>
      </c>
      <c r="C3156">
        <v>0</v>
      </c>
      <c r="D3156">
        <v>0</v>
      </c>
      <c r="E3156">
        <v>0</v>
      </c>
      <c r="F3156" t="s">
        <v>4</v>
      </c>
    </row>
    <row r="3157" spans="1:6" x14ac:dyDescent="0.2">
      <c r="A3157">
        <v>341</v>
      </c>
      <c r="B3157">
        <v>3</v>
      </c>
      <c r="C3157">
        <v>0</v>
      </c>
      <c r="D3157">
        <v>0</v>
      </c>
      <c r="E3157">
        <v>0</v>
      </c>
      <c r="F3157" t="s">
        <v>4</v>
      </c>
    </row>
    <row r="3158" spans="1:6" x14ac:dyDescent="0.2">
      <c r="A3158">
        <v>342</v>
      </c>
      <c r="B3158">
        <v>3</v>
      </c>
      <c r="C3158">
        <v>0</v>
      </c>
      <c r="D3158">
        <v>0</v>
      </c>
      <c r="E3158">
        <v>0</v>
      </c>
      <c r="F3158" t="s">
        <v>4</v>
      </c>
    </row>
    <row r="3159" spans="1:6" x14ac:dyDescent="0.2">
      <c r="A3159">
        <v>343</v>
      </c>
      <c r="B3159">
        <v>2</v>
      </c>
      <c r="C3159">
        <v>0</v>
      </c>
      <c r="D3159">
        <v>0</v>
      </c>
      <c r="E3159">
        <v>0</v>
      </c>
      <c r="F3159" t="s">
        <v>4</v>
      </c>
    </row>
    <row r="3160" spans="1:6" x14ac:dyDescent="0.2">
      <c r="A3160">
        <v>344</v>
      </c>
      <c r="B3160">
        <v>3</v>
      </c>
      <c r="C3160">
        <v>0</v>
      </c>
      <c r="D3160">
        <v>0</v>
      </c>
      <c r="E3160">
        <v>0</v>
      </c>
      <c r="F3160" t="s">
        <v>4</v>
      </c>
    </row>
    <row r="3161" spans="1:6" x14ac:dyDescent="0.2">
      <c r="A3161">
        <v>345</v>
      </c>
      <c r="B3161">
        <v>4</v>
      </c>
      <c r="C3161">
        <v>0</v>
      </c>
      <c r="D3161">
        <v>0</v>
      </c>
      <c r="E3161">
        <v>0</v>
      </c>
      <c r="F3161" t="s">
        <v>4</v>
      </c>
    </row>
    <row r="3162" spans="1:6" x14ac:dyDescent="0.2">
      <c r="A3162">
        <v>346</v>
      </c>
      <c r="B3162">
        <v>3</v>
      </c>
      <c r="C3162">
        <v>0</v>
      </c>
      <c r="D3162">
        <v>0</v>
      </c>
      <c r="E3162">
        <v>0</v>
      </c>
      <c r="F3162" t="s">
        <v>4</v>
      </c>
    </row>
    <row r="3163" spans="1:6" x14ac:dyDescent="0.2">
      <c r="A3163">
        <v>347</v>
      </c>
      <c r="B3163">
        <v>3</v>
      </c>
      <c r="C3163">
        <v>0</v>
      </c>
      <c r="D3163">
        <v>0</v>
      </c>
      <c r="E3163">
        <v>0</v>
      </c>
      <c r="F3163" t="s">
        <v>4</v>
      </c>
    </row>
    <row r="3164" spans="1:6" x14ac:dyDescent="0.2">
      <c r="A3164">
        <v>348</v>
      </c>
      <c r="B3164">
        <v>3</v>
      </c>
      <c r="C3164">
        <v>0</v>
      </c>
      <c r="D3164">
        <v>0</v>
      </c>
      <c r="E3164">
        <v>0</v>
      </c>
      <c r="F3164" t="s">
        <v>4</v>
      </c>
    </row>
    <row r="3165" spans="1:6" x14ac:dyDescent="0.2">
      <c r="A3165">
        <v>349</v>
      </c>
      <c r="B3165">
        <v>3</v>
      </c>
      <c r="C3165">
        <v>0</v>
      </c>
      <c r="D3165">
        <v>0</v>
      </c>
      <c r="E3165">
        <v>0</v>
      </c>
      <c r="F3165" t="s">
        <v>4</v>
      </c>
    </row>
    <row r="3166" spans="1:6" x14ac:dyDescent="0.2">
      <c r="A3166">
        <v>350</v>
      </c>
      <c r="B3166">
        <v>3</v>
      </c>
      <c r="C3166">
        <v>0</v>
      </c>
      <c r="D3166">
        <v>0</v>
      </c>
      <c r="E3166">
        <v>0</v>
      </c>
      <c r="F3166" t="s">
        <v>4</v>
      </c>
    </row>
    <row r="3167" spans="1:6" x14ac:dyDescent="0.2">
      <c r="A3167">
        <v>351</v>
      </c>
      <c r="B3167">
        <v>3</v>
      </c>
      <c r="C3167">
        <v>0</v>
      </c>
      <c r="D3167">
        <v>0</v>
      </c>
      <c r="E3167">
        <v>0</v>
      </c>
      <c r="F3167" t="s">
        <v>4</v>
      </c>
    </row>
    <row r="3168" spans="1:6" x14ac:dyDescent="0.2">
      <c r="A3168">
        <v>352</v>
      </c>
      <c r="B3168">
        <v>3</v>
      </c>
      <c r="C3168">
        <v>0</v>
      </c>
      <c r="D3168">
        <v>0</v>
      </c>
      <c r="E3168">
        <v>0</v>
      </c>
      <c r="F3168" t="s">
        <v>4</v>
      </c>
    </row>
    <row r="3169" spans="1:6" x14ac:dyDescent="0.2">
      <c r="A3169">
        <v>353</v>
      </c>
      <c r="B3169">
        <v>4</v>
      </c>
      <c r="C3169">
        <v>0</v>
      </c>
      <c r="D3169">
        <v>0</v>
      </c>
      <c r="E3169">
        <v>0</v>
      </c>
      <c r="F3169" t="s">
        <v>4</v>
      </c>
    </row>
    <row r="3170" spans="1:6" x14ac:dyDescent="0.2">
      <c r="A3170">
        <v>354</v>
      </c>
      <c r="B3170">
        <v>3</v>
      </c>
      <c r="C3170">
        <v>0</v>
      </c>
      <c r="D3170">
        <v>0</v>
      </c>
      <c r="E3170">
        <v>0</v>
      </c>
      <c r="F3170" t="s">
        <v>4</v>
      </c>
    </row>
    <row r="3171" spans="1:6" x14ac:dyDescent="0.2">
      <c r="A3171">
        <v>355</v>
      </c>
      <c r="B3171">
        <v>3</v>
      </c>
      <c r="C3171">
        <v>0</v>
      </c>
      <c r="D3171">
        <v>0</v>
      </c>
      <c r="E3171">
        <v>0</v>
      </c>
      <c r="F3171" t="s">
        <v>4</v>
      </c>
    </row>
    <row r="3172" spans="1:6" x14ac:dyDescent="0.2">
      <c r="A3172">
        <v>356</v>
      </c>
      <c r="B3172">
        <v>4</v>
      </c>
      <c r="C3172">
        <v>0</v>
      </c>
      <c r="D3172">
        <v>0</v>
      </c>
      <c r="E3172">
        <v>0</v>
      </c>
      <c r="F3172" t="s">
        <v>4</v>
      </c>
    </row>
    <row r="3173" spans="1:6" x14ac:dyDescent="0.2">
      <c r="A3173">
        <v>357</v>
      </c>
      <c r="B3173">
        <v>4</v>
      </c>
      <c r="C3173">
        <v>0</v>
      </c>
      <c r="D3173">
        <v>0</v>
      </c>
      <c r="E3173">
        <v>0</v>
      </c>
      <c r="F3173" t="s">
        <v>4</v>
      </c>
    </row>
    <row r="3174" spans="1:6" x14ac:dyDescent="0.2">
      <c r="A3174">
        <v>358</v>
      </c>
      <c r="B3174">
        <v>5</v>
      </c>
      <c r="C3174">
        <v>0</v>
      </c>
      <c r="D3174">
        <v>0</v>
      </c>
      <c r="E3174">
        <v>0</v>
      </c>
      <c r="F3174" t="s">
        <v>4</v>
      </c>
    </row>
    <row r="3175" spans="1:6" x14ac:dyDescent="0.2">
      <c r="A3175">
        <v>359</v>
      </c>
      <c r="B3175">
        <v>3</v>
      </c>
      <c r="C3175">
        <v>0</v>
      </c>
      <c r="D3175">
        <v>0</v>
      </c>
      <c r="E3175">
        <v>0</v>
      </c>
      <c r="F3175" t="s">
        <v>4</v>
      </c>
    </row>
    <row r="3176" spans="1:6" x14ac:dyDescent="0.2">
      <c r="A3176">
        <v>360</v>
      </c>
      <c r="B3176">
        <v>2</v>
      </c>
      <c r="C3176">
        <v>0</v>
      </c>
      <c r="D3176">
        <v>0</v>
      </c>
      <c r="E3176">
        <v>0</v>
      </c>
      <c r="F3176" t="s">
        <v>4</v>
      </c>
    </row>
    <row r="3177" spans="1:6" x14ac:dyDescent="0.2">
      <c r="A3177">
        <v>361</v>
      </c>
      <c r="B3177">
        <v>3</v>
      </c>
      <c r="C3177">
        <v>0</v>
      </c>
      <c r="D3177">
        <v>0</v>
      </c>
      <c r="E3177">
        <v>0</v>
      </c>
      <c r="F3177" t="s">
        <v>4</v>
      </c>
    </row>
    <row r="3178" spans="1:6" x14ac:dyDescent="0.2">
      <c r="A3178">
        <v>362</v>
      </c>
      <c r="B3178">
        <v>5</v>
      </c>
      <c r="C3178">
        <v>0</v>
      </c>
      <c r="D3178">
        <v>0</v>
      </c>
      <c r="E3178">
        <v>0</v>
      </c>
      <c r="F3178" t="s">
        <v>4</v>
      </c>
    </row>
    <row r="3179" spans="1:6" x14ac:dyDescent="0.2">
      <c r="A3179">
        <v>363</v>
      </c>
      <c r="B3179">
        <v>3</v>
      </c>
      <c r="C3179">
        <v>0</v>
      </c>
      <c r="D3179">
        <v>0</v>
      </c>
      <c r="E3179">
        <v>47.6</v>
      </c>
      <c r="F3179" t="s">
        <v>4</v>
      </c>
    </row>
    <row r="3180" spans="1:6" x14ac:dyDescent="0.2">
      <c r="A3180">
        <v>364</v>
      </c>
      <c r="B3180">
        <v>2</v>
      </c>
      <c r="C3180">
        <v>44.4</v>
      </c>
      <c r="D3180">
        <v>0</v>
      </c>
      <c r="E3180">
        <v>0</v>
      </c>
      <c r="F3180" t="s">
        <v>4</v>
      </c>
    </row>
    <row r="3181" spans="1:6" x14ac:dyDescent="0.2">
      <c r="A3181">
        <v>365</v>
      </c>
      <c r="B3181">
        <v>5</v>
      </c>
      <c r="C3181">
        <v>30</v>
      </c>
      <c r="D3181">
        <v>0</v>
      </c>
      <c r="E3181">
        <v>50</v>
      </c>
      <c r="F3181" t="s">
        <v>4</v>
      </c>
    </row>
    <row r="3182" spans="1:6" x14ac:dyDescent="0.2">
      <c r="A3182">
        <v>366</v>
      </c>
      <c r="B3182">
        <v>3</v>
      </c>
      <c r="C3182">
        <v>0</v>
      </c>
      <c r="D3182">
        <v>0</v>
      </c>
      <c r="E3182">
        <v>0</v>
      </c>
      <c r="F3182" t="s">
        <v>4</v>
      </c>
    </row>
    <row r="3183" spans="1:6" x14ac:dyDescent="0.2">
      <c r="A3183">
        <v>367</v>
      </c>
      <c r="B3183">
        <v>3</v>
      </c>
      <c r="C3183">
        <v>0</v>
      </c>
      <c r="D3183">
        <v>0</v>
      </c>
      <c r="E3183">
        <v>0</v>
      </c>
      <c r="F3183" t="s">
        <v>4</v>
      </c>
    </row>
    <row r="3184" spans="1:6" x14ac:dyDescent="0.2">
      <c r="A3184">
        <v>368</v>
      </c>
      <c r="B3184">
        <v>3</v>
      </c>
      <c r="C3184">
        <v>0</v>
      </c>
      <c r="D3184">
        <v>0</v>
      </c>
      <c r="E3184">
        <v>0</v>
      </c>
      <c r="F3184" t="s">
        <v>4</v>
      </c>
    </row>
    <row r="3185" spans="1:6" x14ac:dyDescent="0.2">
      <c r="A3185">
        <v>369</v>
      </c>
      <c r="B3185">
        <v>2</v>
      </c>
      <c r="C3185">
        <v>0</v>
      </c>
      <c r="D3185">
        <v>0</v>
      </c>
      <c r="E3185">
        <v>0</v>
      </c>
      <c r="F3185" t="s">
        <v>4</v>
      </c>
    </row>
    <row r="3186" spans="1:6" x14ac:dyDescent="0.2">
      <c r="A3186">
        <v>370</v>
      </c>
      <c r="B3186">
        <v>4</v>
      </c>
      <c r="C3186">
        <v>0</v>
      </c>
      <c r="D3186">
        <v>0</v>
      </c>
      <c r="E3186">
        <v>0</v>
      </c>
      <c r="F3186" t="s">
        <v>4</v>
      </c>
    </row>
    <row r="3187" spans="1:6" x14ac:dyDescent="0.2">
      <c r="A3187">
        <v>371</v>
      </c>
      <c r="B3187">
        <v>3</v>
      </c>
      <c r="C3187">
        <v>0</v>
      </c>
      <c r="D3187">
        <v>0</v>
      </c>
      <c r="E3187">
        <v>0</v>
      </c>
      <c r="F3187" t="s">
        <v>4</v>
      </c>
    </row>
    <row r="3188" spans="1:6" x14ac:dyDescent="0.2">
      <c r="A3188">
        <v>372</v>
      </c>
      <c r="B3188">
        <v>6</v>
      </c>
      <c r="C3188">
        <v>0</v>
      </c>
      <c r="D3188">
        <v>0</v>
      </c>
      <c r="E3188">
        <v>0</v>
      </c>
      <c r="F3188" t="s">
        <v>4</v>
      </c>
    </row>
    <row r="3189" spans="1:6" x14ac:dyDescent="0.2">
      <c r="A3189">
        <v>373</v>
      </c>
      <c r="B3189">
        <v>5</v>
      </c>
      <c r="C3189">
        <v>0</v>
      </c>
      <c r="D3189">
        <v>0</v>
      </c>
      <c r="E3189">
        <v>0</v>
      </c>
      <c r="F3189" t="s">
        <v>4</v>
      </c>
    </row>
    <row r="3190" spans="1:6" x14ac:dyDescent="0.2">
      <c r="A3190">
        <v>374</v>
      </c>
      <c r="B3190">
        <v>4</v>
      </c>
      <c r="C3190">
        <v>0</v>
      </c>
      <c r="D3190">
        <v>0</v>
      </c>
      <c r="E3190">
        <v>0</v>
      </c>
      <c r="F3190" t="s">
        <v>4</v>
      </c>
    </row>
    <row r="3191" spans="1:6" x14ac:dyDescent="0.2">
      <c r="A3191">
        <v>375</v>
      </c>
      <c r="B3191">
        <v>3</v>
      </c>
      <c r="C3191">
        <v>0</v>
      </c>
      <c r="D3191">
        <v>0</v>
      </c>
      <c r="E3191">
        <v>0</v>
      </c>
      <c r="F3191" t="s">
        <v>4</v>
      </c>
    </row>
    <row r="3192" spans="1:6" x14ac:dyDescent="0.2">
      <c r="A3192">
        <v>376</v>
      </c>
      <c r="B3192">
        <v>6</v>
      </c>
      <c r="C3192">
        <v>0</v>
      </c>
      <c r="D3192">
        <v>0</v>
      </c>
      <c r="E3192">
        <v>0</v>
      </c>
      <c r="F3192" t="s">
        <v>4</v>
      </c>
    </row>
    <row r="3193" spans="1:6" x14ac:dyDescent="0.2">
      <c r="A3193">
        <v>377</v>
      </c>
      <c r="B3193">
        <v>5</v>
      </c>
      <c r="C3193">
        <v>0</v>
      </c>
      <c r="D3193">
        <v>0</v>
      </c>
      <c r="E3193">
        <v>0</v>
      </c>
      <c r="F3193" t="s">
        <v>4</v>
      </c>
    </row>
    <row r="3194" spans="1:6" x14ac:dyDescent="0.2">
      <c r="A3194">
        <v>378</v>
      </c>
      <c r="B3194">
        <v>13</v>
      </c>
      <c r="C3194">
        <v>0</v>
      </c>
      <c r="D3194">
        <v>0</v>
      </c>
      <c r="E3194">
        <v>0</v>
      </c>
      <c r="F3194" t="s">
        <v>4</v>
      </c>
    </row>
    <row r="3195" spans="1:6" x14ac:dyDescent="0.2">
      <c r="A3195">
        <v>379</v>
      </c>
      <c r="B3195">
        <v>6</v>
      </c>
      <c r="C3195">
        <v>0</v>
      </c>
      <c r="D3195">
        <v>0</v>
      </c>
      <c r="E3195">
        <v>0</v>
      </c>
      <c r="F3195" t="s">
        <v>4</v>
      </c>
    </row>
    <row r="3196" spans="1:6" x14ac:dyDescent="0.2">
      <c r="A3196">
        <v>380</v>
      </c>
      <c r="B3196">
        <v>3</v>
      </c>
      <c r="C3196">
        <v>0</v>
      </c>
      <c r="D3196">
        <v>0</v>
      </c>
      <c r="E3196">
        <v>0</v>
      </c>
      <c r="F3196" t="s">
        <v>4</v>
      </c>
    </row>
    <row r="3197" spans="1:6" x14ac:dyDescent="0.2">
      <c r="A3197">
        <v>381</v>
      </c>
      <c r="B3197">
        <v>4</v>
      </c>
      <c r="C3197">
        <v>0</v>
      </c>
      <c r="D3197">
        <v>0</v>
      </c>
      <c r="E3197">
        <v>0</v>
      </c>
      <c r="F3197" t="s">
        <v>4</v>
      </c>
    </row>
    <row r="3198" spans="1:6" x14ac:dyDescent="0.2">
      <c r="A3198">
        <v>382</v>
      </c>
      <c r="B3198">
        <v>6</v>
      </c>
      <c r="C3198">
        <v>0</v>
      </c>
      <c r="D3198">
        <v>0</v>
      </c>
      <c r="E3198">
        <v>0</v>
      </c>
      <c r="F3198" t="s">
        <v>4</v>
      </c>
    </row>
    <row r="3199" spans="1:6" x14ac:dyDescent="0.2">
      <c r="A3199">
        <v>383</v>
      </c>
      <c r="B3199">
        <v>5</v>
      </c>
      <c r="C3199">
        <v>0</v>
      </c>
      <c r="D3199">
        <v>0</v>
      </c>
      <c r="E3199">
        <v>0</v>
      </c>
      <c r="F3199" t="s">
        <v>4</v>
      </c>
    </row>
    <row r="3200" spans="1:6" x14ac:dyDescent="0.2">
      <c r="A3200">
        <v>384</v>
      </c>
      <c r="B3200">
        <v>17</v>
      </c>
      <c r="C3200">
        <v>0</v>
      </c>
      <c r="D3200">
        <v>0</v>
      </c>
      <c r="E3200">
        <v>0</v>
      </c>
      <c r="F3200" t="s">
        <v>4</v>
      </c>
    </row>
    <row r="3201" spans="1:7" x14ac:dyDescent="0.2">
      <c r="A3201">
        <v>385</v>
      </c>
      <c r="B3201">
        <v>7</v>
      </c>
      <c r="C3201">
        <v>0</v>
      </c>
      <c r="D3201">
        <v>0</v>
      </c>
      <c r="E3201">
        <v>0</v>
      </c>
      <c r="F3201" t="s">
        <v>4</v>
      </c>
    </row>
    <row r="3202" spans="1:7" x14ac:dyDescent="0.2">
      <c r="A3202">
        <v>386</v>
      </c>
      <c r="B3202">
        <v>4</v>
      </c>
      <c r="C3202">
        <v>0</v>
      </c>
      <c r="D3202">
        <v>0</v>
      </c>
      <c r="E3202">
        <v>0</v>
      </c>
      <c r="F3202" t="s">
        <v>4</v>
      </c>
    </row>
    <row r="3203" spans="1:7" x14ac:dyDescent="0.2">
      <c r="A3203">
        <v>387</v>
      </c>
      <c r="B3203">
        <v>4</v>
      </c>
      <c r="C3203">
        <v>0</v>
      </c>
      <c r="D3203">
        <v>0</v>
      </c>
      <c r="E3203">
        <v>0</v>
      </c>
      <c r="F3203" t="s">
        <v>4</v>
      </c>
    </row>
    <row r="3204" spans="1:7" x14ac:dyDescent="0.2">
      <c r="A3204">
        <v>388</v>
      </c>
      <c r="B3204">
        <v>3</v>
      </c>
      <c r="C3204">
        <v>0</v>
      </c>
      <c r="D3204">
        <v>0</v>
      </c>
      <c r="E3204">
        <v>0</v>
      </c>
      <c r="F3204" t="s">
        <v>4</v>
      </c>
    </row>
    <row r="3205" spans="1:7" x14ac:dyDescent="0.2">
      <c r="A3205">
        <v>389</v>
      </c>
      <c r="B3205">
        <v>3</v>
      </c>
      <c r="C3205">
        <v>0</v>
      </c>
      <c r="D3205">
        <v>0</v>
      </c>
      <c r="E3205">
        <v>0</v>
      </c>
      <c r="F3205" t="s">
        <v>4</v>
      </c>
    </row>
    <row r="3206" spans="1:7" x14ac:dyDescent="0.2">
      <c r="A3206">
        <v>390</v>
      </c>
      <c r="B3206">
        <v>4</v>
      </c>
      <c r="C3206">
        <v>0</v>
      </c>
      <c r="D3206">
        <v>0</v>
      </c>
      <c r="E3206">
        <v>0</v>
      </c>
      <c r="F3206" t="s">
        <v>4</v>
      </c>
    </row>
    <row r="3207" spans="1:7" x14ac:dyDescent="0.2">
      <c r="A3207">
        <v>391</v>
      </c>
      <c r="B3207">
        <v>5</v>
      </c>
      <c r="C3207">
        <v>0</v>
      </c>
      <c r="D3207">
        <v>0</v>
      </c>
      <c r="E3207">
        <v>0</v>
      </c>
      <c r="F3207" t="s">
        <v>4</v>
      </c>
    </row>
    <row r="3208" spans="1:7" x14ac:dyDescent="0.2">
      <c r="A3208">
        <v>392</v>
      </c>
      <c r="B3208">
        <v>6</v>
      </c>
      <c r="C3208">
        <v>0</v>
      </c>
      <c r="D3208">
        <v>0</v>
      </c>
      <c r="E3208">
        <v>0</v>
      </c>
      <c r="F3208" t="s">
        <v>4</v>
      </c>
    </row>
    <row r="3209" spans="1:7" x14ac:dyDescent="0.2">
      <c r="A3209">
        <v>393</v>
      </c>
      <c r="B3209">
        <v>18</v>
      </c>
      <c r="C3209">
        <v>0</v>
      </c>
      <c r="D3209">
        <v>0</v>
      </c>
      <c r="E3209">
        <v>0</v>
      </c>
      <c r="F3209" t="s">
        <v>4</v>
      </c>
    </row>
    <row r="3210" spans="1:7" x14ac:dyDescent="0.2">
      <c r="A3210">
        <v>394</v>
      </c>
      <c r="B3210">
        <v>6</v>
      </c>
      <c r="C3210">
        <v>0</v>
      </c>
      <c r="D3210">
        <v>0</v>
      </c>
      <c r="E3210">
        <v>0</v>
      </c>
      <c r="F3210" t="s">
        <v>4</v>
      </c>
    </row>
    <row r="3211" spans="1:7" x14ac:dyDescent="0.2">
      <c r="A3211">
        <v>395</v>
      </c>
      <c r="B3211">
        <v>7</v>
      </c>
      <c r="C3211">
        <v>0</v>
      </c>
      <c r="D3211">
        <v>0</v>
      </c>
      <c r="E3211">
        <v>0</v>
      </c>
      <c r="F3211" t="s">
        <v>4</v>
      </c>
    </row>
    <row r="3212" spans="1:7" x14ac:dyDescent="0.2">
      <c r="A3212">
        <v>396</v>
      </c>
      <c r="B3212">
        <v>4</v>
      </c>
      <c r="C3212">
        <v>0</v>
      </c>
      <c r="D3212">
        <v>0</v>
      </c>
      <c r="E3212">
        <v>0</v>
      </c>
      <c r="F3212" t="s">
        <v>4</v>
      </c>
    </row>
    <row r="3213" spans="1:7" x14ac:dyDescent="0.2">
      <c r="A3213">
        <v>397</v>
      </c>
      <c r="B3213">
        <v>5</v>
      </c>
      <c r="C3213">
        <v>0</v>
      </c>
      <c r="D3213">
        <v>0</v>
      </c>
      <c r="E3213">
        <v>0</v>
      </c>
      <c r="F3213" t="s">
        <v>4</v>
      </c>
    </row>
    <row r="3214" spans="1:7" x14ac:dyDescent="0.2">
      <c r="A3214">
        <v>398</v>
      </c>
      <c r="B3214">
        <v>4</v>
      </c>
      <c r="C3214">
        <v>0</v>
      </c>
      <c r="D3214">
        <v>0</v>
      </c>
      <c r="E3214">
        <v>0</v>
      </c>
      <c r="F3214" t="s">
        <v>4</v>
      </c>
    </row>
    <row r="3215" spans="1:7" x14ac:dyDescent="0.2">
      <c r="A3215">
        <v>399</v>
      </c>
      <c r="B3215">
        <v>3</v>
      </c>
      <c r="C3215">
        <v>0</v>
      </c>
      <c r="D3215">
        <v>0</v>
      </c>
      <c r="E3215">
        <v>0</v>
      </c>
      <c r="F3215" t="s">
        <v>4</v>
      </c>
    </row>
    <row r="3216" spans="1:7" x14ac:dyDescent="0.2">
      <c r="A3216" s="9" t="s">
        <v>20</v>
      </c>
      <c r="B3216" s="9" t="s">
        <v>5</v>
      </c>
      <c r="C3216" s="9" t="s">
        <v>21</v>
      </c>
      <c r="D3216" s="9" t="s">
        <v>22</v>
      </c>
      <c r="E3216" s="9" t="s">
        <v>23</v>
      </c>
      <c r="F3216" s="9" t="s">
        <v>24</v>
      </c>
      <c r="G3216" s="9" t="s">
        <v>41</v>
      </c>
    </row>
    <row r="3217" spans="1:6" x14ac:dyDescent="0.2">
      <c r="A3217">
        <v>0</v>
      </c>
      <c r="B3217">
        <v>416</v>
      </c>
      <c r="C3217">
        <v>100</v>
      </c>
      <c r="D3217">
        <v>0</v>
      </c>
      <c r="E3217">
        <v>76.099999999999994</v>
      </c>
      <c r="F3217" t="s">
        <v>4</v>
      </c>
    </row>
    <row r="3218" spans="1:6" x14ac:dyDescent="0.2">
      <c r="A3218">
        <v>1</v>
      </c>
      <c r="B3218">
        <v>418</v>
      </c>
      <c r="C3218">
        <v>0</v>
      </c>
      <c r="D3218">
        <v>72.7</v>
      </c>
      <c r="E3218">
        <v>100</v>
      </c>
      <c r="F3218" t="s">
        <v>4</v>
      </c>
    </row>
    <row r="3219" spans="1:6" x14ac:dyDescent="0.2">
      <c r="A3219">
        <v>2</v>
      </c>
      <c r="B3219">
        <v>4</v>
      </c>
      <c r="C3219">
        <v>0</v>
      </c>
      <c r="D3219">
        <v>100</v>
      </c>
      <c r="E3219">
        <v>50</v>
      </c>
      <c r="F3219" t="s">
        <v>4</v>
      </c>
    </row>
    <row r="3220" spans="1:6" x14ac:dyDescent="0.2">
      <c r="A3220">
        <v>4</v>
      </c>
      <c r="B3220">
        <v>9</v>
      </c>
      <c r="C3220">
        <v>0</v>
      </c>
      <c r="D3220">
        <v>0</v>
      </c>
      <c r="E3220">
        <v>0</v>
      </c>
      <c r="F3220" t="s">
        <v>4</v>
      </c>
    </row>
    <row r="3221" spans="1:6" x14ac:dyDescent="0.2">
      <c r="A3221">
        <v>5</v>
      </c>
      <c r="B3221">
        <v>7</v>
      </c>
      <c r="C3221">
        <v>0</v>
      </c>
      <c r="D3221">
        <v>0</v>
      </c>
      <c r="E3221">
        <v>0</v>
      </c>
      <c r="F3221" t="s">
        <v>4</v>
      </c>
    </row>
    <row r="3222" spans="1:6" x14ac:dyDescent="0.2">
      <c r="A3222">
        <v>6</v>
      </c>
      <c r="B3222">
        <v>6</v>
      </c>
      <c r="C3222">
        <v>0</v>
      </c>
      <c r="D3222">
        <v>0</v>
      </c>
      <c r="E3222">
        <v>0</v>
      </c>
      <c r="F3222" t="s">
        <v>4</v>
      </c>
    </row>
    <row r="3223" spans="1:6" x14ac:dyDescent="0.2">
      <c r="A3223">
        <v>3</v>
      </c>
      <c r="B3223">
        <v>25</v>
      </c>
      <c r="C3223">
        <v>0</v>
      </c>
      <c r="D3223">
        <v>0</v>
      </c>
      <c r="E3223">
        <v>0</v>
      </c>
      <c r="F3223" t="s">
        <v>4</v>
      </c>
    </row>
    <row r="3224" spans="1:6" x14ac:dyDescent="0.2">
      <c r="A3224">
        <v>7</v>
      </c>
      <c r="B3224">
        <v>4</v>
      </c>
      <c r="C3224">
        <v>0</v>
      </c>
      <c r="D3224">
        <v>0</v>
      </c>
      <c r="E3224">
        <v>0</v>
      </c>
      <c r="F3224" t="s">
        <v>4</v>
      </c>
    </row>
    <row r="3225" spans="1:6" x14ac:dyDescent="0.2">
      <c r="A3225">
        <v>9</v>
      </c>
      <c r="B3225">
        <v>5</v>
      </c>
      <c r="C3225">
        <v>0</v>
      </c>
      <c r="D3225">
        <v>0</v>
      </c>
      <c r="E3225">
        <v>0</v>
      </c>
      <c r="F3225" t="s">
        <v>4</v>
      </c>
    </row>
    <row r="3226" spans="1:6" x14ac:dyDescent="0.2">
      <c r="A3226">
        <v>8</v>
      </c>
      <c r="B3226">
        <v>11</v>
      </c>
      <c r="C3226">
        <v>0</v>
      </c>
      <c r="D3226">
        <v>0</v>
      </c>
      <c r="E3226">
        <v>0</v>
      </c>
      <c r="F3226" t="s">
        <v>4</v>
      </c>
    </row>
    <row r="3227" spans="1:6" x14ac:dyDescent="0.2">
      <c r="A3227">
        <v>10</v>
      </c>
      <c r="B3227">
        <v>7</v>
      </c>
      <c r="C3227">
        <v>0</v>
      </c>
      <c r="D3227">
        <v>0</v>
      </c>
      <c r="E3227">
        <v>0</v>
      </c>
      <c r="F3227" t="s">
        <v>4</v>
      </c>
    </row>
    <row r="3228" spans="1:6" x14ac:dyDescent="0.2">
      <c r="A3228">
        <v>11</v>
      </c>
      <c r="B3228">
        <v>6</v>
      </c>
      <c r="C3228">
        <v>0</v>
      </c>
      <c r="D3228">
        <v>0</v>
      </c>
      <c r="E3228">
        <v>0</v>
      </c>
      <c r="F3228" t="s">
        <v>4</v>
      </c>
    </row>
    <row r="3229" spans="1:6" x14ac:dyDescent="0.2">
      <c r="A3229">
        <v>12</v>
      </c>
      <c r="B3229">
        <v>6</v>
      </c>
      <c r="C3229">
        <v>0</v>
      </c>
      <c r="D3229">
        <v>0</v>
      </c>
      <c r="E3229">
        <v>0</v>
      </c>
      <c r="F3229" t="s">
        <v>4</v>
      </c>
    </row>
    <row r="3230" spans="1:6" x14ac:dyDescent="0.2">
      <c r="A3230">
        <v>13</v>
      </c>
      <c r="B3230">
        <v>6</v>
      </c>
      <c r="C3230">
        <v>0</v>
      </c>
      <c r="D3230">
        <v>0</v>
      </c>
      <c r="E3230">
        <v>0</v>
      </c>
      <c r="F3230" t="s">
        <v>4</v>
      </c>
    </row>
    <row r="3231" spans="1:6" x14ac:dyDescent="0.2">
      <c r="A3231">
        <v>14</v>
      </c>
      <c r="B3231">
        <v>6</v>
      </c>
      <c r="C3231">
        <v>0</v>
      </c>
      <c r="D3231">
        <v>0</v>
      </c>
      <c r="E3231">
        <v>0</v>
      </c>
      <c r="F3231" t="s">
        <v>4</v>
      </c>
    </row>
    <row r="3232" spans="1:6" x14ac:dyDescent="0.2">
      <c r="A3232">
        <v>15</v>
      </c>
      <c r="B3232">
        <v>6</v>
      </c>
      <c r="C3232">
        <v>0</v>
      </c>
      <c r="D3232">
        <v>0</v>
      </c>
      <c r="E3232">
        <v>0</v>
      </c>
      <c r="F3232" t="s">
        <v>4</v>
      </c>
    </row>
    <row r="3233" spans="1:6" x14ac:dyDescent="0.2">
      <c r="A3233">
        <v>16</v>
      </c>
      <c r="B3233">
        <v>7</v>
      </c>
      <c r="C3233">
        <v>0</v>
      </c>
      <c r="D3233">
        <v>0</v>
      </c>
      <c r="E3233">
        <v>0</v>
      </c>
      <c r="F3233" t="s">
        <v>4</v>
      </c>
    </row>
    <row r="3234" spans="1:6" x14ac:dyDescent="0.2">
      <c r="A3234">
        <v>17</v>
      </c>
      <c r="B3234">
        <v>7</v>
      </c>
      <c r="C3234">
        <v>0</v>
      </c>
      <c r="D3234">
        <v>0</v>
      </c>
      <c r="E3234">
        <v>0</v>
      </c>
      <c r="F3234" t="s">
        <v>4</v>
      </c>
    </row>
    <row r="3235" spans="1:6" x14ac:dyDescent="0.2">
      <c r="A3235">
        <v>18</v>
      </c>
      <c r="B3235">
        <v>6</v>
      </c>
      <c r="C3235">
        <v>0</v>
      </c>
      <c r="D3235">
        <v>0</v>
      </c>
      <c r="E3235">
        <v>0</v>
      </c>
      <c r="F3235" t="s">
        <v>4</v>
      </c>
    </row>
    <row r="3236" spans="1:6" x14ac:dyDescent="0.2">
      <c r="A3236">
        <v>19</v>
      </c>
      <c r="B3236">
        <v>6</v>
      </c>
      <c r="C3236">
        <v>0</v>
      </c>
      <c r="D3236">
        <v>0</v>
      </c>
      <c r="E3236">
        <v>0</v>
      </c>
      <c r="F3236" t="s">
        <v>4</v>
      </c>
    </row>
    <row r="3237" spans="1:6" x14ac:dyDescent="0.2">
      <c r="A3237">
        <v>20</v>
      </c>
      <c r="B3237">
        <v>11</v>
      </c>
      <c r="C3237">
        <v>0</v>
      </c>
      <c r="D3237">
        <v>0</v>
      </c>
      <c r="E3237">
        <v>0</v>
      </c>
      <c r="F3237" t="s">
        <v>4</v>
      </c>
    </row>
    <row r="3238" spans="1:6" x14ac:dyDescent="0.2">
      <c r="A3238">
        <v>21</v>
      </c>
      <c r="B3238">
        <v>7</v>
      </c>
      <c r="C3238">
        <v>0</v>
      </c>
      <c r="D3238">
        <v>0</v>
      </c>
      <c r="E3238">
        <v>0</v>
      </c>
      <c r="F3238" t="s">
        <v>4</v>
      </c>
    </row>
    <row r="3239" spans="1:6" x14ac:dyDescent="0.2">
      <c r="A3239">
        <v>22</v>
      </c>
      <c r="B3239">
        <v>5</v>
      </c>
      <c r="C3239">
        <v>0</v>
      </c>
      <c r="D3239">
        <v>0</v>
      </c>
      <c r="E3239">
        <v>0</v>
      </c>
      <c r="F3239" t="s">
        <v>4</v>
      </c>
    </row>
    <row r="3240" spans="1:6" x14ac:dyDescent="0.2">
      <c r="A3240">
        <v>23</v>
      </c>
      <c r="B3240">
        <v>5</v>
      </c>
      <c r="C3240">
        <v>0</v>
      </c>
      <c r="D3240">
        <v>0</v>
      </c>
      <c r="E3240">
        <v>0</v>
      </c>
      <c r="F3240" t="s">
        <v>4</v>
      </c>
    </row>
    <row r="3241" spans="1:6" x14ac:dyDescent="0.2">
      <c r="A3241">
        <v>24</v>
      </c>
      <c r="B3241">
        <v>5</v>
      </c>
      <c r="C3241">
        <v>0</v>
      </c>
      <c r="D3241">
        <v>0</v>
      </c>
      <c r="E3241">
        <v>0</v>
      </c>
      <c r="F3241" t="s">
        <v>4</v>
      </c>
    </row>
    <row r="3242" spans="1:6" x14ac:dyDescent="0.2">
      <c r="A3242">
        <v>25</v>
      </c>
      <c r="B3242">
        <v>7</v>
      </c>
      <c r="C3242">
        <v>0</v>
      </c>
      <c r="D3242">
        <v>0</v>
      </c>
      <c r="E3242">
        <v>0</v>
      </c>
      <c r="F3242" t="s">
        <v>4</v>
      </c>
    </row>
    <row r="3243" spans="1:6" x14ac:dyDescent="0.2">
      <c r="A3243">
        <v>26</v>
      </c>
      <c r="B3243">
        <v>7</v>
      </c>
      <c r="C3243">
        <v>0</v>
      </c>
      <c r="D3243">
        <v>0</v>
      </c>
      <c r="E3243">
        <v>0</v>
      </c>
      <c r="F3243" t="s">
        <v>4</v>
      </c>
    </row>
    <row r="3244" spans="1:6" x14ac:dyDescent="0.2">
      <c r="A3244">
        <v>27</v>
      </c>
      <c r="B3244">
        <v>8</v>
      </c>
      <c r="C3244">
        <v>0</v>
      </c>
      <c r="D3244">
        <v>0</v>
      </c>
      <c r="E3244">
        <v>0</v>
      </c>
      <c r="F3244" t="s">
        <v>4</v>
      </c>
    </row>
    <row r="3245" spans="1:6" x14ac:dyDescent="0.2">
      <c r="A3245">
        <v>28</v>
      </c>
      <c r="B3245">
        <v>7</v>
      </c>
      <c r="C3245">
        <v>0</v>
      </c>
      <c r="D3245">
        <v>0</v>
      </c>
      <c r="E3245">
        <v>0</v>
      </c>
      <c r="F3245" t="s">
        <v>4</v>
      </c>
    </row>
    <row r="3246" spans="1:6" x14ac:dyDescent="0.2">
      <c r="A3246">
        <v>29</v>
      </c>
      <c r="B3246">
        <v>6</v>
      </c>
      <c r="C3246">
        <v>0</v>
      </c>
      <c r="D3246">
        <v>0</v>
      </c>
      <c r="E3246">
        <v>0</v>
      </c>
      <c r="F3246" t="s">
        <v>4</v>
      </c>
    </row>
    <row r="3247" spans="1:6" x14ac:dyDescent="0.2">
      <c r="A3247">
        <v>30</v>
      </c>
      <c r="B3247">
        <v>10</v>
      </c>
      <c r="C3247">
        <v>0</v>
      </c>
      <c r="D3247">
        <v>0</v>
      </c>
      <c r="E3247">
        <v>0</v>
      </c>
      <c r="F3247" t="s">
        <v>4</v>
      </c>
    </row>
    <row r="3248" spans="1:6" x14ac:dyDescent="0.2">
      <c r="A3248">
        <v>32</v>
      </c>
      <c r="B3248">
        <v>10</v>
      </c>
      <c r="C3248">
        <v>0</v>
      </c>
      <c r="D3248">
        <v>0</v>
      </c>
      <c r="E3248">
        <v>0</v>
      </c>
      <c r="F3248" t="s">
        <v>4</v>
      </c>
    </row>
    <row r="3249" spans="1:6" x14ac:dyDescent="0.2">
      <c r="A3249">
        <v>33</v>
      </c>
      <c r="B3249">
        <v>14</v>
      </c>
      <c r="C3249">
        <v>0</v>
      </c>
      <c r="D3249">
        <v>0</v>
      </c>
      <c r="E3249">
        <v>0</v>
      </c>
      <c r="F3249" t="s">
        <v>4</v>
      </c>
    </row>
    <row r="3250" spans="1:6" x14ac:dyDescent="0.2">
      <c r="A3250">
        <v>31</v>
      </c>
      <c r="B3250">
        <v>38</v>
      </c>
      <c r="C3250">
        <v>0</v>
      </c>
      <c r="D3250">
        <v>0</v>
      </c>
      <c r="E3250">
        <v>0</v>
      </c>
      <c r="F3250" t="s">
        <v>4</v>
      </c>
    </row>
    <row r="3251" spans="1:6" x14ac:dyDescent="0.2">
      <c r="A3251">
        <v>34</v>
      </c>
      <c r="B3251">
        <v>6</v>
      </c>
      <c r="C3251">
        <v>0</v>
      </c>
      <c r="D3251">
        <v>0</v>
      </c>
      <c r="E3251">
        <v>0</v>
      </c>
      <c r="F3251" t="s">
        <v>4</v>
      </c>
    </row>
    <row r="3252" spans="1:6" x14ac:dyDescent="0.2">
      <c r="A3252">
        <v>36</v>
      </c>
      <c r="B3252">
        <v>8</v>
      </c>
      <c r="C3252">
        <v>0</v>
      </c>
      <c r="D3252">
        <v>0</v>
      </c>
      <c r="E3252">
        <v>0</v>
      </c>
      <c r="F3252" t="s">
        <v>4</v>
      </c>
    </row>
    <row r="3253" spans="1:6" x14ac:dyDescent="0.2">
      <c r="A3253">
        <v>35</v>
      </c>
      <c r="B3253">
        <v>12</v>
      </c>
      <c r="C3253">
        <v>0</v>
      </c>
      <c r="D3253">
        <v>0</v>
      </c>
      <c r="E3253">
        <v>0</v>
      </c>
      <c r="F3253" t="s">
        <v>4</v>
      </c>
    </row>
    <row r="3254" spans="1:6" x14ac:dyDescent="0.2">
      <c r="A3254">
        <v>37</v>
      </c>
      <c r="B3254">
        <v>6</v>
      </c>
      <c r="C3254">
        <v>0</v>
      </c>
      <c r="D3254">
        <v>0</v>
      </c>
      <c r="E3254">
        <v>0</v>
      </c>
      <c r="F3254" t="s">
        <v>4</v>
      </c>
    </row>
    <row r="3255" spans="1:6" x14ac:dyDescent="0.2">
      <c r="A3255">
        <v>38</v>
      </c>
      <c r="B3255">
        <v>15</v>
      </c>
      <c r="C3255">
        <v>0</v>
      </c>
      <c r="D3255">
        <v>0</v>
      </c>
      <c r="E3255">
        <v>0</v>
      </c>
      <c r="F3255" t="s">
        <v>4</v>
      </c>
    </row>
    <row r="3256" spans="1:6" x14ac:dyDescent="0.2">
      <c r="A3256">
        <v>39</v>
      </c>
      <c r="B3256">
        <v>5</v>
      </c>
      <c r="C3256">
        <v>0</v>
      </c>
      <c r="D3256">
        <v>0</v>
      </c>
      <c r="E3256">
        <v>0</v>
      </c>
      <c r="F3256" t="s">
        <v>4</v>
      </c>
    </row>
    <row r="3257" spans="1:6" x14ac:dyDescent="0.2">
      <c r="A3257">
        <v>41</v>
      </c>
      <c r="B3257">
        <v>18</v>
      </c>
      <c r="C3257">
        <v>0</v>
      </c>
      <c r="D3257">
        <v>0</v>
      </c>
      <c r="E3257">
        <v>0</v>
      </c>
      <c r="F3257" t="s">
        <v>4</v>
      </c>
    </row>
    <row r="3258" spans="1:6" x14ac:dyDescent="0.2">
      <c r="A3258">
        <v>40</v>
      </c>
      <c r="B3258">
        <v>27</v>
      </c>
      <c r="C3258">
        <v>0</v>
      </c>
      <c r="D3258">
        <v>0</v>
      </c>
      <c r="E3258">
        <v>0</v>
      </c>
      <c r="F3258" t="s">
        <v>4</v>
      </c>
    </row>
    <row r="3259" spans="1:6" x14ac:dyDescent="0.2">
      <c r="A3259">
        <v>43</v>
      </c>
      <c r="B3259">
        <v>8</v>
      </c>
      <c r="C3259">
        <v>0</v>
      </c>
      <c r="D3259">
        <v>0</v>
      </c>
      <c r="E3259">
        <v>0</v>
      </c>
      <c r="F3259" t="s">
        <v>4</v>
      </c>
    </row>
    <row r="3260" spans="1:6" x14ac:dyDescent="0.2">
      <c r="A3260">
        <v>42</v>
      </c>
      <c r="B3260">
        <v>25</v>
      </c>
      <c r="C3260">
        <v>0</v>
      </c>
      <c r="D3260">
        <v>0</v>
      </c>
      <c r="E3260">
        <v>0</v>
      </c>
      <c r="F3260" t="s">
        <v>4</v>
      </c>
    </row>
    <row r="3261" spans="1:6" x14ac:dyDescent="0.2">
      <c r="A3261">
        <v>44</v>
      </c>
      <c r="B3261">
        <v>7</v>
      </c>
      <c r="C3261">
        <v>0</v>
      </c>
      <c r="D3261">
        <v>0</v>
      </c>
      <c r="E3261">
        <v>0</v>
      </c>
      <c r="F3261" t="s">
        <v>4</v>
      </c>
    </row>
    <row r="3262" spans="1:6" x14ac:dyDescent="0.2">
      <c r="A3262">
        <v>45</v>
      </c>
      <c r="B3262">
        <v>8</v>
      </c>
      <c r="C3262">
        <v>0</v>
      </c>
      <c r="D3262">
        <v>0</v>
      </c>
      <c r="E3262">
        <v>0</v>
      </c>
      <c r="F3262" t="s">
        <v>4</v>
      </c>
    </row>
    <row r="3263" spans="1:6" x14ac:dyDescent="0.2">
      <c r="A3263">
        <v>46</v>
      </c>
      <c r="B3263">
        <v>6</v>
      </c>
      <c r="C3263">
        <v>0</v>
      </c>
      <c r="D3263">
        <v>0</v>
      </c>
      <c r="E3263">
        <v>0</v>
      </c>
      <c r="F3263" t="s">
        <v>4</v>
      </c>
    </row>
    <row r="3264" spans="1:6" x14ac:dyDescent="0.2">
      <c r="A3264">
        <v>48</v>
      </c>
      <c r="B3264">
        <v>7</v>
      </c>
      <c r="C3264">
        <v>0</v>
      </c>
      <c r="D3264">
        <v>0</v>
      </c>
      <c r="E3264">
        <v>0</v>
      </c>
      <c r="F3264" t="s">
        <v>4</v>
      </c>
    </row>
    <row r="3265" spans="1:6" x14ac:dyDescent="0.2">
      <c r="A3265">
        <v>47</v>
      </c>
      <c r="B3265">
        <v>9</v>
      </c>
      <c r="C3265">
        <v>0</v>
      </c>
      <c r="D3265">
        <v>0</v>
      </c>
      <c r="E3265">
        <v>0</v>
      </c>
      <c r="F3265" t="s">
        <v>4</v>
      </c>
    </row>
    <row r="3266" spans="1:6" x14ac:dyDescent="0.2">
      <c r="A3266">
        <v>49</v>
      </c>
      <c r="B3266">
        <v>12</v>
      </c>
      <c r="C3266">
        <v>0</v>
      </c>
      <c r="D3266">
        <v>0</v>
      </c>
      <c r="E3266">
        <v>0</v>
      </c>
      <c r="F3266" t="s">
        <v>4</v>
      </c>
    </row>
    <row r="3267" spans="1:6" x14ac:dyDescent="0.2">
      <c r="A3267">
        <v>50</v>
      </c>
      <c r="B3267">
        <v>11</v>
      </c>
      <c r="C3267">
        <v>0</v>
      </c>
      <c r="D3267">
        <v>0</v>
      </c>
      <c r="E3267">
        <v>0</v>
      </c>
      <c r="F3267" t="s">
        <v>4</v>
      </c>
    </row>
    <row r="3268" spans="1:6" x14ac:dyDescent="0.2">
      <c r="A3268">
        <v>51</v>
      </c>
      <c r="B3268">
        <v>5</v>
      </c>
      <c r="C3268">
        <v>0</v>
      </c>
      <c r="D3268">
        <v>0</v>
      </c>
      <c r="E3268">
        <v>0</v>
      </c>
      <c r="F3268" t="s">
        <v>4</v>
      </c>
    </row>
    <row r="3269" spans="1:6" x14ac:dyDescent="0.2">
      <c r="A3269">
        <v>53</v>
      </c>
      <c r="B3269">
        <v>6</v>
      </c>
      <c r="C3269">
        <v>0</v>
      </c>
      <c r="D3269">
        <v>0</v>
      </c>
      <c r="E3269">
        <v>0</v>
      </c>
      <c r="F3269" t="s">
        <v>4</v>
      </c>
    </row>
    <row r="3270" spans="1:6" x14ac:dyDescent="0.2">
      <c r="A3270">
        <v>52</v>
      </c>
      <c r="B3270">
        <v>23</v>
      </c>
      <c r="C3270">
        <v>0</v>
      </c>
      <c r="D3270">
        <v>0</v>
      </c>
      <c r="E3270">
        <v>0</v>
      </c>
      <c r="F3270" t="s">
        <v>4</v>
      </c>
    </row>
    <row r="3271" spans="1:6" x14ac:dyDescent="0.2">
      <c r="A3271">
        <v>54</v>
      </c>
      <c r="B3271">
        <v>5</v>
      </c>
      <c r="C3271">
        <v>0</v>
      </c>
      <c r="D3271">
        <v>0</v>
      </c>
      <c r="E3271">
        <v>0</v>
      </c>
      <c r="F3271" t="s">
        <v>4</v>
      </c>
    </row>
    <row r="3272" spans="1:6" x14ac:dyDescent="0.2">
      <c r="A3272">
        <v>56</v>
      </c>
      <c r="B3272">
        <v>7</v>
      </c>
      <c r="C3272">
        <v>0</v>
      </c>
      <c r="D3272">
        <v>0</v>
      </c>
      <c r="E3272">
        <v>0</v>
      </c>
      <c r="F3272" t="s">
        <v>4</v>
      </c>
    </row>
    <row r="3273" spans="1:6" x14ac:dyDescent="0.2">
      <c r="A3273">
        <v>55</v>
      </c>
      <c r="B3273">
        <v>27</v>
      </c>
      <c r="C3273">
        <v>0</v>
      </c>
      <c r="D3273">
        <v>0</v>
      </c>
      <c r="E3273">
        <v>0</v>
      </c>
      <c r="F3273" t="s">
        <v>4</v>
      </c>
    </row>
    <row r="3274" spans="1:6" x14ac:dyDescent="0.2">
      <c r="A3274">
        <v>58</v>
      </c>
      <c r="B3274">
        <v>17</v>
      </c>
      <c r="C3274">
        <v>0</v>
      </c>
      <c r="D3274">
        <v>0</v>
      </c>
      <c r="E3274">
        <v>0</v>
      </c>
      <c r="F3274" t="s">
        <v>4</v>
      </c>
    </row>
    <row r="3275" spans="1:6" x14ac:dyDescent="0.2">
      <c r="A3275">
        <v>57</v>
      </c>
      <c r="B3275">
        <v>27</v>
      </c>
      <c r="C3275">
        <v>0</v>
      </c>
      <c r="D3275">
        <v>0</v>
      </c>
      <c r="E3275">
        <v>0</v>
      </c>
      <c r="F3275" t="s">
        <v>4</v>
      </c>
    </row>
    <row r="3276" spans="1:6" x14ac:dyDescent="0.2">
      <c r="A3276">
        <v>59</v>
      </c>
      <c r="B3276">
        <v>13</v>
      </c>
      <c r="C3276">
        <v>0</v>
      </c>
      <c r="D3276">
        <v>0</v>
      </c>
      <c r="E3276">
        <v>0</v>
      </c>
      <c r="F3276" t="s">
        <v>4</v>
      </c>
    </row>
    <row r="3277" spans="1:6" x14ac:dyDescent="0.2">
      <c r="A3277">
        <v>60</v>
      </c>
      <c r="B3277">
        <v>12</v>
      </c>
      <c r="C3277">
        <v>0</v>
      </c>
      <c r="D3277">
        <v>0</v>
      </c>
      <c r="E3277">
        <v>0</v>
      </c>
      <c r="F3277" t="s">
        <v>4</v>
      </c>
    </row>
    <row r="3278" spans="1:6" x14ac:dyDescent="0.2">
      <c r="A3278">
        <v>61</v>
      </c>
      <c r="B3278">
        <v>13</v>
      </c>
      <c r="C3278">
        <v>0</v>
      </c>
      <c r="D3278">
        <v>0</v>
      </c>
      <c r="E3278">
        <v>0</v>
      </c>
      <c r="F3278" t="s">
        <v>4</v>
      </c>
    </row>
    <row r="3279" spans="1:6" x14ac:dyDescent="0.2">
      <c r="A3279">
        <v>63</v>
      </c>
      <c r="B3279">
        <v>7</v>
      </c>
      <c r="C3279">
        <v>0</v>
      </c>
      <c r="D3279">
        <v>0</v>
      </c>
      <c r="E3279">
        <v>0</v>
      </c>
      <c r="F3279" t="s">
        <v>4</v>
      </c>
    </row>
    <row r="3280" spans="1:6" x14ac:dyDescent="0.2">
      <c r="A3280">
        <v>62</v>
      </c>
      <c r="B3280">
        <v>21</v>
      </c>
      <c r="C3280">
        <v>0</v>
      </c>
      <c r="D3280">
        <v>0</v>
      </c>
      <c r="E3280">
        <v>0</v>
      </c>
      <c r="F3280" t="s">
        <v>4</v>
      </c>
    </row>
    <row r="3281" spans="1:6" x14ac:dyDescent="0.2">
      <c r="A3281">
        <v>64</v>
      </c>
      <c r="B3281">
        <v>12</v>
      </c>
      <c r="C3281">
        <v>0</v>
      </c>
      <c r="D3281">
        <v>0</v>
      </c>
      <c r="E3281">
        <v>0</v>
      </c>
      <c r="F3281" t="s">
        <v>4</v>
      </c>
    </row>
    <row r="3282" spans="1:6" x14ac:dyDescent="0.2">
      <c r="A3282">
        <v>66</v>
      </c>
      <c r="B3282">
        <v>6</v>
      </c>
      <c r="C3282">
        <v>0</v>
      </c>
      <c r="D3282">
        <v>0</v>
      </c>
      <c r="E3282">
        <v>0</v>
      </c>
      <c r="F3282" t="s">
        <v>4</v>
      </c>
    </row>
    <row r="3283" spans="1:6" x14ac:dyDescent="0.2">
      <c r="A3283">
        <v>65</v>
      </c>
      <c r="B3283">
        <v>6</v>
      </c>
      <c r="C3283">
        <v>0</v>
      </c>
      <c r="D3283">
        <v>0</v>
      </c>
      <c r="E3283">
        <v>0</v>
      </c>
      <c r="F3283" t="s">
        <v>4</v>
      </c>
    </row>
    <row r="3284" spans="1:6" x14ac:dyDescent="0.2">
      <c r="A3284">
        <v>67</v>
      </c>
      <c r="B3284">
        <v>24</v>
      </c>
      <c r="C3284">
        <v>0</v>
      </c>
      <c r="D3284">
        <v>0</v>
      </c>
      <c r="E3284">
        <v>0</v>
      </c>
      <c r="F3284" t="s">
        <v>4</v>
      </c>
    </row>
    <row r="3285" spans="1:6" x14ac:dyDescent="0.2">
      <c r="A3285">
        <v>68</v>
      </c>
      <c r="B3285">
        <v>5</v>
      </c>
      <c r="C3285">
        <v>0</v>
      </c>
      <c r="D3285">
        <v>0</v>
      </c>
      <c r="E3285">
        <v>0</v>
      </c>
      <c r="F3285" t="s">
        <v>4</v>
      </c>
    </row>
    <row r="3286" spans="1:6" x14ac:dyDescent="0.2">
      <c r="A3286">
        <v>69</v>
      </c>
      <c r="B3286">
        <v>7</v>
      </c>
      <c r="C3286">
        <v>0</v>
      </c>
      <c r="D3286">
        <v>0</v>
      </c>
      <c r="E3286">
        <v>0</v>
      </c>
      <c r="F3286" t="s">
        <v>4</v>
      </c>
    </row>
    <row r="3287" spans="1:6" x14ac:dyDescent="0.2">
      <c r="A3287">
        <v>70</v>
      </c>
      <c r="B3287">
        <v>12</v>
      </c>
      <c r="C3287">
        <v>0</v>
      </c>
      <c r="D3287">
        <v>0</v>
      </c>
      <c r="E3287">
        <v>0</v>
      </c>
      <c r="F3287" t="s">
        <v>4</v>
      </c>
    </row>
    <row r="3288" spans="1:6" x14ac:dyDescent="0.2">
      <c r="A3288">
        <v>71</v>
      </c>
      <c r="B3288">
        <v>4</v>
      </c>
      <c r="C3288">
        <v>0</v>
      </c>
      <c r="D3288">
        <v>0</v>
      </c>
      <c r="E3288">
        <v>0</v>
      </c>
      <c r="F3288" t="s">
        <v>4</v>
      </c>
    </row>
    <row r="3289" spans="1:6" x14ac:dyDescent="0.2">
      <c r="A3289">
        <v>72</v>
      </c>
      <c r="B3289">
        <v>7</v>
      </c>
      <c r="C3289">
        <v>0</v>
      </c>
      <c r="D3289">
        <v>0</v>
      </c>
      <c r="E3289">
        <v>0</v>
      </c>
      <c r="F3289" t="s">
        <v>4</v>
      </c>
    </row>
    <row r="3290" spans="1:6" x14ac:dyDescent="0.2">
      <c r="A3290">
        <v>74</v>
      </c>
      <c r="B3290">
        <v>11</v>
      </c>
      <c r="C3290">
        <v>0</v>
      </c>
      <c r="D3290">
        <v>0</v>
      </c>
      <c r="E3290">
        <v>0</v>
      </c>
      <c r="F3290" t="s">
        <v>4</v>
      </c>
    </row>
    <row r="3291" spans="1:6" x14ac:dyDescent="0.2">
      <c r="A3291">
        <v>73</v>
      </c>
      <c r="B3291">
        <v>13</v>
      </c>
      <c r="C3291">
        <v>0</v>
      </c>
      <c r="D3291">
        <v>0</v>
      </c>
      <c r="E3291">
        <v>0</v>
      </c>
      <c r="F3291" t="s">
        <v>4</v>
      </c>
    </row>
    <row r="3292" spans="1:6" x14ac:dyDescent="0.2">
      <c r="A3292">
        <v>75</v>
      </c>
      <c r="B3292">
        <v>5</v>
      </c>
      <c r="C3292">
        <v>0</v>
      </c>
      <c r="D3292">
        <v>0</v>
      </c>
      <c r="E3292">
        <v>0</v>
      </c>
      <c r="F3292" t="s">
        <v>4</v>
      </c>
    </row>
    <row r="3293" spans="1:6" x14ac:dyDescent="0.2">
      <c r="A3293">
        <v>76</v>
      </c>
      <c r="B3293">
        <v>5</v>
      </c>
      <c r="C3293">
        <v>0</v>
      </c>
      <c r="D3293">
        <v>0</v>
      </c>
      <c r="E3293">
        <v>0</v>
      </c>
      <c r="F3293" t="s">
        <v>4</v>
      </c>
    </row>
    <row r="3294" spans="1:6" x14ac:dyDescent="0.2">
      <c r="A3294">
        <v>77</v>
      </c>
      <c r="B3294">
        <v>5</v>
      </c>
      <c r="C3294">
        <v>0</v>
      </c>
      <c r="D3294">
        <v>0</v>
      </c>
      <c r="E3294">
        <v>0</v>
      </c>
      <c r="F3294" t="s">
        <v>4</v>
      </c>
    </row>
    <row r="3295" spans="1:6" x14ac:dyDescent="0.2">
      <c r="A3295">
        <v>78</v>
      </c>
      <c r="B3295">
        <v>13</v>
      </c>
      <c r="C3295">
        <v>0</v>
      </c>
      <c r="D3295">
        <v>0</v>
      </c>
      <c r="E3295">
        <v>0</v>
      </c>
      <c r="F3295" t="s">
        <v>4</v>
      </c>
    </row>
    <row r="3296" spans="1:6" x14ac:dyDescent="0.2">
      <c r="A3296">
        <v>79</v>
      </c>
      <c r="B3296">
        <v>7</v>
      </c>
      <c r="C3296">
        <v>0</v>
      </c>
      <c r="D3296">
        <v>0</v>
      </c>
      <c r="E3296">
        <v>0</v>
      </c>
      <c r="F3296" t="s">
        <v>4</v>
      </c>
    </row>
    <row r="3297" spans="1:6" x14ac:dyDescent="0.2">
      <c r="A3297">
        <v>80</v>
      </c>
      <c r="B3297">
        <v>8</v>
      </c>
      <c r="C3297">
        <v>0</v>
      </c>
      <c r="D3297">
        <v>0</v>
      </c>
      <c r="E3297">
        <v>0</v>
      </c>
      <c r="F3297" t="s">
        <v>4</v>
      </c>
    </row>
    <row r="3298" spans="1:6" x14ac:dyDescent="0.2">
      <c r="A3298">
        <v>81</v>
      </c>
      <c r="B3298">
        <v>5</v>
      </c>
      <c r="C3298">
        <v>0</v>
      </c>
      <c r="D3298">
        <v>0</v>
      </c>
      <c r="E3298">
        <v>0</v>
      </c>
      <c r="F3298" t="s">
        <v>4</v>
      </c>
    </row>
    <row r="3299" spans="1:6" x14ac:dyDescent="0.2">
      <c r="A3299">
        <v>82</v>
      </c>
      <c r="B3299">
        <v>6</v>
      </c>
      <c r="C3299">
        <v>0</v>
      </c>
      <c r="D3299">
        <v>0</v>
      </c>
      <c r="E3299">
        <v>0</v>
      </c>
      <c r="F3299" t="s">
        <v>4</v>
      </c>
    </row>
    <row r="3300" spans="1:6" x14ac:dyDescent="0.2">
      <c r="A3300">
        <v>83</v>
      </c>
      <c r="B3300">
        <v>4</v>
      </c>
      <c r="C3300">
        <v>0</v>
      </c>
      <c r="D3300">
        <v>0</v>
      </c>
      <c r="E3300">
        <v>0</v>
      </c>
      <c r="F3300" t="s">
        <v>4</v>
      </c>
    </row>
    <row r="3301" spans="1:6" x14ac:dyDescent="0.2">
      <c r="A3301">
        <v>84</v>
      </c>
      <c r="B3301">
        <v>4</v>
      </c>
      <c r="C3301">
        <v>0</v>
      </c>
      <c r="D3301">
        <v>0</v>
      </c>
      <c r="E3301">
        <v>0</v>
      </c>
      <c r="F3301" t="s">
        <v>4</v>
      </c>
    </row>
    <row r="3302" spans="1:6" x14ac:dyDescent="0.2">
      <c r="A3302">
        <v>85</v>
      </c>
      <c r="B3302">
        <v>7</v>
      </c>
      <c r="C3302">
        <v>0</v>
      </c>
      <c r="D3302">
        <v>0</v>
      </c>
      <c r="E3302">
        <v>0</v>
      </c>
      <c r="F3302" t="s">
        <v>4</v>
      </c>
    </row>
    <row r="3303" spans="1:6" x14ac:dyDescent="0.2">
      <c r="A3303">
        <v>86</v>
      </c>
      <c r="B3303">
        <v>6</v>
      </c>
      <c r="C3303">
        <v>0</v>
      </c>
      <c r="D3303">
        <v>0</v>
      </c>
      <c r="E3303">
        <v>0</v>
      </c>
      <c r="F3303" t="s">
        <v>4</v>
      </c>
    </row>
    <row r="3304" spans="1:6" x14ac:dyDescent="0.2">
      <c r="A3304">
        <v>87</v>
      </c>
      <c r="B3304">
        <v>3</v>
      </c>
      <c r="C3304">
        <v>0</v>
      </c>
      <c r="D3304">
        <v>0</v>
      </c>
      <c r="E3304">
        <v>0</v>
      </c>
      <c r="F3304" t="s">
        <v>4</v>
      </c>
    </row>
    <row r="3305" spans="1:6" x14ac:dyDescent="0.2">
      <c r="A3305">
        <v>88</v>
      </c>
      <c r="B3305">
        <v>2</v>
      </c>
      <c r="C3305">
        <v>0</v>
      </c>
      <c r="D3305">
        <v>0</v>
      </c>
      <c r="E3305">
        <v>0</v>
      </c>
      <c r="F3305" t="s">
        <v>4</v>
      </c>
    </row>
    <row r="3306" spans="1:6" x14ac:dyDescent="0.2">
      <c r="A3306">
        <v>89</v>
      </c>
      <c r="B3306">
        <v>7</v>
      </c>
      <c r="C3306">
        <v>0</v>
      </c>
      <c r="D3306">
        <v>0</v>
      </c>
      <c r="E3306">
        <v>0</v>
      </c>
      <c r="F3306" t="s">
        <v>4</v>
      </c>
    </row>
    <row r="3307" spans="1:6" x14ac:dyDescent="0.2">
      <c r="A3307">
        <v>90</v>
      </c>
      <c r="B3307">
        <v>6</v>
      </c>
      <c r="C3307">
        <v>0</v>
      </c>
      <c r="D3307">
        <v>0</v>
      </c>
      <c r="E3307">
        <v>0</v>
      </c>
      <c r="F3307" t="s">
        <v>4</v>
      </c>
    </row>
    <row r="3308" spans="1:6" x14ac:dyDescent="0.2">
      <c r="A3308">
        <v>91</v>
      </c>
      <c r="B3308">
        <v>4</v>
      </c>
      <c r="C3308">
        <v>0</v>
      </c>
      <c r="D3308">
        <v>0</v>
      </c>
      <c r="E3308">
        <v>0</v>
      </c>
      <c r="F3308" t="s">
        <v>4</v>
      </c>
    </row>
    <row r="3309" spans="1:6" x14ac:dyDescent="0.2">
      <c r="A3309">
        <v>92</v>
      </c>
      <c r="B3309">
        <v>4</v>
      </c>
      <c r="C3309">
        <v>0</v>
      </c>
      <c r="D3309">
        <v>0</v>
      </c>
      <c r="E3309">
        <v>0</v>
      </c>
      <c r="F3309" t="s">
        <v>4</v>
      </c>
    </row>
    <row r="3310" spans="1:6" x14ac:dyDescent="0.2">
      <c r="A3310">
        <v>93</v>
      </c>
      <c r="B3310">
        <v>7</v>
      </c>
      <c r="C3310">
        <v>0</v>
      </c>
      <c r="D3310">
        <v>0</v>
      </c>
      <c r="E3310">
        <v>0</v>
      </c>
      <c r="F3310" t="s">
        <v>4</v>
      </c>
    </row>
    <row r="3311" spans="1:6" x14ac:dyDescent="0.2">
      <c r="A3311">
        <v>94</v>
      </c>
      <c r="B3311">
        <v>5</v>
      </c>
      <c r="C3311">
        <v>0</v>
      </c>
      <c r="D3311">
        <v>0</v>
      </c>
      <c r="E3311">
        <v>0</v>
      </c>
      <c r="F3311" t="s">
        <v>4</v>
      </c>
    </row>
    <row r="3312" spans="1:6" x14ac:dyDescent="0.2">
      <c r="A3312">
        <v>95</v>
      </c>
      <c r="B3312">
        <v>9</v>
      </c>
      <c r="C3312">
        <v>0</v>
      </c>
      <c r="D3312">
        <v>0</v>
      </c>
      <c r="E3312">
        <v>0</v>
      </c>
      <c r="F3312" t="s">
        <v>4</v>
      </c>
    </row>
    <row r="3313" spans="1:6" x14ac:dyDescent="0.2">
      <c r="A3313">
        <v>96</v>
      </c>
      <c r="B3313">
        <v>7</v>
      </c>
      <c r="C3313">
        <v>75.400000000000006</v>
      </c>
      <c r="D3313">
        <v>0</v>
      </c>
      <c r="E3313">
        <v>100</v>
      </c>
      <c r="F3313" t="s">
        <v>4</v>
      </c>
    </row>
    <row r="3314" spans="1:6" x14ac:dyDescent="0.2">
      <c r="A3314">
        <v>97</v>
      </c>
      <c r="B3314">
        <v>5</v>
      </c>
      <c r="C3314">
        <v>50</v>
      </c>
      <c r="D3314">
        <v>0</v>
      </c>
      <c r="E3314">
        <v>0</v>
      </c>
      <c r="F3314" t="s">
        <v>4</v>
      </c>
    </row>
    <row r="3315" spans="1:6" x14ac:dyDescent="0.2">
      <c r="A3315">
        <v>98</v>
      </c>
      <c r="B3315">
        <v>3</v>
      </c>
      <c r="C3315">
        <v>0</v>
      </c>
      <c r="D3315">
        <v>0</v>
      </c>
      <c r="E3315">
        <v>0</v>
      </c>
      <c r="F3315" t="s">
        <v>4</v>
      </c>
    </row>
    <row r="3316" spans="1:6" x14ac:dyDescent="0.2">
      <c r="A3316">
        <v>99</v>
      </c>
      <c r="B3316">
        <v>4</v>
      </c>
      <c r="C3316">
        <v>0</v>
      </c>
      <c r="D3316">
        <v>0</v>
      </c>
      <c r="E3316">
        <v>0</v>
      </c>
      <c r="F3316" t="s">
        <v>4</v>
      </c>
    </row>
    <row r="3317" spans="1:6" x14ac:dyDescent="0.2">
      <c r="A3317">
        <v>100</v>
      </c>
      <c r="B3317">
        <v>5</v>
      </c>
      <c r="C3317">
        <v>0</v>
      </c>
      <c r="D3317">
        <v>0</v>
      </c>
      <c r="E3317">
        <v>0</v>
      </c>
      <c r="F3317" t="s">
        <v>4</v>
      </c>
    </row>
    <row r="3318" spans="1:6" x14ac:dyDescent="0.2">
      <c r="A3318">
        <v>101</v>
      </c>
      <c r="B3318">
        <v>4</v>
      </c>
      <c r="C3318">
        <v>0</v>
      </c>
      <c r="D3318">
        <v>0</v>
      </c>
      <c r="E3318">
        <v>0</v>
      </c>
      <c r="F3318" t="s">
        <v>4</v>
      </c>
    </row>
    <row r="3319" spans="1:6" x14ac:dyDescent="0.2">
      <c r="A3319">
        <v>102</v>
      </c>
      <c r="B3319">
        <v>4</v>
      </c>
      <c r="C3319">
        <v>0</v>
      </c>
      <c r="D3319">
        <v>0</v>
      </c>
      <c r="E3319">
        <v>0</v>
      </c>
      <c r="F3319" t="s">
        <v>4</v>
      </c>
    </row>
    <row r="3320" spans="1:6" x14ac:dyDescent="0.2">
      <c r="A3320">
        <v>103</v>
      </c>
      <c r="B3320">
        <v>7</v>
      </c>
      <c r="C3320">
        <v>0</v>
      </c>
      <c r="D3320">
        <v>0</v>
      </c>
      <c r="E3320">
        <v>0</v>
      </c>
      <c r="F3320" t="s">
        <v>4</v>
      </c>
    </row>
    <row r="3321" spans="1:6" x14ac:dyDescent="0.2">
      <c r="A3321">
        <v>104</v>
      </c>
      <c r="B3321">
        <v>9</v>
      </c>
      <c r="C3321">
        <v>0</v>
      </c>
      <c r="D3321">
        <v>0</v>
      </c>
      <c r="E3321">
        <v>0</v>
      </c>
      <c r="F3321" t="s">
        <v>4</v>
      </c>
    </row>
    <row r="3322" spans="1:6" x14ac:dyDescent="0.2">
      <c r="A3322">
        <v>105</v>
      </c>
      <c r="B3322">
        <v>6</v>
      </c>
      <c r="C3322">
        <v>0</v>
      </c>
      <c r="D3322">
        <v>0</v>
      </c>
      <c r="E3322">
        <v>0</v>
      </c>
      <c r="F3322" t="s">
        <v>4</v>
      </c>
    </row>
    <row r="3323" spans="1:6" x14ac:dyDescent="0.2">
      <c r="A3323">
        <v>106</v>
      </c>
      <c r="B3323">
        <v>6</v>
      </c>
      <c r="C3323">
        <v>0</v>
      </c>
      <c r="D3323">
        <v>0</v>
      </c>
      <c r="E3323">
        <v>0</v>
      </c>
      <c r="F3323" t="s">
        <v>4</v>
      </c>
    </row>
    <row r="3324" spans="1:6" x14ac:dyDescent="0.2">
      <c r="A3324">
        <v>107</v>
      </c>
      <c r="B3324">
        <v>5</v>
      </c>
      <c r="C3324">
        <v>0</v>
      </c>
      <c r="D3324">
        <v>0</v>
      </c>
      <c r="E3324">
        <v>0</v>
      </c>
      <c r="F3324" t="s">
        <v>4</v>
      </c>
    </row>
    <row r="3325" spans="1:6" x14ac:dyDescent="0.2">
      <c r="A3325">
        <v>108</v>
      </c>
      <c r="B3325">
        <v>3</v>
      </c>
      <c r="C3325">
        <v>0</v>
      </c>
      <c r="D3325">
        <v>0</v>
      </c>
      <c r="E3325">
        <v>0</v>
      </c>
      <c r="F3325" t="s">
        <v>4</v>
      </c>
    </row>
    <row r="3326" spans="1:6" x14ac:dyDescent="0.2">
      <c r="A3326">
        <v>109</v>
      </c>
      <c r="B3326">
        <v>3</v>
      </c>
      <c r="C3326">
        <v>0</v>
      </c>
      <c r="D3326">
        <v>0</v>
      </c>
      <c r="E3326">
        <v>0</v>
      </c>
      <c r="F3326" t="s">
        <v>4</v>
      </c>
    </row>
    <row r="3327" spans="1:6" x14ac:dyDescent="0.2">
      <c r="A3327">
        <v>110</v>
      </c>
      <c r="B3327">
        <v>14</v>
      </c>
      <c r="C3327">
        <v>0</v>
      </c>
      <c r="D3327">
        <v>0</v>
      </c>
      <c r="E3327">
        <v>0</v>
      </c>
      <c r="F3327" t="s">
        <v>4</v>
      </c>
    </row>
    <row r="3328" spans="1:6" x14ac:dyDescent="0.2">
      <c r="A3328">
        <v>111</v>
      </c>
      <c r="B3328">
        <v>4</v>
      </c>
      <c r="C3328">
        <v>0</v>
      </c>
      <c r="D3328">
        <v>0</v>
      </c>
      <c r="E3328">
        <v>0</v>
      </c>
      <c r="F3328" t="s">
        <v>4</v>
      </c>
    </row>
    <row r="3329" spans="1:6" x14ac:dyDescent="0.2">
      <c r="A3329">
        <v>112</v>
      </c>
      <c r="B3329">
        <v>4</v>
      </c>
      <c r="C3329">
        <v>0</v>
      </c>
      <c r="D3329">
        <v>0</v>
      </c>
      <c r="E3329">
        <v>0</v>
      </c>
      <c r="F3329" t="s">
        <v>4</v>
      </c>
    </row>
    <row r="3330" spans="1:6" x14ac:dyDescent="0.2">
      <c r="A3330">
        <v>113</v>
      </c>
      <c r="B3330">
        <v>4</v>
      </c>
      <c r="C3330">
        <v>0</v>
      </c>
      <c r="D3330">
        <v>0</v>
      </c>
      <c r="E3330">
        <v>0</v>
      </c>
      <c r="F3330" t="s">
        <v>4</v>
      </c>
    </row>
    <row r="3331" spans="1:6" x14ac:dyDescent="0.2">
      <c r="A3331">
        <v>114</v>
      </c>
      <c r="B3331">
        <v>5</v>
      </c>
      <c r="C3331">
        <v>0</v>
      </c>
      <c r="D3331">
        <v>0</v>
      </c>
      <c r="E3331">
        <v>0</v>
      </c>
      <c r="F3331" t="s">
        <v>4</v>
      </c>
    </row>
    <row r="3332" spans="1:6" x14ac:dyDescent="0.2">
      <c r="A3332">
        <v>115</v>
      </c>
      <c r="B3332">
        <v>3</v>
      </c>
      <c r="C3332">
        <v>0</v>
      </c>
      <c r="D3332">
        <v>0</v>
      </c>
      <c r="E3332">
        <v>0</v>
      </c>
      <c r="F3332" t="s">
        <v>4</v>
      </c>
    </row>
    <row r="3333" spans="1:6" x14ac:dyDescent="0.2">
      <c r="A3333">
        <v>116</v>
      </c>
      <c r="B3333">
        <v>4</v>
      </c>
      <c r="C3333">
        <v>0</v>
      </c>
      <c r="D3333">
        <v>0</v>
      </c>
      <c r="E3333">
        <v>0</v>
      </c>
      <c r="F3333" t="s">
        <v>4</v>
      </c>
    </row>
    <row r="3334" spans="1:6" x14ac:dyDescent="0.2">
      <c r="A3334">
        <v>117</v>
      </c>
      <c r="B3334">
        <v>4</v>
      </c>
      <c r="C3334">
        <v>0</v>
      </c>
      <c r="D3334">
        <v>0</v>
      </c>
      <c r="E3334">
        <v>0</v>
      </c>
      <c r="F3334" t="s">
        <v>4</v>
      </c>
    </row>
    <row r="3335" spans="1:6" x14ac:dyDescent="0.2">
      <c r="A3335">
        <v>118</v>
      </c>
      <c r="B3335">
        <v>4</v>
      </c>
      <c r="C3335">
        <v>0</v>
      </c>
      <c r="D3335">
        <v>0</v>
      </c>
      <c r="E3335">
        <v>0</v>
      </c>
      <c r="F3335" t="s">
        <v>4</v>
      </c>
    </row>
    <row r="3336" spans="1:6" x14ac:dyDescent="0.2">
      <c r="A3336">
        <v>119</v>
      </c>
      <c r="B3336">
        <v>5</v>
      </c>
      <c r="C3336">
        <v>0</v>
      </c>
      <c r="D3336">
        <v>0</v>
      </c>
      <c r="E3336">
        <v>0</v>
      </c>
      <c r="F3336" t="s">
        <v>4</v>
      </c>
    </row>
    <row r="3337" spans="1:6" x14ac:dyDescent="0.2">
      <c r="A3337">
        <v>120</v>
      </c>
      <c r="B3337">
        <v>4</v>
      </c>
      <c r="C3337">
        <v>0</v>
      </c>
      <c r="D3337">
        <v>0</v>
      </c>
      <c r="E3337">
        <v>0</v>
      </c>
      <c r="F3337" t="s">
        <v>4</v>
      </c>
    </row>
    <row r="3338" spans="1:6" x14ac:dyDescent="0.2">
      <c r="A3338">
        <v>121</v>
      </c>
      <c r="B3338">
        <v>4</v>
      </c>
      <c r="C3338">
        <v>0</v>
      </c>
      <c r="D3338">
        <v>0</v>
      </c>
      <c r="E3338">
        <v>0</v>
      </c>
      <c r="F3338" t="s">
        <v>4</v>
      </c>
    </row>
    <row r="3339" spans="1:6" x14ac:dyDescent="0.2">
      <c r="A3339">
        <v>122</v>
      </c>
      <c r="B3339">
        <v>3</v>
      </c>
      <c r="C3339">
        <v>0</v>
      </c>
      <c r="D3339">
        <v>0</v>
      </c>
      <c r="E3339">
        <v>0</v>
      </c>
      <c r="F3339" t="s">
        <v>4</v>
      </c>
    </row>
    <row r="3340" spans="1:6" x14ac:dyDescent="0.2">
      <c r="A3340">
        <v>123</v>
      </c>
      <c r="B3340">
        <v>9</v>
      </c>
      <c r="C3340">
        <v>0</v>
      </c>
      <c r="D3340">
        <v>0</v>
      </c>
      <c r="E3340">
        <v>0</v>
      </c>
      <c r="F3340" t="s">
        <v>4</v>
      </c>
    </row>
    <row r="3341" spans="1:6" x14ac:dyDescent="0.2">
      <c r="A3341">
        <v>124</v>
      </c>
      <c r="B3341">
        <v>5</v>
      </c>
      <c r="C3341">
        <v>0</v>
      </c>
      <c r="D3341">
        <v>0</v>
      </c>
      <c r="E3341">
        <v>0</v>
      </c>
      <c r="F3341" t="s">
        <v>4</v>
      </c>
    </row>
    <row r="3342" spans="1:6" x14ac:dyDescent="0.2">
      <c r="A3342">
        <v>125</v>
      </c>
      <c r="B3342">
        <v>5</v>
      </c>
      <c r="C3342">
        <v>0</v>
      </c>
      <c r="D3342">
        <v>0</v>
      </c>
      <c r="E3342">
        <v>0</v>
      </c>
      <c r="F3342" t="s">
        <v>4</v>
      </c>
    </row>
    <row r="3343" spans="1:6" x14ac:dyDescent="0.2">
      <c r="A3343">
        <v>126</v>
      </c>
      <c r="B3343">
        <v>8</v>
      </c>
      <c r="C3343">
        <v>0</v>
      </c>
      <c r="D3343">
        <v>0</v>
      </c>
      <c r="E3343">
        <v>0</v>
      </c>
      <c r="F3343" t="s">
        <v>4</v>
      </c>
    </row>
    <row r="3344" spans="1:6" x14ac:dyDescent="0.2">
      <c r="A3344">
        <v>127</v>
      </c>
      <c r="B3344">
        <v>11</v>
      </c>
      <c r="C3344">
        <v>0</v>
      </c>
      <c r="D3344">
        <v>0</v>
      </c>
      <c r="E3344">
        <v>0</v>
      </c>
      <c r="F3344" t="s">
        <v>4</v>
      </c>
    </row>
    <row r="3345" spans="1:6" x14ac:dyDescent="0.2">
      <c r="A3345">
        <v>128</v>
      </c>
      <c r="B3345">
        <v>8</v>
      </c>
      <c r="C3345">
        <v>0</v>
      </c>
      <c r="D3345">
        <v>0</v>
      </c>
      <c r="E3345">
        <v>0</v>
      </c>
      <c r="F3345" t="s">
        <v>4</v>
      </c>
    </row>
    <row r="3346" spans="1:6" x14ac:dyDescent="0.2">
      <c r="A3346">
        <v>129</v>
      </c>
      <c r="B3346">
        <v>3</v>
      </c>
      <c r="C3346">
        <v>0</v>
      </c>
      <c r="D3346">
        <v>0</v>
      </c>
      <c r="E3346">
        <v>0</v>
      </c>
      <c r="F3346" t="s">
        <v>4</v>
      </c>
    </row>
    <row r="3347" spans="1:6" x14ac:dyDescent="0.2">
      <c r="A3347">
        <v>130</v>
      </c>
      <c r="B3347">
        <v>3</v>
      </c>
      <c r="C3347">
        <v>0</v>
      </c>
      <c r="D3347">
        <v>0</v>
      </c>
      <c r="E3347">
        <v>0</v>
      </c>
      <c r="F3347" t="s">
        <v>4</v>
      </c>
    </row>
    <row r="3348" spans="1:6" x14ac:dyDescent="0.2">
      <c r="A3348">
        <v>131</v>
      </c>
      <c r="B3348">
        <v>9</v>
      </c>
      <c r="C3348">
        <v>0</v>
      </c>
      <c r="D3348">
        <v>0</v>
      </c>
      <c r="E3348">
        <v>0</v>
      </c>
      <c r="F3348" t="s">
        <v>4</v>
      </c>
    </row>
    <row r="3349" spans="1:6" x14ac:dyDescent="0.2">
      <c r="A3349">
        <v>132</v>
      </c>
      <c r="B3349">
        <v>6</v>
      </c>
      <c r="C3349">
        <v>0</v>
      </c>
      <c r="D3349">
        <v>0</v>
      </c>
      <c r="E3349">
        <v>0</v>
      </c>
      <c r="F3349" t="s">
        <v>4</v>
      </c>
    </row>
    <row r="3350" spans="1:6" x14ac:dyDescent="0.2">
      <c r="A3350">
        <v>133</v>
      </c>
      <c r="B3350">
        <v>3</v>
      </c>
      <c r="C3350">
        <v>0</v>
      </c>
      <c r="D3350">
        <v>0</v>
      </c>
      <c r="E3350">
        <v>0</v>
      </c>
      <c r="F3350" t="s">
        <v>4</v>
      </c>
    </row>
    <row r="3351" spans="1:6" x14ac:dyDescent="0.2">
      <c r="A3351">
        <v>134</v>
      </c>
      <c r="B3351">
        <v>7</v>
      </c>
      <c r="C3351">
        <v>0</v>
      </c>
      <c r="D3351">
        <v>0</v>
      </c>
      <c r="E3351">
        <v>0</v>
      </c>
      <c r="F3351" t="s">
        <v>4</v>
      </c>
    </row>
    <row r="3352" spans="1:6" x14ac:dyDescent="0.2">
      <c r="A3352">
        <v>135</v>
      </c>
      <c r="B3352">
        <v>6</v>
      </c>
      <c r="C3352">
        <v>0</v>
      </c>
      <c r="D3352">
        <v>0</v>
      </c>
      <c r="E3352">
        <v>0</v>
      </c>
      <c r="F3352" t="s">
        <v>4</v>
      </c>
    </row>
    <row r="3353" spans="1:6" x14ac:dyDescent="0.2">
      <c r="A3353">
        <v>136</v>
      </c>
      <c r="B3353">
        <v>5</v>
      </c>
      <c r="C3353">
        <v>0</v>
      </c>
      <c r="D3353">
        <v>0</v>
      </c>
      <c r="E3353">
        <v>0</v>
      </c>
      <c r="F3353" t="s">
        <v>4</v>
      </c>
    </row>
    <row r="3354" spans="1:6" x14ac:dyDescent="0.2">
      <c r="A3354">
        <v>137</v>
      </c>
      <c r="B3354">
        <v>4</v>
      </c>
      <c r="C3354">
        <v>0</v>
      </c>
      <c r="D3354">
        <v>0</v>
      </c>
      <c r="E3354">
        <v>0</v>
      </c>
      <c r="F3354" t="s">
        <v>4</v>
      </c>
    </row>
    <row r="3355" spans="1:6" x14ac:dyDescent="0.2">
      <c r="A3355">
        <v>138</v>
      </c>
      <c r="B3355">
        <v>3</v>
      </c>
      <c r="C3355">
        <v>0</v>
      </c>
      <c r="D3355">
        <v>0</v>
      </c>
      <c r="E3355">
        <v>0</v>
      </c>
      <c r="F3355" t="s">
        <v>4</v>
      </c>
    </row>
    <row r="3356" spans="1:6" x14ac:dyDescent="0.2">
      <c r="A3356">
        <v>139</v>
      </c>
      <c r="B3356">
        <v>4</v>
      </c>
      <c r="C3356">
        <v>0</v>
      </c>
      <c r="D3356">
        <v>0</v>
      </c>
      <c r="E3356">
        <v>0</v>
      </c>
      <c r="F3356" t="s">
        <v>4</v>
      </c>
    </row>
    <row r="3357" spans="1:6" x14ac:dyDescent="0.2">
      <c r="A3357">
        <v>140</v>
      </c>
      <c r="B3357">
        <v>3</v>
      </c>
      <c r="C3357">
        <v>0</v>
      </c>
      <c r="D3357">
        <v>0</v>
      </c>
      <c r="E3357">
        <v>0</v>
      </c>
      <c r="F3357" t="s">
        <v>4</v>
      </c>
    </row>
    <row r="3358" spans="1:6" x14ac:dyDescent="0.2">
      <c r="A3358">
        <v>141</v>
      </c>
      <c r="B3358">
        <v>5</v>
      </c>
      <c r="C3358">
        <v>0</v>
      </c>
      <c r="D3358">
        <v>0</v>
      </c>
      <c r="E3358">
        <v>0</v>
      </c>
      <c r="F3358" t="s">
        <v>4</v>
      </c>
    </row>
    <row r="3359" spans="1:6" x14ac:dyDescent="0.2">
      <c r="A3359">
        <v>142</v>
      </c>
      <c r="B3359">
        <v>3</v>
      </c>
      <c r="C3359">
        <v>50.7</v>
      </c>
      <c r="D3359">
        <v>100</v>
      </c>
      <c r="E3359">
        <v>0</v>
      </c>
      <c r="F3359" t="s">
        <v>4</v>
      </c>
    </row>
    <row r="3360" spans="1:6" x14ac:dyDescent="0.2">
      <c r="A3360">
        <v>143</v>
      </c>
      <c r="B3360">
        <v>3</v>
      </c>
      <c r="C3360">
        <v>0</v>
      </c>
      <c r="D3360">
        <v>0</v>
      </c>
      <c r="E3360">
        <v>0</v>
      </c>
      <c r="F3360" t="s">
        <v>4</v>
      </c>
    </row>
    <row r="3361" spans="1:6" x14ac:dyDescent="0.2">
      <c r="A3361">
        <v>144</v>
      </c>
      <c r="B3361">
        <v>3</v>
      </c>
      <c r="C3361">
        <v>0</v>
      </c>
      <c r="D3361">
        <v>0</v>
      </c>
      <c r="E3361">
        <v>0</v>
      </c>
      <c r="F3361" t="s">
        <v>4</v>
      </c>
    </row>
    <row r="3362" spans="1:6" x14ac:dyDescent="0.2">
      <c r="A3362">
        <v>145</v>
      </c>
      <c r="B3362">
        <v>4</v>
      </c>
      <c r="C3362">
        <v>0</v>
      </c>
      <c r="D3362">
        <v>0</v>
      </c>
      <c r="E3362">
        <v>0</v>
      </c>
      <c r="F3362" t="s">
        <v>4</v>
      </c>
    </row>
    <row r="3363" spans="1:6" x14ac:dyDescent="0.2">
      <c r="A3363">
        <v>146</v>
      </c>
      <c r="B3363">
        <v>3</v>
      </c>
      <c r="C3363">
        <v>0</v>
      </c>
      <c r="D3363">
        <v>0</v>
      </c>
      <c r="E3363">
        <v>0</v>
      </c>
      <c r="F3363" t="s">
        <v>4</v>
      </c>
    </row>
    <row r="3364" spans="1:6" x14ac:dyDescent="0.2">
      <c r="A3364">
        <v>147</v>
      </c>
      <c r="B3364">
        <v>3</v>
      </c>
      <c r="C3364">
        <v>0</v>
      </c>
      <c r="D3364">
        <v>0</v>
      </c>
      <c r="E3364">
        <v>0</v>
      </c>
      <c r="F3364" t="s">
        <v>4</v>
      </c>
    </row>
    <row r="3365" spans="1:6" x14ac:dyDescent="0.2">
      <c r="A3365">
        <v>148</v>
      </c>
      <c r="B3365">
        <v>3</v>
      </c>
      <c r="C3365">
        <v>0</v>
      </c>
      <c r="D3365">
        <v>0</v>
      </c>
      <c r="E3365">
        <v>0</v>
      </c>
      <c r="F3365" t="s">
        <v>4</v>
      </c>
    </row>
    <row r="3366" spans="1:6" x14ac:dyDescent="0.2">
      <c r="A3366">
        <v>149</v>
      </c>
      <c r="B3366">
        <v>5</v>
      </c>
      <c r="C3366">
        <v>0</v>
      </c>
      <c r="D3366">
        <v>0</v>
      </c>
      <c r="E3366">
        <v>0</v>
      </c>
      <c r="F3366" t="s">
        <v>4</v>
      </c>
    </row>
    <row r="3367" spans="1:6" x14ac:dyDescent="0.2">
      <c r="A3367">
        <v>150</v>
      </c>
      <c r="B3367">
        <v>5</v>
      </c>
      <c r="C3367">
        <v>0</v>
      </c>
      <c r="D3367">
        <v>0</v>
      </c>
      <c r="E3367">
        <v>0</v>
      </c>
      <c r="F3367" t="s">
        <v>4</v>
      </c>
    </row>
    <row r="3368" spans="1:6" x14ac:dyDescent="0.2">
      <c r="A3368">
        <v>151</v>
      </c>
      <c r="B3368">
        <v>3</v>
      </c>
      <c r="C3368">
        <v>0</v>
      </c>
      <c r="D3368">
        <v>0</v>
      </c>
      <c r="E3368">
        <v>0</v>
      </c>
      <c r="F3368" t="s">
        <v>4</v>
      </c>
    </row>
    <row r="3369" spans="1:6" x14ac:dyDescent="0.2">
      <c r="A3369">
        <v>152</v>
      </c>
      <c r="B3369">
        <v>5</v>
      </c>
      <c r="C3369">
        <v>0</v>
      </c>
      <c r="D3369">
        <v>0</v>
      </c>
      <c r="E3369">
        <v>0</v>
      </c>
      <c r="F3369" t="s">
        <v>4</v>
      </c>
    </row>
    <row r="3370" spans="1:6" x14ac:dyDescent="0.2">
      <c r="A3370">
        <v>153</v>
      </c>
      <c r="B3370">
        <v>6</v>
      </c>
      <c r="C3370">
        <v>0</v>
      </c>
      <c r="D3370">
        <v>0</v>
      </c>
      <c r="E3370">
        <v>0</v>
      </c>
      <c r="F3370" t="s">
        <v>4</v>
      </c>
    </row>
    <row r="3371" spans="1:6" x14ac:dyDescent="0.2">
      <c r="A3371">
        <v>154</v>
      </c>
      <c r="B3371">
        <v>6</v>
      </c>
      <c r="C3371">
        <v>0</v>
      </c>
      <c r="D3371">
        <v>0</v>
      </c>
      <c r="E3371">
        <v>0</v>
      </c>
      <c r="F3371" t="s">
        <v>4</v>
      </c>
    </row>
    <row r="3372" spans="1:6" x14ac:dyDescent="0.2">
      <c r="A3372">
        <v>155</v>
      </c>
      <c r="B3372">
        <v>6</v>
      </c>
      <c r="C3372">
        <v>0</v>
      </c>
      <c r="D3372">
        <v>0</v>
      </c>
      <c r="E3372">
        <v>0</v>
      </c>
      <c r="F3372" t="s">
        <v>4</v>
      </c>
    </row>
    <row r="3373" spans="1:6" x14ac:dyDescent="0.2">
      <c r="A3373">
        <v>156</v>
      </c>
      <c r="B3373">
        <v>3</v>
      </c>
      <c r="C3373">
        <v>0</v>
      </c>
      <c r="D3373">
        <v>0</v>
      </c>
      <c r="E3373">
        <v>0</v>
      </c>
      <c r="F3373" t="s">
        <v>4</v>
      </c>
    </row>
    <row r="3374" spans="1:6" x14ac:dyDescent="0.2">
      <c r="A3374">
        <v>157</v>
      </c>
      <c r="B3374">
        <v>3</v>
      </c>
      <c r="C3374">
        <v>0</v>
      </c>
      <c r="D3374">
        <v>0</v>
      </c>
      <c r="E3374">
        <v>0</v>
      </c>
      <c r="F3374" t="s">
        <v>4</v>
      </c>
    </row>
    <row r="3375" spans="1:6" x14ac:dyDescent="0.2">
      <c r="A3375">
        <v>158</v>
      </c>
      <c r="B3375">
        <v>4</v>
      </c>
      <c r="C3375">
        <v>0</v>
      </c>
      <c r="D3375">
        <v>0</v>
      </c>
      <c r="E3375">
        <v>0</v>
      </c>
      <c r="F3375" t="s">
        <v>4</v>
      </c>
    </row>
    <row r="3376" spans="1:6" x14ac:dyDescent="0.2">
      <c r="A3376">
        <v>159</v>
      </c>
      <c r="B3376">
        <v>4</v>
      </c>
      <c r="C3376">
        <v>0</v>
      </c>
      <c r="D3376">
        <v>0</v>
      </c>
      <c r="E3376">
        <v>0</v>
      </c>
      <c r="F3376" t="s">
        <v>4</v>
      </c>
    </row>
    <row r="3377" spans="1:6" x14ac:dyDescent="0.2">
      <c r="A3377">
        <v>160</v>
      </c>
      <c r="B3377">
        <v>2</v>
      </c>
      <c r="C3377">
        <v>0</v>
      </c>
      <c r="D3377">
        <v>0</v>
      </c>
      <c r="E3377">
        <v>0</v>
      </c>
      <c r="F3377" t="s">
        <v>4</v>
      </c>
    </row>
    <row r="3378" spans="1:6" x14ac:dyDescent="0.2">
      <c r="A3378">
        <v>161</v>
      </c>
      <c r="B3378">
        <v>2</v>
      </c>
      <c r="C3378">
        <v>0</v>
      </c>
      <c r="D3378">
        <v>0</v>
      </c>
      <c r="E3378">
        <v>0</v>
      </c>
      <c r="F3378" t="s">
        <v>4</v>
      </c>
    </row>
    <row r="3379" spans="1:6" x14ac:dyDescent="0.2">
      <c r="A3379">
        <v>162</v>
      </c>
      <c r="B3379">
        <v>3</v>
      </c>
      <c r="C3379">
        <v>0</v>
      </c>
      <c r="D3379">
        <v>0</v>
      </c>
      <c r="E3379">
        <v>0</v>
      </c>
      <c r="F3379" t="s">
        <v>4</v>
      </c>
    </row>
    <row r="3380" spans="1:6" x14ac:dyDescent="0.2">
      <c r="A3380">
        <v>163</v>
      </c>
      <c r="B3380">
        <v>4</v>
      </c>
      <c r="C3380">
        <v>0</v>
      </c>
      <c r="D3380">
        <v>0</v>
      </c>
      <c r="E3380">
        <v>0</v>
      </c>
      <c r="F3380" t="s">
        <v>4</v>
      </c>
    </row>
    <row r="3381" spans="1:6" x14ac:dyDescent="0.2">
      <c r="A3381">
        <v>164</v>
      </c>
      <c r="B3381">
        <v>3</v>
      </c>
      <c r="C3381">
        <v>0</v>
      </c>
      <c r="D3381">
        <v>0</v>
      </c>
      <c r="E3381">
        <v>0</v>
      </c>
      <c r="F3381" t="s">
        <v>4</v>
      </c>
    </row>
    <row r="3382" spans="1:6" x14ac:dyDescent="0.2">
      <c r="A3382">
        <v>165</v>
      </c>
      <c r="B3382">
        <v>3</v>
      </c>
      <c r="C3382">
        <v>0</v>
      </c>
      <c r="D3382">
        <v>0</v>
      </c>
      <c r="E3382">
        <v>0</v>
      </c>
      <c r="F3382" t="s">
        <v>4</v>
      </c>
    </row>
    <row r="3383" spans="1:6" x14ac:dyDescent="0.2">
      <c r="A3383">
        <v>166</v>
      </c>
      <c r="B3383">
        <v>3</v>
      </c>
      <c r="C3383">
        <v>0</v>
      </c>
      <c r="D3383">
        <v>0</v>
      </c>
      <c r="E3383">
        <v>0</v>
      </c>
      <c r="F3383" t="s">
        <v>4</v>
      </c>
    </row>
    <row r="3384" spans="1:6" x14ac:dyDescent="0.2">
      <c r="A3384">
        <v>167</v>
      </c>
      <c r="B3384">
        <v>3</v>
      </c>
      <c r="C3384">
        <v>0</v>
      </c>
      <c r="D3384">
        <v>0</v>
      </c>
      <c r="E3384">
        <v>0</v>
      </c>
      <c r="F3384" t="s">
        <v>4</v>
      </c>
    </row>
    <row r="3385" spans="1:6" x14ac:dyDescent="0.2">
      <c r="A3385">
        <v>168</v>
      </c>
      <c r="B3385">
        <v>3</v>
      </c>
      <c r="C3385">
        <v>0</v>
      </c>
      <c r="D3385">
        <v>0</v>
      </c>
      <c r="E3385">
        <v>0</v>
      </c>
      <c r="F3385" t="s">
        <v>4</v>
      </c>
    </row>
    <row r="3386" spans="1:6" x14ac:dyDescent="0.2">
      <c r="A3386">
        <v>169</v>
      </c>
      <c r="B3386">
        <v>3</v>
      </c>
      <c r="C3386">
        <v>0</v>
      </c>
      <c r="D3386">
        <v>0</v>
      </c>
      <c r="E3386">
        <v>0</v>
      </c>
      <c r="F3386" t="s">
        <v>4</v>
      </c>
    </row>
    <row r="3387" spans="1:6" x14ac:dyDescent="0.2">
      <c r="A3387">
        <v>170</v>
      </c>
      <c r="B3387">
        <v>5</v>
      </c>
      <c r="C3387">
        <v>0</v>
      </c>
      <c r="D3387">
        <v>0</v>
      </c>
      <c r="E3387">
        <v>0</v>
      </c>
      <c r="F3387" t="s">
        <v>4</v>
      </c>
    </row>
    <row r="3388" spans="1:6" x14ac:dyDescent="0.2">
      <c r="A3388">
        <v>171</v>
      </c>
      <c r="B3388">
        <v>3</v>
      </c>
      <c r="C3388">
        <v>0</v>
      </c>
      <c r="D3388">
        <v>0</v>
      </c>
      <c r="E3388">
        <v>0</v>
      </c>
      <c r="F3388" t="s">
        <v>4</v>
      </c>
    </row>
    <row r="3389" spans="1:6" x14ac:dyDescent="0.2">
      <c r="A3389">
        <v>172</v>
      </c>
      <c r="B3389">
        <v>3</v>
      </c>
      <c r="C3389">
        <v>0</v>
      </c>
      <c r="D3389">
        <v>0</v>
      </c>
      <c r="E3389">
        <v>0</v>
      </c>
      <c r="F3389" t="s">
        <v>4</v>
      </c>
    </row>
    <row r="3390" spans="1:6" x14ac:dyDescent="0.2">
      <c r="A3390">
        <v>173</v>
      </c>
      <c r="B3390">
        <v>4</v>
      </c>
      <c r="C3390">
        <v>0</v>
      </c>
      <c r="D3390">
        <v>0</v>
      </c>
      <c r="E3390">
        <v>0</v>
      </c>
      <c r="F3390" t="s">
        <v>4</v>
      </c>
    </row>
    <row r="3391" spans="1:6" x14ac:dyDescent="0.2">
      <c r="A3391">
        <v>174</v>
      </c>
      <c r="B3391">
        <v>2</v>
      </c>
      <c r="C3391">
        <v>0</v>
      </c>
      <c r="D3391">
        <v>0</v>
      </c>
      <c r="E3391">
        <v>0</v>
      </c>
      <c r="F3391" t="s">
        <v>4</v>
      </c>
    </row>
    <row r="3392" spans="1:6" x14ac:dyDescent="0.2">
      <c r="A3392">
        <v>175</v>
      </c>
      <c r="B3392">
        <v>3</v>
      </c>
      <c r="C3392">
        <v>0</v>
      </c>
      <c r="D3392">
        <v>0</v>
      </c>
      <c r="E3392">
        <v>0</v>
      </c>
      <c r="F3392" t="s">
        <v>4</v>
      </c>
    </row>
    <row r="3393" spans="1:6" x14ac:dyDescent="0.2">
      <c r="A3393">
        <v>176</v>
      </c>
      <c r="B3393">
        <v>3</v>
      </c>
      <c r="C3393">
        <v>0</v>
      </c>
      <c r="D3393">
        <v>0</v>
      </c>
      <c r="E3393">
        <v>0</v>
      </c>
      <c r="F3393" t="s">
        <v>4</v>
      </c>
    </row>
    <row r="3394" spans="1:6" x14ac:dyDescent="0.2">
      <c r="A3394">
        <v>177</v>
      </c>
      <c r="B3394">
        <v>8</v>
      </c>
      <c r="C3394">
        <v>0</v>
      </c>
      <c r="D3394">
        <v>0</v>
      </c>
      <c r="E3394">
        <v>0</v>
      </c>
      <c r="F3394" t="s">
        <v>4</v>
      </c>
    </row>
    <row r="3395" spans="1:6" x14ac:dyDescent="0.2">
      <c r="A3395">
        <v>178</v>
      </c>
      <c r="B3395">
        <v>6</v>
      </c>
      <c r="C3395">
        <v>0</v>
      </c>
      <c r="D3395">
        <v>0</v>
      </c>
      <c r="E3395">
        <v>0</v>
      </c>
      <c r="F3395" t="s">
        <v>4</v>
      </c>
    </row>
    <row r="3396" spans="1:6" x14ac:dyDescent="0.2">
      <c r="A3396">
        <v>179</v>
      </c>
      <c r="B3396">
        <v>2</v>
      </c>
      <c r="C3396">
        <v>0</v>
      </c>
      <c r="D3396">
        <v>0</v>
      </c>
      <c r="E3396">
        <v>0</v>
      </c>
      <c r="F3396" t="s">
        <v>4</v>
      </c>
    </row>
    <row r="3397" spans="1:6" x14ac:dyDescent="0.2">
      <c r="A3397">
        <v>180</v>
      </c>
      <c r="B3397">
        <v>3</v>
      </c>
      <c r="C3397">
        <v>0</v>
      </c>
      <c r="D3397">
        <v>0</v>
      </c>
      <c r="E3397">
        <v>0</v>
      </c>
      <c r="F3397" t="s">
        <v>4</v>
      </c>
    </row>
    <row r="3398" spans="1:6" x14ac:dyDescent="0.2">
      <c r="A3398">
        <v>181</v>
      </c>
      <c r="B3398">
        <v>3</v>
      </c>
      <c r="C3398">
        <v>0</v>
      </c>
      <c r="D3398">
        <v>0</v>
      </c>
      <c r="E3398">
        <v>0</v>
      </c>
      <c r="F3398" t="s">
        <v>4</v>
      </c>
    </row>
    <row r="3399" spans="1:6" x14ac:dyDescent="0.2">
      <c r="A3399">
        <v>182</v>
      </c>
      <c r="B3399">
        <v>4</v>
      </c>
      <c r="C3399">
        <v>0</v>
      </c>
      <c r="D3399">
        <v>0</v>
      </c>
      <c r="E3399">
        <v>0</v>
      </c>
      <c r="F3399" t="s">
        <v>4</v>
      </c>
    </row>
    <row r="3400" spans="1:6" x14ac:dyDescent="0.2">
      <c r="A3400">
        <v>183</v>
      </c>
      <c r="B3400">
        <v>3</v>
      </c>
      <c r="C3400">
        <v>0</v>
      </c>
      <c r="D3400">
        <v>0</v>
      </c>
      <c r="E3400">
        <v>0</v>
      </c>
      <c r="F3400" t="s">
        <v>4</v>
      </c>
    </row>
    <row r="3401" spans="1:6" x14ac:dyDescent="0.2">
      <c r="A3401">
        <v>184</v>
      </c>
      <c r="B3401">
        <v>3</v>
      </c>
      <c r="C3401">
        <v>0</v>
      </c>
      <c r="D3401">
        <v>0</v>
      </c>
      <c r="E3401">
        <v>0</v>
      </c>
      <c r="F3401" t="s">
        <v>4</v>
      </c>
    </row>
    <row r="3402" spans="1:6" x14ac:dyDescent="0.2">
      <c r="A3402">
        <v>185</v>
      </c>
      <c r="B3402">
        <v>4</v>
      </c>
      <c r="C3402">
        <v>0</v>
      </c>
      <c r="D3402">
        <v>0</v>
      </c>
      <c r="E3402">
        <v>0</v>
      </c>
      <c r="F3402" t="s">
        <v>4</v>
      </c>
    </row>
    <row r="3403" spans="1:6" x14ac:dyDescent="0.2">
      <c r="A3403">
        <v>186</v>
      </c>
      <c r="B3403">
        <v>3</v>
      </c>
      <c r="C3403">
        <v>0</v>
      </c>
      <c r="D3403">
        <v>0</v>
      </c>
      <c r="E3403">
        <v>0</v>
      </c>
      <c r="F3403" t="s">
        <v>4</v>
      </c>
    </row>
    <row r="3404" spans="1:6" x14ac:dyDescent="0.2">
      <c r="A3404">
        <v>187</v>
      </c>
      <c r="B3404">
        <v>5</v>
      </c>
      <c r="C3404">
        <v>0</v>
      </c>
      <c r="D3404">
        <v>0</v>
      </c>
      <c r="E3404">
        <v>46.4</v>
      </c>
      <c r="F3404" t="s">
        <v>4</v>
      </c>
    </row>
    <row r="3405" spans="1:6" x14ac:dyDescent="0.2">
      <c r="A3405">
        <v>188</v>
      </c>
      <c r="B3405">
        <v>4</v>
      </c>
      <c r="C3405">
        <v>50</v>
      </c>
      <c r="D3405">
        <v>0</v>
      </c>
      <c r="E3405">
        <v>50</v>
      </c>
      <c r="F3405" t="s">
        <v>4</v>
      </c>
    </row>
    <row r="3406" spans="1:6" x14ac:dyDescent="0.2">
      <c r="A3406">
        <v>189</v>
      </c>
      <c r="B3406">
        <v>3</v>
      </c>
      <c r="C3406">
        <v>40</v>
      </c>
      <c r="D3406">
        <v>0</v>
      </c>
      <c r="E3406">
        <v>0</v>
      </c>
      <c r="F3406" t="s">
        <v>4</v>
      </c>
    </row>
    <row r="3407" spans="1:6" x14ac:dyDescent="0.2">
      <c r="A3407">
        <v>190</v>
      </c>
      <c r="B3407">
        <v>5</v>
      </c>
      <c r="C3407">
        <v>0</v>
      </c>
      <c r="D3407">
        <v>0</v>
      </c>
      <c r="E3407">
        <v>0</v>
      </c>
      <c r="F3407" t="s">
        <v>4</v>
      </c>
    </row>
    <row r="3408" spans="1:6" x14ac:dyDescent="0.2">
      <c r="A3408">
        <v>191</v>
      </c>
      <c r="B3408">
        <v>5</v>
      </c>
      <c r="C3408">
        <v>0</v>
      </c>
      <c r="D3408">
        <v>0</v>
      </c>
      <c r="E3408">
        <v>0</v>
      </c>
      <c r="F3408" t="s">
        <v>4</v>
      </c>
    </row>
    <row r="3409" spans="1:6" x14ac:dyDescent="0.2">
      <c r="A3409">
        <v>192</v>
      </c>
      <c r="B3409">
        <v>7</v>
      </c>
      <c r="C3409">
        <v>0</v>
      </c>
      <c r="D3409">
        <v>0</v>
      </c>
      <c r="E3409">
        <v>0</v>
      </c>
      <c r="F3409" t="s">
        <v>4</v>
      </c>
    </row>
    <row r="3410" spans="1:6" x14ac:dyDescent="0.2">
      <c r="A3410">
        <v>193</v>
      </c>
      <c r="B3410">
        <v>4</v>
      </c>
      <c r="C3410">
        <v>0</v>
      </c>
      <c r="D3410">
        <v>0</v>
      </c>
      <c r="E3410">
        <v>0</v>
      </c>
      <c r="F3410" t="s">
        <v>4</v>
      </c>
    </row>
    <row r="3411" spans="1:6" x14ac:dyDescent="0.2">
      <c r="A3411">
        <v>194</v>
      </c>
      <c r="B3411">
        <v>3</v>
      </c>
      <c r="C3411">
        <v>0</v>
      </c>
      <c r="D3411">
        <v>0</v>
      </c>
      <c r="E3411">
        <v>0</v>
      </c>
      <c r="F3411" t="s">
        <v>4</v>
      </c>
    </row>
    <row r="3412" spans="1:6" x14ac:dyDescent="0.2">
      <c r="A3412">
        <v>195</v>
      </c>
      <c r="B3412">
        <v>3</v>
      </c>
      <c r="C3412">
        <v>0</v>
      </c>
      <c r="D3412">
        <v>0</v>
      </c>
      <c r="E3412">
        <v>0</v>
      </c>
      <c r="F3412" t="s">
        <v>4</v>
      </c>
    </row>
    <row r="3413" spans="1:6" x14ac:dyDescent="0.2">
      <c r="A3413">
        <v>196</v>
      </c>
      <c r="B3413">
        <v>3</v>
      </c>
      <c r="C3413">
        <v>0</v>
      </c>
      <c r="D3413">
        <v>0</v>
      </c>
      <c r="E3413">
        <v>0</v>
      </c>
      <c r="F3413" t="s">
        <v>4</v>
      </c>
    </row>
    <row r="3414" spans="1:6" x14ac:dyDescent="0.2">
      <c r="A3414">
        <v>197</v>
      </c>
      <c r="B3414">
        <v>3</v>
      </c>
      <c r="C3414">
        <v>0</v>
      </c>
      <c r="D3414">
        <v>0</v>
      </c>
      <c r="E3414">
        <v>0</v>
      </c>
      <c r="F3414" t="s">
        <v>4</v>
      </c>
    </row>
    <row r="3415" spans="1:6" x14ac:dyDescent="0.2">
      <c r="A3415">
        <v>198</v>
      </c>
      <c r="B3415">
        <v>3</v>
      </c>
      <c r="C3415">
        <v>0</v>
      </c>
      <c r="D3415">
        <v>0</v>
      </c>
      <c r="E3415">
        <v>0</v>
      </c>
      <c r="F3415" t="s">
        <v>4</v>
      </c>
    </row>
    <row r="3416" spans="1:6" x14ac:dyDescent="0.2">
      <c r="A3416">
        <v>199</v>
      </c>
      <c r="B3416">
        <v>6</v>
      </c>
      <c r="C3416">
        <v>0</v>
      </c>
      <c r="D3416">
        <v>0</v>
      </c>
      <c r="E3416">
        <v>0</v>
      </c>
      <c r="F3416" t="s">
        <v>4</v>
      </c>
    </row>
    <row r="3417" spans="1:6" x14ac:dyDescent="0.2">
      <c r="A3417">
        <v>200</v>
      </c>
      <c r="B3417">
        <v>3</v>
      </c>
      <c r="C3417">
        <v>0</v>
      </c>
      <c r="D3417">
        <v>0</v>
      </c>
      <c r="E3417">
        <v>0</v>
      </c>
      <c r="F3417" t="s">
        <v>4</v>
      </c>
    </row>
    <row r="3418" spans="1:6" x14ac:dyDescent="0.2">
      <c r="A3418">
        <v>201</v>
      </c>
      <c r="B3418">
        <v>2</v>
      </c>
      <c r="C3418">
        <v>0</v>
      </c>
      <c r="D3418">
        <v>0</v>
      </c>
      <c r="E3418">
        <v>0</v>
      </c>
      <c r="F3418" t="s">
        <v>4</v>
      </c>
    </row>
    <row r="3419" spans="1:6" x14ac:dyDescent="0.2">
      <c r="A3419">
        <v>202</v>
      </c>
      <c r="B3419">
        <v>2</v>
      </c>
      <c r="C3419">
        <v>0</v>
      </c>
      <c r="D3419">
        <v>0</v>
      </c>
      <c r="E3419">
        <v>0</v>
      </c>
      <c r="F3419" t="s">
        <v>4</v>
      </c>
    </row>
    <row r="3420" spans="1:6" x14ac:dyDescent="0.2">
      <c r="A3420">
        <v>203</v>
      </c>
      <c r="B3420">
        <v>3</v>
      </c>
      <c r="C3420">
        <v>0</v>
      </c>
      <c r="D3420">
        <v>0</v>
      </c>
      <c r="E3420">
        <v>0</v>
      </c>
      <c r="F3420" t="s">
        <v>4</v>
      </c>
    </row>
    <row r="3421" spans="1:6" x14ac:dyDescent="0.2">
      <c r="A3421">
        <v>204</v>
      </c>
      <c r="B3421">
        <v>5</v>
      </c>
      <c r="C3421">
        <v>0</v>
      </c>
      <c r="D3421">
        <v>0</v>
      </c>
      <c r="E3421">
        <v>0</v>
      </c>
      <c r="F3421" t="s">
        <v>4</v>
      </c>
    </row>
    <row r="3422" spans="1:6" x14ac:dyDescent="0.2">
      <c r="A3422">
        <v>205</v>
      </c>
      <c r="B3422">
        <v>5</v>
      </c>
      <c r="C3422">
        <v>0</v>
      </c>
      <c r="D3422">
        <v>0</v>
      </c>
      <c r="E3422">
        <v>0</v>
      </c>
      <c r="F3422" t="s">
        <v>4</v>
      </c>
    </row>
    <row r="3423" spans="1:6" x14ac:dyDescent="0.2">
      <c r="A3423">
        <v>206</v>
      </c>
      <c r="B3423">
        <v>5</v>
      </c>
      <c r="C3423">
        <v>0</v>
      </c>
      <c r="D3423">
        <v>0</v>
      </c>
      <c r="E3423">
        <v>0</v>
      </c>
      <c r="F3423" t="s">
        <v>4</v>
      </c>
    </row>
    <row r="3424" spans="1:6" x14ac:dyDescent="0.2">
      <c r="A3424">
        <v>207</v>
      </c>
      <c r="B3424">
        <v>6</v>
      </c>
      <c r="C3424">
        <v>0</v>
      </c>
      <c r="D3424">
        <v>0</v>
      </c>
      <c r="E3424">
        <v>0</v>
      </c>
      <c r="F3424" t="s">
        <v>4</v>
      </c>
    </row>
    <row r="3425" spans="1:6" x14ac:dyDescent="0.2">
      <c r="A3425">
        <v>208</v>
      </c>
      <c r="B3425">
        <v>4</v>
      </c>
      <c r="C3425">
        <v>0</v>
      </c>
      <c r="D3425">
        <v>0</v>
      </c>
      <c r="E3425">
        <v>0</v>
      </c>
      <c r="F3425" t="s">
        <v>4</v>
      </c>
    </row>
    <row r="3426" spans="1:6" x14ac:dyDescent="0.2">
      <c r="A3426">
        <v>209</v>
      </c>
      <c r="B3426">
        <v>2</v>
      </c>
      <c r="C3426">
        <v>0</v>
      </c>
      <c r="D3426">
        <v>0</v>
      </c>
      <c r="E3426">
        <v>0</v>
      </c>
      <c r="F3426" t="s">
        <v>4</v>
      </c>
    </row>
    <row r="3427" spans="1:6" x14ac:dyDescent="0.2">
      <c r="A3427">
        <v>210</v>
      </c>
      <c r="B3427">
        <v>5</v>
      </c>
      <c r="C3427">
        <v>0</v>
      </c>
      <c r="D3427">
        <v>0</v>
      </c>
      <c r="E3427">
        <v>0</v>
      </c>
      <c r="F3427" t="s">
        <v>4</v>
      </c>
    </row>
    <row r="3428" spans="1:6" x14ac:dyDescent="0.2">
      <c r="A3428">
        <v>211</v>
      </c>
      <c r="B3428">
        <v>3</v>
      </c>
      <c r="C3428">
        <v>0</v>
      </c>
      <c r="D3428">
        <v>0</v>
      </c>
      <c r="E3428">
        <v>0</v>
      </c>
      <c r="F3428" t="s">
        <v>4</v>
      </c>
    </row>
    <row r="3429" spans="1:6" x14ac:dyDescent="0.2">
      <c r="A3429">
        <v>212</v>
      </c>
      <c r="B3429">
        <v>4</v>
      </c>
      <c r="C3429">
        <v>0</v>
      </c>
      <c r="D3429">
        <v>0</v>
      </c>
      <c r="E3429">
        <v>0</v>
      </c>
      <c r="F3429" t="s">
        <v>4</v>
      </c>
    </row>
    <row r="3430" spans="1:6" x14ac:dyDescent="0.2">
      <c r="A3430">
        <v>213</v>
      </c>
      <c r="B3430">
        <v>3</v>
      </c>
      <c r="C3430">
        <v>0</v>
      </c>
      <c r="D3430">
        <v>0</v>
      </c>
      <c r="E3430">
        <v>0</v>
      </c>
      <c r="F3430" t="s">
        <v>4</v>
      </c>
    </row>
    <row r="3431" spans="1:6" x14ac:dyDescent="0.2">
      <c r="A3431">
        <v>214</v>
      </c>
      <c r="B3431">
        <v>5</v>
      </c>
      <c r="C3431">
        <v>0</v>
      </c>
      <c r="D3431">
        <v>0</v>
      </c>
      <c r="E3431">
        <v>0</v>
      </c>
      <c r="F3431" t="s">
        <v>4</v>
      </c>
    </row>
    <row r="3432" spans="1:6" x14ac:dyDescent="0.2">
      <c r="A3432">
        <v>215</v>
      </c>
      <c r="B3432">
        <v>3</v>
      </c>
      <c r="C3432">
        <v>0</v>
      </c>
      <c r="D3432">
        <v>0</v>
      </c>
      <c r="E3432">
        <v>0</v>
      </c>
      <c r="F3432" t="s">
        <v>4</v>
      </c>
    </row>
    <row r="3433" spans="1:6" x14ac:dyDescent="0.2">
      <c r="A3433">
        <v>216</v>
      </c>
      <c r="B3433">
        <v>2</v>
      </c>
      <c r="C3433">
        <v>0</v>
      </c>
      <c r="D3433">
        <v>0</v>
      </c>
      <c r="E3433">
        <v>0</v>
      </c>
      <c r="F3433" t="s">
        <v>4</v>
      </c>
    </row>
    <row r="3434" spans="1:6" x14ac:dyDescent="0.2">
      <c r="A3434">
        <v>217</v>
      </c>
      <c r="B3434">
        <v>4</v>
      </c>
      <c r="C3434">
        <v>0</v>
      </c>
      <c r="D3434">
        <v>0</v>
      </c>
      <c r="E3434">
        <v>0</v>
      </c>
      <c r="F3434" t="s">
        <v>4</v>
      </c>
    </row>
    <row r="3435" spans="1:6" x14ac:dyDescent="0.2">
      <c r="A3435">
        <v>218</v>
      </c>
      <c r="B3435">
        <v>4</v>
      </c>
      <c r="C3435">
        <v>0</v>
      </c>
      <c r="D3435">
        <v>0</v>
      </c>
      <c r="E3435">
        <v>0</v>
      </c>
      <c r="F3435" t="s">
        <v>4</v>
      </c>
    </row>
    <row r="3436" spans="1:6" x14ac:dyDescent="0.2">
      <c r="A3436">
        <v>219</v>
      </c>
      <c r="B3436">
        <v>2</v>
      </c>
      <c r="C3436">
        <v>0</v>
      </c>
      <c r="D3436">
        <v>0</v>
      </c>
      <c r="E3436">
        <v>0</v>
      </c>
      <c r="F3436" t="s">
        <v>4</v>
      </c>
    </row>
    <row r="3437" spans="1:6" x14ac:dyDescent="0.2">
      <c r="A3437">
        <v>220</v>
      </c>
      <c r="B3437">
        <v>3</v>
      </c>
      <c r="C3437">
        <v>0</v>
      </c>
      <c r="D3437">
        <v>0</v>
      </c>
      <c r="E3437">
        <v>0</v>
      </c>
      <c r="F3437" t="s">
        <v>4</v>
      </c>
    </row>
    <row r="3438" spans="1:6" x14ac:dyDescent="0.2">
      <c r="A3438">
        <v>221</v>
      </c>
      <c r="B3438">
        <v>2</v>
      </c>
      <c r="C3438">
        <v>0</v>
      </c>
      <c r="D3438">
        <v>0</v>
      </c>
      <c r="E3438">
        <v>0</v>
      </c>
      <c r="F3438" t="s">
        <v>4</v>
      </c>
    </row>
    <row r="3439" spans="1:6" x14ac:dyDescent="0.2">
      <c r="A3439">
        <v>222</v>
      </c>
      <c r="B3439">
        <v>4</v>
      </c>
      <c r="C3439">
        <v>0</v>
      </c>
      <c r="D3439">
        <v>0</v>
      </c>
      <c r="E3439">
        <v>0</v>
      </c>
      <c r="F3439" t="s">
        <v>4</v>
      </c>
    </row>
    <row r="3440" spans="1:6" x14ac:dyDescent="0.2">
      <c r="A3440">
        <v>223</v>
      </c>
      <c r="B3440">
        <v>4</v>
      </c>
      <c r="C3440">
        <v>0</v>
      </c>
      <c r="D3440">
        <v>0</v>
      </c>
      <c r="E3440">
        <v>0</v>
      </c>
      <c r="F3440" t="s">
        <v>4</v>
      </c>
    </row>
    <row r="3441" spans="1:6" x14ac:dyDescent="0.2">
      <c r="A3441">
        <v>224</v>
      </c>
      <c r="B3441">
        <v>4</v>
      </c>
      <c r="C3441">
        <v>0</v>
      </c>
      <c r="D3441">
        <v>0</v>
      </c>
      <c r="E3441">
        <v>0</v>
      </c>
      <c r="F3441" t="s">
        <v>4</v>
      </c>
    </row>
    <row r="3442" spans="1:6" x14ac:dyDescent="0.2">
      <c r="A3442">
        <v>225</v>
      </c>
      <c r="B3442">
        <v>4</v>
      </c>
      <c r="C3442">
        <v>0</v>
      </c>
      <c r="D3442">
        <v>0</v>
      </c>
      <c r="E3442">
        <v>0</v>
      </c>
      <c r="F3442" t="s">
        <v>4</v>
      </c>
    </row>
    <row r="3443" spans="1:6" x14ac:dyDescent="0.2">
      <c r="A3443">
        <v>226</v>
      </c>
      <c r="B3443">
        <v>3</v>
      </c>
      <c r="C3443">
        <v>0</v>
      </c>
      <c r="D3443">
        <v>0</v>
      </c>
      <c r="E3443">
        <v>0</v>
      </c>
      <c r="F3443" t="s">
        <v>4</v>
      </c>
    </row>
    <row r="3444" spans="1:6" x14ac:dyDescent="0.2">
      <c r="A3444">
        <v>227</v>
      </c>
      <c r="B3444">
        <v>3</v>
      </c>
      <c r="C3444">
        <v>0</v>
      </c>
      <c r="D3444">
        <v>0</v>
      </c>
      <c r="E3444">
        <v>0</v>
      </c>
      <c r="F3444" t="s">
        <v>4</v>
      </c>
    </row>
    <row r="3445" spans="1:6" x14ac:dyDescent="0.2">
      <c r="A3445">
        <v>228</v>
      </c>
      <c r="B3445">
        <v>3</v>
      </c>
      <c r="C3445">
        <v>0</v>
      </c>
      <c r="D3445">
        <v>0</v>
      </c>
      <c r="E3445">
        <v>0</v>
      </c>
      <c r="F3445" t="s">
        <v>4</v>
      </c>
    </row>
    <row r="3446" spans="1:6" x14ac:dyDescent="0.2">
      <c r="A3446">
        <v>229</v>
      </c>
      <c r="B3446">
        <v>4</v>
      </c>
      <c r="C3446">
        <v>0</v>
      </c>
      <c r="D3446">
        <v>0</v>
      </c>
      <c r="E3446">
        <v>0</v>
      </c>
      <c r="F3446" t="s">
        <v>4</v>
      </c>
    </row>
    <row r="3447" spans="1:6" x14ac:dyDescent="0.2">
      <c r="A3447">
        <v>230</v>
      </c>
      <c r="B3447">
        <v>4</v>
      </c>
      <c r="C3447">
        <v>0</v>
      </c>
      <c r="D3447">
        <v>0</v>
      </c>
      <c r="E3447">
        <v>0</v>
      </c>
      <c r="F3447" t="s">
        <v>4</v>
      </c>
    </row>
    <row r="3448" spans="1:6" x14ac:dyDescent="0.2">
      <c r="A3448">
        <v>231</v>
      </c>
      <c r="B3448">
        <v>3</v>
      </c>
      <c r="C3448">
        <v>0</v>
      </c>
      <c r="D3448">
        <v>0</v>
      </c>
      <c r="E3448">
        <v>0</v>
      </c>
      <c r="F3448" t="s">
        <v>4</v>
      </c>
    </row>
    <row r="3449" spans="1:6" x14ac:dyDescent="0.2">
      <c r="A3449">
        <v>232</v>
      </c>
      <c r="B3449">
        <v>4</v>
      </c>
      <c r="C3449">
        <v>0</v>
      </c>
      <c r="D3449">
        <v>0</v>
      </c>
      <c r="E3449">
        <v>49</v>
      </c>
      <c r="F3449" t="s">
        <v>4</v>
      </c>
    </row>
    <row r="3450" spans="1:6" x14ac:dyDescent="0.2">
      <c r="A3450">
        <v>233</v>
      </c>
      <c r="B3450">
        <v>3</v>
      </c>
      <c r="C3450">
        <v>25</v>
      </c>
      <c r="D3450">
        <v>0</v>
      </c>
      <c r="E3450">
        <v>100</v>
      </c>
      <c r="F3450" t="s">
        <v>4</v>
      </c>
    </row>
    <row r="3451" spans="1:6" x14ac:dyDescent="0.2">
      <c r="A3451">
        <v>234</v>
      </c>
      <c r="B3451">
        <v>3</v>
      </c>
      <c r="C3451">
        <v>37.5</v>
      </c>
      <c r="D3451">
        <v>0</v>
      </c>
      <c r="E3451">
        <v>0</v>
      </c>
      <c r="F3451" t="s">
        <v>4</v>
      </c>
    </row>
    <row r="3452" spans="1:6" x14ac:dyDescent="0.2">
      <c r="A3452">
        <v>235</v>
      </c>
      <c r="B3452">
        <v>5</v>
      </c>
      <c r="C3452">
        <v>33.299999999999997</v>
      </c>
      <c r="D3452">
        <v>0</v>
      </c>
      <c r="E3452">
        <v>0</v>
      </c>
      <c r="F3452" t="s">
        <v>4</v>
      </c>
    </row>
    <row r="3453" spans="1:6" x14ac:dyDescent="0.2">
      <c r="A3453">
        <v>236</v>
      </c>
      <c r="B3453">
        <v>4</v>
      </c>
      <c r="C3453">
        <v>0</v>
      </c>
      <c r="D3453">
        <v>0</v>
      </c>
      <c r="E3453">
        <v>0</v>
      </c>
      <c r="F3453" t="s">
        <v>4</v>
      </c>
    </row>
    <row r="3454" spans="1:6" x14ac:dyDescent="0.2">
      <c r="A3454">
        <v>237</v>
      </c>
      <c r="B3454">
        <v>3</v>
      </c>
      <c r="C3454">
        <v>0</v>
      </c>
      <c r="D3454">
        <v>0</v>
      </c>
      <c r="E3454">
        <v>0</v>
      </c>
      <c r="F3454" t="s">
        <v>4</v>
      </c>
    </row>
    <row r="3455" spans="1:6" x14ac:dyDescent="0.2">
      <c r="A3455">
        <v>238</v>
      </c>
      <c r="B3455">
        <v>2</v>
      </c>
      <c r="C3455">
        <v>0</v>
      </c>
      <c r="D3455">
        <v>0</v>
      </c>
      <c r="E3455">
        <v>0</v>
      </c>
      <c r="F3455" t="s">
        <v>4</v>
      </c>
    </row>
    <row r="3456" spans="1:6" x14ac:dyDescent="0.2">
      <c r="A3456">
        <v>239</v>
      </c>
      <c r="B3456">
        <v>3</v>
      </c>
      <c r="C3456">
        <v>0</v>
      </c>
      <c r="D3456">
        <v>0</v>
      </c>
      <c r="E3456">
        <v>0</v>
      </c>
      <c r="F3456" t="s">
        <v>4</v>
      </c>
    </row>
    <row r="3457" spans="1:6" x14ac:dyDescent="0.2">
      <c r="A3457">
        <v>240</v>
      </c>
      <c r="B3457">
        <v>3</v>
      </c>
      <c r="C3457">
        <v>0</v>
      </c>
      <c r="D3457">
        <v>0</v>
      </c>
      <c r="E3457">
        <v>0</v>
      </c>
      <c r="F3457" t="s">
        <v>4</v>
      </c>
    </row>
    <row r="3458" spans="1:6" x14ac:dyDescent="0.2">
      <c r="A3458">
        <v>241</v>
      </c>
      <c r="B3458">
        <v>4</v>
      </c>
      <c r="C3458">
        <v>0</v>
      </c>
      <c r="D3458">
        <v>0</v>
      </c>
      <c r="E3458">
        <v>0</v>
      </c>
      <c r="F3458" t="s">
        <v>4</v>
      </c>
    </row>
    <row r="3459" spans="1:6" x14ac:dyDescent="0.2">
      <c r="A3459">
        <v>242</v>
      </c>
      <c r="B3459">
        <v>8</v>
      </c>
      <c r="C3459">
        <v>0</v>
      </c>
      <c r="D3459">
        <v>0</v>
      </c>
      <c r="E3459">
        <v>0</v>
      </c>
      <c r="F3459" t="s">
        <v>4</v>
      </c>
    </row>
    <row r="3460" spans="1:6" x14ac:dyDescent="0.2">
      <c r="A3460">
        <v>243</v>
      </c>
      <c r="B3460">
        <v>3</v>
      </c>
      <c r="C3460">
        <v>0</v>
      </c>
      <c r="D3460">
        <v>0</v>
      </c>
      <c r="E3460">
        <v>0</v>
      </c>
      <c r="F3460" t="s">
        <v>4</v>
      </c>
    </row>
    <row r="3461" spans="1:6" x14ac:dyDescent="0.2">
      <c r="A3461">
        <v>244</v>
      </c>
      <c r="B3461">
        <v>3</v>
      </c>
      <c r="C3461">
        <v>0</v>
      </c>
      <c r="D3461">
        <v>0</v>
      </c>
      <c r="E3461">
        <v>0</v>
      </c>
      <c r="F3461" t="s">
        <v>4</v>
      </c>
    </row>
    <row r="3462" spans="1:6" x14ac:dyDescent="0.2">
      <c r="A3462">
        <v>245</v>
      </c>
      <c r="B3462">
        <v>5</v>
      </c>
      <c r="C3462">
        <v>0</v>
      </c>
      <c r="D3462">
        <v>0</v>
      </c>
      <c r="E3462">
        <v>0</v>
      </c>
      <c r="F3462" t="s">
        <v>4</v>
      </c>
    </row>
    <row r="3463" spans="1:6" x14ac:dyDescent="0.2">
      <c r="A3463">
        <v>246</v>
      </c>
      <c r="B3463">
        <v>3</v>
      </c>
      <c r="C3463">
        <v>0</v>
      </c>
      <c r="D3463">
        <v>0</v>
      </c>
      <c r="E3463">
        <v>0</v>
      </c>
      <c r="F3463" t="s">
        <v>4</v>
      </c>
    </row>
    <row r="3464" spans="1:6" x14ac:dyDescent="0.2">
      <c r="A3464">
        <v>247</v>
      </c>
      <c r="B3464">
        <v>4</v>
      </c>
      <c r="C3464">
        <v>0</v>
      </c>
      <c r="D3464">
        <v>0</v>
      </c>
      <c r="E3464">
        <v>0</v>
      </c>
      <c r="F3464" t="s">
        <v>4</v>
      </c>
    </row>
    <row r="3465" spans="1:6" x14ac:dyDescent="0.2">
      <c r="A3465">
        <v>248</v>
      </c>
      <c r="B3465">
        <v>2</v>
      </c>
      <c r="C3465">
        <v>0</v>
      </c>
      <c r="D3465">
        <v>0</v>
      </c>
      <c r="E3465">
        <v>0</v>
      </c>
      <c r="F3465" t="s">
        <v>4</v>
      </c>
    </row>
    <row r="3466" spans="1:6" x14ac:dyDescent="0.2">
      <c r="A3466">
        <v>249</v>
      </c>
      <c r="B3466">
        <v>3</v>
      </c>
      <c r="C3466">
        <v>0</v>
      </c>
      <c r="D3466">
        <v>0</v>
      </c>
      <c r="E3466">
        <v>0</v>
      </c>
      <c r="F3466" t="s">
        <v>4</v>
      </c>
    </row>
    <row r="3467" spans="1:6" x14ac:dyDescent="0.2">
      <c r="A3467">
        <v>250</v>
      </c>
      <c r="B3467">
        <v>5</v>
      </c>
      <c r="C3467">
        <v>0</v>
      </c>
      <c r="D3467">
        <v>0</v>
      </c>
      <c r="E3467">
        <v>0</v>
      </c>
      <c r="F3467" t="s">
        <v>4</v>
      </c>
    </row>
    <row r="3468" spans="1:6" x14ac:dyDescent="0.2">
      <c r="A3468">
        <v>251</v>
      </c>
      <c r="B3468">
        <v>5</v>
      </c>
      <c r="C3468">
        <v>0</v>
      </c>
      <c r="D3468">
        <v>0</v>
      </c>
      <c r="E3468">
        <v>0</v>
      </c>
      <c r="F3468" t="s">
        <v>4</v>
      </c>
    </row>
    <row r="3469" spans="1:6" x14ac:dyDescent="0.2">
      <c r="A3469">
        <v>252</v>
      </c>
      <c r="B3469">
        <v>5</v>
      </c>
      <c r="C3469">
        <v>0</v>
      </c>
      <c r="D3469">
        <v>0</v>
      </c>
      <c r="E3469">
        <v>0</v>
      </c>
      <c r="F3469" t="s">
        <v>4</v>
      </c>
    </row>
    <row r="3470" spans="1:6" x14ac:dyDescent="0.2">
      <c r="A3470">
        <v>253</v>
      </c>
      <c r="B3470">
        <v>5</v>
      </c>
      <c r="C3470">
        <v>0</v>
      </c>
      <c r="D3470">
        <v>0</v>
      </c>
      <c r="E3470">
        <v>0</v>
      </c>
      <c r="F3470" t="s">
        <v>4</v>
      </c>
    </row>
    <row r="3471" spans="1:6" x14ac:dyDescent="0.2">
      <c r="A3471">
        <v>254</v>
      </c>
      <c r="B3471">
        <v>5</v>
      </c>
      <c r="C3471">
        <v>0</v>
      </c>
      <c r="D3471">
        <v>0</v>
      </c>
      <c r="E3471">
        <v>0</v>
      </c>
      <c r="F3471" t="s">
        <v>4</v>
      </c>
    </row>
    <row r="3472" spans="1:6" x14ac:dyDescent="0.2">
      <c r="A3472">
        <v>255</v>
      </c>
      <c r="B3472">
        <v>5</v>
      </c>
      <c r="C3472">
        <v>0</v>
      </c>
      <c r="D3472">
        <v>0</v>
      </c>
      <c r="E3472">
        <v>0</v>
      </c>
      <c r="F3472" t="s">
        <v>4</v>
      </c>
    </row>
    <row r="3473" spans="1:6" x14ac:dyDescent="0.2">
      <c r="A3473">
        <v>256</v>
      </c>
      <c r="B3473">
        <v>4</v>
      </c>
      <c r="C3473">
        <v>0</v>
      </c>
      <c r="D3473">
        <v>0</v>
      </c>
      <c r="E3473">
        <v>0</v>
      </c>
      <c r="F3473" t="s">
        <v>4</v>
      </c>
    </row>
    <row r="3474" spans="1:6" x14ac:dyDescent="0.2">
      <c r="A3474">
        <v>257</v>
      </c>
      <c r="B3474">
        <v>4</v>
      </c>
      <c r="C3474">
        <v>0</v>
      </c>
      <c r="D3474">
        <v>0</v>
      </c>
      <c r="E3474">
        <v>0</v>
      </c>
      <c r="F3474" t="s">
        <v>4</v>
      </c>
    </row>
    <row r="3475" spans="1:6" x14ac:dyDescent="0.2">
      <c r="A3475">
        <v>258</v>
      </c>
      <c r="B3475">
        <v>14</v>
      </c>
      <c r="C3475">
        <v>0</v>
      </c>
      <c r="D3475">
        <v>0</v>
      </c>
      <c r="E3475">
        <v>0</v>
      </c>
      <c r="F3475" t="s">
        <v>4</v>
      </c>
    </row>
    <row r="3476" spans="1:6" x14ac:dyDescent="0.2">
      <c r="A3476">
        <v>259</v>
      </c>
      <c r="B3476">
        <v>5</v>
      </c>
      <c r="C3476">
        <v>0</v>
      </c>
      <c r="D3476">
        <v>0</v>
      </c>
      <c r="E3476">
        <v>0</v>
      </c>
      <c r="F3476" t="s">
        <v>4</v>
      </c>
    </row>
    <row r="3477" spans="1:6" x14ac:dyDescent="0.2">
      <c r="A3477">
        <v>260</v>
      </c>
      <c r="B3477">
        <v>3</v>
      </c>
      <c r="C3477">
        <v>0</v>
      </c>
      <c r="D3477">
        <v>0</v>
      </c>
      <c r="E3477">
        <v>0</v>
      </c>
      <c r="F3477" t="s">
        <v>4</v>
      </c>
    </row>
    <row r="3478" spans="1:6" x14ac:dyDescent="0.2">
      <c r="A3478">
        <v>261</v>
      </c>
      <c r="B3478">
        <v>5</v>
      </c>
      <c r="C3478">
        <v>0</v>
      </c>
      <c r="D3478">
        <v>0</v>
      </c>
      <c r="E3478">
        <v>0</v>
      </c>
      <c r="F3478" t="s">
        <v>4</v>
      </c>
    </row>
    <row r="3479" spans="1:6" x14ac:dyDescent="0.2">
      <c r="A3479">
        <v>262</v>
      </c>
      <c r="B3479">
        <v>5</v>
      </c>
      <c r="C3479">
        <v>0</v>
      </c>
      <c r="D3479">
        <v>0</v>
      </c>
      <c r="E3479">
        <v>0</v>
      </c>
      <c r="F3479" t="s">
        <v>4</v>
      </c>
    </row>
    <row r="3480" spans="1:6" x14ac:dyDescent="0.2">
      <c r="A3480">
        <v>263</v>
      </c>
      <c r="B3480">
        <v>4</v>
      </c>
      <c r="C3480">
        <v>0</v>
      </c>
      <c r="D3480">
        <v>0</v>
      </c>
      <c r="E3480">
        <v>0</v>
      </c>
      <c r="F3480" t="s">
        <v>4</v>
      </c>
    </row>
    <row r="3481" spans="1:6" x14ac:dyDescent="0.2">
      <c r="A3481">
        <v>264</v>
      </c>
      <c r="B3481">
        <v>7</v>
      </c>
      <c r="C3481">
        <v>0</v>
      </c>
      <c r="D3481">
        <v>0</v>
      </c>
      <c r="E3481">
        <v>0</v>
      </c>
      <c r="F3481" t="s">
        <v>4</v>
      </c>
    </row>
    <row r="3482" spans="1:6" x14ac:dyDescent="0.2">
      <c r="A3482">
        <v>265</v>
      </c>
      <c r="B3482">
        <v>5</v>
      </c>
      <c r="C3482">
        <v>0</v>
      </c>
      <c r="D3482">
        <v>0</v>
      </c>
      <c r="E3482">
        <v>0</v>
      </c>
      <c r="F3482" t="s">
        <v>4</v>
      </c>
    </row>
    <row r="3483" spans="1:6" x14ac:dyDescent="0.2">
      <c r="A3483">
        <v>266</v>
      </c>
      <c r="B3483">
        <v>4</v>
      </c>
      <c r="C3483">
        <v>0</v>
      </c>
      <c r="D3483">
        <v>0</v>
      </c>
      <c r="E3483">
        <v>0</v>
      </c>
      <c r="F3483" t="s">
        <v>4</v>
      </c>
    </row>
    <row r="3484" spans="1:6" x14ac:dyDescent="0.2">
      <c r="A3484">
        <v>267</v>
      </c>
      <c r="B3484">
        <v>3</v>
      </c>
      <c r="C3484">
        <v>0</v>
      </c>
      <c r="D3484">
        <v>0</v>
      </c>
      <c r="E3484">
        <v>0</v>
      </c>
      <c r="F3484" t="s">
        <v>4</v>
      </c>
    </row>
    <row r="3485" spans="1:6" x14ac:dyDescent="0.2">
      <c r="A3485">
        <v>268</v>
      </c>
      <c r="B3485">
        <v>5</v>
      </c>
      <c r="C3485">
        <v>0</v>
      </c>
      <c r="D3485">
        <v>0</v>
      </c>
      <c r="E3485">
        <v>0</v>
      </c>
      <c r="F3485" t="s">
        <v>4</v>
      </c>
    </row>
    <row r="3486" spans="1:6" x14ac:dyDescent="0.2">
      <c r="A3486">
        <v>269</v>
      </c>
      <c r="B3486">
        <v>7</v>
      </c>
      <c r="C3486">
        <v>0</v>
      </c>
      <c r="D3486">
        <v>0</v>
      </c>
      <c r="E3486">
        <v>0</v>
      </c>
      <c r="F3486" t="s">
        <v>4</v>
      </c>
    </row>
    <row r="3487" spans="1:6" x14ac:dyDescent="0.2">
      <c r="A3487">
        <v>270</v>
      </c>
      <c r="B3487">
        <v>3</v>
      </c>
      <c r="C3487">
        <v>0</v>
      </c>
      <c r="D3487">
        <v>0</v>
      </c>
      <c r="E3487">
        <v>0</v>
      </c>
      <c r="F3487" t="s">
        <v>4</v>
      </c>
    </row>
    <row r="3488" spans="1:6" x14ac:dyDescent="0.2">
      <c r="A3488">
        <v>271</v>
      </c>
      <c r="B3488">
        <v>3</v>
      </c>
      <c r="C3488">
        <v>0</v>
      </c>
      <c r="D3488">
        <v>0</v>
      </c>
      <c r="E3488">
        <v>0</v>
      </c>
      <c r="F3488" t="s">
        <v>4</v>
      </c>
    </row>
    <row r="3489" spans="1:6" x14ac:dyDescent="0.2">
      <c r="A3489">
        <v>272</v>
      </c>
      <c r="B3489">
        <v>3</v>
      </c>
      <c r="C3489">
        <v>0</v>
      </c>
      <c r="D3489">
        <v>0</v>
      </c>
      <c r="E3489">
        <v>0</v>
      </c>
      <c r="F3489" t="s">
        <v>4</v>
      </c>
    </row>
    <row r="3490" spans="1:6" x14ac:dyDescent="0.2">
      <c r="A3490">
        <v>273</v>
      </c>
      <c r="B3490">
        <v>4</v>
      </c>
      <c r="C3490">
        <v>0</v>
      </c>
      <c r="D3490">
        <v>0</v>
      </c>
      <c r="E3490">
        <v>0</v>
      </c>
      <c r="F3490" t="s">
        <v>4</v>
      </c>
    </row>
    <row r="3491" spans="1:6" x14ac:dyDescent="0.2">
      <c r="A3491">
        <v>274</v>
      </c>
      <c r="B3491">
        <v>3</v>
      </c>
      <c r="C3491">
        <v>0</v>
      </c>
      <c r="D3491">
        <v>0</v>
      </c>
      <c r="E3491">
        <v>0</v>
      </c>
      <c r="F3491" t="s">
        <v>4</v>
      </c>
    </row>
    <row r="3492" spans="1:6" x14ac:dyDescent="0.2">
      <c r="A3492">
        <v>275</v>
      </c>
      <c r="B3492">
        <v>3</v>
      </c>
      <c r="C3492">
        <v>0</v>
      </c>
      <c r="D3492">
        <v>0</v>
      </c>
      <c r="E3492">
        <v>0</v>
      </c>
      <c r="F3492" t="s">
        <v>4</v>
      </c>
    </row>
    <row r="3493" spans="1:6" x14ac:dyDescent="0.2">
      <c r="A3493">
        <v>276</v>
      </c>
      <c r="B3493">
        <v>4</v>
      </c>
      <c r="C3493">
        <v>0</v>
      </c>
      <c r="D3493">
        <v>0</v>
      </c>
      <c r="E3493">
        <v>0</v>
      </c>
      <c r="F3493" t="s">
        <v>4</v>
      </c>
    </row>
    <row r="3494" spans="1:6" x14ac:dyDescent="0.2">
      <c r="A3494">
        <v>277</v>
      </c>
      <c r="B3494">
        <v>3</v>
      </c>
      <c r="C3494">
        <v>0</v>
      </c>
      <c r="D3494">
        <v>0</v>
      </c>
      <c r="E3494">
        <v>50.8</v>
      </c>
      <c r="F3494" t="s">
        <v>4</v>
      </c>
    </row>
    <row r="3495" spans="1:6" x14ac:dyDescent="0.2">
      <c r="A3495">
        <v>278</v>
      </c>
      <c r="B3495">
        <v>4</v>
      </c>
      <c r="C3495">
        <v>42.8</v>
      </c>
      <c r="D3495">
        <v>0</v>
      </c>
      <c r="E3495">
        <v>0</v>
      </c>
      <c r="F3495" t="s">
        <v>4</v>
      </c>
    </row>
    <row r="3496" spans="1:6" x14ac:dyDescent="0.2">
      <c r="A3496">
        <v>279</v>
      </c>
      <c r="B3496">
        <v>2</v>
      </c>
      <c r="C3496">
        <v>0</v>
      </c>
      <c r="D3496">
        <v>0</v>
      </c>
      <c r="E3496">
        <v>0</v>
      </c>
      <c r="F3496" t="s">
        <v>4</v>
      </c>
    </row>
    <row r="3497" spans="1:6" x14ac:dyDescent="0.2">
      <c r="A3497">
        <v>280</v>
      </c>
      <c r="B3497">
        <v>7</v>
      </c>
      <c r="C3497">
        <v>0</v>
      </c>
      <c r="D3497">
        <v>0</v>
      </c>
      <c r="E3497">
        <v>0</v>
      </c>
      <c r="F3497" t="s">
        <v>4</v>
      </c>
    </row>
    <row r="3498" spans="1:6" x14ac:dyDescent="0.2">
      <c r="A3498">
        <v>281</v>
      </c>
      <c r="B3498">
        <v>3</v>
      </c>
      <c r="C3498">
        <v>0</v>
      </c>
      <c r="D3498">
        <v>0</v>
      </c>
      <c r="E3498">
        <v>0</v>
      </c>
      <c r="F3498" t="s">
        <v>4</v>
      </c>
    </row>
    <row r="3499" spans="1:6" x14ac:dyDescent="0.2">
      <c r="A3499">
        <v>282</v>
      </c>
      <c r="B3499">
        <v>3</v>
      </c>
      <c r="C3499">
        <v>0</v>
      </c>
      <c r="D3499">
        <v>0</v>
      </c>
      <c r="E3499">
        <v>0</v>
      </c>
      <c r="F3499" t="s">
        <v>4</v>
      </c>
    </row>
    <row r="3500" spans="1:6" x14ac:dyDescent="0.2">
      <c r="A3500">
        <v>283</v>
      </c>
      <c r="B3500">
        <v>4</v>
      </c>
      <c r="C3500">
        <v>0</v>
      </c>
      <c r="D3500">
        <v>0</v>
      </c>
      <c r="E3500">
        <v>0</v>
      </c>
      <c r="F3500" t="s">
        <v>4</v>
      </c>
    </row>
    <row r="3501" spans="1:6" x14ac:dyDescent="0.2">
      <c r="A3501">
        <v>284</v>
      </c>
      <c r="B3501">
        <v>3</v>
      </c>
      <c r="C3501">
        <v>0</v>
      </c>
      <c r="D3501">
        <v>0</v>
      </c>
      <c r="E3501">
        <v>0</v>
      </c>
      <c r="F3501" t="s">
        <v>4</v>
      </c>
    </row>
    <row r="3502" spans="1:6" x14ac:dyDescent="0.2">
      <c r="A3502">
        <v>285</v>
      </c>
      <c r="B3502">
        <v>4</v>
      </c>
      <c r="C3502">
        <v>0</v>
      </c>
      <c r="D3502">
        <v>0</v>
      </c>
      <c r="E3502">
        <v>0</v>
      </c>
      <c r="F3502" t="s">
        <v>4</v>
      </c>
    </row>
    <row r="3503" spans="1:6" x14ac:dyDescent="0.2">
      <c r="A3503">
        <v>286</v>
      </c>
      <c r="B3503">
        <v>4</v>
      </c>
      <c r="C3503">
        <v>0</v>
      </c>
      <c r="D3503">
        <v>0</v>
      </c>
      <c r="E3503">
        <v>0</v>
      </c>
      <c r="F3503" t="s">
        <v>4</v>
      </c>
    </row>
    <row r="3504" spans="1:6" x14ac:dyDescent="0.2">
      <c r="A3504">
        <v>287</v>
      </c>
      <c r="B3504">
        <v>3</v>
      </c>
      <c r="C3504">
        <v>0</v>
      </c>
      <c r="D3504">
        <v>0</v>
      </c>
      <c r="E3504">
        <v>0</v>
      </c>
      <c r="F3504" t="s">
        <v>4</v>
      </c>
    </row>
    <row r="3505" spans="1:6" x14ac:dyDescent="0.2">
      <c r="A3505">
        <v>288</v>
      </c>
      <c r="B3505">
        <v>3</v>
      </c>
      <c r="C3505">
        <v>0</v>
      </c>
      <c r="D3505">
        <v>0</v>
      </c>
      <c r="E3505">
        <v>0</v>
      </c>
      <c r="F3505" t="s">
        <v>4</v>
      </c>
    </row>
    <row r="3506" spans="1:6" x14ac:dyDescent="0.2">
      <c r="A3506">
        <v>289</v>
      </c>
      <c r="B3506">
        <v>2</v>
      </c>
      <c r="C3506">
        <v>0</v>
      </c>
      <c r="D3506">
        <v>0</v>
      </c>
      <c r="E3506">
        <v>0</v>
      </c>
      <c r="F3506" t="s">
        <v>4</v>
      </c>
    </row>
    <row r="3507" spans="1:6" x14ac:dyDescent="0.2">
      <c r="A3507">
        <v>290</v>
      </c>
      <c r="B3507">
        <v>6</v>
      </c>
      <c r="C3507">
        <v>0</v>
      </c>
      <c r="D3507">
        <v>0</v>
      </c>
      <c r="E3507">
        <v>0</v>
      </c>
      <c r="F3507" t="s">
        <v>4</v>
      </c>
    </row>
    <row r="3508" spans="1:6" x14ac:dyDescent="0.2">
      <c r="A3508">
        <v>291</v>
      </c>
      <c r="B3508">
        <v>3</v>
      </c>
      <c r="C3508">
        <v>0</v>
      </c>
      <c r="D3508">
        <v>0</v>
      </c>
      <c r="E3508">
        <v>0</v>
      </c>
      <c r="F3508" t="s">
        <v>4</v>
      </c>
    </row>
    <row r="3509" spans="1:6" x14ac:dyDescent="0.2">
      <c r="A3509">
        <v>292</v>
      </c>
      <c r="B3509">
        <v>4</v>
      </c>
      <c r="C3509">
        <v>0</v>
      </c>
      <c r="D3509">
        <v>0</v>
      </c>
      <c r="E3509">
        <v>0</v>
      </c>
      <c r="F3509" t="s">
        <v>4</v>
      </c>
    </row>
    <row r="3510" spans="1:6" x14ac:dyDescent="0.2">
      <c r="A3510">
        <v>293</v>
      </c>
      <c r="B3510">
        <v>3</v>
      </c>
      <c r="C3510">
        <v>0</v>
      </c>
      <c r="D3510">
        <v>0</v>
      </c>
      <c r="E3510">
        <v>0</v>
      </c>
      <c r="F3510" t="s">
        <v>4</v>
      </c>
    </row>
    <row r="3511" spans="1:6" x14ac:dyDescent="0.2">
      <c r="A3511">
        <v>294</v>
      </c>
      <c r="B3511">
        <v>3</v>
      </c>
      <c r="C3511">
        <v>0</v>
      </c>
      <c r="D3511">
        <v>0</v>
      </c>
      <c r="E3511">
        <v>0</v>
      </c>
      <c r="F3511" t="s">
        <v>4</v>
      </c>
    </row>
    <row r="3512" spans="1:6" x14ac:dyDescent="0.2">
      <c r="A3512">
        <v>295</v>
      </c>
      <c r="B3512">
        <v>3</v>
      </c>
      <c r="C3512">
        <v>0</v>
      </c>
      <c r="D3512">
        <v>0</v>
      </c>
      <c r="E3512">
        <v>0</v>
      </c>
      <c r="F3512" t="s">
        <v>4</v>
      </c>
    </row>
    <row r="3513" spans="1:6" x14ac:dyDescent="0.2">
      <c r="A3513">
        <v>296</v>
      </c>
      <c r="B3513">
        <v>3</v>
      </c>
      <c r="C3513">
        <v>0</v>
      </c>
      <c r="D3513">
        <v>0</v>
      </c>
      <c r="E3513">
        <v>0</v>
      </c>
      <c r="F3513" t="s">
        <v>4</v>
      </c>
    </row>
    <row r="3514" spans="1:6" x14ac:dyDescent="0.2">
      <c r="A3514">
        <v>297</v>
      </c>
      <c r="B3514">
        <v>4</v>
      </c>
      <c r="C3514">
        <v>0</v>
      </c>
      <c r="D3514">
        <v>0</v>
      </c>
      <c r="E3514">
        <v>0</v>
      </c>
      <c r="F3514" t="s">
        <v>4</v>
      </c>
    </row>
    <row r="3515" spans="1:6" x14ac:dyDescent="0.2">
      <c r="A3515">
        <v>298</v>
      </c>
      <c r="B3515">
        <v>3</v>
      </c>
      <c r="C3515">
        <v>0</v>
      </c>
      <c r="D3515">
        <v>0</v>
      </c>
      <c r="E3515">
        <v>0</v>
      </c>
      <c r="F3515" t="s">
        <v>4</v>
      </c>
    </row>
    <row r="3516" spans="1:6" x14ac:dyDescent="0.2">
      <c r="A3516">
        <v>299</v>
      </c>
      <c r="B3516">
        <v>4</v>
      </c>
      <c r="C3516">
        <v>0</v>
      </c>
      <c r="D3516">
        <v>0</v>
      </c>
      <c r="E3516">
        <v>0</v>
      </c>
      <c r="F3516" t="s">
        <v>4</v>
      </c>
    </row>
    <row r="3517" spans="1:6" x14ac:dyDescent="0.2">
      <c r="A3517">
        <v>300</v>
      </c>
      <c r="B3517">
        <v>3</v>
      </c>
      <c r="C3517">
        <v>0</v>
      </c>
      <c r="D3517">
        <v>0</v>
      </c>
      <c r="E3517">
        <v>0</v>
      </c>
      <c r="F3517" t="s">
        <v>4</v>
      </c>
    </row>
    <row r="3518" spans="1:6" x14ac:dyDescent="0.2">
      <c r="A3518">
        <v>301</v>
      </c>
      <c r="B3518">
        <v>3</v>
      </c>
      <c r="C3518">
        <v>0</v>
      </c>
      <c r="D3518">
        <v>0</v>
      </c>
      <c r="E3518">
        <v>0</v>
      </c>
      <c r="F3518" t="s">
        <v>4</v>
      </c>
    </row>
    <row r="3519" spans="1:6" x14ac:dyDescent="0.2">
      <c r="A3519">
        <v>302</v>
      </c>
      <c r="B3519">
        <v>3</v>
      </c>
      <c r="C3519">
        <v>0</v>
      </c>
      <c r="D3519">
        <v>0</v>
      </c>
      <c r="E3519">
        <v>0</v>
      </c>
      <c r="F3519" t="s">
        <v>4</v>
      </c>
    </row>
    <row r="3520" spans="1:6" x14ac:dyDescent="0.2">
      <c r="A3520">
        <v>303</v>
      </c>
      <c r="B3520">
        <v>4</v>
      </c>
      <c r="C3520">
        <v>0</v>
      </c>
      <c r="D3520">
        <v>0</v>
      </c>
      <c r="E3520">
        <v>0</v>
      </c>
      <c r="F3520" t="s">
        <v>4</v>
      </c>
    </row>
    <row r="3521" spans="1:6" x14ac:dyDescent="0.2">
      <c r="A3521">
        <v>304</v>
      </c>
      <c r="B3521">
        <v>3</v>
      </c>
      <c r="C3521">
        <v>0</v>
      </c>
      <c r="D3521">
        <v>0</v>
      </c>
      <c r="E3521">
        <v>0</v>
      </c>
      <c r="F3521" t="s">
        <v>4</v>
      </c>
    </row>
    <row r="3522" spans="1:6" x14ac:dyDescent="0.2">
      <c r="A3522">
        <v>305</v>
      </c>
      <c r="B3522">
        <v>3</v>
      </c>
      <c r="C3522">
        <v>0</v>
      </c>
      <c r="D3522">
        <v>0</v>
      </c>
      <c r="E3522">
        <v>0</v>
      </c>
      <c r="F3522" t="s">
        <v>4</v>
      </c>
    </row>
    <row r="3523" spans="1:6" x14ac:dyDescent="0.2">
      <c r="A3523">
        <v>306</v>
      </c>
      <c r="B3523">
        <v>3</v>
      </c>
      <c r="C3523">
        <v>0</v>
      </c>
      <c r="D3523">
        <v>0</v>
      </c>
      <c r="E3523">
        <v>0</v>
      </c>
      <c r="F3523" t="s">
        <v>4</v>
      </c>
    </row>
    <row r="3524" spans="1:6" x14ac:dyDescent="0.2">
      <c r="A3524">
        <v>307</v>
      </c>
      <c r="B3524">
        <v>4</v>
      </c>
      <c r="C3524">
        <v>0</v>
      </c>
      <c r="D3524">
        <v>0</v>
      </c>
      <c r="E3524">
        <v>0</v>
      </c>
      <c r="F3524" t="s">
        <v>4</v>
      </c>
    </row>
    <row r="3525" spans="1:6" x14ac:dyDescent="0.2">
      <c r="A3525">
        <v>308</v>
      </c>
      <c r="B3525">
        <v>3</v>
      </c>
      <c r="C3525">
        <v>0</v>
      </c>
      <c r="D3525">
        <v>0</v>
      </c>
      <c r="E3525">
        <v>0</v>
      </c>
      <c r="F3525" t="s">
        <v>4</v>
      </c>
    </row>
    <row r="3526" spans="1:6" x14ac:dyDescent="0.2">
      <c r="A3526">
        <v>309</v>
      </c>
      <c r="B3526">
        <v>3</v>
      </c>
      <c r="C3526">
        <v>0</v>
      </c>
      <c r="D3526">
        <v>0</v>
      </c>
      <c r="E3526">
        <v>0</v>
      </c>
      <c r="F3526" t="s">
        <v>4</v>
      </c>
    </row>
    <row r="3527" spans="1:6" x14ac:dyDescent="0.2">
      <c r="A3527">
        <v>310</v>
      </c>
      <c r="B3527">
        <v>4</v>
      </c>
      <c r="C3527">
        <v>0</v>
      </c>
      <c r="D3527">
        <v>0</v>
      </c>
      <c r="E3527">
        <v>0</v>
      </c>
      <c r="F3527" t="s">
        <v>4</v>
      </c>
    </row>
    <row r="3528" spans="1:6" x14ac:dyDescent="0.2">
      <c r="A3528">
        <v>311</v>
      </c>
      <c r="B3528">
        <v>4</v>
      </c>
      <c r="C3528">
        <v>0</v>
      </c>
      <c r="D3528">
        <v>0</v>
      </c>
      <c r="E3528">
        <v>0</v>
      </c>
      <c r="F3528" t="s">
        <v>4</v>
      </c>
    </row>
    <row r="3529" spans="1:6" x14ac:dyDescent="0.2">
      <c r="A3529">
        <v>312</v>
      </c>
      <c r="B3529">
        <v>8</v>
      </c>
      <c r="C3529">
        <v>0</v>
      </c>
      <c r="D3529">
        <v>0</v>
      </c>
      <c r="E3529">
        <v>0</v>
      </c>
      <c r="F3529" t="s">
        <v>4</v>
      </c>
    </row>
    <row r="3530" spans="1:6" x14ac:dyDescent="0.2">
      <c r="A3530">
        <v>313</v>
      </c>
      <c r="B3530">
        <v>4</v>
      </c>
      <c r="C3530">
        <v>0</v>
      </c>
      <c r="D3530">
        <v>0</v>
      </c>
      <c r="E3530">
        <v>0</v>
      </c>
      <c r="F3530" t="s">
        <v>4</v>
      </c>
    </row>
    <row r="3531" spans="1:6" x14ac:dyDescent="0.2">
      <c r="A3531">
        <v>314</v>
      </c>
      <c r="B3531">
        <v>5</v>
      </c>
      <c r="C3531">
        <v>0</v>
      </c>
      <c r="D3531">
        <v>0</v>
      </c>
      <c r="E3531">
        <v>0</v>
      </c>
      <c r="F3531" t="s">
        <v>4</v>
      </c>
    </row>
    <row r="3532" spans="1:6" x14ac:dyDescent="0.2">
      <c r="A3532">
        <v>315</v>
      </c>
      <c r="B3532">
        <v>4</v>
      </c>
      <c r="C3532">
        <v>0</v>
      </c>
      <c r="D3532">
        <v>0</v>
      </c>
      <c r="E3532">
        <v>0</v>
      </c>
      <c r="F3532" t="s">
        <v>4</v>
      </c>
    </row>
    <row r="3533" spans="1:6" x14ac:dyDescent="0.2">
      <c r="A3533">
        <v>316</v>
      </c>
      <c r="B3533">
        <v>5</v>
      </c>
      <c r="C3533">
        <v>0</v>
      </c>
      <c r="D3533">
        <v>0</v>
      </c>
      <c r="E3533">
        <v>0</v>
      </c>
      <c r="F3533" t="s">
        <v>4</v>
      </c>
    </row>
    <row r="3534" spans="1:6" x14ac:dyDescent="0.2">
      <c r="A3534">
        <v>317</v>
      </c>
      <c r="B3534">
        <v>6</v>
      </c>
      <c r="C3534">
        <v>0</v>
      </c>
      <c r="D3534">
        <v>0</v>
      </c>
      <c r="E3534">
        <v>0</v>
      </c>
      <c r="F3534" t="s">
        <v>4</v>
      </c>
    </row>
    <row r="3535" spans="1:6" x14ac:dyDescent="0.2">
      <c r="A3535">
        <v>318</v>
      </c>
      <c r="B3535">
        <v>6</v>
      </c>
      <c r="C3535">
        <v>0</v>
      </c>
      <c r="D3535">
        <v>0</v>
      </c>
      <c r="E3535">
        <v>0</v>
      </c>
      <c r="F3535" t="s">
        <v>4</v>
      </c>
    </row>
    <row r="3536" spans="1:6" x14ac:dyDescent="0.2">
      <c r="A3536">
        <v>319</v>
      </c>
      <c r="B3536">
        <v>7</v>
      </c>
      <c r="C3536">
        <v>0</v>
      </c>
      <c r="D3536">
        <v>0</v>
      </c>
      <c r="E3536">
        <v>0</v>
      </c>
      <c r="F3536" t="s">
        <v>4</v>
      </c>
    </row>
    <row r="3537" spans="1:6" x14ac:dyDescent="0.2">
      <c r="A3537">
        <v>320</v>
      </c>
      <c r="B3537">
        <v>4</v>
      </c>
      <c r="C3537">
        <v>0</v>
      </c>
      <c r="D3537">
        <v>0</v>
      </c>
      <c r="E3537">
        <v>0</v>
      </c>
      <c r="F3537" t="s">
        <v>4</v>
      </c>
    </row>
    <row r="3538" spans="1:6" x14ac:dyDescent="0.2">
      <c r="A3538">
        <v>321</v>
      </c>
      <c r="B3538">
        <v>4</v>
      </c>
      <c r="C3538">
        <v>0</v>
      </c>
      <c r="D3538">
        <v>0</v>
      </c>
      <c r="E3538">
        <v>0</v>
      </c>
      <c r="F3538" t="s">
        <v>4</v>
      </c>
    </row>
    <row r="3539" spans="1:6" x14ac:dyDescent="0.2">
      <c r="A3539">
        <v>322</v>
      </c>
      <c r="B3539">
        <v>2</v>
      </c>
      <c r="C3539">
        <v>49.3</v>
      </c>
      <c r="D3539">
        <v>50</v>
      </c>
      <c r="E3539">
        <v>0</v>
      </c>
      <c r="F3539" t="s">
        <v>4</v>
      </c>
    </row>
    <row r="3540" spans="1:6" x14ac:dyDescent="0.2">
      <c r="A3540">
        <v>323</v>
      </c>
      <c r="B3540">
        <v>2</v>
      </c>
      <c r="C3540">
        <v>33.299999999999997</v>
      </c>
      <c r="D3540">
        <v>0</v>
      </c>
      <c r="E3540">
        <v>0</v>
      </c>
      <c r="F3540" t="s">
        <v>4</v>
      </c>
    </row>
    <row r="3541" spans="1:6" x14ac:dyDescent="0.2">
      <c r="A3541">
        <v>324</v>
      </c>
      <c r="B3541">
        <v>2</v>
      </c>
      <c r="C3541">
        <v>0</v>
      </c>
      <c r="D3541">
        <v>0</v>
      </c>
      <c r="E3541">
        <v>0</v>
      </c>
      <c r="F3541" t="s">
        <v>4</v>
      </c>
    </row>
    <row r="3542" spans="1:6" x14ac:dyDescent="0.2">
      <c r="A3542">
        <v>325</v>
      </c>
      <c r="B3542">
        <v>3</v>
      </c>
      <c r="C3542">
        <v>0</v>
      </c>
      <c r="D3542">
        <v>0</v>
      </c>
      <c r="E3542">
        <v>0</v>
      </c>
      <c r="F3542" t="s">
        <v>4</v>
      </c>
    </row>
    <row r="3543" spans="1:6" x14ac:dyDescent="0.2">
      <c r="A3543">
        <v>326</v>
      </c>
      <c r="B3543">
        <v>3</v>
      </c>
      <c r="C3543">
        <v>0</v>
      </c>
      <c r="D3543">
        <v>0</v>
      </c>
      <c r="E3543">
        <v>0</v>
      </c>
      <c r="F3543" t="s">
        <v>4</v>
      </c>
    </row>
    <row r="3544" spans="1:6" x14ac:dyDescent="0.2">
      <c r="A3544">
        <v>327</v>
      </c>
      <c r="B3544">
        <v>4</v>
      </c>
      <c r="C3544">
        <v>0</v>
      </c>
      <c r="D3544">
        <v>0</v>
      </c>
      <c r="E3544">
        <v>0</v>
      </c>
      <c r="F3544" t="s">
        <v>4</v>
      </c>
    </row>
    <row r="3545" spans="1:6" x14ac:dyDescent="0.2">
      <c r="A3545">
        <v>328</v>
      </c>
      <c r="B3545">
        <v>3</v>
      </c>
      <c r="C3545">
        <v>0</v>
      </c>
      <c r="D3545">
        <v>0</v>
      </c>
      <c r="E3545">
        <v>0</v>
      </c>
      <c r="F3545" t="s">
        <v>4</v>
      </c>
    </row>
    <row r="3546" spans="1:6" x14ac:dyDescent="0.2">
      <c r="A3546">
        <v>329</v>
      </c>
      <c r="B3546">
        <v>2</v>
      </c>
      <c r="C3546">
        <v>0</v>
      </c>
      <c r="D3546">
        <v>0</v>
      </c>
      <c r="E3546">
        <v>0</v>
      </c>
      <c r="F3546" t="s">
        <v>4</v>
      </c>
    </row>
    <row r="3547" spans="1:6" x14ac:dyDescent="0.2">
      <c r="A3547">
        <v>330</v>
      </c>
      <c r="B3547">
        <v>3</v>
      </c>
      <c r="C3547">
        <v>0</v>
      </c>
      <c r="D3547">
        <v>0</v>
      </c>
      <c r="E3547">
        <v>0</v>
      </c>
      <c r="F3547" t="s">
        <v>4</v>
      </c>
    </row>
    <row r="3548" spans="1:6" x14ac:dyDescent="0.2">
      <c r="A3548">
        <v>331</v>
      </c>
      <c r="B3548">
        <v>4</v>
      </c>
      <c r="C3548">
        <v>0</v>
      </c>
      <c r="D3548">
        <v>0</v>
      </c>
      <c r="E3548">
        <v>0</v>
      </c>
      <c r="F3548" t="s">
        <v>4</v>
      </c>
    </row>
    <row r="3549" spans="1:6" x14ac:dyDescent="0.2">
      <c r="A3549">
        <v>332</v>
      </c>
      <c r="B3549">
        <v>2</v>
      </c>
      <c r="C3549">
        <v>0</v>
      </c>
      <c r="D3549">
        <v>0</v>
      </c>
      <c r="E3549">
        <v>0</v>
      </c>
      <c r="F3549" t="s">
        <v>4</v>
      </c>
    </row>
    <row r="3550" spans="1:6" x14ac:dyDescent="0.2">
      <c r="A3550">
        <v>333</v>
      </c>
      <c r="B3550">
        <v>4</v>
      </c>
      <c r="C3550">
        <v>0</v>
      </c>
      <c r="D3550">
        <v>0</v>
      </c>
      <c r="E3550">
        <v>0</v>
      </c>
      <c r="F3550" t="s">
        <v>4</v>
      </c>
    </row>
    <row r="3551" spans="1:6" x14ac:dyDescent="0.2">
      <c r="A3551">
        <v>334</v>
      </c>
      <c r="B3551">
        <v>4</v>
      </c>
      <c r="C3551">
        <v>0</v>
      </c>
      <c r="D3551">
        <v>0</v>
      </c>
      <c r="E3551">
        <v>0</v>
      </c>
      <c r="F3551" t="s">
        <v>4</v>
      </c>
    </row>
    <row r="3552" spans="1:6" x14ac:dyDescent="0.2">
      <c r="A3552">
        <v>335</v>
      </c>
      <c r="B3552">
        <v>3</v>
      </c>
      <c r="C3552">
        <v>0</v>
      </c>
      <c r="D3552">
        <v>0</v>
      </c>
      <c r="E3552">
        <v>0</v>
      </c>
      <c r="F3552" t="s">
        <v>4</v>
      </c>
    </row>
    <row r="3553" spans="1:6" x14ac:dyDescent="0.2">
      <c r="A3553">
        <v>336</v>
      </c>
      <c r="B3553">
        <v>4</v>
      </c>
      <c r="C3553">
        <v>0</v>
      </c>
      <c r="D3553">
        <v>0</v>
      </c>
      <c r="E3553">
        <v>0</v>
      </c>
      <c r="F3553" t="s">
        <v>4</v>
      </c>
    </row>
    <row r="3554" spans="1:6" x14ac:dyDescent="0.2">
      <c r="A3554">
        <v>337</v>
      </c>
      <c r="B3554">
        <v>3</v>
      </c>
      <c r="C3554">
        <v>0</v>
      </c>
      <c r="D3554">
        <v>0</v>
      </c>
      <c r="E3554">
        <v>0</v>
      </c>
      <c r="F3554" t="s">
        <v>4</v>
      </c>
    </row>
    <row r="3555" spans="1:6" x14ac:dyDescent="0.2">
      <c r="A3555">
        <v>338</v>
      </c>
      <c r="B3555">
        <v>3</v>
      </c>
      <c r="C3555">
        <v>0</v>
      </c>
      <c r="D3555">
        <v>0</v>
      </c>
      <c r="E3555">
        <v>0</v>
      </c>
      <c r="F3555" t="s">
        <v>4</v>
      </c>
    </row>
    <row r="3556" spans="1:6" x14ac:dyDescent="0.2">
      <c r="A3556">
        <v>339</v>
      </c>
      <c r="B3556">
        <v>2</v>
      </c>
      <c r="C3556">
        <v>0</v>
      </c>
      <c r="D3556">
        <v>0</v>
      </c>
      <c r="E3556">
        <v>0</v>
      </c>
      <c r="F3556" t="s">
        <v>4</v>
      </c>
    </row>
    <row r="3557" spans="1:6" x14ac:dyDescent="0.2">
      <c r="A3557">
        <v>340</v>
      </c>
      <c r="B3557">
        <v>3</v>
      </c>
      <c r="C3557">
        <v>0</v>
      </c>
      <c r="D3557">
        <v>0</v>
      </c>
      <c r="E3557">
        <v>0</v>
      </c>
      <c r="F3557" t="s">
        <v>4</v>
      </c>
    </row>
    <row r="3558" spans="1:6" x14ac:dyDescent="0.2">
      <c r="A3558">
        <v>341</v>
      </c>
      <c r="B3558">
        <v>3</v>
      </c>
      <c r="C3558">
        <v>0</v>
      </c>
      <c r="D3558">
        <v>0</v>
      </c>
      <c r="E3558">
        <v>0</v>
      </c>
      <c r="F3558" t="s">
        <v>4</v>
      </c>
    </row>
    <row r="3559" spans="1:6" x14ac:dyDescent="0.2">
      <c r="A3559">
        <v>342</v>
      </c>
      <c r="B3559">
        <v>3</v>
      </c>
      <c r="C3559">
        <v>0</v>
      </c>
      <c r="D3559">
        <v>0</v>
      </c>
      <c r="E3559">
        <v>0</v>
      </c>
      <c r="F3559" t="s">
        <v>4</v>
      </c>
    </row>
    <row r="3560" spans="1:6" x14ac:dyDescent="0.2">
      <c r="A3560">
        <v>343</v>
      </c>
      <c r="B3560">
        <v>4</v>
      </c>
      <c r="C3560">
        <v>0</v>
      </c>
      <c r="D3560">
        <v>0</v>
      </c>
      <c r="E3560">
        <v>0</v>
      </c>
      <c r="F3560" t="s">
        <v>4</v>
      </c>
    </row>
    <row r="3561" spans="1:6" x14ac:dyDescent="0.2">
      <c r="A3561">
        <v>344</v>
      </c>
      <c r="B3561">
        <v>3</v>
      </c>
      <c r="C3561">
        <v>0</v>
      </c>
      <c r="D3561">
        <v>0</v>
      </c>
      <c r="E3561">
        <v>0</v>
      </c>
      <c r="F3561" t="s">
        <v>4</v>
      </c>
    </row>
    <row r="3562" spans="1:6" x14ac:dyDescent="0.2">
      <c r="A3562">
        <v>345</v>
      </c>
      <c r="B3562">
        <v>2</v>
      </c>
      <c r="C3562">
        <v>0</v>
      </c>
      <c r="D3562">
        <v>0</v>
      </c>
      <c r="E3562">
        <v>0</v>
      </c>
      <c r="F3562" t="s">
        <v>4</v>
      </c>
    </row>
    <row r="3563" spans="1:6" x14ac:dyDescent="0.2">
      <c r="A3563">
        <v>346</v>
      </c>
      <c r="B3563">
        <v>3</v>
      </c>
      <c r="C3563">
        <v>0</v>
      </c>
      <c r="D3563">
        <v>0</v>
      </c>
      <c r="E3563">
        <v>0</v>
      </c>
      <c r="F3563" t="s">
        <v>4</v>
      </c>
    </row>
    <row r="3564" spans="1:6" x14ac:dyDescent="0.2">
      <c r="A3564">
        <v>347</v>
      </c>
      <c r="B3564">
        <v>3</v>
      </c>
      <c r="C3564">
        <v>0</v>
      </c>
      <c r="D3564">
        <v>0</v>
      </c>
      <c r="E3564">
        <v>0</v>
      </c>
      <c r="F3564" t="s">
        <v>4</v>
      </c>
    </row>
    <row r="3565" spans="1:6" x14ac:dyDescent="0.2">
      <c r="A3565">
        <v>348</v>
      </c>
      <c r="B3565">
        <v>3</v>
      </c>
      <c r="C3565">
        <v>0</v>
      </c>
      <c r="D3565">
        <v>0</v>
      </c>
      <c r="E3565">
        <v>0</v>
      </c>
      <c r="F3565" t="s">
        <v>4</v>
      </c>
    </row>
    <row r="3566" spans="1:6" x14ac:dyDescent="0.2">
      <c r="A3566">
        <v>349</v>
      </c>
      <c r="B3566">
        <v>4</v>
      </c>
      <c r="C3566">
        <v>0</v>
      </c>
      <c r="D3566">
        <v>0</v>
      </c>
      <c r="E3566">
        <v>0</v>
      </c>
      <c r="F3566" t="s">
        <v>4</v>
      </c>
    </row>
    <row r="3567" spans="1:6" x14ac:dyDescent="0.2">
      <c r="A3567">
        <v>350</v>
      </c>
      <c r="B3567">
        <v>3</v>
      </c>
      <c r="C3567">
        <v>0</v>
      </c>
      <c r="D3567">
        <v>0</v>
      </c>
      <c r="E3567">
        <v>0</v>
      </c>
      <c r="F3567" t="s">
        <v>4</v>
      </c>
    </row>
    <row r="3568" spans="1:6" x14ac:dyDescent="0.2">
      <c r="A3568">
        <v>351</v>
      </c>
      <c r="B3568">
        <v>2</v>
      </c>
      <c r="C3568">
        <v>0</v>
      </c>
      <c r="D3568">
        <v>0</v>
      </c>
      <c r="E3568">
        <v>0</v>
      </c>
      <c r="F3568" t="s">
        <v>4</v>
      </c>
    </row>
    <row r="3569" spans="1:6" x14ac:dyDescent="0.2">
      <c r="A3569">
        <v>352</v>
      </c>
      <c r="B3569">
        <v>3</v>
      </c>
      <c r="C3569">
        <v>0</v>
      </c>
      <c r="D3569">
        <v>0</v>
      </c>
      <c r="E3569">
        <v>0</v>
      </c>
      <c r="F3569" t="s">
        <v>4</v>
      </c>
    </row>
    <row r="3570" spans="1:6" x14ac:dyDescent="0.2">
      <c r="A3570">
        <v>353</v>
      </c>
      <c r="B3570">
        <v>4</v>
      </c>
      <c r="C3570">
        <v>0</v>
      </c>
      <c r="D3570">
        <v>0</v>
      </c>
      <c r="E3570">
        <v>0</v>
      </c>
      <c r="F3570" t="s">
        <v>4</v>
      </c>
    </row>
    <row r="3571" spans="1:6" x14ac:dyDescent="0.2">
      <c r="A3571">
        <v>354</v>
      </c>
      <c r="B3571">
        <v>3</v>
      </c>
      <c r="C3571">
        <v>0</v>
      </c>
      <c r="D3571">
        <v>0</v>
      </c>
      <c r="E3571">
        <v>0</v>
      </c>
      <c r="F3571" t="s">
        <v>4</v>
      </c>
    </row>
    <row r="3572" spans="1:6" x14ac:dyDescent="0.2">
      <c r="A3572">
        <v>355</v>
      </c>
      <c r="B3572">
        <v>4</v>
      </c>
      <c r="C3572">
        <v>0</v>
      </c>
      <c r="D3572">
        <v>0</v>
      </c>
      <c r="E3572">
        <v>0</v>
      </c>
      <c r="F3572" t="s">
        <v>4</v>
      </c>
    </row>
    <row r="3573" spans="1:6" x14ac:dyDescent="0.2">
      <c r="A3573">
        <v>356</v>
      </c>
      <c r="B3573">
        <v>3</v>
      </c>
      <c r="C3573">
        <v>0</v>
      </c>
      <c r="D3573">
        <v>0</v>
      </c>
      <c r="E3573">
        <v>0</v>
      </c>
      <c r="F3573" t="s">
        <v>4</v>
      </c>
    </row>
    <row r="3574" spans="1:6" x14ac:dyDescent="0.2">
      <c r="A3574">
        <v>357</v>
      </c>
      <c r="B3574">
        <v>5</v>
      </c>
      <c r="C3574">
        <v>0</v>
      </c>
      <c r="D3574">
        <v>0</v>
      </c>
      <c r="E3574">
        <v>0</v>
      </c>
      <c r="F3574" t="s">
        <v>4</v>
      </c>
    </row>
    <row r="3575" spans="1:6" x14ac:dyDescent="0.2">
      <c r="A3575">
        <v>358</v>
      </c>
      <c r="B3575">
        <v>4</v>
      </c>
      <c r="C3575">
        <v>0</v>
      </c>
      <c r="D3575">
        <v>0</v>
      </c>
      <c r="E3575">
        <v>0</v>
      </c>
      <c r="F3575" t="s">
        <v>4</v>
      </c>
    </row>
    <row r="3576" spans="1:6" x14ac:dyDescent="0.2">
      <c r="A3576">
        <v>359</v>
      </c>
      <c r="B3576">
        <v>3</v>
      </c>
      <c r="C3576">
        <v>0</v>
      </c>
      <c r="D3576">
        <v>0</v>
      </c>
      <c r="E3576">
        <v>0</v>
      </c>
      <c r="F3576" t="s">
        <v>4</v>
      </c>
    </row>
    <row r="3577" spans="1:6" x14ac:dyDescent="0.2">
      <c r="A3577">
        <v>360</v>
      </c>
      <c r="B3577">
        <v>3</v>
      </c>
      <c r="C3577">
        <v>0</v>
      </c>
      <c r="D3577">
        <v>0</v>
      </c>
      <c r="E3577">
        <v>0</v>
      </c>
      <c r="F3577" t="s">
        <v>4</v>
      </c>
    </row>
    <row r="3578" spans="1:6" x14ac:dyDescent="0.2">
      <c r="A3578">
        <v>361</v>
      </c>
      <c r="B3578">
        <v>2</v>
      </c>
      <c r="C3578">
        <v>0</v>
      </c>
      <c r="D3578">
        <v>0</v>
      </c>
      <c r="E3578">
        <v>0</v>
      </c>
      <c r="F3578" t="s">
        <v>4</v>
      </c>
    </row>
    <row r="3579" spans="1:6" x14ac:dyDescent="0.2">
      <c r="A3579">
        <v>362</v>
      </c>
      <c r="B3579">
        <v>3</v>
      </c>
      <c r="C3579">
        <v>0</v>
      </c>
      <c r="D3579">
        <v>0</v>
      </c>
      <c r="E3579">
        <v>0</v>
      </c>
      <c r="F3579" t="s">
        <v>4</v>
      </c>
    </row>
    <row r="3580" spans="1:6" x14ac:dyDescent="0.2">
      <c r="A3580">
        <v>363</v>
      </c>
      <c r="B3580">
        <v>4</v>
      </c>
      <c r="C3580">
        <v>0</v>
      </c>
      <c r="D3580">
        <v>0</v>
      </c>
      <c r="E3580">
        <v>0</v>
      </c>
      <c r="F3580" t="s">
        <v>4</v>
      </c>
    </row>
    <row r="3581" spans="1:6" x14ac:dyDescent="0.2">
      <c r="A3581">
        <v>364</v>
      </c>
      <c r="B3581">
        <v>3</v>
      </c>
      <c r="C3581">
        <v>0</v>
      </c>
      <c r="D3581">
        <v>0</v>
      </c>
      <c r="E3581">
        <v>0</v>
      </c>
      <c r="F3581" t="s">
        <v>4</v>
      </c>
    </row>
    <row r="3582" spans="1:6" x14ac:dyDescent="0.2">
      <c r="A3582">
        <v>365</v>
      </c>
      <c r="B3582">
        <v>7</v>
      </c>
      <c r="C3582">
        <v>0</v>
      </c>
      <c r="D3582">
        <v>0</v>
      </c>
      <c r="E3582">
        <v>0</v>
      </c>
      <c r="F3582" t="s">
        <v>4</v>
      </c>
    </row>
    <row r="3583" spans="1:6" x14ac:dyDescent="0.2">
      <c r="A3583">
        <v>366</v>
      </c>
      <c r="B3583">
        <v>4</v>
      </c>
      <c r="C3583">
        <v>0</v>
      </c>
      <c r="D3583">
        <v>0</v>
      </c>
      <c r="E3583">
        <v>42.7</v>
      </c>
      <c r="F3583" t="s">
        <v>4</v>
      </c>
    </row>
    <row r="3584" spans="1:6" x14ac:dyDescent="0.2">
      <c r="A3584">
        <v>367</v>
      </c>
      <c r="B3584">
        <v>4</v>
      </c>
      <c r="C3584">
        <v>16.600000000000001</v>
      </c>
      <c r="D3584">
        <v>0</v>
      </c>
      <c r="E3584">
        <v>0</v>
      </c>
      <c r="F3584" t="s">
        <v>4</v>
      </c>
    </row>
    <row r="3585" spans="1:6" x14ac:dyDescent="0.2">
      <c r="A3585">
        <v>368</v>
      </c>
      <c r="B3585">
        <v>3</v>
      </c>
      <c r="C3585">
        <v>0</v>
      </c>
      <c r="D3585">
        <v>0</v>
      </c>
      <c r="E3585">
        <v>0</v>
      </c>
      <c r="F3585" t="s">
        <v>4</v>
      </c>
    </row>
    <row r="3586" spans="1:6" x14ac:dyDescent="0.2">
      <c r="A3586">
        <v>369</v>
      </c>
      <c r="B3586">
        <v>5</v>
      </c>
      <c r="C3586">
        <v>0</v>
      </c>
      <c r="D3586">
        <v>0</v>
      </c>
      <c r="E3586">
        <v>0</v>
      </c>
      <c r="F3586" t="s">
        <v>4</v>
      </c>
    </row>
    <row r="3587" spans="1:6" x14ac:dyDescent="0.2">
      <c r="A3587">
        <v>370</v>
      </c>
      <c r="B3587">
        <v>3</v>
      </c>
      <c r="C3587">
        <v>0</v>
      </c>
      <c r="D3587">
        <v>0</v>
      </c>
      <c r="E3587">
        <v>0</v>
      </c>
      <c r="F3587" t="s">
        <v>4</v>
      </c>
    </row>
    <row r="3588" spans="1:6" x14ac:dyDescent="0.2">
      <c r="A3588">
        <v>371</v>
      </c>
      <c r="B3588">
        <v>3</v>
      </c>
      <c r="C3588">
        <v>0</v>
      </c>
      <c r="D3588">
        <v>0</v>
      </c>
      <c r="E3588">
        <v>0</v>
      </c>
      <c r="F3588" t="s">
        <v>4</v>
      </c>
    </row>
    <row r="3589" spans="1:6" x14ac:dyDescent="0.2">
      <c r="A3589">
        <v>372</v>
      </c>
      <c r="B3589">
        <v>3</v>
      </c>
      <c r="C3589">
        <v>0</v>
      </c>
      <c r="D3589">
        <v>0</v>
      </c>
      <c r="E3589">
        <v>0</v>
      </c>
      <c r="F3589" t="s">
        <v>4</v>
      </c>
    </row>
    <row r="3590" spans="1:6" x14ac:dyDescent="0.2">
      <c r="A3590">
        <v>373</v>
      </c>
      <c r="B3590">
        <v>4</v>
      </c>
      <c r="C3590">
        <v>0</v>
      </c>
      <c r="D3590">
        <v>0</v>
      </c>
      <c r="E3590">
        <v>0</v>
      </c>
      <c r="F3590" t="s">
        <v>4</v>
      </c>
    </row>
    <row r="3591" spans="1:6" x14ac:dyDescent="0.2">
      <c r="A3591">
        <v>374</v>
      </c>
      <c r="B3591">
        <v>5</v>
      </c>
      <c r="C3591">
        <v>0</v>
      </c>
      <c r="D3591">
        <v>0</v>
      </c>
      <c r="E3591">
        <v>0</v>
      </c>
      <c r="F3591" t="s">
        <v>4</v>
      </c>
    </row>
    <row r="3592" spans="1:6" x14ac:dyDescent="0.2">
      <c r="A3592">
        <v>375</v>
      </c>
      <c r="B3592">
        <v>3</v>
      </c>
      <c r="C3592">
        <v>0</v>
      </c>
      <c r="D3592">
        <v>0</v>
      </c>
      <c r="E3592">
        <v>0</v>
      </c>
      <c r="F3592" t="s">
        <v>4</v>
      </c>
    </row>
    <row r="3593" spans="1:6" x14ac:dyDescent="0.2">
      <c r="A3593">
        <v>376</v>
      </c>
      <c r="B3593">
        <v>3</v>
      </c>
      <c r="C3593">
        <v>0</v>
      </c>
      <c r="D3593">
        <v>0</v>
      </c>
      <c r="E3593">
        <v>0</v>
      </c>
      <c r="F3593" t="s">
        <v>4</v>
      </c>
    </row>
    <row r="3594" spans="1:6" x14ac:dyDescent="0.2">
      <c r="A3594">
        <v>377</v>
      </c>
      <c r="B3594">
        <v>2</v>
      </c>
      <c r="C3594">
        <v>0</v>
      </c>
      <c r="D3594">
        <v>0</v>
      </c>
      <c r="E3594">
        <v>0</v>
      </c>
      <c r="F3594" t="s">
        <v>4</v>
      </c>
    </row>
    <row r="3595" spans="1:6" x14ac:dyDescent="0.2">
      <c r="A3595">
        <v>378</v>
      </c>
      <c r="B3595">
        <v>3</v>
      </c>
      <c r="C3595">
        <v>0</v>
      </c>
      <c r="D3595">
        <v>0</v>
      </c>
      <c r="E3595">
        <v>0</v>
      </c>
      <c r="F3595" t="s">
        <v>4</v>
      </c>
    </row>
    <row r="3596" spans="1:6" x14ac:dyDescent="0.2">
      <c r="A3596">
        <v>379</v>
      </c>
      <c r="B3596">
        <v>3</v>
      </c>
      <c r="C3596">
        <v>0</v>
      </c>
      <c r="D3596">
        <v>0</v>
      </c>
      <c r="E3596">
        <v>0</v>
      </c>
      <c r="F3596" t="s">
        <v>4</v>
      </c>
    </row>
    <row r="3597" spans="1:6" x14ac:dyDescent="0.2">
      <c r="A3597">
        <v>380</v>
      </c>
      <c r="B3597">
        <v>3</v>
      </c>
      <c r="C3597">
        <v>0</v>
      </c>
      <c r="D3597">
        <v>0</v>
      </c>
      <c r="E3597">
        <v>0</v>
      </c>
      <c r="F3597" t="s">
        <v>4</v>
      </c>
    </row>
    <row r="3598" spans="1:6" x14ac:dyDescent="0.2">
      <c r="A3598">
        <v>381</v>
      </c>
      <c r="B3598">
        <v>3</v>
      </c>
      <c r="C3598">
        <v>0</v>
      </c>
      <c r="D3598">
        <v>0</v>
      </c>
      <c r="E3598">
        <v>0</v>
      </c>
      <c r="F3598" t="s">
        <v>4</v>
      </c>
    </row>
    <row r="3599" spans="1:6" x14ac:dyDescent="0.2">
      <c r="A3599">
        <v>382</v>
      </c>
      <c r="B3599">
        <v>4</v>
      </c>
      <c r="C3599">
        <v>0</v>
      </c>
      <c r="D3599">
        <v>0</v>
      </c>
      <c r="E3599">
        <v>0</v>
      </c>
      <c r="F3599" t="s">
        <v>4</v>
      </c>
    </row>
    <row r="3600" spans="1:6" x14ac:dyDescent="0.2">
      <c r="A3600">
        <v>383</v>
      </c>
      <c r="B3600">
        <v>5</v>
      </c>
      <c r="C3600">
        <v>0</v>
      </c>
      <c r="D3600">
        <v>0</v>
      </c>
      <c r="E3600">
        <v>0</v>
      </c>
      <c r="F3600" t="s">
        <v>4</v>
      </c>
    </row>
    <row r="3601" spans="1:6" x14ac:dyDescent="0.2">
      <c r="A3601">
        <v>384</v>
      </c>
      <c r="B3601">
        <v>7</v>
      </c>
      <c r="C3601">
        <v>0</v>
      </c>
      <c r="D3601">
        <v>0</v>
      </c>
      <c r="E3601">
        <v>0</v>
      </c>
      <c r="F3601" t="s">
        <v>4</v>
      </c>
    </row>
    <row r="3602" spans="1:6" x14ac:dyDescent="0.2">
      <c r="A3602">
        <v>385</v>
      </c>
      <c r="B3602">
        <v>5</v>
      </c>
      <c r="C3602">
        <v>0</v>
      </c>
      <c r="D3602">
        <v>0</v>
      </c>
      <c r="E3602">
        <v>0</v>
      </c>
      <c r="F3602" t="s">
        <v>4</v>
      </c>
    </row>
    <row r="3603" spans="1:6" x14ac:dyDescent="0.2">
      <c r="A3603">
        <v>386</v>
      </c>
      <c r="B3603">
        <v>5</v>
      </c>
      <c r="C3603">
        <v>0</v>
      </c>
      <c r="D3603">
        <v>0</v>
      </c>
      <c r="E3603">
        <v>0</v>
      </c>
      <c r="F3603" t="s">
        <v>4</v>
      </c>
    </row>
    <row r="3604" spans="1:6" x14ac:dyDescent="0.2">
      <c r="A3604">
        <v>387</v>
      </c>
      <c r="B3604">
        <v>5</v>
      </c>
      <c r="C3604">
        <v>0</v>
      </c>
      <c r="D3604">
        <v>0</v>
      </c>
      <c r="E3604">
        <v>0</v>
      </c>
      <c r="F3604" t="s">
        <v>4</v>
      </c>
    </row>
    <row r="3605" spans="1:6" x14ac:dyDescent="0.2">
      <c r="A3605">
        <v>388</v>
      </c>
      <c r="B3605">
        <v>4</v>
      </c>
      <c r="C3605">
        <v>0</v>
      </c>
      <c r="D3605">
        <v>0</v>
      </c>
      <c r="E3605">
        <v>0</v>
      </c>
      <c r="F3605" t="s">
        <v>4</v>
      </c>
    </row>
    <row r="3606" spans="1:6" x14ac:dyDescent="0.2">
      <c r="A3606">
        <v>389</v>
      </c>
      <c r="B3606">
        <v>2</v>
      </c>
      <c r="C3606">
        <v>0</v>
      </c>
      <c r="D3606">
        <v>0</v>
      </c>
      <c r="E3606">
        <v>0</v>
      </c>
      <c r="F3606" t="s">
        <v>4</v>
      </c>
    </row>
    <row r="3607" spans="1:6" x14ac:dyDescent="0.2">
      <c r="A3607">
        <v>390</v>
      </c>
      <c r="B3607">
        <v>3</v>
      </c>
      <c r="C3607">
        <v>0</v>
      </c>
      <c r="D3607">
        <v>0</v>
      </c>
      <c r="E3607">
        <v>0</v>
      </c>
      <c r="F3607" t="s">
        <v>4</v>
      </c>
    </row>
    <row r="3608" spans="1:6" x14ac:dyDescent="0.2">
      <c r="A3608">
        <v>391</v>
      </c>
      <c r="B3608">
        <v>2</v>
      </c>
      <c r="C3608">
        <v>0</v>
      </c>
      <c r="D3608">
        <v>0</v>
      </c>
      <c r="E3608">
        <v>0</v>
      </c>
      <c r="F3608" t="s">
        <v>4</v>
      </c>
    </row>
    <row r="3609" spans="1:6" x14ac:dyDescent="0.2">
      <c r="A3609">
        <v>392</v>
      </c>
      <c r="B3609">
        <v>5</v>
      </c>
      <c r="C3609">
        <v>0</v>
      </c>
      <c r="D3609">
        <v>0</v>
      </c>
      <c r="E3609">
        <v>0</v>
      </c>
      <c r="F3609" t="s">
        <v>4</v>
      </c>
    </row>
    <row r="3610" spans="1:6" x14ac:dyDescent="0.2">
      <c r="A3610">
        <v>393</v>
      </c>
      <c r="B3610">
        <v>4</v>
      </c>
      <c r="C3610">
        <v>0</v>
      </c>
      <c r="D3610">
        <v>0</v>
      </c>
      <c r="E3610">
        <v>0</v>
      </c>
      <c r="F3610" t="s">
        <v>4</v>
      </c>
    </row>
    <row r="3611" spans="1:6" x14ac:dyDescent="0.2">
      <c r="A3611">
        <v>394</v>
      </c>
      <c r="B3611">
        <v>3</v>
      </c>
      <c r="C3611">
        <v>0</v>
      </c>
      <c r="D3611">
        <v>0</v>
      </c>
      <c r="E3611">
        <v>0</v>
      </c>
      <c r="F3611" t="s">
        <v>4</v>
      </c>
    </row>
    <row r="3612" spans="1:6" x14ac:dyDescent="0.2">
      <c r="A3612">
        <v>395</v>
      </c>
      <c r="B3612">
        <v>3</v>
      </c>
      <c r="C3612">
        <v>0</v>
      </c>
      <c r="D3612">
        <v>0</v>
      </c>
      <c r="E3612">
        <v>0</v>
      </c>
      <c r="F3612" t="s">
        <v>4</v>
      </c>
    </row>
    <row r="3613" spans="1:6" x14ac:dyDescent="0.2">
      <c r="A3613">
        <v>396</v>
      </c>
      <c r="B3613">
        <v>3</v>
      </c>
      <c r="C3613">
        <v>0</v>
      </c>
      <c r="D3613">
        <v>0</v>
      </c>
      <c r="E3613">
        <v>0</v>
      </c>
      <c r="F3613" t="s">
        <v>4</v>
      </c>
    </row>
    <row r="3614" spans="1:6" x14ac:dyDescent="0.2">
      <c r="A3614">
        <v>397</v>
      </c>
      <c r="B3614">
        <v>2</v>
      </c>
      <c r="C3614">
        <v>0</v>
      </c>
      <c r="D3614">
        <v>0</v>
      </c>
      <c r="E3614">
        <v>0</v>
      </c>
      <c r="F3614" t="s">
        <v>4</v>
      </c>
    </row>
    <row r="3615" spans="1:6" x14ac:dyDescent="0.2">
      <c r="A3615">
        <v>398</v>
      </c>
      <c r="B3615">
        <v>3</v>
      </c>
      <c r="C3615">
        <v>0</v>
      </c>
      <c r="D3615">
        <v>0</v>
      </c>
      <c r="E3615">
        <v>0</v>
      </c>
      <c r="F3615" t="s">
        <v>4</v>
      </c>
    </row>
    <row r="3616" spans="1:6" x14ac:dyDescent="0.2">
      <c r="A3616">
        <v>399</v>
      </c>
      <c r="B3616">
        <v>3</v>
      </c>
      <c r="C3616">
        <v>0</v>
      </c>
      <c r="D3616">
        <v>0</v>
      </c>
      <c r="E3616">
        <v>0</v>
      </c>
      <c r="F3616" t="s">
        <v>4</v>
      </c>
    </row>
    <row r="3617" spans="1:7" x14ac:dyDescent="0.2">
      <c r="A3617" s="9" t="s">
        <v>20</v>
      </c>
      <c r="B3617" s="9" t="s">
        <v>5</v>
      </c>
      <c r="C3617" s="9" t="s">
        <v>21</v>
      </c>
      <c r="D3617" s="9" t="s">
        <v>22</v>
      </c>
      <c r="E3617" s="9" t="s">
        <v>23</v>
      </c>
      <c r="F3617" s="9" t="s">
        <v>24</v>
      </c>
      <c r="G3617" s="9" t="s">
        <v>33</v>
      </c>
    </row>
    <row r="3618" spans="1:7" x14ac:dyDescent="0.2">
      <c r="A3618">
        <v>0</v>
      </c>
      <c r="B3618">
        <v>382</v>
      </c>
      <c r="C3618">
        <v>0</v>
      </c>
      <c r="D3618">
        <v>100</v>
      </c>
      <c r="E3618">
        <v>76.099999999999994</v>
      </c>
      <c r="F3618" t="s">
        <v>4</v>
      </c>
    </row>
    <row r="3619" spans="1:7" x14ac:dyDescent="0.2">
      <c r="A3619">
        <v>1</v>
      </c>
      <c r="B3619">
        <v>384</v>
      </c>
      <c r="C3619">
        <v>0</v>
      </c>
      <c r="D3619">
        <v>72.8</v>
      </c>
      <c r="E3619">
        <v>0</v>
      </c>
      <c r="F3619" t="s">
        <v>4</v>
      </c>
    </row>
    <row r="3620" spans="1:7" x14ac:dyDescent="0.2">
      <c r="A3620">
        <v>2</v>
      </c>
      <c r="B3620">
        <v>17</v>
      </c>
      <c r="C3620">
        <v>0</v>
      </c>
      <c r="D3620">
        <v>100</v>
      </c>
      <c r="E3620">
        <v>0</v>
      </c>
      <c r="F3620" t="s">
        <v>4</v>
      </c>
    </row>
    <row r="3621" spans="1:7" x14ac:dyDescent="0.2">
      <c r="A3621">
        <v>4</v>
      </c>
      <c r="B3621">
        <v>7</v>
      </c>
      <c r="C3621">
        <v>100</v>
      </c>
      <c r="D3621">
        <v>0</v>
      </c>
      <c r="E3621">
        <v>100</v>
      </c>
      <c r="F3621" t="s">
        <v>4</v>
      </c>
    </row>
    <row r="3622" spans="1:7" x14ac:dyDescent="0.2">
      <c r="A3622">
        <v>5</v>
      </c>
      <c r="B3622">
        <v>7</v>
      </c>
      <c r="C3622">
        <v>0</v>
      </c>
      <c r="D3622">
        <v>50</v>
      </c>
      <c r="E3622">
        <v>100</v>
      </c>
      <c r="F3622" t="s">
        <v>4</v>
      </c>
    </row>
    <row r="3623" spans="1:7" x14ac:dyDescent="0.2">
      <c r="A3623">
        <v>6</v>
      </c>
      <c r="B3623">
        <v>6</v>
      </c>
      <c r="C3623">
        <v>0</v>
      </c>
      <c r="D3623">
        <v>0</v>
      </c>
      <c r="E3623">
        <v>0</v>
      </c>
      <c r="F3623" t="s">
        <v>4</v>
      </c>
    </row>
    <row r="3624" spans="1:7" x14ac:dyDescent="0.2">
      <c r="A3624">
        <v>7</v>
      </c>
      <c r="B3624">
        <v>7</v>
      </c>
      <c r="C3624">
        <v>0</v>
      </c>
      <c r="D3624">
        <v>0</v>
      </c>
      <c r="E3624">
        <v>0</v>
      </c>
      <c r="F3624" t="s">
        <v>4</v>
      </c>
    </row>
    <row r="3625" spans="1:7" x14ac:dyDescent="0.2">
      <c r="A3625">
        <v>3</v>
      </c>
      <c r="B3625">
        <v>54</v>
      </c>
      <c r="C3625">
        <v>60</v>
      </c>
      <c r="D3625">
        <v>100</v>
      </c>
      <c r="E3625">
        <v>0</v>
      </c>
      <c r="F3625" t="s">
        <v>4</v>
      </c>
    </row>
    <row r="3626" spans="1:7" x14ac:dyDescent="0.2">
      <c r="A3626">
        <v>8</v>
      </c>
      <c r="B3626">
        <v>6</v>
      </c>
      <c r="C3626">
        <v>0</v>
      </c>
      <c r="D3626">
        <v>0</v>
      </c>
      <c r="E3626">
        <v>0</v>
      </c>
      <c r="F3626" t="s">
        <v>4</v>
      </c>
    </row>
    <row r="3627" spans="1:7" x14ac:dyDescent="0.2">
      <c r="A3627">
        <v>10</v>
      </c>
      <c r="B3627">
        <v>6</v>
      </c>
      <c r="C3627">
        <v>0</v>
      </c>
      <c r="D3627">
        <v>0</v>
      </c>
      <c r="E3627">
        <v>0</v>
      </c>
      <c r="F3627" t="s">
        <v>4</v>
      </c>
    </row>
    <row r="3628" spans="1:7" x14ac:dyDescent="0.2">
      <c r="A3628">
        <v>11</v>
      </c>
      <c r="B3628">
        <v>5</v>
      </c>
      <c r="C3628">
        <v>0</v>
      </c>
      <c r="D3628">
        <v>0</v>
      </c>
      <c r="E3628">
        <v>0</v>
      </c>
      <c r="F3628" t="s">
        <v>4</v>
      </c>
    </row>
    <row r="3629" spans="1:7" x14ac:dyDescent="0.2">
      <c r="A3629">
        <v>12</v>
      </c>
      <c r="B3629">
        <v>7</v>
      </c>
      <c r="C3629">
        <v>0</v>
      </c>
      <c r="D3629">
        <v>0</v>
      </c>
      <c r="E3629">
        <v>0</v>
      </c>
      <c r="F3629" t="s">
        <v>4</v>
      </c>
    </row>
    <row r="3630" spans="1:7" x14ac:dyDescent="0.2">
      <c r="A3630">
        <v>9</v>
      </c>
      <c r="B3630">
        <v>20</v>
      </c>
      <c r="C3630">
        <v>0</v>
      </c>
      <c r="D3630">
        <v>0</v>
      </c>
      <c r="E3630">
        <v>0</v>
      </c>
      <c r="F3630" t="s">
        <v>4</v>
      </c>
    </row>
    <row r="3631" spans="1:7" x14ac:dyDescent="0.2">
      <c r="A3631">
        <v>13</v>
      </c>
      <c r="B3631">
        <v>6</v>
      </c>
      <c r="C3631">
        <v>0</v>
      </c>
      <c r="D3631">
        <v>0</v>
      </c>
      <c r="E3631">
        <v>0</v>
      </c>
      <c r="F3631" t="s">
        <v>4</v>
      </c>
    </row>
    <row r="3632" spans="1:7" x14ac:dyDescent="0.2">
      <c r="A3632">
        <v>14</v>
      </c>
      <c r="B3632">
        <v>47</v>
      </c>
      <c r="C3632">
        <v>0</v>
      </c>
      <c r="D3632">
        <v>0</v>
      </c>
      <c r="E3632">
        <v>0</v>
      </c>
      <c r="F3632" t="s">
        <v>4</v>
      </c>
    </row>
    <row r="3633" spans="1:6" x14ac:dyDescent="0.2">
      <c r="A3633">
        <v>15</v>
      </c>
      <c r="B3633">
        <v>46</v>
      </c>
      <c r="C3633">
        <v>0</v>
      </c>
      <c r="D3633">
        <v>0</v>
      </c>
      <c r="E3633">
        <v>0</v>
      </c>
      <c r="F3633" t="s">
        <v>4</v>
      </c>
    </row>
    <row r="3634" spans="1:6" x14ac:dyDescent="0.2">
      <c r="A3634">
        <v>16</v>
      </c>
      <c r="B3634">
        <v>5</v>
      </c>
      <c r="C3634">
        <v>0</v>
      </c>
      <c r="D3634">
        <v>0</v>
      </c>
      <c r="E3634">
        <v>0</v>
      </c>
      <c r="F3634" t="s">
        <v>4</v>
      </c>
    </row>
    <row r="3635" spans="1:6" x14ac:dyDescent="0.2">
      <c r="A3635">
        <v>18</v>
      </c>
      <c r="B3635">
        <v>6</v>
      </c>
      <c r="C3635">
        <v>0</v>
      </c>
      <c r="D3635">
        <v>0</v>
      </c>
      <c r="E3635">
        <v>0</v>
      </c>
      <c r="F3635" t="s">
        <v>4</v>
      </c>
    </row>
    <row r="3636" spans="1:6" x14ac:dyDescent="0.2">
      <c r="A3636">
        <v>17</v>
      </c>
      <c r="B3636">
        <v>13</v>
      </c>
      <c r="C3636">
        <v>0</v>
      </c>
      <c r="D3636">
        <v>0</v>
      </c>
      <c r="E3636">
        <v>0</v>
      </c>
      <c r="F3636" t="s">
        <v>4</v>
      </c>
    </row>
    <row r="3637" spans="1:6" x14ac:dyDescent="0.2">
      <c r="A3637">
        <v>19</v>
      </c>
      <c r="B3637">
        <v>6</v>
      </c>
      <c r="C3637">
        <v>0</v>
      </c>
      <c r="D3637">
        <v>0</v>
      </c>
      <c r="E3637">
        <v>0</v>
      </c>
      <c r="F3637" t="s">
        <v>4</v>
      </c>
    </row>
    <row r="3638" spans="1:6" x14ac:dyDescent="0.2">
      <c r="A3638">
        <v>20</v>
      </c>
      <c r="B3638">
        <v>9</v>
      </c>
      <c r="C3638">
        <v>0</v>
      </c>
      <c r="D3638">
        <v>0</v>
      </c>
      <c r="E3638">
        <v>0</v>
      </c>
      <c r="F3638" t="s">
        <v>4</v>
      </c>
    </row>
    <row r="3639" spans="1:6" x14ac:dyDescent="0.2">
      <c r="A3639">
        <v>21</v>
      </c>
      <c r="B3639">
        <v>5</v>
      </c>
      <c r="C3639">
        <v>0</v>
      </c>
      <c r="D3639">
        <v>0</v>
      </c>
      <c r="E3639">
        <v>0</v>
      </c>
      <c r="F3639" t="s">
        <v>4</v>
      </c>
    </row>
    <row r="3640" spans="1:6" x14ac:dyDescent="0.2">
      <c r="A3640">
        <v>23</v>
      </c>
      <c r="B3640">
        <v>4</v>
      </c>
      <c r="C3640">
        <v>0</v>
      </c>
      <c r="D3640">
        <v>0</v>
      </c>
      <c r="E3640">
        <v>0</v>
      </c>
      <c r="F3640" t="s">
        <v>4</v>
      </c>
    </row>
    <row r="3641" spans="1:6" x14ac:dyDescent="0.2">
      <c r="A3641">
        <v>22</v>
      </c>
      <c r="B3641">
        <v>6</v>
      </c>
      <c r="C3641">
        <v>0</v>
      </c>
      <c r="D3641">
        <v>0</v>
      </c>
      <c r="E3641">
        <v>0</v>
      </c>
      <c r="F3641" t="s">
        <v>4</v>
      </c>
    </row>
    <row r="3642" spans="1:6" x14ac:dyDescent="0.2">
      <c r="A3642">
        <v>24</v>
      </c>
      <c r="B3642">
        <v>6</v>
      </c>
      <c r="C3642">
        <v>0</v>
      </c>
      <c r="D3642">
        <v>0</v>
      </c>
      <c r="E3642">
        <v>0</v>
      </c>
      <c r="F3642" t="s">
        <v>4</v>
      </c>
    </row>
    <row r="3643" spans="1:6" x14ac:dyDescent="0.2">
      <c r="A3643">
        <v>25</v>
      </c>
      <c r="B3643">
        <v>9</v>
      </c>
      <c r="C3643">
        <v>0</v>
      </c>
      <c r="D3643">
        <v>0</v>
      </c>
      <c r="E3643">
        <v>0</v>
      </c>
      <c r="F3643" t="s">
        <v>4</v>
      </c>
    </row>
    <row r="3644" spans="1:6" x14ac:dyDescent="0.2">
      <c r="A3644">
        <v>26</v>
      </c>
      <c r="B3644">
        <v>4</v>
      </c>
      <c r="C3644">
        <v>0</v>
      </c>
      <c r="D3644">
        <v>0</v>
      </c>
      <c r="E3644">
        <v>0</v>
      </c>
      <c r="F3644" t="s">
        <v>4</v>
      </c>
    </row>
    <row r="3645" spans="1:6" x14ac:dyDescent="0.2">
      <c r="A3645">
        <v>27</v>
      </c>
      <c r="B3645">
        <v>7</v>
      </c>
      <c r="C3645">
        <v>0</v>
      </c>
      <c r="D3645">
        <v>0</v>
      </c>
      <c r="E3645">
        <v>0</v>
      </c>
      <c r="F3645" t="s">
        <v>4</v>
      </c>
    </row>
    <row r="3646" spans="1:6" x14ac:dyDescent="0.2">
      <c r="A3646">
        <v>28</v>
      </c>
      <c r="B3646">
        <v>5</v>
      </c>
      <c r="C3646">
        <v>0</v>
      </c>
      <c r="D3646">
        <v>0</v>
      </c>
      <c r="E3646">
        <v>0</v>
      </c>
      <c r="F3646" t="s">
        <v>4</v>
      </c>
    </row>
    <row r="3647" spans="1:6" x14ac:dyDescent="0.2">
      <c r="A3647">
        <v>30</v>
      </c>
      <c r="B3647">
        <v>6</v>
      </c>
      <c r="C3647">
        <v>0</v>
      </c>
      <c r="D3647">
        <v>0</v>
      </c>
      <c r="E3647">
        <v>0</v>
      </c>
      <c r="F3647" t="s">
        <v>4</v>
      </c>
    </row>
    <row r="3648" spans="1:6" x14ac:dyDescent="0.2">
      <c r="A3648">
        <v>29</v>
      </c>
      <c r="B3648">
        <v>7</v>
      </c>
      <c r="C3648">
        <v>0</v>
      </c>
      <c r="D3648">
        <v>0</v>
      </c>
      <c r="E3648">
        <v>0</v>
      </c>
      <c r="F3648" t="s">
        <v>4</v>
      </c>
    </row>
    <row r="3649" spans="1:6" x14ac:dyDescent="0.2">
      <c r="A3649">
        <v>31</v>
      </c>
      <c r="B3649">
        <v>7</v>
      </c>
      <c r="C3649">
        <v>0</v>
      </c>
      <c r="D3649">
        <v>0</v>
      </c>
      <c r="E3649">
        <v>0</v>
      </c>
      <c r="F3649" t="s">
        <v>4</v>
      </c>
    </row>
    <row r="3650" spans="1:6" x14ac:dyDescent="0.2">
      <c r="A3650">
        <v>32</v>
      </c>
      <c r="B3650">
        <v>7</v>
      </c>
      <c r="C3650">
        <v>0</v>
      </c>
      <c r="D3650">
        <v>0</v>
      </c>
      <c r="E3650">
        <v>0</v>
      </c>
      <c r="F3650" t="s">
        <v>4</v>
      </c>
    </row>
    <row r="3651" spans="1:6" x14ac:dyDescent="0.2">
      <c r="A3651">
        <v>33</v>
      </c>
      <c r="B3651">
        <v>5</v>
      </c>
      <c r="C3651">
        <v>0</v>
      </c>
      <c r="D3651">
        <v>0</v>
      </c>
      <c r="E3651">
        <v>0</v>
      </c>
      <c r="F3651" t="s">
        <v>4</v>
      </c>
    </row>
    <row r="3652" spans="1:6" x14ac:dyDescent="0.2">
      <c r="A3652">
        <v>34</v>
      </c>
      <c r="B3652">
        <v>10</v>
      </c>
      <c r="C3652">
        <v>0</v>
      </c>
      <c r="D3652">
        <v>0</v>
      </c>
      <c r="E3652">
        <v>0</v>
      </c>
      <c r="F3652" t="s">
        <v>4</v>
      </c>
    </row>
    <row r="3653" spans="1:6" x14ac:dyDescent="0.2">
      <c r="A3653">
        <v>35</v>
      </c>
      <c r="B3653">
        <v>12</v>
      </c>
      <c r="C3653">
        <v>0</v>
      </c>
      <c r="D3653">
        <v>0</v>
      </c>
      <c r="E3653">
        <v>0</v>
      </c>
      <c r="F3653" t="s">
        <v>4</v>
      </c>
    </row>
    <row r="3654" spans="1:6" x14ac:dyDescent="0.2">
      <c r="A3654">
        <v>36</v>
      </c>
      <c r="B3654">
        <v>6</v>
      </c>
      <c r="C3654">
        <v>0</v>
      </c>
      <c r="D3654">
        <v>0</v>
      </c>
      <c r="E3654">
        <v>0</v>
      </c>
      <c r="F3654" t="s">
        <v>4</v>
      </c>
    </row>
    <row r="3655" spans="1:6" x14ac:dyDescent="0.2">
      <c r="A3655">
        <v>37</v>
      </c>
      <c r="B3655">
        <v>20</v>
      </c>
      <c r="C3655">
        <v>0</v>
      </c>
      <c r="D3655">
        <v>0</v>
      </c>
      <c r="E3655">
        <v>0</v>
      </c>
      <c r="F3655" t="s">
        <v>4</v>
      </c>
    </row>
    <row r="3656" spans="1:6" x14ac:dyDescent="0.2">
      <c r="A3656">
        <v>38</v>
      </c>
      <c r="B3656">
        <v>7</v>
      </c>
      <c r="C3656">
        <v>0</v>
      </c>
      <c r="D3656">
        <v>0</v>
      </c>
      <c r="E3656">
        <v>0</v>
      </c>
      <c r="F3656" t="s">
        <v>4</v>
      </c>
    </row>
    <row r="3657" spans="1:6" x14ac:dyDescent="0.2">
      <c r="A3657">
        <v>40</v>
      </c>
      <c r="B3657">
        <v>6</v>
      </c>
      <c r="C3657">
        <v>0</v>
      </c>
      <c r="D3657">
        <v>0</v>
      </c>
      <c r="E3657">
        <v>0</v>
      </c>
      <c r="F3657" t="s">
        <v>4</v>
      </c>
    </row>
    <row r="3658" spans="1:6" x14ac:dyDescent="0.2">
      <c r="A3658">
        <v>39</v>
      </c>
      <c r="B3658">
        <v>9</v>
      </c>
      <c r="C3658">
        <v>0</v>
      </c>
      <c r="D3658">
        <v>0</v>
      </c>
      <c r="E3658">
        <v>0</v>
      </c>
      <c r="F3658" t="s">
        <v>4</v>
      </c>
    </row>
    <row r="3659" spans="1:6" x14ac:dyDescent="0.2">
      <c r="A3659">
        <v>41</v>
      </c>
      <c r="B3659">
        <v>6</v>
      </c>
      <c r="C3659">
        <v>0</v>
      </c>
      <c r="D3659">
        <v>0</v>
      </c>
      <c r="E3659">
        <v>0</v>
      </c>
      <c r="F3659" t="s">
        <v>4</v>
      </c>
    </row>
    <row r="3660" spans="1:6" x14ac:dyDescent="0.2">
      <c r="A3660">
        <v>42</v>
      </c>
      <c r="B3660">
        <v>14</v>
      </c>
      <c r="C3660">
        <v>0</v>
      </c>
      <c r="D3660">
        <v>0</v>
      </c>
      <c r="E3660">
        <v>0</v>
      </c>
      <c r="F3660" t="s">
        <v>4</v>
      </c>
    </row>
    <row r="3661" spans="1:6" x14ac:dyDescent="0.2">
      <c r="A3661">
        <v>43</v>
      </c>
      <c r="B3661">
        <v>6</v>
      </c>
      <c r="C3661">
        <v>0</v>
      </c>
      <c r="D3661">
        <v>0</v>
      </c>
      <c r="E3661">
        <v>0</v>
      </c>
      <c r="F3661" t="s">
        <v>4</v>
      </c>
    </row>
    <row r="3662" spans="1:6" x14ac:dyDescent="0.2">
      <c r="A3662">
        <v>45</v>
      </c>
      <c r="B3662">
        <v>9</v>
      </c>
      <c r="C3662">
        <v>0</v>
      </c>
      <c r="D3662">
        <v>0</v>
      </c>
      <c r="E3662">
        <v>0</v>
      </c>
      <c r="F3662" t="s">
        <v>4</v>
      </c>
    </row>
    <row r="3663" spans="1:6" x14ac:dyDescent="0.2">
      <c r="A3663">
        <v>44</v>
      </c>
      <c r="B3663">
        <v>10</v>
      </c>
      <c r="C3663">
        <v>0</v>
      </c>
      <c r="D3663">
        <v>0</v>
      </c>
      <c r="E3663">
        <v>0</v>
      </c>
      <c r="F3663" t="s">
        <v>4</v>
      </c>
    </row>
    <row r="3664" spans="1:6" x14ac:dyDescent="0.2">
      <c r="A3664">
        <v>46</v>
      </c>
      <c r="B3664">
        <v>5</v>
      </c>
      <c r="C3664">
        <v>0</v>
      </c>
      <c r="D3664">
        <v>0</v>
      </c>
      <c r="E3664">
        <v>0</v>
      </c>
      <c r="F3664" t="s">
        <v>4</v>
      </c>
    </row>
    <row r="3665" spans="1:6" x14ac:dyDescent="0.2">
      <c r="A3665">
        <v>47</v>
      </c>
      <c r="B3665">
        <v>9</v>
      </c>
      <c r="C3665">
        <v>0</v>
      </c>
      <c r="D3665">
        <v>0</v>
      </c>
      <c r="E3665">
        <v>0</v>
      </c>
      <c r="F3665" t="s">
        <v>4</v>
      </c>
    </row>
    <row r="3666" spans="1:6" x14ac:dyDescent="0.2">
      <c r="A3666">
        <v>48</v>
      </c>
      <c r="B3666">
        <v>6</v>
      </c>
      <c r="C3666">
        <v>0</v>
      </c>
      <c r="D3666">
        <v>0</v>
      </c>
      <c r="E3666">
        <v>0</v>
      </c>
      <c r="F3666" t="s">
        <v>4</v>
      </c>
    </row>
    <row r="3667" spans="1:6" x14ac:dyDescent="0.2">
      <c r="A3667">
        <v>49</v>
      </c>
      <c r="B3667">
        <v>12</v>
      </c>
      <c r="C3667">
        <v>0</v>
      </c>
      <c r="D3667">
        <v>0</v>
      </c>
      <c r="E3667">
        <v>0</v>
      </c>
      <c r="F3667" t="s">
        <v>4</v>
      </c>
    </row>
    <row r="3668" spans="1:6" x14ac:dyDescent="0.2">
      <c r="A3668">
        <v>50</v>
      </c>
      <c r="B3668">
        <v>37</v>
      </c>
      <c r="C3668">
        <v>0</v>
      </c>
      <c r="D3668">
        <v>0</v>
      </c>
      <c r="E3668">
        <v>0</v>
      </c>
      <c r="F3668" t="s">
        <v>4</v>
      </c>
    </row>
    <row r="3669" spans="1:6" x14ac:dyDescent="0.2">
      <c r="A3669">
        <v>51</v>
      </c>
      <c r="B3669">
        <v>9</v>
      </c>
      <c r="C3669">
        <v>0</v>
      </c>
      <c r="D3669">
        <v>0</v>
      </c>
      <c r="E3669">
        <v>0</v>
      </c>
      <c r="F3669" t="s">
        <v>4</v>
      </c>
    </row>
    <row r="3670" spans="1:6" x14ac:dyDescent="0.2">
      <c r="A3670">
        <v>53</v>
      </c>
      <c r="B3670">
        <v>7</v>
      </c>
      <c r="C3670">
        <v>0</v>
      </c>
      <c r="D3670">
        <v>0</v>
      </c>
      <c r="E3670">
        <v>0</v>
      </c>
      <c r="F3670" t="s">
        <v>4</v>
      </c>
    </row>
    <row r="3671" spans="1:6" x14ac:dyDescent="0.2">
      <c r="A3671">
        <v>54</v>
      </c>
      <c r="B3671">
        <v>12</v>
      </c>
      <c r="C3671">
        <v>0</v>
      </c>
      <c r="D3671">
        <v>0</v>
      </c>
      <c r="E3671">
        <v>0</v>
      </c>
      <c r="F3671" t="s">
        <v>4</v>
      </c>
    </row>
    <row r="3672" spans="1:6" x14ac:dyDescent="0.2">
      <c r="A3672">
        <v>52</v>
      </c>
      <c r="B3672">
        <v>12</v>
      </c>
      <c r="C3672">
        <v>0</v>
      </c>
      <c r="D3672">
        <v>0</v>
      </c>
      <c r="E3672">
        <v>0</v>
      </c>
      <c r="F3672" t="s">
        <v>4</v>
      </c>
    </row>
    <row r="3673" spans="1:6" x14ac:dyDescent="0.2">
      <c r="A3673">
        <v>55</v>
      </c>
      <c r="B3673">
        <v>5</v>
      </c>
      <c r="C3673">
        <v>0</v>
      </c>
      <c r="D3673">
        <v>0</v>
      </c>
      <c r="E3673">
        <v>0</v>
      </c>
      <c r="F3673" t="s">
        <v>4</v>
      </c>
    </row>
    <row r="3674" spans="1:6" x14ac:dyDescent="0.2">
      <c r="A3674">
        <v>57</v>
      </c>
      <c r="B3674">
        <v>14</v>
      </c>
      <c r="C3674">
        <v>0</v>
      </c>
      <c r="D3674">
        <v>0</v>
      </c>
      <c r="E3674">
        <v>0</v>
      </c>
      <c r="F3674" t="s">
        <v>4</v>
      </c>
    </row>
    <row r="3675" spans="1:6" x14ac:dyDescent="0.2">
      <c r="A3675">
        <v>56</v>
      </c>
      <c r="B3675">
        <v>22</v>
      </c>
      <c r="C3675">
        <v>0</v>
      </c>
      <c r="D3675">
        <v>0</v>
      </c>
      <c r="E3675">
        <v>0</v>
      </c>
      <c r="F3675" t="s">
        <v>4</v>
      </c>
    </row>
    <row r="3676" spans="1:6" x14ac:dyDescent="0.2">
      <c r="A3676">
        <v>59</v>
      </c>
      <c r="B3676">
        <v>6</v>
      </c>
      <c r="C3676">
        <v>0</v>
      </c>
      <c r="D3676">
        <v>0</v>
      </c>
      <c r="E3676">
        <v>0</v>
      </c>
      <c r="F3676" t="s">
        <v>4</v>
      </c>
    </row>
    <row r="3677" spans="1:6" x14ac:dyDescent="0.2">
      <c r="A3677">
        <v>58</v>
      </c>
      <c r="B3677">
        <v>17</v>
      </c>
      <c r="C3677">
        <v>0</v>
      </c>
      <c r="D3677">
        <v>0</v>
      </c>
      <c r="E3677">
        <v>0</v>
      </c>
      <c r="F3677" t="s">
        <v>4</v>
      </c>
    </row>
    <row r="3678" spans="1:6" x14ac:dyDescent="0.2">
      <c r="A3678">
        <v>60</v>
      </c>
      <c r="B3678">
        <v>6</v>
      </c>
      <c r="C3678">
        <v>0</v>
      </c>
      <c r="D3678">
        <v>0</v>
      </c>
      <c r="E3678">
        <v>0</v>
      </c>
      <c r="F3678" t="s">
        <v>4</v>
      </c>
    </row>
    <row r="3679" spans="1:6" x14ac:dyDescent="0.2">
      <c r="A3679">
        <v>62</v>
      </c>
      <c r="B3679">
        <v>5</v>
      </c>
      <c r="C3679">
        <v>0</v>
      </c>
      <c r="D3679">
        <v>0</v>
      </c>
      <c r="E3679">
        <v>0</v>
      </c>
      <c r="F3679" t="s">
        <v>4</v>
      </c>
    </row>
    <row r="3680" spans="1:6" x14ac:dyDescent="0.2">
      <c r="A3680">
        <v>63</v>
      </c>
      <c r="B3680">
        <v>11</v>
      </c>
      <c r="C3680">
        <v>0</v>
      </c>
      <c r="D3680">
        <v>0</v>
      </c>
      <c r="E3680">
        <v>0</v>
      </c>
      <c r="F3680" t="s">
        <v>4</v>
      </c>
    </row>
    <row r="3681" spans="1:6" x14ac:dyDescent="0.2">
      <c r="A3681">
        <v>64</v>
      </c>
      <c r="B3681">
        <v>5</v>
      </c>
      <c r="C3681">
        <v>0</v>
      </c>
      <c r="D3681">
        <v>0</v>
      </c>
      <c r="E3681">
        <v>0</v>
      </c>
      <c r="F3681" t="s">
        <v>4</v>
      </c>
    </row>
    <row r="3682" spans="1:6" x14ac:dyDescent="0.2">
      <c r="A3682">
        <v>65</v>
      </c>
      <c r="B3682">
        <v>3</v>
      </c>
      <c r="C3682">
        <v>0</v>
      </c>
      <c r="D3682">
        <v>0</v>
      </c>
      <c r="E3682">
        <v>0</v>
      </c>
      <c r="F3682" t="s">
        <v>4</v>
      </c>
    </row>
    <row r="3683" spans="1:6" x14ac:dyDescent="0.2">
      <c r="A3683">
        <v>61</v>
      </c>
      <c r="B3683">
        <v>26</v>
      </c>
      <c r="C3683">
        <v>0</v>
      </c>
      <c r="D3683">
        <v>0</v>
      </c>
      <c r="E3683">
        <v>0</v>
      </c>
      <c r="F3683" t="s">
        <v>4</v>
      </c>
    </row>
    <row r="3684" spans="1:6" x14ac:dyDescent="0.2">
      <c r="A3684">
        <v>66</v>
      </c>
      <c r="B3684">
        <v>5</v>
      </c>
      <c r="C3684">
        <v>0</v>
      </c>
      <c r="D3684">
        <v>0</v>
      </c>
      <c r="E3684">
        <v>0</v>
      </c>
      <c r="F3684" t="s">
        <v>4</v>
      </c>
    </row>
    <row r="3685" spans="1:6" x14ac:dyDescent="0.2">
      <c r="A3685">
        <v>68</v>
      </c>
      <c r="B3685">
        <v>5</v>
      </c>
      <c r="C3685">
        <v>0</v>
      </c>
      <c r="D3685">
        <v>0</v>
      </c>
      <c r="E3685">
        <v>0</v>
      </c>
      <c r="F3685" t="s">
        <v>4</v>
      </c>
    </row>
    <row r="3686" spans="1:6" x14ac:dyDescent="0.2">
      <c r="A3686">
        <v>69</v>
      </c>
      <c r="B3686">
        <v>4</v>
      </c>
      <c r="C3686">
        <v>0</v>
      </c>
      <c r="D3686">
        <v>0</v>
      </c>
      <c r="E3686">
        <v>0</v>
      </c>
      <c r="F3686" t="s">
        <v>4</v>
      </c>
    </row>
    <row r="3687" spans="1:6" x14ac:dyDescent="0.2">
      <c r="A3687">
        <v>67</v>
      </c>
      <c r="B3687">
        <v>15</v>
      </c>
      <c r="C3687">
        <v>0</v>
      </c>
      <c r="D3687">
        <v>0</v>
      </c>
      <c r="E3687">
        <v>0</v>
      </c>
      <c r="F3687" t="s">
        <v>4</v>
      </c>
    </row>
    <row r="3688" spans="1:6" x14ac:dyDescent="0.2">
      <c r="A3688">
        <v>70</v>
      </c>
      <c r="B3688">
        <v>4</v>
      </c>
      <c r="C3688">
        <v>0</v>
      </c>
      <c r="D3688">
        <v>0</v>
      </c>
      <c r="E3688">
        <v>0</v>
      </c>
      <c r="F3688" t="s">
        <v>4</v>
      </c>
    </row>
    <row r="3689" spans="1:6" x14ac:dyDescent="0.2">
      <c r="A3689">
        <v>72</v>
      </c>
      <c r="B3689">
        <v>4</v>
      </c>
      <c r="C3689">
        <v>0</v>
      </c>
      <c r="D3689">
        <v>0</v>
      </c>
      <c r="E3689">
        <v>0</v>
      </c>
      <c r="F3689" t="s">
        <v>4</v>
      </c>
    </row>
    <row r="3690" spans="1:6" x14ac:dyDescent="0.2">
      <c r="A3690">
        <v>71</v>
      </c>
      <c r="B3690">
        <v>5</v>
      </c>
      <c r="C3690">
        <v>0</v>
      </c>
      <c r="D3690">
        <v>0</v>
      </c>
      <c r="E3690">
        <v>0</v>
      </c>
      <c r="F3690" t="s">
        <v>4</v>
      </c>
    </row>
    <row r="3691" spans="1:6" x14ac:dyDescent="0.2">
      <c r="A3691">
        <v>73</v>
      </c>
      <c r="B3691">
        <v>6</v>
      </c>
      <c r="C3691">
        <v>0</v>
      </c>
      <c r="D3691">
        <v>0</v>
      </c>
      <c r="E3691">
        <v>0</v>
      </c>
      <c r="F3691" t="s">
        <v>4</v>
      </c>
    </row>
    <row r="3692" spans="1:6" x14ac:dyDescent="0.2">
      <c r="A3692">
        <v>74</v>
      </c>
      <c r="B3692">
        <v>5</v>
      </c>
      <c r="C3692">
        <v>0</v>
      </c>
      <c r="D3692">
        <v>0</v>
      </c>
      <c r="E3692">
        <v>0</v>
      </c>
      <c r="F3692" t="s">
        <v>4</v>
      </c>
    </row>
    <row r="3693" spans="1:6" x14ac:dyDescent="0.2">
      <c r="A3693">
        <v>75</v>
      </c>
      <c r="B3693">
        <v>5</v>
      </c>
      <c r="C3693">
        <v>0</v>
      </c>
      <c r="D3693">
        <v>0</v>
      </c>
      <c r="E3693">
        <v>0</v>
      </c>
      <c r="F3693" t="s">
        <v>4</v>
      </c>
    </row>
    <row r="3694" spans="1:6" x14ac:dyDescent="0.2">
      <c r="A3694">
        <v>77</v>
      </c>
      <c r="B3694">
        <v>6</v>
      </c>
      <c r="C3694">
        <v>0</v>
      </c>
      <c r="D3694">
        <v>0</v>
      </c>
      <c r="E3694">
        <v>0</v>
      </c>
      <c r="F3694" t="s">
        <v>4</v>
      </c>
    </row>
    <row r="3695" spans="1:6" x14ac:dyDescent="0.2">
      <c r="A3695">
        <v>76</v>
      </c>
      <c r="B3695">
        <v>7</v>
      </c>
      <c r="C3695">
        <v>0</v>
      </c>
      <c r="D3695">
        <v>0</v>
      </c>
      <c r="E3695">
        <v>0</v>
      </c>
      <c r="F3695" t="s">
        <v>4</v>
      </c>
    </row>
    <row r="3696" spans="1:6" x14ac:dyDescent="0.2">
      <c r="A3696">
        <v>78</v>
      </c>
      <c r="B3696">
        <v>26</v>
      </c>
      <c r="C3696">
        <v>0</v>
      </c>
      <c r="D3696">
        <v>0</v>
      </c>
      <c r="E3696">
        <v>0</v>
      </c>
      <c r="F3696" t="s">
        <v>4</v>
      </c>
    </row>
    <row r="3697" spans="1:6" x14ac:dyDescent="0.2">
      <c r="A3697">
        <v>79</v>
      </c>
      <c r="B3697">
        <v>25</v>
      </c>
      <c r="C3697">
        <v>0</v>
      </c>
      <c r="D3697">
        <v>0</v>
      </c>
      <c r="E3697">
        <v>0</v>
      </c>
      <c r="F3697" t="s">
        <v>4</v>
      </c>
    </row>
    <row r="3698" spans="1:6" x14ac:dyDescent="0.2">
      <c r="A3698">
        <v>80</v>
      </c>
      <c r="B3698">
        <v>6</v>
      </c>
      <c r="C3698">
        <v>0</v>
      </c>
      <c r="D3698">
        <v>0</v>
      </c>
      <c r="E3698">
        <v>0</v>
      </c>
      <c r="F3698" t="s">
        <v>4</v>
      </c>
    </row>
    <row r="3699" spans="1:6" x14ac:dyDescent="0.2">
      <c r="A3699">
        <v>81</v>
      </c>
      <c r="B3699">
        <v>5</v>
      </c>
      <c r="C3699">
        <v>0</v>
      </c>
      <c r="D3699">
        <v>0</v>
      </c>
      <c r="E3699">
        <v>0</v>
      </c>
      <c r="F3699" t="s">
        <v>4</v>
      </c>
    </row>
    <row r="3700" spans="1:6" x14ac:dyDescent="0.2">
      <c r="A3700">
        <v>82</v>
      </c>
      <c r="B3700">
        <v>5</v>
      </c>
      <c r="C3700">
        <v>0</v>
      </c>
      <c r="D3700">
        <v>0</v>
      </c>
      <c r="E3700">
        <v>0</v>
      </c>
      <c r="F3700" t="s">
        <v>4</v>
      </c>
    </row>
    <row r="3701" spans="1:6" x14ac:dyDescent="0.2">
      <c r="A3701">
        <v>83</v>
      </c>
      <c r="B3701">
        <v>5</v>
      </c>
      <c r="C3701">
        <v>0</v>
      </c>
      <c r="D3701">
        <v>0</v>
      </c>
      <c r="E3701">
        <v>0</v>
      </c>
      <c r="F3701" t="s">
        <v>4</v>
      </c>
    </row>
    <row r="3702" spans="1:6" x14ac:dyDescent="0.2">
      <c r="A3702">
        <v>84</v>
      </c>
      <c r="B3702">
        <v>3</v>
      </c>
      <c r="C3702">
        <v>0</v>
      </c>
      <c r="D3702">
        <v>0</v>
      </c>
      <c r="E3702">
        <v>0</v>
      </c>
      <c r="F3702" t="s">
        <v>4</v>
      </c>
    </row>
    <row r="3703" spans="1:6" x14ac:dyDescent="0.2">
      <c r="A3703">
        <v>85</v>
      </c>
      <c r="B3703">
        <v>6</v>
      </c>
      <c r="C3703">
        <v>0</v>
      </c>
      <c r="D3703">
        <v>0</v>
      </c>
      <c r="E3703">
        <v>0</v>
      </c>
      <c r="F3703" t="s">
        <v>4</v>
      </c>
    </row>
    <row r="3704" spans="1:6" x14ac:dyDescent="0.2">
      <c r="A3704">
        <v>86</v>
      </c>
      <c r="B3704">
        <v>4</v>
      </c>
      <c r="C3704">
        <v>0</v>
      </c>
      <c r="D3704">
        <v>0</v>
      </c>
      <c r="E3704">
        <v>0</v>
      </c>
      <c r="F3704" t="s">
        <v>4</v>
      </c>
    </row>
    <row r="3705" spans="1:6" x14ac:dyDescent="0.2">
      <c r="A3705">
        <v>87</v>
      </c>
      <c r="B3705">
        <v>4</v>
      </c>
      <c r="C3705">
        <v>0</v>
      </c>
      <c r="D3705">
        <v>0</v>
      </c>
      <c r="E3705">
        <v>0</v>
      </c>
      <c r="F3705" t="s">
        <v>4</v>
      </c>
    </row>
    <row r="3706" spans="1:6" x14ac:dyDescent="0.2">
      <c r="A3706">
        <v>89</v>
      </c>
      <c r="B3706">
        <v>68</v>
      </c>
      <c r="C3706">
        <v>0</v>
      </c>
      <c r="D3706">
        <v>0</v>
      </c>
      <c r="E3706">
        <v>0</v>
      </c>
      <c r="F3706" t="s">
        <v>4</v>
      </c>
    </row>
    <row r="3707" spans="1:6" x14ac:dyDescent="0.2">
      <c r="A3707">
        <v>88</v>
      </c>
      <c r="B3707">
        <v>137</v>
      </c>
      <c r="C3707">
        <v>0</v>
      </c>
      <c r="D3707">
        <v>0</v>
      </c>
      <c r="E3707">
        <v>0</v>
      </c>
      <c r="F3707" t="s">
        <v>4</v>
      </c>
    </row>
    <row r="3708" spans="1:6" x14ac:dyDescent="0.2">
      <c r="A3708">
        <v>90</v>
      </c>
      <c r="B3708">
        <v>7</v>
      </c>
      <c r="C3708">
        <v>0</v>
      </c>
      <c r="D3708">
        <v>0</v>
      </c>
      <c r="E3708">
        <v>0</v>
      </c>
      <c r="F3708" t="s">
        <v>4</v>
      </c>
    </row>
    <row r="3709" spans="1:6" x14ac:dyDescent="0.2">
      <c r="A3709">
        <v>92</v>
      </c>
      <c r="B3709">
        <v>12</v>
      </c>
      <c r="C3709">
        <v>0</v>
      </c>
      <c r="D3709">
        <v>0</v>
      </c>
      <c r="E3709">
        <v>0</v>
      </c>
      <c r="F3709" t="s">
        <v>4</v>
      </c>
    </row>
    <row r="3710" spans="1:6" x14ac:dyDescent="0.2">
      <c r="A3710">
        <v>93</v>
      </c>
      <c r="B3710">
        <v>6</v>
      </c>
      <c r="C3710">
        <v>0</v>
      </c>
      <c r="D3710">
        <v>0</v>
      </c>
      <c r="E3710">
        <v>0</v>
      </c>
      <c r="F3710" t="s">
        <v>4</v>
      </c>
    </row>
    <row r="3711" spans="1:6" x14ac:dyDescent="0.2">
      <c r="A3711">
        <v>94</v>
      </c>
      <c r="B3711">
        <v>5</v>
      </c>
      <c r="C3711">
        <v>0</v>
      </c>
      <c r="D3711">
        <v>0</v>
      </c>
      <c r="E3711">
        <v>0</v>
      </c>
      <c r="F3711" t="s">
        <v>4</v>
      </c>
    </row>
    <row r="3712" spans="1:6" x14ac:dyDescent="0.2">
      <c r="A3712">
        <v>95</v>
      </c>
      <c r="B3712">
        <v>8</v>
      </c>
      <c r="C3712">
        <v>77.599999999999994</v>
      </c>
      <c r="D3712">
        <v>0</v>
      </c>
      <c r="E3712">
        <v>75</v>
      </c>
      <c r="F3712" t="s">
        <v>4</v>
      </c>
    </row>
    <row r="3713" spans="1:6" x14ac:dyDescent="0.2">
      <c r="A3713">
        <v>91</v>
      </c>
      <c r="B3713">
        <v>25</v>
      </c>
      <c r="C3713">
        <v>0</v>
      </c>
      <c r="D3713">
        <v>0</v>
      </c>
      <c r="E3713">
        <v>0</v>
      </c>
      <c r="F3713" t="s">
        <v>4</v>
      </c>
    </row>
    <row r="3714" spans="1:6" x14ac:dyDescent="0.2">
      <c r="A3714">
        <v>97</v>
      </c>
      <c r="B3714">
        <v>4</v>
      </c>
      <c r="C3714">
        <v>66.599999999999994</v>
      </c>
      <c r="D3714">
        <v>0</v>
      </c>
      <c r="E3714">
        <v>0</v>
      </c>
      <c r="F3714" t="s">
        <v>4</v>
      </c>
    </row>
    <row r="3715" spans="1:6" x14ac:dyDescent="0.2">
      <c r="A3715">
        <v>98</v>
      </c>
      <c r="B3715">
        <v>5</v>
      </c>
      <c r="C3715">
        <v>0</v>
      </c>
      <c r="D3715">
        <v>0</v>
      </c>
      <c r="E3715">
        <v>0</v>
      </c>
      <c r="F3715" t="s">
        <v>4</v>
      </c>
    </row>
    <row r="3716" spans="1:6" x14ac:dyDescent="0.2">
      <c r="A3716">
        <v>96</v>
      </c>
      <c r="B3716">
        <v>6</v>
      </c>
      <c r="C3716">
        <v>0</v>
      </c>
      <c r="D3716">
        <v>100</v>
      </c>
      <c r="E3716">
        <v>0</v>
      </c>
      <c r="F3716" t="s">
        <v>4</v>
      </c>
    </row>
    <row r="3717" spans="1:6" x14ac:dyDescent="0.2">
      <c r="A3717">
        <v>99</v>
      </c>
      <c r="B3717">
        <v>5</v>
      </c>
      <c r="C3717">
        <v>0</v>
      </c>
      <c r="D3717">
        <v>0</v>
      </c>
      <c r="E3717">
        <v>0</v>
      </c>
      <c r="F3717" t="s">
        <v>4</v>
      </c>
    </row>
    <row r="3718" spans="1:6" x14ac:dyDescent="0.2">
      <c r="A3718">
        <v>100</v>
      </c>
      <c r="B3718">
        <v>5</v>
      </c>
      <c r="C3718">
        <v>0</v>
      </c>
      <c r="D3718">
        <v>0</v>
      </c>
      <c r="E3718">
        <v>0</v>
      </c>
      <c r="F3718" t="s">
        <v>4</v>
      </c>
    </row>
    <row r="3719" spans="1:6" x14ac:dyDescent="0.2">
      <c r="A3719">
        <v>101</v>
      </c>
      <c r="B3719">
        <v>3</v>
      </c>
      <c r="C3719">
        <v>0</v>
      </c>
      <c r="D3719">
        <v>0</v>
      </c>
      <c r="E3719">
        <v>0</v>
      </c>
      <c r="F3719" t="s">
        <v>4</v>
      </c>
    </row>
    <row r="3720" spans="1:6" x14ac:dyDescent="0.2">
      <c r="A3720">
        <v>102</v>
      </c>
      <c r="B3720">
        <v>4</v>
      </c>
      <c r="C3720">
        <v>0</v>
      </c>
      <c r="D3720">
        <v>0</v>
      </c>
      <c r="E3720">
        <v>0</v>
      </c>
      <c r="F3720" t="s">
        <v>4</v>
      </c>
    </row>
    <row r="3721" spans="1:6" x14ac:dyDescent="0.2">
      <c r="A3721">
        <v>103</v>
      </c>
      <c r="B3721">
        <v>6</v>
      </c>
      <c r="C3721">
        <v>0</v>
      </c>
      <c r="D3721">
        <v>0</v>
      </c>
      <c r="E3721">
        <v>0</v>
      </c>
      <c r="F3721" t="s">
        <v>4</v>
      </c>
    </row>
    <row r="3722" spans="1:6" x14ac:dyDescent="0.2">
      <c r="A3722">
        <v>104</v>
      </c>
      <c r="B3722">
        <v>4</v>
      </c>
      <c r="C3722">
        <v>0</v>
      </c>
      <c r="D3722">
        <v>0</v>
      </c>
      <c r="E3722">
        <v>0</v>
      </c>
      <c r="F3722" t="s">
        <v>4</v>
      </c>
    </row>
    <row r="3723" spans="1:6" x14ac:dyDescent="0.2">
      <c r="A3723">
        <v>105</v>
      </c>
      <c r="B3723">
        <v>4</v>
      </c>
      <c r="C3723">
        <v>0</v>
      </c>
      <c r="D3723">
        <v>0</v>
      </c>
      <c r="E3723">
        <v>0</v>
      </c>
      <c r="F3723" t="s">
        <v>4</v>
      </c>
    </row>
    <row r="3724" spans="1:6" x14ac:dyDescent="0.2">
      <c r="A3724">
        <v>106</v>
      </c>
      <c r="B3724">
        <v>4</v>
      </c>
      <c r="C3724">
        <v>0</v>
      </c>
      <c r="D3724">
        <v>0</v>
      </c>
      <c r="E3724">
        <v>0</v>
      </c>
      <c r="F3724" t="s">
        <v>4</v>
      </c>
    </row>
    <row r="3725" spans="1:6" x14ac:dyDescent="0.2">
      <c r="A3725">
        <v>107</v>
      </c>
      <c r="B3725">
        <v>11</v>
      </c>
      <c r="C3725">
        <v>0</v>
      </c>
      <c r="D3725">
        <v>0</v>
      </c>
      <c r="E3725">
        <v>0</v>
      </c>
      <c r="F3725" t="s">
        <v>4</v>
      </c>
    </row>
    <row r="3726" spans="1:6" x14ac:dyDescent="0.2">
      <c r="A3726">
        <v>108</v>
      </c>
      <c r="B3726">
        <v>4</v>
      </c>
      <c r="C3726">
        <v>0</v>
      </c>
      <c r="D3726">
        <v>0</v>
      </c>
      <c r="E3726">
        <v>0</v>
      </c>
      <c r="F3726" t="s">
        <v>4</v>
      </c>
    </row>
    <row r="3727" spans="1:6" x14ac:dyDescent="0.2">
      <c r="A3727">
        <v>109</v>
      </c>
      <c r="B3727">
        <v>4</v>
      </c>
      <c r="C3727">
        <v>0</v>
      </c>
      <c r="D3727">
        <v>0</v>
      </c>
      <c r="E3727">
        <v>0</v>
      </c>
      <c r="F3727" t="s">
        <v>4</v>
      </c>
    </row>
    <row r="3728" spans="1:6" x14ac:dyDescent="0.2">
      <c r="A3728">
        <v>110</v>
      </c>
      <c r="B3728">
        <v>5</v>
      </c>
      <c r="C3728">
        <v>0</v>
      </c>
      <c r="D3728">
        <v>0</v>
      </c>
      <c r="E3728">
        <v>0</v>
      </c>
      <c r="F3728" t="s">
        <v>4</v>
      </c>
    </row>
    <row r="3729" spans="1:6" x14ac:dyDescent="0.2">
      <c r="A3729">
        <v>111</v>
      </c>
      <c r="B3729">
        <v>9</v>
      </c>
      <c r="C3729">
        <v>0</v>
      </c>
      <c r="D3729">
        <v>0</v>
      </c>
      <c r="E3729">
        <v>0</v>
      </c>
      <c r="F3729" t="s">
        <v>4</v>
      </c>
    </row>
    <row r="3730" spans="1:6" x14ac:dyDescent="0.2">
      <c r="A3730">
        <v>112</v>
      </c>
      <c r="B3730">
        <v>3</v>
      </c>
      <c r="C3730">
        <v>0</v>
      </c>
      <c r="D3730">
        <v>0</v>
      </c>
      <c r="E3730">
        <v>0</v>
      </c>
      <c r="F3730" t="s">
        <v>4</v>
      </c>
    </row>
    <row r="3731" spans="1:6" x14ac:dyDescent="0.2">
      <c r="A3731">
        <v>113</v>
      </c>
      <c r="B3731">
        <v>6</v>
      </c>
      <c r="C3731">
        <v>0</v>
      </c>
      <c r="D3731">
        <v>0</v>
      </c>
      <c r="E3731">
        <v>0</v>
      </c>
      <c r="F3731" t="s">
        <v>4</v>
      </c>
    </row>
    <row r="3732" spans="1:6" x14ac:dyDescent="0.2">
      <c r="A3732">
        <v>114</v>
      </c>
      <c r="B3732">
        <v>4</v>
      </c>
      <c r="C3732">
        <v>0</v>
      </c>
      <c r="D3732">
        <v>0</v>
      </c>
      <c r="E3732">
        <v>0</v>
      </c>
      <c r="F3732" t="s">
        <v>4</v>
      </c>
    </row>
    <row r="3733" spans="1:6" x14ac:dyDescent="0.2">
      <c r="A3733">
        <v>115</v>
      </c>
      <c r="B3733">
        <v>5</v>
      </c>
      <c r="C3733">
        <v>0</v>
      </c>
      <c r="D3733">
        <v>0</v>
      </c>
      <c r="E3733">
        <v>0</v>
      </c>
      <c r="F3733" t="s">
        <v>4</v>
      </c>
    </row>
    <row r="3734" spans="1:6" x14ac:dyDescent="0.2">
      <c r="A3734">
        <v>116</v>
      </c>
      <c r="B3734">
        <v>3</v>
      </c>
      <c r="C3734">
        <v>0</v>
      </c>
      <c r="D3734">
        <v>0</v>
      </c>
      <c r="E3734">
        <v>0</v>
      </c>
      <c r="F3734" t="s">
        <v>4</v>
      </c>
    </row>
    <row r="3735" spans="1:6" x14ac:dyDescent="0.2">
      <c r="A3735">
        <v>117</v>
      </c>
      <c r="B3735">
        <v>5</v>
      </c>
      <c r="C3735">
        <v>0</v>
      </c>
      <c r="D3735">
        <v>0</v>
      </c>
      <c r="E3735">
        <v>0</v>
      </c>
      <c r="F3735" t="s">
        <v>4</v>
      </c>
    </row>
    <row r="3736" spans="1:6" x14ac:dyDescent="0.2">
      <c r="A3736">
        <v>118</v>
      </c>
      <c r="B3736">
        <v>7</v>
      </c>
      <c r="C3736">
        <v>0</v>
      </c>
      <c r="D3736">
        <v>0</v>
      </c>
      <c r="E3736">
        <v>0</v>
      </c>
      <c r="F3736" t="s">
        <v>4</v>
      </c>
    </row>
    <row r="3737" spans="1:6" x14ac:dyDescent="0.2">
      <c r="A3737">
        <v>119</v>
      </c>
      <c r="B3737">
        <v>4</v>
      </c>
      <c r="C3737">
        <v>0</v>
      </c>
      <c r="D3737">
        <v>0</v>
      </c>
      <c r="E3737">
        <v>0</v>
      </c>
      <c r="F3737" t="s">
        <v>4</v>
      </c>
    </row>
    <row r="3738" spans="1:6" x14ac:dyDescent="0.2">
      <c r="A3738">
        <v>120</v>
      </c>
      <c r="B3738">
        <v>7</v>
      </c>
      <c r="C3738">
        <v>0</v>
      </c>
      <c r="D3738">
        <v>0</v>
      </c>
      <c r="E3738">
        <v>0</v>
      </c>
      <c r="F3738" t="s">
        <v>4</v>
      </c>
    </row>
    <row r="3739" spans="1:6" x14ac:dyDescent="0.2">
      <c r="A3739">
        <v>121</v>
      </c>
      <c r="B3739">
        <v>6</v>
      </c>
      <c r="C3739">
        <v>0</v>
      </c>
      <c r="D3739">
        <v>0</v>
      </c>
      <c r="E3739">
        <v>0</v>
      </c>
      <c r="F3739" t="s">
        <v>4</v>
      </c>
    </row>
    <row r="3740" spans="1:6" x14ac:dyDescent="0.2">
      <c r="A3740">
        <v>122</v>
      </c>
      <c r="B3740">
        <v>6</v>
      </c>
      <c r="C3740">
        <v>0</v>
      </c>
      <c r="D3740">
        <v>0</v>
      </c>
      <c r="E3740">
        <v>0</v>
      </c>
      <c r="F3740" t="s">
        <v>4</v>
      </c>
    </row>
    <row r="3741" spans="1:6" x14ac:dyDescent="0.2">
      <c r="A3741">
        <v>123</v>
      </c>
      <c r="B3741">
        <v>6</v>
      </c>
      <c r="C3741">
        <v>0</v>
      </c>
      <c r="D3741">
        <v>0</v>
      </c>
      <c r="E3741">
        <v>0</v>
      </c>
      <c r="F3741" t="s">
        <v>4</v>
      </c>
    </row>
    <row r="3742" spans="1:6" x14ac:dyDescent="0.2">
      <c r="A3742">
        <v>124</v>
      </c>
      <c r="B3742">
        <v>5</v>
      </c>
      <c r="C3742">
        <v>0</v>
      </c>
      <c r="D3742">
        <v>0</v>
      </c>
      <c r="E3742">
        <v>0</v>
      </c>
      <c r="F3742" t="s">
        <v>4</v>
      </c>
    </row>
    <row r="3743" spans="1:6" x14ac:dyDescent="0.2">
      <c r="A3743">
        <v>125</v>
      </c>
      <c r="B3743">
        <v>4</v>
      </c>
      <c r="C3743">
        <v>0</v>
      </c>
      <c r="D3743">
        <v>0</v>
      </c>
      <c r="E3743">
        <v>0</v>
      </c>
      <c r="F3743" t="s">
        <v>4</v>
      </c>
    </row>
    <row r="3744" spans="1:6" x14ac:dyDescent="0.2">
      <c r="A3744">
        <v>126</v>
      </c>
      <c r="B3744">
        <v>6</v>
      </c>
      <c r="C3744">
        <v>0</v>
      </c>
      <c r="D3744">
        <v>0</v>
      </c>
      <c r="E3744">
        <v>0</v>
      </c>
      <c r="F3744" t="s">
        <v>4</v>
      </c>
    </row>
    <row r="3745" spans="1:6" x14ac:dyDescent="0.2">
      <c r="A3745">
        <v>127</v>
      </c>
      <c r="B3745">
        <v>5</v>
      </c>
      <c r="C3745">
        <v>0</v>
      </c>
      <c r="D3745">
        <v>0</v>
      </c>
      <c r="E3745">
        <v>0</v>
      </c>
      <c r="F3745" t="s">
        <v>4</v>
      </c>
    </row>
    <row r="3746" spans="1:6" x14ac:dyDescent="0.2">
      <c r="A3746">
        <v>128</v>
      </c>
      <c r="B3746">
        <v>7</v>
      </c>
      <c r="C3746">
        <v>0</v>
      </c>
      <c r="D3746">
        <v>0</v>
      </c>
      <c r="E3746">
        <v>0</v>
      </c>
      <c r="F3746" t="s">
        <v>4</v>
      </c>
    </row>
    <row r="3747" spans="1:6" x14ac:dyDescent="0.2">
      <c r="A3747">
        <v>129</v>
      </c>
      <c r="B3747">
        <v>4</v>
      </c>
      <c r="C3747">
        <v>0</v>
      </c>
      <c r="D3747">
        <v>0</v>
      </c>
      <c r="E3747">
        <v>0</v>
      </c>
      <c r="F3747" t="s">
        <v>4</v>
      </c>
    </row>
    <row r="3748" spans="1:6" x14ac:dyDescent="0.2">
      <c r="A3748">
        <v>130</v>
      </c>
      <c r="B3748">
        <v>3</v>
      </c>
      <c r="C3748">
        <v>0</v>
      </c>
      <c r="D3748">
        <v>0</v>
      </c>
      <c r="E3748">
        <v>0</v>
      </c>
      <c r="F3748" t="s">
        <v>4</v>
      </c>
    </row>
    <row r="3749" spans="1:6" x14ac:dyDescent="0.2">
      <c r="A3749">
        <v>131</v>
      </c>
      <c r="B3749">
        <v>8</v>
      </c>
      <c r="C3749">
        <v>0</v>
      </c>
      <c r="D3749">
        <v>0</v>
      </c>
      <c r="E3749">
        <v>0</v>
      </c>
      <c r="F3749" t="s">
        <v>4</v>
      </c>
    </row>
    <row r="3750" spans="1:6" x14ac:dyDescent="0.2">
      <c r="A3750">
        <v>132</v>
      </c>
      <c r="B3750">
        <v>5</v>
      </c>
      <c r="C3750">
        <v>0</v>
      </c>
      <c r="D3750">
        <v>0</v>
      </c>
      <c r="E3750">
        <v>0</v>
      </c>
      <c r="F3750" t="s">
        <v>4</v>
      </c>
    </row>
    <row r="3751" spans="1:6" x14ac:dyDescent="0.2">
      <c r="A3751">
        <v>133</v>
      </c>
      <c r="B3751">
        <v>4</v>
      </c>
      <c r="C3751">
        <v>0</v>
      </c>
      <c r="D3751">
        <v>0</v>
      </c>
      <c r="E3751">
        <v>0</v>
      </c>
      <c r="F3751" t="s">
        <v>4</v>
      </c>
    </row>
    <row r="3752" spans="1:6" x14ac:dyDescent="0.2">
      <c r="A3752">
        <v>134</v>
      </c>
      <c r="B3752">
        <v>11</v>
      </c>
      <c r="C3752">
        <v>0</v>
      </c>
      <c r="D3752">
        <v>0</v>
      </c>
      <c r="E3752">
        <v>0</v>
      </c>
      <c r="F3752" t="s">
        <v>4</v>
      </c>
    </row>
    <row r="3753" spans="1:6" x14ac:dyDescent="0.2">
      <c r="A3753">
        <v>135</v>
      </c>
      <c r="B3753">
        <v>5</v>
      </c>
      <c r="C3753">
        <v>0</v>
      </c>
      <c r="D3753">
        <v>0</v>
      </c>
      <c r="E3753">
        <v>0</v>
      </c>
      <c r="F3753" t="s">
        <v>4</v>
      </c>
    </row>
    <row r="3754" spans="1:6" x14ac:dyDescent="0.2">
      <c r="A3754">
        <v>136</v>
      </c>
      <c r="B3754">
        <v>7</v>
      </c>
      <c r="C3754">
        <v>0</v>
      </c>
      <c r="D3754">
        <v>0</v>
      </c>
      <c r="E3754">
        <v>0</v>
      </c>
      <c r="F3754" t="s">
        <v>4</v>
      </c>
    </row>
    <row r="3755" spans="1:6" x14ac:dyDescent="0.2">
      <c r="A3755">
        <v>137</v>
      </c>
      <c r="B3755">
        <v>7</v>
      </c>
      <c r="C3755">
        <v>0</v>
      </c>
      <c r="D3755">
        <v>0</v>
      </c>
      <c r="E3755">
        <v>0</v>
      </c>
      <c r="F3755" t="s">
        <v>4</v>
      </c>
    </row>
    <row r="3756" spans="1:6" x14ac:dyDescent="0.2">
      <c r="A3756">
        <v>138</v>
      </c>
      <c r="B3756">
        <v>3</v>
      </c>
      <c r="C3756">
        <v>0</v>
      </c>
      <c r="D3756">
        <v>0</v>
      </c>
      <c r="E3756">
        <v>0</v>
      </c>
      <c r="F3756" t="s">
        <v>4</v>
      </c>
    </row>
    <row r="3757" spans="1:6" x14ac:dyDescent="0.2">
      <c r="A3757">
        <v>139</v>
      </c>
      <c r="B3757">
        <v>4</v>
      </c>
      <c r="C3757">
        <v>0</v>
      </c>
      <c r="D3757">
        <v>0</v>
      </c>
      <c r="E3757">
        <v>0</v>
      </c>
      <c r="F3757" t="s">
        <v>4</v>
      </c>
    </row>
    <row r="3758" spans="1:6" x14ac:dyDescent="0.2">
      <c r="A3758">
        <v>140</v>
      </c>
      <c r="B3758">
        <v>3</v>
      </c>
      <c r="C3758">
        <v>0</v>
      </c>
      <c r="D3758">
        <v>0</v>
      </c>
      <c r="E3758">
        <v>0</v>
      </c>
      <c r="F3758" t="s">
        <v>4</v>
      </c>
    </row>
    <row r="3759" spans="1:6" x14ac:dyDescent="0.2">
      <c r="A3759">
        <v>141</v>
      </c>
      <c r="B3759">
        <v>5</v>
      </c>
      <c r="C3759">
        <v>0</v>
      </c>
      <c r="D3759">
        <v>0</v>
      </c>
      <c r="E3759">
        <v>0</v>
      </c>
      <c r="F3759" t="s">
        <v>4</v>
      </c>
    </row>
    <row r="3760" spans="1:6" x14ac:dyDescent="0.2">
      <c r="A3760">
        <v>142</v>
      </c>
      <c r="B3760">
        <v>5</v>
      </c>
      <c r="C3760">
        <v>0</v>
      </c>
      <c r="D3760">
        <v>0</v>
      </c>
      <c r="E3760">
        <v>0</v>
      </c>
      <c r="F3760" t="s">
        <v>4</v>
      </c>
    </row>
    <row r="3761" spans="1:6" x14ac:dyDescent="0.2">
      <c r="A3761">
        <v>143</v>
      </c>
      <c r="B3761">
        <v>3</v>
      </c>
      <c r="C3761">
        <v>0</v>
      </c>
      <c r="D3761">
        <v>0</v>
      </c>
      <c r="E3761">
        <v>54.4</v>
      </c>
      <c r="F3761" t="s">
        <v>4</v>
      </c>
    </row>
    <row r="3762" spans="1:6" x14ac:dyDescent="0.2">
      <c r="A3762">
        <v>144</v>
      </c>
      <c r="B3762">
        <v>4</v>
      </c>
      <c r="C3762">
        <v>16.600000000000001</v>
      </c>
      <c r="D3762">
        <v>0</v>
      </c>
      <c r="E3762">
        <v>0</v>
      </c>
      <c r="F3762" t="s">
        <v>4</v>
      </c>
    </row>
    <row r="3763" spans="1:6" x14ac:dyDescent="0.2">
      <c r="A3763">
        <v>145</v>
      </c>
      <c r="B3763">
        <v>4</v>
      </c>
      <c r="C3763">
        <v>0</v>
      </c>
      <c r="D3763">
        <v>0</v>
      </c>
      <c r="E3763">
        <v>0</v>
      </c>
      <c r="F3763" t="s">
        <v>4</v>
      </c>
    </row>
    <row r="3764" spans="1:6" x14ac:dyDescent="0.2">
      <c r="A3764">
        <v>146</v>
      </c>
      <c r="B3764">
        <v>4</v>
      </c>
      <c r="C3764">
        <v>0</v>
      </c>
      <c r="D3764">
        <v>0</v>
      </c>
      <c r="E3764">
        <v>0</v>
      </c>
      <c r="F3764" t="s">
        <v>4</v>
      </c>
    </row>
    <row r="3765" spans="1:6" x14ac:dyDescent="0.2">
      <c r="A3765">
        <v>147</v>
      </c>
      <c r="B3765">
        <v>4</v>
      </c>
      <c r="C3765">
        <v>0</v>
      </c>
      <c r="D3765">
        <v>0</v>
      </c>
      <c r="E3765">
        <v>0</v>
      </c>
      <c r="F3765" t="s">
        <v>4</v>
      </c>
    </row>
    <row r="3766" spans="1:6" x14ac:dyDescent="0.2">
      <c r="A3766">
        <v>148</v>
      </c>
      <c r="B3766">
        <v>3</v>
      </c>
      <c r="C3766">
        <v>0</v>
      </c>
      <c r="D3766">
        <v>0</v>
      </c>
      <c r="E3766">
        <v>0</v>
      </c>
      <c r="F3766" t="s">
        <v>4</v>
      </c>
    </row>
    <row r="3767" spans="1:6" x14ac:dyDescent="0.2">
      <c r="A3767">
        <v>149</v>
      </c>
      <c r="B3767">
        <v>17</v>
      </c>
      <c r="C3767">
        <v>0</v>
      </c>
      <c r="D3767">
        <v>0</v>
      </c>
      <c r="E3767">
        <v>0</v>
      </c>
      <c r="F3767" t="s">
        <v>4</v>
      </c>
    </row>
    <row r="3768" spans="1:6" x14ac:dyDescent="0.2">
      <c r="A3768">
        <v>150</v>
      </c>
      <c r="B3768">
        <v>4</v>
      </c>
      <c r="C3768">
        <v>0</v>
      </c>
      <c r="D3768">
        <v>0</v>
      </c>
      <c r="E3768">
        <v>0</v>
      </c>
      <c r="F3768" t="s">
        <v>4</v>
      </c>
    </row>
    <row r="3769" spans="1:6" x14ac:dyDescent="0.2">
      <c r="A3769">
        <v>151</v>
      </c>
      <c r="B3769">
        <v>3</v>
      </c>
      <c r="C3769">
        <v>0</v>
      </c>
      <c r="D3769">
        <v>0</v>
      </c>
      <c r="E3769">
        <v>0</v>
      </c>
      <c r="F3769" t="s">
        <v>4</v>
      </c>
    </row>
    <row r="3770" spans="1:6" x14ac:dyDescent="0.2">
      <c r="A3770">
        <v>152</v>
      </c>
      <c r="B3770">
        <v>6</v>
      </c>
      <c r="C3770">
        <v>0</v>
      </c>
      <c r="D3770">
        <v>0</v>
      </c>
      <c r="E3770">
        <v>0</v>
      </c>
      <c r="F3770" t="s">
        <v>4</v>
      </c>
    </row>
    <row r="3771" spans="1:6" x14ac:dyDescent="0.2">
      <c r="A3771">
        <v>153</v>
      </c>
      <c r="B3771">
        <v>4</v>
      </c>
      <c r="C3771">
        <v>0</v>
      </c>
      <c r="D3771">
        <v>0</v>
      </c>
      <c r="E3771">
        <v>0</v>
      </c>
      <c r="F3771" t="s">
        <v>4</v>
      </c>
    </row>
    <row r="3772" spans="1:6" x14ac:dyDescent="0.2">
      <c r="A3772">
        <v>154</v>
      </c>
      <c r="B3772">
        <v>5</v>
      </c>
      <c r="C3772">
        <v>0</v>
      </c>
      <c r="D3772">
        <v>0</v>
      </c>
      <c r="E3772">
        <v>0</v>
      </c>
      <c r="F3772" t="s">
        <v>4</v>
      </c>
    </row>
    <row r="3773" spans="1:6" x14ac:dyDescent="0.2">
      <c r="A3773">
        <v>155</v>
      </c>
      <c r="B3773">
        <v>5</v>
      </c>
      <c r="C3773">
        <v>0</v>
      </c>
      <c r="D3773">
        <v>0</v>
      </c>
      <c r="E3773">
        <v>0</v>
      </c>
      <c r="F3773" t="s">
        <v>4</v>
      </c>
    </row>
    <row r="3774" spans="1:6" x14ac:dyDescent="0.2">
      <c r="A3774">
        <v>156</v>
      </c>
      <c r="B3774">
        <v>6</v>
      </c>
      <c r="C3774">
        <v>0</v>
      </c>
      <c r="D3774">
        <v>0</v>
      </c>
      <c r="E3774">
        <v>0</v>
      </c>
      <c r="F3774" t="s">
        <v>4</v>
      </c>
    </row>
    <row r="3775" spans="1:6" x14ac:dyDescent="0.2">
      <c r="A3775">
        <v>157</v>
      </c>
      <c r="B3775">
        <v>3</v>
      </c>
      <c r="C3775">
        <v>0</v>
      </c>
      <c r="D3775">
        <v>0</v>
      </c>
      <c r="E3775">
        <v>0</v>
      </c>
      <c r="F3775" t="s">
        <v>4</v>
      </c>
    </row>
    <row r="3776" spans="1:6" x14ac:dyDescent="0.2">
      <c r="A3776">
        <v>158</v>
      </c>
      <c r="B3776">
        <v>5</v>
      </c>
      <c r="C3776">
        <v>0</v>
      </c>
      <c r="D3776">
        <v>0</v>
      </c>
      <c r="E3776">
        <v>0</v>
      </c>
      <c r="F3776" t="s">
        <v>4</v>
      </c>
    </row>
    <row r="3777" spans="1:6" x14ac:dyDescent="0.2">
      <c r="A3777">
        <v>159</v>
      </c>
      <c r="B3777">
        <v>4</v>
      </c>
      <c r="C3777">
        <v>0</v>
      </c>
      <c r="D3777">
        <v>0</v>
      </c>
      <c r="E3777">
        <v>0</v>
      </c>
      <c r="F3777" t="s">
        <v>4</v>
      </c>
    </row>
    <row r="3778" spans="1:6" x14ac:dyDescent="0.2">
      <c r="A3778">
        <v>160</v>
      </c>
      <c r="B3778">
        <v>9</v>
      </c>
      <c r="C3778">
        <v>0</v>
      </c>
      <c r="D3778">
        <v>0</v>
      </c>
      <c r="E3778">
        <v>0</v>
      </c>
      <c r="F3778" t="s">
        <v>4</v>
      </c>
    </row>
    <row r="3779" spans="1:6" x14ac:dyDescent="0.2">
      <c r="A3779">
        <v>161</v>
      </c>
      <c r="B3779">
        <v>4</v>
      </c>
      <c r="C3779">
        <v>0</v>
      </c>
      <c r="D3779">
        <v>0</v>
      </c>
      <c r="E3779">
        <v>0</v>
      </c>
      <c r="F3779" t="s">
        <v>4</v>
      </c>
    </row>
    <row r="3780" spans="1:6" x14ac:dyDescent="0.2">
      <c r="A3780">
        <v>162</v>
      </c>
      <c r="B3780">
        <v>5</v>
      </c>
      <c r="C3780">
        <v>0</v>
      </c>
      <c r="D3780">
        <v>0</v>
      </c>
      <c r="E3780">
        <v>0</v>
      </c>
      <c r="F3780" t="s">
        <v>4</v>
      </c>
    </row>
    <row r="3781" spans="1:6" x14ac:dyDescent="0.2">
      <c r="A3781">
        <v>163</v>
      </c>
      <c r="B3781">
        <v>5</v>
      </c>
      <c r="C3781">
        <v>0</v>
      </c>
      <c r="D3781">
        <v>0</v>
      </c>
      <c r="E3781">
        <v>0</v>
      </c>
      <c r="F3781" t="s">
        <v>4</v>
      </c>
    </row>
    <row r="3782" spans="1:6" x14ac:dyDescent="0.2">
      <c r="A3782">
        <v>164</v>
      </c>
      <c r="B3782">
        <v>12</v>
      </c>
      <c r="C3782">
        <v>0</v>
      </c>
      <c r="D3782">
        <v>0</v>
      </c>
      <c r="E3782">
        <v>0</v>
      </c>
      <c r="F3782" t="s">
        <v>4</v>
      </c>
    </row>
    <row r="3783" spans="1:6" x14ac:dyDescent="0.2">
      <c r="A3783">
        <v>165</v>
      </c>
      <c r="B3783">
        <v>7</v>
      </c>
      <c r="C3783">
        <v>0</v>
      </c>
      <c r="D3783">
        <v>0</v>
      </c>
      <c r="E3783">
        <v>0</v>
      </c>
      <c r="F3783" t="s">
        <v>4</v>
      </c>
    </row>
    <row r="3784" spans="1:6" x14ac:dyDescent="0.2">
      <c r="A3784">
        <v>166</v>
      </c>
      <c r="B3784">
        <v>6</v>
      </c>
      <c r="C3784">
        <v>0</v>
      </c>
      <c r="D3784">
        <v>0</v>
      </c>
      <c r="E3784">
        <v>0</v>
      </c>
      <c r="F3784" t="s">
        <v>4</v>
      </c>
    </row>
    <row r="3785" spans="1:6" x14ac:dyDescent="0.2">
      <c r="A3785">
        <v>167</v>
      </c>
      <c r="B3785">
        <v>5</v>
      </c>
      <c r="C3785">
        <v>0</v>
      </c>
      <c r="D3785">
        <v>0</v>
      </c>
      <c r="E3785">
        <v>0</v>
      </c>
      <c r="F3785" t="s">
        <v>4</v>
      </c>
    </row>
    <row r="3786" spans="1:6" x14ac:dyDescent="0.2">
      <c r="A3786">
        <v>168</v>
      </c>
      <c r="B3786">
        <v>12</v>
      </c>
      <c r="C3786">
        <v>0</v>
      </c>
      <c r="D3786">
        <v>0</v>
      </c>
      <c r="E3786">
        <v>0</v>
      </c>
      <c r="F3786" t="s">
        <v>4</v>
      </c>
    </row>
    <row r="3787" spans="1:6" x14ac:dyDescent="0.2">
      <c r="A3787">
        <v>169</v>
      </c>
      <c r="B3787">
        <v>4</v>
      </c>
      <c r="C3787">
        <v>0</v>
      </c>
      <c r="D3787">
        <v>0</v>
      </c>
      <c r="E3787">
        <v>0</v>
      </c>
      <c r="F3787" t="s">
        <v>4</v>
      </c>
    </row>
    <row r="3788" spans="1:6" x14ac:dyDescent="0.2">
      <c r="A3788">
        <v>170</v>
      </c>
      <c r="B3788">
        <v>4</v>
      </c>
      <c r="C3788">
        <v>0</v>
      </c>
      <c r="D3788">
        <v>0</v>
      </c>
      <c r="E3788">
        <v>0</v>
      </c>
      <c r="F3788" t="s">
        <v>4</v>
      </c>
    </row>
    <row r="3789" spans="1:6" x14ac:dyDescent="0.2">
      <c r="A3789">
        <v>171</v>
      </c>
      <c r="B3789">
        <v>3</v>
      </c>
      <c r="C3789">
        <v>0</v>
      </c>
      <c r="D3789">
        <v>0</v>
      </c>
      <c r="E3789">
        <v>0</v>
      </c>
      <c r="F3789" t="s">
        <v>4</v>
      </c>
    </row>
    <row r="3790" spans="1:6" x14ac:dyDescent="0.2">
      <c r="A3790">
        <v>172</v>
      </c>
      <c r="B3790">
        <v>4</v>
      </c>
      <c r="C3790">
        <v>0</v>
      </c>
      <c r="D3790">
        <v>0</v>
      </c>
      <c r="E3790">
        <v>0</v>
      </c>
      <c r="F3790" t="s">
        <v>4</v>
      </c>
    </row>
    <row r="3791" spans="1:6" x14ac:dyDescent="0.2">
      <c r="A3791">
        <v>173</v>
      </c>
      <c r="B3791">
        <v>4</v>
      </c>
      <c r="C3791">
        <v>0</v>
      </c>
      <c r="D3791">
        <v>0</v>
      </c>
      <c r="E3791">
        <v>0</v>
      </c>
      <c r="F3791" t="s">
        <v>4</v>
      </c>
    </row>
    <row r="3792" spans="1:6" x14ac:dyDescent="0.2">
      <c r="A3792">
        <v>174</v>
      </c>
      <c r="B3792">
        <v>3</v>
      </c>
      <c r="C3792">
        <v>0</v>
      </c>
      <c r="D3792">
        <v>0</v>
      </c>
      <c r="E3792">
        <v>0</v>
      </c>
      <c r="F3792" t="s">
        <v>4</v>
      </c>
    </row>
    <row r="3793" spans="1:6" x14ac:dyDescent="0.2">
      <c r="A3793">
        <v>175</v>
      </c>
      <c r="B3793">
        <v>5</v>
      </c>
      <c r="C3793">
        <v>0</v>
      </c>
      <c r="D3793">
        <v>0</v>
      </c>
      <c r="E3793">
        <v>0</v>
      </c>
      <c r="F3793" t="s">
        <v>4</v>
      </c>
    </row>
    <row r="3794" spans="1:6" x14ac:dyDescent="0.2">
      <c r="A3794">
        <v>176</v>
      </c>
      <c r="B3794">
        <v>4</v>
      </c>
      <c r="C3794">
        <v>0</v>
      </c>
      <c r="D3794">
        <v>0</v>
      </c>
      <c r="E3794">
        <v>0</v>
      </c>
      <c r="F3794" t="s">
        <v>4</v>
      </c>
    </row>
    <row r="3795" spans="1:6" x14ac:dyDescent="0.2">
      <c r="A3795">
        <v>177</v>
      </c>
      <c r="B3795">
        <v>4</v>
      </c>
      <c r="C3795">
        <v>0</v>
      </c>
      <c r="D3795">
        <v>0</v>
      </c>
      <c r="E3795">
        <v>0</v>
      </c>
      <c r="F3795" t="s">
        <v>4</v>
      </c>
    </row>
    <row r="3796" spans="1:6" x14ac:dyDescent="0.2">
      <c r="A3796">
        <v>178</v>
      </c>
      <c r="B3796">
        <v>4</v>
      </c>
      <c r="C3796">
        <v>0</v>
      </c>
      <c r="D3796">
        <v>0</v>
      </c>
      <c r="E3796">
        <v>0</v>
      </c>
      <c r="F3796" t="s">
        <v>4</v>
      </c>
    </row>
    <row r="3797" spans="1:6" x14ac:dyDescent="0.2">
      <c r="A3797">
        <v>179</v>
      </c>
      <c r="B3797">
        <v>4</v>
      </c>
      <c r="C3797">
        <v>0</v>
      </c>
      <c r="D3797">
        <v>0</v>
      </c>
      <c r="E3797">
        <v>0</v>
      </c>
      <c r="F3797" t="s">
        <v>4</v>
      </c>
    </row>
    <row r="3798" spans="1:6" x14ac:dyDescent="0.2">
      <c r="A3798">
        <v>180</v>
      </c>
      <c r="B3798">
        <v>3</v>
      </c>
      <c r="C3798">
        <v>0</v>
      </c>
      <c r="D3798">
        <v>0</v>
      </c>
      <c r="E3798">
        <v>0</v>
      </c>
      <c r="F3798" t="s">
        <v>4</v>
      </c>
    </row>
    <row r="3799" spans="1:6" x14ac:dyDescent="0.2">
      <c r="A3799">
        <v>181</v>
      </c>
      <c r="B3799">
        <v>3</v>
      </c>
      <c r="C3799">
        <v>0</v>
      </c>
      <c r="D3799">
        <v>0</v>
      </c>
      <c r="E3799">
        <v>0</v>
      </c>
      <c r="F3799" t="s">
        <v>4</v>
      </c>
    </row>
    <row r="3800" spans="1:6" x14ac:dyDescent="0.2">
      <c r="A3800">
        <v>182</v>
      </c>
      <c r="B3800">
        <v>3</v>
      </c>
      <c r="C3800">
        <v>0</v>
      </c>
      <c r="D3800">
        <v>0</v>
      </c>
      <c r="E3800">
        <v>0</v>
      </c>
      <c r="F3800" t="s">
        <v>4</v>
      </c>
    </row>
    <row r="3801" spans="1:6" x14ac:dyDescent="0.2">
      <c r="A3801">
        <v>183</v>
      </c>
      <c r="B3801">
        <v>3</v>
      </c>
      <c r="C3801">
        <v>0</v>
      </c>
      <c r="D3801">
        <v>0</v>
      </c>
      <c r="E3801">
        <v>0</v>
      </c>
      <c r="F3801" t="s">
        <v>4</v>
      </c>
    </row>
    <row r="3802" spans="1:6" x14ac:dyDescent="0.2">
      <c r="A3802">
        <v>184</v>
      </c>
      <c r="B3802">
        <v>4</v>
      </c>
      <c r="C3802">
        <v>0</v>
      </c>
      <c r="D3802">
        <v>0</v>
      </c>
      <c r="E3802">
        <v>0</v>
      </c>
      <c r="F3802" t="s">
        <v>4</v>
      </c>
    </row>
    <row r="3803" spans="1:6" x14ac:dyDescent="0.2">
      <c r="A3803">
        <v>185</v>
      </c>
      <c r="B3803">
        <v>4</v>
      </c>
      <c r="C3803">
        <v>0</v>
      </c>
      <c r="D3803">
        <v>0</v>
      </c>
      <c r="E3803">
        <v>0</v>
      </c>
      <c r="F3803" t="s">
        <v>4</v>
      </c>
    </row>
    <row r="3804" spans="1:6" x14ac:dyDescent="0.2">
      <c r="A3804">
        <v>186</v>
      </c>
      <c r="B3804">
        <v>4</v>
      </c>
      <c r="C3804">
        <v>0</v>
      </c>
      <c r="D3804">
        <v>0</v>
      </c>
      <c r="E3804">
        <v>0</v>
      </c>
      <c r="F3804" t="s">
        <v>4</v>
      </c>
    </row>
    <row r="3805" spans="1:6" x14ac:dyDescent="0.2">
      <c r="A3805">
        <v>187</v>
      </c>
      <c r="B3805">
        <v>5</v>
      </c>
      <c r="C3805">
        <v>0</v>
      </c>
      <c r="D3805">
        <v>0</v>
      </c>
      <c r="E3805">
        <v>0</v>
      </c>
      <c r="F3805" t="s">
        <v>4</v>
      </c>
    </row>
    <row r="3806" spans="1:6" x14ac:dyDescent="0.2">
      <c r="A3806">
        <v>188</v>
      </c>
      <c r="B3806">
        <v>4</v>
      </c>
      <c r="C3806">
        <v>0</v>
      </c>
      <c r="D3806">
        <v>0</v>
      </c>
      <c r="E3806">
        <v>50.7</v>
      </c>
      <c r="F3806" t="s">
        <v>4</v>
      </c>
    </row>
    <row r="3807" spans="1:6" x14ac:dyDescent="0.2">
      <c r="A3807">
        <v>189</v>
      </c>
      <c r="B3807">
        <v>5</v>
      </c>
      <c r="C3807">
        <v>50</v>
      </c>
      <c r="D3807">
        <v>75</v>
      </c>
      <c r="E3807">
        <v>100</v>
      </c>
      <c r="F3807" t="s">
        <v>4</v>
      </c>
    </row>
    <row r="3808" spans="1:6" x14ac:dyDescent="0.2">
      <c r="A3808">
        <v>190</v>
      </c>
      <c r="B3808">
        <v>4</v>
      </c>
      <c r="C3808">
        <v>40</v>
      </c>
      <c r="D3808">
        <v>0</v>
      </c>
      <c r="E3808">
        <v>0</v>
      </c>
      <c r="F3808" t="s">
        <v>4</v>
      </c>
    </row>
    <row r="3809" spans="1:6" x14ac:dyDescent="0.2">
      <c r="A3809">
        <v>191</v>
      </c>
      <c r="B3809">
        <v>3</v>
      </c>
      <c r="C3809">
        <v>0</v>
      </c>
      <c r="D3809">
        <v>0</v>
      </c>
      <c r="E3809">
        <v>0</v>
      </c>
      <c r="F3809" t="s">
        <v>4</v>
      </c>
    </row>
    <row r="3810" spans="1:6" x14ac:dyDescent="0.2">
      <c r="A3810">
        <v>192</v>
      </c>
      <c r="B3810">
        <v>8</v>
      </c>
      <c r="C3810">
        <v>0</v>
      </c>
      <c r="D3810">
        <v>0</v>
      </c>
      <c r="E3810">
        <v>0</v>
      </c>
      <c r="F3810" t="s">
        <v>4</v>
      </c>
    </row>
    <row r="3811" spans="1:6" x14ac:dyDescent="0.2">
      <c r="A3811">
        <v>193</v>
      </c>
      <c r="B3811">
        <v>6</v>
      </c>
      <c r="C3811">
        <v>0</v>
      </c>
      <c r="D3811">
        <v>0</v>
      </c>
      <c r="E3811">
        <v>0</v>
      </c>
      <c r="F3811" t="s">
        <v>4</v>
      </c>
    </row>
    <row r="3812" spans="1:6" x14ac:dyDescent="0.2">
      <c r="A3812">
        <v>194</v>
      </c>
      <c r="B3812">
        <v>4</v>
      </c>
      <c r="C3812">
        <v>0</v>
      </c>
      <c r="D3812">
        <v>0</v>
      </c>
      <c r="E3812">
        <v>0</v>
      </c>
      <c r="F3812" t="s">
        <v>4</v>
      </c>
    </row>
    <row r="3813" spans="1:6" x14ac:dyDescent="0.2">
      <c r="A3813">
        <v>195</v>
      </c>
      <c r="B3813">
        <v>3</v>
      </c>
      <c r="C3813">
        <v>0</v>
      </c>
      <c r="D3813">
        <v>0</v>
      </c>
      <c r="E3813">
        <v>0</v>
      </c>
      <c r="F3813" t="s">
        <v>4</v>
      </c>
    </row>
    <row r="3814" spans="1:6" x14ac:dyDescent="0.2">
      <c r="A3814">
        <v>196</v>
      </c>
      <c r="B3814">
        <v>3</v>
      </c>
      <c r="C3814">
        <v>0</v>
      </c>
      <c r="D3814">
        <v>0</v>
      </c>
      <c r="E3814">
        <v>0</v>
      </c>
      <c r="F3814" t="s">
        <v>4</v>
      </c>
    </row>
    <row r="3815" spans="1:6" x14ac:dyDescent="0.2">
      <c r="A3815">
        <v>197</v>
      </c>
      <c r="B3815">
        <v>4</v>
      </c>
      <c r="C3815">
        <v>0</v>
      </c>
      <c r="D3815">
        <v>0</v>
      </c>
      <c r="E3815">
        <v>0</v>
      </c>
      <c r="F3815" t="s">
        <v>4</v>
      </c>
    </row>
    <row r="3816" spans="1:6" x14ac:dyDescent="0.2">
      <c r="A3816">
        <v>198</v>
      </c>
      <c r="B3816">
        <v>7</v>
      </c>
      <c r="C3816">
        <v>0</v>
      </c>
      <c r="D3816">
        <v>0</v>
      </c>
      <c r="E3816">
        <v>0</v>
      </c>
      <c r="F3816" t="s">
        <v>4</v>
      </c>
    </row>
    <row r="3817" spans="1:6" x14ac:dyDescent="0.2">
      <c r="A3817">
        <v>199</v>
      </c>
      <c r="B3817">
        <v>3</v>
      </c>
      <c r="C3817">
        <v>0</v>
      </c>
      <c r="D3817">
        <v>0</v>
      </c>
      <c r="E3817">
        <v>0</v>
      </c>
      <c r="F3817" t="s">
        <v>4</v>
      </c>
    </row>
    <row r="3818" spans="1:6" x14ac:dyDescent="0.2">
      <c r="A3818">
        <v>200</v>
      </c>
      <c r="B3818">
        <v>4</v>
      </c>
      <c r="C3818">
        <v>0</v>
      </c>
      <c r="D3818">
        <v>0</v>
      </c>
      <c r="E3818">
        <v>0</v>
      </c>
      <c r="F3818" t="s">
        <v>4</v>
      </c>
    </row>
    <row r="3819" spans="1:6" x14ac:dyDescent="0.2">
      <c r="A3819">
        <v>201</v>
      </c>
      <c r="B3819">
        <v>5</v>
      </c>
      <c r="C3819">
        <v>0</v>
      </c>
      <c r="D3819">
        <v>0</v>
      </c>
      <c r="E3819">
        <v>0</v>
      </c>
      <c r="F3819" t="s">
        <v>4</v>
      </c>
    </row>
    <row r="3820" spans="1:6" x14ac:dyDescent="0.2">
      <c r="A3820">
        <v>202</v>
      </c>
      <c r="B3820">
        <v>3</v>
      </c>
      <c r="C3820">
        <v>0</v>
      </c>
      <c r="D3820">
        <v>0</v>
      </c>
      <c r="E3820">
        <v>0</v>
      </c>
      <c r="F3820" t="s">
        <v>4</v>
      </c>
    </row>
    <row r="3821" spans="1:6" x14ac:dyDescent="0.2">
      <c r="A3821">
        <v>203</v>
      </c>
      <c r="B3821">
        <v>4</v>
      </c>
      <c r="C3821">
        <v>0</v>
      </c>
      <c r="D3821">
        <v>0</v>
      </c>
      <c r="E3821">
        <v>0</v>
      </c>
      <c r="F3821" t="s">
        <v>4</v>
      </c>
    </row>
    <row r="3822" spans="1:6" x14ac:dyDescent="0.2">
      <c r="A3822">
        <v>204</v>
      </c>
      <c r="B3822">
        <v>3</v>
      </c>
      <c r="C3822">
        <v>0</v>
      </c>
      <c r="D3822">
        <v>0</v>
      </c>
      <c r="E3822">
        <v>0</v>
      </c>
      <c r="F3822" t="s">
        <v>4</v>
      </c>
    </row>
    <row r="3823" spans="1:6" x14ac:dyDescent="0.2">
      <c r="A3823">
        <v>205</v>
      </c>
      <c r="B3823">
        <v>4</v>
      </c>
      <c r="C3823">
        <v>0</v>
      </c>
      <c r="D3823">
        <v>0</v>
      </c>
      <c r="E3823">
        <v>0</v>
      </c>
      <c r="F3823" t="s">
        <v>4</v>
      </c>
    </row>
    <row r="3824" spans="1:6" x14ac:dyDescent="0.2">
      <c r="A3824">
        <v>206</v>
      </c>
      <c r="B3824">
        <v>3</v>
      </c>
      <c r="C3824">
        <v>0</v>
      </c>
      <c r="D3824">
        <v>0</v>
      </c>
      <c r="E3824">
        <v>0</v>
      </c>
      <c r="F3824" t="s">
        <v>4</v>
      </c>
    </row>
    <row r="3825" spans="1:6" x14ac:dyDescent="0.2">
      <c r="A3825">
        <v>207</v>
      </c>
      <c r="B3825">
        <v>4</v>
      </c>
      <c r="C3825">
        <v>0</v>
      </c>
      <c r="D3825">
        <v>0</v>
      </c>
      <c r="E3825">
        <v>0</v>
      </c>
      <c r="F3825" t="s">
        <v>4</v>
      </c>
    </row>
    <row r="3826" spans="1:6" x14ac:dyDescent="0.2">
      <c r="A3826">
        <v>208</v>
      </c>
      <c r="B3826">
        <v>3</v>
      </c>
      <c r="C3826">
        <v>0</v>
      </c>
      <c r="D3826">
        <v>0</v>
      </c>
      <c r="E3826">
        <v>0</v>
      </c>
      <c r="F3826" t="s">
        <v>4</v>
      </c>
    </row>
    <row r="3827" spans="1:6" x14ac:dyDescent="0.2">
      <c r="A3827">
        <v>209</v>
      </c>
      <c r="B3827">
        <v>6</v>
      </c>
      <c r="C3827">
        <v>0</v>
      </c>
      <c r="D3827">
        <v>0</v>
      </c>
      <c r="E3827">
        <v>0</v>
      </c>
      <c r="F3827" t="s">
        <v>4</v>
      </c>
    </row>
    <row r="3828" spans="1:6" x14ac:dyDescent="0.2">
      <c r="A3828">
        <v>210</v>
      </c>
      <c r="B3828">
        <v>5</v>
      </c>
      <c r="C3828">
        <v>0</v>
      </c>
      <c r="D3828">
        <v>0</v>
      </c>
      <c r="E3828">
        <v>0</v>
      </c>
      <c r="F3828" t="s">
        <v>4</v>
      </c>
    </row>
    <row r="3829" spans="1:6" x14ac:dyDescent="0.2">
      <c r="A3829">
        <v>211</v>
      </c>
      <c r="B3829">
        <v>3</v>
      </c>
      <c r="C3829">
        <v>0</v>
      </c>
      <c r="D3829">
        <v>0</v>
      </c>
      <c r="E3829">
        <v>0</v>
      </c>
      <c r="F3829" t="s">
        <v>4</v>
      </c>
    </row>
    <row r="3830" spans="1:6" x14ac:dyDescent="0.2">
      <c r="A3830">
        <v>212</v>
      </c>
      <c r="B3830">
        <v>4</v>
      </c>
      <c r="C3830">
        <v>0</v>
      </c>
      <c r="D3830">
        <v>0</v>
      </c>
      <c r="E3830">
        <v>0</v>
      </c>
      <c r="F3830" t="s">
        <v>4</v>
      </c>
    </row>
    <row r="3831" spans="1:6" x14ac:dyDescent="0.2">
      <c r="A3831">
        <v>213</v>
      </c>
      <c r="B3831">
        <v>3</v>
      </c>
      <c r="C3831">
        <v>0</v>
      </c>
      <c r="D3831">
        <v>0</v>
      </c>
      <c r="E3831">
        <v>0</v>
      </c>
      <c r="F3831" t="s">
        <v>4</v>
      </c>
    </row>
    <row r="3832" spans="1:6" x14ac:dyDescent="0.2">
      <c r="A3832">
        <v>214</v>
      </c>
      <c r="B3832">
        <v>4</v>
      </c>
      <c r="C3832">
        <v>0</v>
      </c>
      <c r="D3832">
        <v>0</v>
      </c>
      <c r="E3832">
        <v>0</v>
      </c>
      <c r="F3832" t="s">
        <v>4</v>
      </c>
    </row>
    <row r="3833" spans="1:6" x14ac:dyDescent="0.2">
      <c r="A3833">
        <v>215</v>
      </c>
      <c r="B3833">
        <v>5</v>
      </c>
      <c r="C3833">
        <v>0</v>
      </c>
      <c r="D3833">
        <v>0</v>
      </c>
      <c r="E3833">
        <v>0</v>
      </c>
      <c r="F3833" t="s">
        <v>4</v>
      </c>
    </row>
    <row r="3834" spans="1:6" x14ac:dyDescent="0.2">
      <c r="A3834">
        <v>216</v>
      </c>
      <c r="B3834">
        <v>3</v>
      </c>
      <c r="C3834">
        <v>0</v>
      </c>
      <c r="D3834">
        <v>0</v>
      </c>
      <c r="E3834">
        <v>0</v>
      </c>
      <c r="F3834" t="s">
        <v>4</v>
      </c>
    </row>
    <row r="3835" spans="1:6" x14ac:dyDescent="0.2">
      <c r="A3835">
        <v>217</v>
      </c>
      <c r="B3835">
        <v>4</v>
      </c>
      <c r="C3835">
        <v>0</v>
      </c>
      <c r="D3835">
        <v>0</v>
      </c>
      <c r="E3835">
        <v>0</v>
      </c>
      <c r="F3835" t="s">
        <v>4</v>
      </c>
    </row>
    <row r="3836" spans="1:6" x14ac:dyDescent="0.2">
      <c r="A3836">
        <v>218</v>
      </c>
      <c r="B3836">
        <v>4</v>
      </c>
      <c r="C3836">
        <v>0</v>
      </c>
      <c r="D3836">
        <v>0</v>
      </c>
      <c r="E3836">
        <v>0</v>
      </c>
      <c r="F3836" t="s">
        <v>4</v>
      </c>
    </row>
    <row r="3837" spans="1:6" x14ac:dyDescent="0.2">
      <c r="A3837">
        <v>219</v>
      </c>
      <c r="B3837">
        <v>3</v>
      </c>
      <c r="C3837">
        <v>0</v>
      </c>
      <c r="D3837">
        <v>0</v>
      </c>
      <c r="E3837">
        <v>0</v>
      </c>
      <c r="F3837" t="s">
        <v>4</v>
      </c>
    </row>
    <row r="3838" spans="1:6" x14ac:dyDescent="0.2">
      <c r="A3838">
        <v>220</v>
      </c>
      <c r="B3838">
        <v>7</v>
      </c>
      <c r="C3838">
        <v>0</v>
      </c>
      <c r="D3838">
        <v>0</v>
      </c>
      <c r="E3838">
        <v>0</v>
      </c>
      <c r="F3838" t="s">
        <v>4</v>
      </c>
    </row>
    <row r="3839" spans="1:6" x14ac:dyDescent="0.2">
      <c r="A3839">
        <v>221</v>
      </c>
      <c r="B3839">
        <v>5</v>
      </c>
      <c r="C3839">
        <v>0</v>
      </c>
      <c r="D3839">
        <v>0</v>
      </c>
      <c r="E3839">
        <v>0</v>
      </c>
      <c r="F3839" t="s">
        <v>4</v>
      </c>
    </row>
    <row r="3840" spans="1:6" x14ac:dyDescent="0.2">
      <c r="A3840">
        <v>222</v>
      </c>
      <c r="B3840">
        <v>4</v>
      </c>
      <c r="C3840">
        <v>0</v>
      </c>
      <c r="D3840">
        <v>0</v>
      </c>
      <c r="E3840">
        <v>0</v>
      </c>
      <c r="F3840" t="s">
        <v>4</v>
      </c>
    </row>
    <row r="3841" spans="1:6" x14ac:dyDescent="0.2">
      <c r="A3841">
        <v>223</v>
      </c>
      <c r="B3841">
        <v>3</v>
      </c>
      <c r="C3841">
        <v>0</v>
      </c>
      <c r="D3841">
        <v>0</v>
      </c>
      <c r="E3841">
        <v>0</v>
      </c>
      <c r="F3841" t="s">
        <v>4</v>
      </c>
    </row>
    <row r="3842" spans="1:6" x14ac:dyDescent="0.2">
      <c r="A3842">
        <v>224</v>
      </c>
      <c r="B3842">
        <v>5</v>
      </c>
      <c r="C3842">
        <v>0</v>
      </c>
      <c r="D3842">
        <v>0</v>
      </c>
      <c r="E3842">
        <v>0</v>
      </c>
      <c r="F3842" t="s">
        <v>4</v>
      </c>
    </row>
    <row r="3843" spans="1:6" x14ac:dyDescent="0.2">
      <c r="A3843">
        <v>225</v>
      </c>
      <c r="B3843">
        <v>5</v>
      </c>
      <c r="C3843">
        <v>0</v>
      </c>
      <c r="D3843">
        <v>0</v>
      </c>
      <c r="E3843">
        <v>0</v>
      </c>
      <c r="F3843" t="s">
        <v>4</v>
      </c>
    </row>
    <row r="3844" spans="1:6" x14ac:dyDescent="0.2">
      <c r="A3844">
        <v>226</v>
      </c>
      <c r="B3844">
        <v>3</v>
      </c>
      <c r="C3844">
        <v>0</v>
      </c>
      <c r="D3844">
        <v>0</v>
      </c>
      <c r="E3844">
        <v>0</v>
      </c>
      <c r="F3844" t="s">
        <v>4</v>
      </c>
    </row>
    <row r="3845" spans="1:6" x14ac:dyDescent="0.2">
      <c r="A3845">
        <v>227</v>
      </c>
      <c r="B3845">
        <v>3</v>
      </c>
      <c r="C3845">
        <v>0</v>
      </c>
      <c r="D3845">
        <v>0</v>
      </c>
      <c r="E3845">
        <v>0</v>
      </c>
      <c r="F3845" t="s">
        <v>4</v>
      </c>
    </row>
    <row r="3846" spans="1:6" x14ac:dyDescent="0.2">
      <c r="A3846">
        <v>228</v>
      </c>
      <c r="B3846">
        <v>3</v>
      </c>
      <c r="C3846">
        <v>0</v>
      </c>
      <c r="D3846">
        <v>0</v>
      </c>
      <c r="E3846">
        <v>0</v>
      </c>
      <c r="F3846" t="s">
        <v>4</v>
      </c>
    </row>
    <row r="3847" spans="1:6" x14ac:dyDescent="0.2">
      <c r="A3847">
        <v>229</v>
      </c>
      <c r="B3847">
        <v>3</v>
      </c>
      <c r="C3847">
        <v>0</v>
      </c>
      <c r="D3847">
        <v>0</v>
      </c>
      <c r="E3847">
        <v>0</v>
      </c>
      <c r="F3847" t="s">
        <v>4</v>
      </c>
    </row>
    <row r="3848" spans="1:6" x14ac:dyDescent="0.2">
      <c r="A3848">
        <v>230</v>
      </c>
      <c r="B3848">
        <v>7</v>
      </c>
      <c r="C3848">
        <v>0</v>
      </c>
      <c r="D3848">
        <v>0</v>
      </c>
      <c r="E3848">
        <v>0</v>
      </c>
      <c r="F3848" t="s">
        <v>4</v>
      </c>
    </row>
    <row r="3849" spans="1:6" x14ac:dyDescent="0.2">
      <c r="A3849">
        <v>231</v>
      </c>
      <c r="B3849">
        <v>3</v>
      </c>
      <c r="C3849">
        <v>0</v>
      </c>
      <c r="D3849">
        <v>0</v>
      </c>
      <c r="E3849">
        <v>0</v>
      </c>
      <c r="F3849" t="s">
        <v>4</v>
      </c>
    </row>
    <row r="3850" spans="1:6" x14ac:dyDescent="0.2">
      <c r="A3850">
        <v>232</v>
      </c>
      <c r="B3850">
        <v>5</v>
      </c>
      <c r="C3850">
        <v>0</v>
      </c>
      <c r="D3850">
        <v>0</v>
      </c>
      <c r="E3850">
        <v>0</v>
      </c>
      <c r="F3850" t="s">
        <v>4</v>
      </c>
    </row>
    <row r="3851" spans="1:6" x14ac:dyDescent="0.2">
      <c r="A3851">
        <v>233</v>
      </c>
      <c r="B3851">
        <v>3</v>
      </c>
      <c r="C3851">
        <v>0</v>
      </c>
      <c r="D3851">
        <v>0</v>
      </c>
      <c r="E3851">
        <v>0</v>
      </c>
      <c r="F3851" t="s">
        <v>4</v>
      </c>
    </row>
    <row r="3852" spans="1:6" x14ac:dyDescent="0.2">
      <c r="A3852">
        <v>234</v>
      </c>
      <c r="B3852">
        <v>4</v>
      </c>
      <c r="C3852">
        <v>48.7</v>
      </c>
      <c r="D3852">
        <v>0</v>
      </c>
      <c r="E3852">
        <v>100</v>
      </c>
      <c r="F3852" t="s">
        <v>4</v>
      </c>
    </row>
    <row r="3853" spans="1:6" x14ac:dyDescent="0.2">
      <c r="A3853">
        <v>235</v>
      </c>
      <c r="B3853">
        <v>5</v>
      </c>
      <c r="C3853">
        <v>75</v>
      </c>
      <c r="D3853">
        <v>0</v>
      </c>
      <c r="E3853">
        <v>66.599999999999994</v>
      </c>
      <c r="F3853" t="s">
        <v>4</v>
      </c>
    </row>
    <row r="3854" spans="1:6" x14ac:dyDescent="0.2">
      <c r="A3854">
        <v>236</v>
      </c>
      <c r="B3854">
        <v>8</v>
      </c>
      <c r="C3854">
        <v>0</v>
      </c>
      <c r="D3854">
        <v>0</v>
      </c>
      <c r="E3854">
        <v>0</v>
      </c>
      <c r="F3854" t="s">
        <v>4</v>
      </c>
    </row>
    <row r="3855" spans="1:6" x14ac:dyDescent="0.2">
      <c r="A3855">
        <v>237</v>
      </c>
      <c r="B3855">
        <v>5</v>
      </c>
      <c r="C3855">
        <v>0</v>
      </c>
      <c r="D3855">
        <v>0</v>
      </c>
      <c r="E3855">
        <v>0</v>
      </c>
      <c r="F3855" t="s">
        <v>4</v>
      </c>
    </row>
    <row r="3856" spans="1:6" x14ac:dyDescent="0.2">
      <c r="A3856">
        <v>238</v>
      </c>
      <c r="B3856">
        <v>5</v>
      </c>
      <c r="C3856">
        <v>0</v>
      </c>
      <c r="D3856">
        <v>0</v>
      </c>
      <c r="E3856">
        <v>0</v>
      </c>
      <c r="F3856" t="s">
        <v>4</v>
      </c>
    </row>
    <row r="3857" spans="1:6" x14ac:dyDescent="0.2">
      <c r="A3857">
        <v>239</v>
      </c>
      <c r="B3857">
        <v>3</v>
      </c>
      <c r="C3857">
        <v>0</v>
      </c>
      <c r="D3857">
        <v>0</v>
      </c>
      <c r="E3857">
        <v>0</v>
      </c>
      <c r="F3857" t="s">
        <v>4</v>
      </c>
    </row>
    <row r="3858" spans="1:6" x14ac:dyDescent="0.2">
      <c r="A3858">
        <v>240</v>
      </c>
      <c r="B3858">
        <v>5</v>
      </c>
      <c r="C3858">
        <v>0</v>
      </c>
      <c r="D3858">
        <v>0</v>
      </c>
      <c r="E3858">
        <v>0</v>
      </c>
      <c r="F3858" t="s">
        <v>4</v>
      </c>
    </row>
    <row r="3859" spans="1:6" x14ac:dyDescent="0.2">
      <c r="A3859">
        <v>241</v>
      </c>
      <c r="B3859">
        <v>2</v>
      </c>
      <c r="C3859">
        <v>0</v>
      </c>
      <c r="D3859">
        <v>0</v>
      </c>
      <c r="E3859">
        <v>0</v>
      </c>
      <c r="F3859" t="s">
        <v>4</v>
      </c>
    </row>
    <row r="3860" spans="1:6" x14ac:dyDescent="0.2">
      <c r="A3860">
        <v>242</v>
      </c>
      <c r="B3860">
        <v>6</v>
      </c>
      <c r="C3860">
        <v>0</v>
      </c>
      <c r="D3860">
        <v>0</v>
      </c>
      <c r="E3860">
        <v>0</v>
      </c>
      <c r="F3860" t="s">
        <v>4</v>
      </c>
    </row>
    <row r="3861" spans="1:6" x14ac:dyDescent="0.2">
      <c r="A3861">
        <v>243</v>
      </c>
      <c r="B3861">
        <v>5</v>
      </c>
      <c r="C3861">
        <v>0</v>
      </c>
      <c r="D3861">
        <v>0</v>
      </c>
      <c r="E3861">
        <v>0</v>
      </c>
      <c r="F3861" t="s">
        <v>4</v>
      </c>
    </row>
    <row r="3862" spans="1:6" x14ac:dyDescent="0.2">
      <c r="A3862">
        <v>244</v>
      </c>
      <c r="B3862">
        <v>4</v>
      </c>
      <c r="C3862">
        <v>0</v>
      </c>
      <c r="D3862">
        <v>0</v>
      </c>
      <c r="E3862">
        <v>0</v>
      </c>
      <c r="F3862" t="s">
        <v>4</v>
      </c>
    </row>
    <row r="3863" spans="1:6" x14ac:dyDescent="0.2">
      <c r="A3863">
        <v>245</v>
      </c>
      <c r="B3863">
        <v>3</v>
      </c>
      <c r="C3863">
        <v>0</v>
      </c>
      <c r="D3863">
        <v>0</v>
      </c>
      <c r="E3863">
        <v>0</v>
      </c>
      <c r="F3863" t="s">
        <v>4</v>
      </c>
    </row>
    <row r="3864" spans="1:6" x14ac:dyDescent="0.2">
      <c r="A3864">
        <v>246</v>
      </c>
      <c r="B3864">
        <v>3</v>
      </c>
      <c r="C3864">
        <v>0</v>
      </c>
      <c r="D3864">
        <v>0</v>
      </c>
      <c r="E3864">
        <v>0</v>
      </c>
      <c r="F3864" t="s">
        <v>4</v>
      </c>
    </row>
    <row r="3865" spans="1:6" x14ac:dyDescent="0.2">
      <c r="A3865">
        <v>247</v>
      </c>
      <c r="B3865">
        <v>3</v>
      </c>
      <c r="C3865">
        <v>0</v>
      </c>
      <c r="D3865">
        <v>0</v>
      </c>
      <c r="E3865">
        <v>0</v>
      </c>
      <c r="F3865" t="s">
        <v>4</v>
      </c>
    </row>
    <row r="3866" spans="1:6" x14ac:dyDescent="0.2">
      <c r="A3866">
        <v>248</v>
      </c>
      <c r="B3866">
        <v>2</v>
      </c>
      <c r="C3866">
        <v>0</v>
      </c>
      <c r="D3866">
        <v>0</v>
      </c>
      <c r="E3866">
        <v>0</v>
      </c>
      <c r="F3866" t="s">
        <v>4</v>
      </c>
    </row>
    <row r="3867" spans="1:6" x14ac:dyDescent="0.2">
      <c r="A3867">
        <v>249</v>
      </c>
      <c r="B3867">
        <v>3</v>
      </c>
      <c r="C3867">
        <v>0</v>
      </c>
      <c r="D3867">
        <v>0</v>
      </c>
      <c r="E3867">
        <v>0</v>
      </c>
      <c r="F3867" t="s">
        <v>4</v>
      </c>
    </row>
    <row r="3868" spans="1:6" x14ac:dyDescent="0.2">
      <c r="A3868">
        <v>250</v>
      </c>
      <c r="B3868">
        <v>5</v>
      </c>
      <c r="C3868">
        <v>0</v>
      </c>
      <c r="D3868">
        <v>0</v>
      </c>
      <c r="E3868">
        <v>0</v>
      </c>
      <c r="F3868" t="s">
        <v>4</v>
      </c>
    </row>
    <row r="3869" spans="1:6" x14ac:dyDescent="0.2">
      <c r="A3869">
        <v>251</v>
      </c>
      <c r="B3869">
        <v>44</v>
      </c>
      <c r="C3869">
        <v>0</v>
      </c>
      <c r="D3869">
        <v>0</v>
      </c>
      <c r="E3869">
        <v>0</v>
      </c>
      <c r="F3869" t="s">
        <v>4</v>
      </c>
    </row>
    <row r="3870" spans="1:6" x14ac:dyDescent="0.2">
      <c r="A3870">
        <v>252</v>
      </c>
      <c r="B3870">
        <v>13</v>
      </c>
      <c r="C3870">
        <v>0</v>
      </c>
      <c r="D3870">
        <v>0</v>
      </c>
      <c r="E3870">
        <v>0</v>
      </c>
      <c r="F3870" t="s">
        <v>4</v>
      </c>
    </row>
    <row r="3871" spans="1:6" x14ac:dyDescent="0.2">
      <c r="A3871">
        <v>253</v>
      </c>
      <c r="B3871">
        <v>7</v>
      </c>
      <c r="C3871">
        <v>0</v>
      </c>
      <c r="D3871">
        <v>0</v>
      </c>
      <c r="E3871">
        <v>0</v>
      </c>
      <c r="F3871" t="s">
        <v>4</v>
      </c>
    </row>
    <row r="3872" spans="1:6" x14ac:dyDescent="0.2">
      <c r="A3872">
        <v>254</v>
      </c>
      <c r="B3872">
        <v>8</v>
      </c>
      <c r="C3872">
        <v>0</v>
      </c>
      <c r="D3872">
        <v>0</v>
      </c>
      <c r="E3872">
        <v>0</v>
      </c>
      <c r="F3872" t="s">
        <v>4</v>
      </c>
    </row>
    <row r="3873" spans="1:6" x14ac:dyDescent="0.2">
      <c r="A3873">
        <v>255</v>
      </c>
      <c r="B3873">
        <v>4</v>
      </c>
      <c r="C3873">
        <v>0</v>
      </c>
      <c r="D3873">
        <v>0</v>
      </c>
      <c r="E3873">
        <v>0</v>
      </c>
      <c r="F3873" t="s">
        <v>4</v>
      </c>
    </row>
    <row r="3874" spans="1:6" x14ac:dyDescent="0.2">
      <c r="A3874">
        <v>256</v>
      </c>
      <c r="B3874">
        <v>3</v>
      </c>
      <c r="C3874">
        <v>0</v>
      </c>
      <c r="D3874">
        <v>0</v>
      </c>
      <c r="E3874">
        <v>0</v>
      </c>
      <c r="F3874" t="s">
        <v>4</v>
      </c>
    </row>
    <row r="3875" spans="1:6" x14ac:dyDescent="0.2">
      <c r="A3875">
        <v>257</v>
      </c>
      <c r="B3875">
        <v>4</v>
      </c>
      <c r="C3875">
        <v>0</v>
      </c>
      <c r="D3875">
        <v>0</v>
      </c>
      <c r="E3875">
        <v>0</v>
      </c>
      <c r="F3875" t="s">
        <v>4</v>
      </c>
    </row>
    <row r="3876" spans="1:6" x14ac:dyDescent="0.2">
      <c r="A3876">
        <v>258</v>
      </c>
      <c r="B3876">
        <v>4</v>
      </c>
      <c r="C3876">
        <v>0</v>
      </c>
      <c r="D3876">
        <v>0</v>
      </c>
      <c r="E3876">
        <v>0</v>
      </c>
      <c r="F3876" t="s">
        <v>4</v>
      </c>
    </row>
    <row r="3877" spans="1:6" x14ac:dyDescent="0.2">
      <c r="A3877">
        <v>259</v>
      </c>
      <c r="B3877">
        <v>3</v>
      </c>
      <c r="C3877">
        <v>0</v>
      </c>
      <c r="D3877">
        <v>0</v>
      </c>
      <c r="E3877">
        <v>0</v>
      </c>
      <c r="F3877" t="s">
        <v>4</v>
      </c>
    </row>
    <row r="3878" spans="1:6" x14ac:dyDescent="0.2">
      <c r="A3878">
        <v>260</v>
      </c>
      <c r="B3878">
        <v>4</v>
      </c>
      <c r="C3878">
        <v>0</v>
      </c>
      <c r="D3878">
        <v>0</v>
      </c>
      <c r="E3878">
        <v>0</v>
      </c>
      <c r="F3878" t="s">
        <v>4</v>
      </c>
    </row>
    <row r="3879" spans="1:6" x14ac:dyDescent="0.2">
      <c r="A3879">
        <v>261</v>
      </c>
      <c r="B3879">
        <v>5</v>
      </c>
      <c r="C3879">
        <v>0</v>
      </c>
      <c r="D3879">
        <v>0</v>
      </c>
      <c r="E3879">
        <v>0</v>
      </c>
      <c r="F3879" t="s">
        <v>4</v>
      </c>
    </row>
    <row r="3880" spans="1:6" x14ac:dyDescent="0.2">
      <c r="A3880">
        <v>262</v>
      </c>
      <c r="B3880">
        <v>4</v>
      </c>
      <c r="C3880">
        <v>0</v>
      </c>
      <c r="D3880">
        <v>0</v>
      </c>
      <c r="E3880">
        <v>0</v>
      </c>
      <c r="F3880" t="s">
        <v>4</v>
      </c>
    </row>
    <row r="3881" spans="1:6" x14ac:dyDescent="0.2">
      <c r="A3881">
        <v>263</v>
      </c>
      <c r="B3881">
        <v>3</v>
      </c>
      <c r="C3881">
        <v>0</v>
      </c>
      <c r="D3881">
        <v>0</v>
      </c>
      <c r="E3881">
        <v>0</v>
      </c>
      <c r="F3881" t="s">
        <v>4</v>
      </c>
    </row>
    <row r="3882" spans="1:6" x14ac:dyDescent="0.2">
      <c r="A3882">
        <v>264</v>
      </c>
      <c r="B3882">
        <v>16</v>
      </c>
      <c r="C3882">
        <v>0</v>
      </c>
      <c r="D3882">
        <v>0</v>
      </c>
      <c r="E3882">
        <v>0</v>
      </c>
      <c r="F3882" t="s">
        <v>4</v>
      </c>
    </row>
    <row r="3883" spans="1:6" x14ac:dyDescent="0.2">
      <c r="A3883">
        <v>265</v>
      </c>
      <c r="B3883">
        <v>3</v>
      </c>
      <c r="C3883">
        <v>0</v>
      </c>
      <c r="D3883">
        <v>0</v>
      </c>
      <c r="E3883">
        <v>0</v>
      </c>
      <c r="F3883" t="s">
        <v>4</v>
      </c>
    </row>
    <row r="3884" spans="1:6" x14ac:dyDescent="0.2">
      <c r="A3884">
        <v>266</v>
      </c>
      <c r="B3884">
        <v>3</v>
      </c>
      <c r="C3884">
        <v>0</v>
      </c>
      <c r="D3884">
        <v>0</v>
      </c>
      <c r="E3884">
        <v>0</v>
      </c>
      <c r="F3884" t="s">
        <v>4</v>
      </c>
    </row>
    <row r="3885" spans="1:6" x14ac:dyDescent="0.2">
      <c r="A3885">
        <v>267</v>
      </c>
      <c r="B3885">
        <v>4</v>
      </c>
      <c r="C3885">
        <v>0</v>
      </c>
      <c r="D3885">
        <v>0</v>
      </c>
      <c r="E3885">
        <v>0</v>
      </c>
      <c r="F3885" t="s">
        <v>4</v>
      </c>
    </row>
    <row r="3886" spans="1:6" x14ac:dyDescent="0.2">
      <c r="A3886">
        <v>268</v>
      </c>
      <c r="B3886">
        <v>3</v>
      </c>
      <c r="C3886">
        <v>0</v>
      </c>
      <c r="D3886">
        <v>0</v>
      </c>
      <c r="E3886">
        <v>0</v>
      </c>
      <c r="F3886" t="s">
        <v>4</v>
      </c>
    </row>
    <row r="3887" spans="1:6" x14ac:dyDescent="0.2">
      <c r="A3887">
        <v>269</v>
      </c>
      <c r="B3887">
        <v>3</v>
      </c>
      <c r="C3887">
        <v>0</v>
      </c>
      <c r="D3887">
        <v>0</v>
      </c>
      <c r="E3887">
        <v>0</v>
      </c>
      <c r="F3887" t="s">
        <v>4</v>
      </c>
    </row>
    <row r="3888" spans="1:6" x14ac:dyDescent="0.2">
      <c r="A3888">
        <v>270</v>
      </c>
      <c r="B3888">
        <v>2</v>
      </c>
      <c r="C3888">
        <v>0</v>
      </c>
      <c r="D3888">
        <v>0</v>
      </c>
      <c r="E3888">
        <v>0</v>
      </c>
      <c r="F3888" t="s">
        <v>4</v>
      </c>
    </row>
    <row r="3889" spans="1:6" x14ac:dyDescent="0.2">
      <c r="A3889">
        <v>271</v>
      </c>
      <c r="B3889">
        <v>3</v>
      </c>
      <c r="C3889">
        <v>0</v>
      </c>
      <c r="D3889">
        <v>0</v>
      </c>
      <c r="E3889">
        <v>0</v>
      </c>
      <c r="F3889" t="s">
        <v>4</v>
      </c>
    </row>
    <row r="3890" spans="1:6" x14ac:dyDescent="0.2">
      <c r="A3890">
        <v>272</v>
      </c>
      <c r="B3890">
        <v>5</v>
      </c>
      <c r="C3890">
        <v>0</v>
      </c>
      <c r="D3890">
        <v>0</v>
      </c>
      <c r="E3890">
        <v>0</v>
      </c>
      <c r="F3890" t="s">
        <v>4</v>
      </c>
    </row>
    <row r="3891" spans="1:6" x14ac:dyDescent="0.2">
      <c r="A3891">
        <v>273</v>
      </c>
      <c r="B3891">
        <v>3</v>
      </c>
      <c r="C3891">
        <v>0</v>
      </c>
      <c r="D3891">
        <v>0</v>
      </c>
      <c r="E3891">
        <v>0</v>
      </c>
      <c r="F3891" t="s">
        <v>4</v>
      </c>
    </row>
    <row r="3892" spans="1:6" x14ac:dyDescent="0.2">
      <c r="A3892">
        <v>274</v>
      </c>
      <c r="B3892">
        <v>4</v>
      </c>
      <c r="C3892">
        <v>0</v>
      </c>
      <c r="D3892">
        <v>0</v>
      </c>
      <c r="E3892">
        <v>0</v>
      </c>
      <c r="F3892" t="s">
        <v>4</v>
      </c>
    </row>
    <row r="3893" spans="1:6" x14ac:dyDescent="0.2">
      <c r="A3893">
        <v>275</v>
      </c>
      <c r="B3893">
        <v>3</v>
      </c>
      <c r="C3893">
        <v>0</v>
      </c>
      <c r="D3893">
        <v>0</v>
      </c>
      <c r="E3893">
        <v>0</v>
      </c>
      <c r="F3893" t="s">
        <v>4</v>
      </c>
    </row>
    <row r="3894" spans="1:6" x14ac:dyDescent="0.2">
      <c r="A3894">
        <v>276</v>
      </c>
      <c r="B3894">
        <v>3</v>
      </c>
      <c r="C3894">
        <v>0</v>
      </c>
      <c r="D3894">
        <v>0</v>
      </c>
      <c r="E3894">
        <v>0</v>
      </c>
      <c r="F3894" t="s">
        <v>4</v>
      </c>
    </row>
    <row r="3895" spans="1:6" x14ac:dyDescent="0.2">
      <c r="A3895">
        <v>277</v>
      </c>
      <c r="B3895">
        <v>3</v>
      </c>
      <c r="C3895">
        <v>48</v>
      </c>
      <c r="D3895">
        <v>0</v>
      </c>
      <c r="E3895">
        <v>0</v>
      </c>
      <c r="F3895" t="s">
        <v>4</v>
      </c>
    </row>
    <row r="3896" spans="1:6" x14ac:dyDescent="0.2">
      <c r="A3896">
        <v>278</v>
      </c>
      <c r="B3896">
        <v>2</v>
      </c>
      <c r="C3896">
        <v>37.5</v>
      </c>
      <c r="D3896">
        <v>0</v>
      </c>
      <c r="E3896">
        <v>0</v>
      </c>
      <c r="F3896" t="s">
        <v>4</v>
      </c>
    </row>
    <row r="3897" spans="1:6" x14ac:dyDescent="0.2">
      <c r="A3897">
        <v>279</v>
      </c>
      <c r="B3897">
        <v>2</v>
      </c>
      <c r="C3897">
        <v>60</v>
      </c>
      <c r="D3897">
        <v>0</v>
      </c>
      <c r="E3897">
        <v>0</v>
      </c>
      <c r="F3897" t="s">
        <v>4</v>
      </c>
    </row>
    <row r="3898" spans="1:6" x14ac:dyDescent="0.2">
      <c r="A3898">
        <v>280</v>
      </c>
      <c r="B3898">
        <v>5</v>
      </c>
      <c r="C3898">
        <v>0</v>
      </c>
      <c r="D3898">
        <v>0</v>
      </c>
      <c r="E3898">
        <v>0</v>
      </c>
      <c r="F3898" t="s">
        <v>4</v>
      </c>
    </row>
    <row r="3899" spans="1:6" x14ac:dyDescent="0.2">
      <c r="A3899">
        <v>281</v>
      </c>
      <c r="B3899">
        <v>5</v>
      </c>
      <c r="C3899">
        <v>0</v>
      </c>
      <c r="D3899">
        <v>0</v>
      </c>
      <c r="E3899">
        <v>0</v>
      </c>
      <c r="F3899" t="s">
        <v>4</v>
      </c>
    </row>
    <row r="3900" spans="1:6" x14ac:dyDescent="0.2">
      <c r="A3900">
        <v>282</v>
      </c>
      <c r="B3900">
        <v>3</v>
      </c>
      <c r="C3900">
        <v>0</v>
      </c>
      <c r="D3900">
        <v>0</v>
      </c>
      <c r="E3900">
        <v>0</v>
      </c>
      <c r="F3900" t="s">
        <v>4</v>
      </c>
    </row>
    <row r="3901" spans="1:6" x14ac:dyDescent="0.2">
      <c r="A3901">
        <v>283</v>
      </c>
      <c r="B3901">
        <v>15</v>
      </c>
      <c r="C3901">
        <v>0</v>
      </c>
      <c r="D3901">
        <v>0</v>
      </c>
      <c r="E3901">
        <v>0</v>
      </c>
      <c r="F3901" t="s">
        <v>4</v>
      </c>
    </row>
    <row r="3902" spans="1:6" x14ac:dyDescent="0.2">
      <c r="A3902">
        <v>284</v>
      </c>
      <c r="B3902">
        <v>8</v>
      </c>
      <c r="C3902">
        <v>0</v>
      </c>
      <c r="D3902">
        <v>0</v>
      </c>
      <c r="E3902">
        <v>0</v>
      </c>
      <c r="F3902" t="s">
        <v>4</v>
      </c>
    </row>
    <row r="3903" spans="1:6" x14ac:dyDescent="0.2">
      <c r="A3903">
        <v>285</v>
      </c>
      <c r="B3903">
        <v>5</v>
      </c>
      <c r="C3903">
        <v>0</v>
      </c>
      <c r="D3903">
        <v>0</v>
      </c>
      <c r="E3903">
        <v>0</v>
      </c>
      <c r="F3903" t="s">
        <v>4</v>
      </c>
    </row>
    <row r="3904" spans="1:6" x14ac:dyDescent="0.2">
      <c r="A3904">
        <v>286</v>
      </c>
      <c r="B3904">
        <v>5</v>
      </c>
      <c r="C3904">
        <v>0</v>
      </c>
      <c r="D3904">
        <v>0</v>
      </c>
      <c r="E3904">
        <v>0</v>
      </c>
      <c r="F3904" t="s">
        <v>4</v>
      </c>
    </row>
    <row r="3905" spans="1:6" x14ac:dyDescent="0.2">
      <c r="A3905">
        <v>287</v>
      </c>
      <c r="B3905">
        <v>3</v>
      </c>
      <c r="C3905">
        <v>0</v>
      </c>
      <c r="D3905">
        <v>0</v>
      </c>
      <c r="E3905">
        <v>0</v>
      </c>
      <c r="F3905" t="s">
        <v>4</v>
      </c>
    </row>
    <row r="3906" spans="1:6" x14ac:dyDescent="0.2">
      <c r="A3906">
        <v>288</v>
      </c>
      <c r="B3906">
        <v>3</v>
      </c>
      <c r="C3906">
        <v>0</v>
      </c>
      <c r="D3906">
        <v>0</v>
      </c>
      <c r="E3906">
        <v>0</v>
      </c>
      <c r="F3906" t="s">
        <v>4</v>
      </c>
    </row>
    <row r="3907" spans="1:6" x14ac:dyDescent="0.2">
      <c r="A3907">
        <v>289</v>
      </c>
      <c r="B3907">
        <v>3</v>
      </c>
      <c r="C3907">
        <v>0</v>
      </c>
      <c r="D3907">
        <v>0</v>
      </c>
      <c r="E3907">
        <v>0</v>
      </c>
      <c r="F3907" t="s">
        <v>4</v>
      </c>
    </row>
    <row r="3908" spans="1:6" x14ac:dyDescent="0.2">
      <c r="A3908">
        <v>290</v>
      </c>
      <c r="B3908">
        <v>4</v>
      </c>
      <c r="C3908">
        <v>0</v>
      </c>
      <c r="D3908">
        <v>0</v>
      </c>
      <c r="E3908">
        <v>0</v>
      </c>
      <c r="F3908" t="s">
        <v>4</v>
      </c>
    </row>
    <row r="3909" spans="1:6" x14ac:dyDescent="0.2">
      <c r="A3909">
        <v>291</v>
      </c>
      <c r="B3909">
        <v>2</v>
      </c>
      <c r="C3909">
        <v>0</v>
      </c>
      <c r="D3909">
        <v>0</v>
      </c>
      <c r="E3909">
        <v>0</v>
      </c>
      <c r="F3909" t="s">
        <v>4</v>
      </c>
    </row>
    <row r="3910" spans="1:6" x14ac:dyDescent="0.2">
      <c r="A3910">
        <v>292</v>
      </c>
      <c r="B3910">
        <v>3</v>
      </c>
      <c r="C3910">
        <v>0</v>
      </c>
      <c r="D3910">
        <v>0</v>
      </c>
      <c r="E3910">
        <v>0</v>
      </c>
      <c r="F3910" t="s">
        <v>4</v>
      </c>
    </row>
    <row r="3911" spans="1:6" x14ac:dyDescent="0.2">
      <c r="A3911">
        <v>293</v>
      </c>
      <c r="B3911">
        <v>3</v>
      </c>
      <c r="C3911">
        <v>0</v>
      </c>
      <c r="D3911">
        <v>0</v>
      </c>
      <c r="E3911">
        <v>0</v>
      </c>
      <c r="F3911" t="s">
        <v>4</v>
      </c>
    </row>
    <row r="3912" spans="1:6" x14ac:dyDescent="0.2">
      <c r="A3912">
        <v>294</v>
      </c>
      <c r="B3912">
        <v>3</v>
      </c>
      <c r="C3912">
        <v>0</v>
      </c>
      <c r="D3912">
        <v>0</v>
      </c>
      <c r="E3912">
        <v>0</v>
      </c>
      <c r="F3912" t="s">
        <v>4</v>
      </c>
    </row>
    <row r="3913" spans="1:6" x14ac:dyDescent="0.2">
      <c r="A3913">
        <v>295</v>
      </c>
      <c r="B3913">
        <v>3</v>
      </c>
      <c r="C3913">
        <v>0</v>
      </c>
      <c r="D3913">
        <v>0</v>
      </c>
      <c r="E3913">
        <v>0</v>
      </c>
      <c r="F3913" t="s">
        <v>4</v>
      </c>
    </row>
    <row r="3914" spans="1:6" x14ac:dyDescent="0.2">
      <c r="A3914">
        <v>296</v>
      </c>
      <c r="B3914">
        <v>4</v>
      </c>
      <c r="C3914">
        <v>0</v>
      </c>
      <c r="D3914">
        <v>0</v>
      </c>
      <c r="E3914">
        <v>0</v>
      </c>
      <c r="F3914" t="s">
        <v>4</v>
      </c>
    </row>
    <row r="3915" spans="1:6" x14ac:dyDescent="0.2">
      <c r="A3915">
        <v>297</v>
      </c>
      <c r="B3915">
        <v>5</v>
      </c>
      <c r="C3915">
        <v>0</v>
      </c>
      <c r="D3915">
        <v>0</v>
      </c>
      <c r="E3915">
        <v>0</v>
      </c>
      <c r="F3915" t="s">
        <v>4</v>
      </c>
    </row>
    <row r="3916" spans="1:6" x14ac:dyDescent="0.2">
      <c r="A3916">
        <v>298</v>
      </c>
      <c r="B3916">
        <v>4</v>
      </c>
      <c r="C3916">
        <v>0</v>
      </c>
      <c r="D3916">
        <v>0</v>
      </c>
      <c r="E3916">
        <v>0</v>
      </c>
      <c r="F3916" t="s">
        <v>4</v>
      </c>
    </row>
    <row r="3917" spans="1:6" x14ac:dyDescent="0.2">
      <c r="A3917">
        <v>299</v>
      </c>
      <c r="B3917">
        <v>4</v>
      </c>
      <c r="C3917">
        <v>0</v>
      </c>
      <c r="D3917">
        <v>0</v>
      </c>
      <c r="E3917">
        <v>0</v>
      </c>
      <c r="F3917" t="s">
        <v>4</v>
      </c>
    </row>
    <row r="3918" spans="1:6" x14ac:dyDescent="0.2">
      <c r="A3918">
        <v>300</v>
      </c>
      <c r="B3918">
        <v>4</v>
      </c>
      <c r="C3918">
        <v>0</v>
      </c>
      <c r="D3918">
        <v>0</v>
      </c>
      <c r="E3918">
        <v>0</v>
      </c>
      <c r="F3918" t="s">
        <v>4</v>
      </c>
    </row>
    <row r="3919" spans="1:6" x14ac:dyDescent="0.2">
      <c r="A3919">
        <v>301</v>
      </c>
      <c r="B3919">
        <v>3</v>
      </c>
      <c r="C3919">
        <v>0</v>
      </c>
      <c r="D3919">
        <v>0</v>
      </c>
      <c r="E3919">
        <v>0</v>
      </c>
      <c r="F3919" t="s">
        <v>4</v>
      </c>
    </row>
    <row r="3920" spans="1:6" x14ac:dyDescent="0.2">
      <c r="A3920">
        <v>302</v>
      </c>
      <c r="B3920">
        <v>3</v>
      </c>
      <c r="C3920">
        <v>0</v>
      </c>
      <c r="D3920">
        <v>0</v>
      </c>
      <c r="E3920">
        <v>0</v>
      </c>
      <c r="F3920" t="s">
        <v>4</v>
      </c>
    </row>
    <row r="3921" spans="1:6" x14ac:dyDescent="0.2">
      <c r="A3921">
        <v>303</v>
      </c>
      <c r="B3921">
        <v>5</v>
      </c>
      <c r="C3921">
        <v>0</v>
      </c>
      <c r="D3921">
        <v>0</v>
      </c>
      <c r="E3921">
        <v>0</v>
      </c>
      <c r="F3921" t="s">
        <v>4</v>
      </c>
    </row>
    <row r="3922" spans="1:6" x14ac:dyDescent="0.2">
      <c r="A3922">
        <v>304</v>
      </c>
      <c r="B3922">
        <v>3</v>
      </c>
      <c r="C3922">
        <v>0</v>
      </c>
      <c r="D3922">
        <v>0</v>
      </c>
      <c r="E3922">
        <v>0</v>
      </c>
      <c r="F3922" t="s">
        <v>4</v>
      </c>
    </row>
    <row r="3923" spans="1:6" x14ac:dyDescent="0.2">
      <c r="A3923">
        <v>305</v>
      </c>
      <c r="B3923">
        <v>3</v>
      </c>
      <c r="C3923">
        <v>0</v>
      </c>
      <c r="D3923">
        <v>0</v>
      </c>
      <c r="E3923">
        <v>0</v>
      </c>
      <c r="F3923" t="s">
        <v>4</v>
      </c>
    </row>
    <row r="3924" spans="1:6" x14ac:dyDescent="0.2">
      <c r="A3924">
        <v>306</v>
      </c>
      <c r="B3924">
        <v>3</v>
      </c>
      <c r="C3924">
        <v>0</v>
      </c>
      <c r="D3924">
        <v>0</v>
      </c>
      <c r="E3924">
        <v>0</v>
      </c>
      <c r="F3924" t="s">
        <v>4</v>
      </c>
    </row>
    <row r="3925" spans="1:6" x14ac:dyDescent="0.2">
      <c r="A3925">
        <v>307</v>
      </c>
      <c r="B3925">
        <v>3</v>
      </c>
      <c r="C3925">
        <v>0</v>
      </c>
      <c r="D3925">
        <v>0</v>
      </c>
      <c r="E3925">
        <v>0</v>
      </c>
      <c r="F3925" t="s">
        <v>4</v>
      </c>
    </row>
    <row r="3926" spans="1:6" x14ac:dyDescent="0.2">
      <c r="A3926">
        <v>308</v>
      </c>
      <c r="B3926">
        <v>3</v>
      </c>
      <c r="C3926">
        <v>0</v>
      </c>
      <c r="D3926">
        <v>0</v>
      </c>
      <c r="E3926">
        <v>0</v>
      </c>
      <c r="F3926" t="s">
        <v>4</v>
      </c>
    </row>
    <row r="3927" spans="1:6" x14ac:dyDescent="0.2">
      <c r="A3927">
        <v>309</v>
      </c>
      <c r="B3927">
        <v>4</v>
      </c>
      <c r="C3927">
        <v>0</v>
      </c>
      <c r="D3927">
        <v>0</v>
      </c>
      <c r="E3927">
        <v>0</v>
      </c>
      <c r="F3927" t="s">
        <v>4</v>
      </c>
    </row>
    <row r="3928" spans="1:6" x14ac:dyDescent="0.2">
      <c r="A3928">
        <v>310</v>
      </c>
      <c r="B3928">
        <v>9</v>
      </c>
      <c r="C3928">
        <v>0</v>
      </c>
      <c r="D3928">
        <v>0</v>
      </c>
      <c r="E3928">
        <v>0</v>
      </c>
      <c r="F3928" t="s">
        <v>4</v>
      </c>
    </row>
    <row r="3929" spans="1:6" x14ac:dyDescent="0.2">
      <c r="A3929">
        <v>311</v>
      </c>
      <c r="B3929">
        <v>12</v>
      </c>
      <c r="C3929">
        <v>0</v>
      </c>
      <c r="D3929">
        <v>0</v>
      </c>
      <c r="E3929">
        <v>0</v>
      </c>
      <c r="F3929" t="s">
        <v>4</v>
      </c>
    </row>
    <row r="3930" spans="1:6" x14ac:dyDescent="0.2">
      <c r="A3930">
        <v>312</v>
      </c>
      <c r="B3930">
        <v>6</v>
      </c>
      <c r="C3930">
        <v>0</v>
      </c>
      <c r="D3930">
        <v>0</v>
      </c>
      <c r="E3930">
        <v>0</v>
      </c>
      <c r="F3930" t="s">
        <v>4</v>
      </c>
    </row>
    <row r="3931" spans="1:6" x14ac:dyDescent="0.2">
      <c r="A3931">
        <v>313</v>
      </c>
      <c r="B3931">
        <v>5</v>
      </c>
      <c r="C3931">
        <v>0</v>
      </c>
      <c r="D3931">
        <v>0</v>
      </c>
      <c r="E3931">
        <v>0</v>
      </c>
      <c r="F3931" t="s">
        <v>4</v>
      </c>
    </row>
    <row r="3932" spans="1:6" x14ac:dyDescent="0.2">
      <c r="A3932">
        <v>314</v>
      </c>
      <c r="B3932">
        <v>5</v>
      </c>
      <c r="C3932">
        <v>0</v>
      </c>
      <c r="D3932">
        <v>0</v>
      </c>
      <c r="E3932">
        <v>0</v>
      </c>
      <c r="F3932" t="s">
        <v>4</v>
      </c>
    </row>
    <row r="3933" spans="1:6" x14ac:dyDescent="0.2">
      <c r="A3933">
        <v>315</v>
      </c>
      <c r="B3933">
        <v>5</v>
      </c>
      <c r="C3933">
        <v>0</v>
      </c>
      <c r="D3933">
        <v>0</v>
      </c>
      <c r="E3933">
        <v>0</v>
      </c>
      <c r="F3933" t="s">
        <v>4</v>
      </c>
    </row>
    <row r="3934" spans="1:6" x14ac:dyDescent="0.2">
      <c r="A3934">
        <v>316</v>
      </c>
      <c r="B3934">
        <v>4</v>
      </c>
      <c r="C3934">
        <v>0</v>
      </c>
      <c r="D3934">
        <v>0</v>
      </c>
      <c r="E3934">
        <v>0</v>
      </c>
      <c r="F3934" t="s">
        <v>4</v>
      </c>
    </row>
    <row r="3935" spans="1:6" x14ac:dyDescent="0.2">
      <c r="A3935">
        <v>317</v>
      </c>
      <c r="B3935">
        <v>5</v>
      </c>
      <c r="C3935">
        <v>0</v>
      </c>
      <c r="D3935">
        <v>0</v>
      </c>
      <c r="E3935">
        <v>0</v>
      </c>
      <c r="F3935" t="s">
        <v>4</v>
      </c>
    </row>
    <row r="3936" spans="1:6" x14ac:dyDescent="0.2">
      <c r="A3936">
        <v>318</v>
      </c>
      <c r="B3936">
        <v>5</v>
      </c>
      <c r="C3936">
        <v>0</v>
      </c>
      <c r="D3936">
        <v>0</v>
      </c>
      <c r="E3936">
        <v>0</v>
      </c>
      <c r="F3936" t="s">
        <v>4</v>
      </c>
    </row>
    <row r="3937" spans="1:6" x14ac:dyDescent="0.2">
      <c r="A3937">
        <v>319</v>
      </c>
      <c r="B3937">
        <v>5</v>
      </c>
      <c r="C3937">
        <v>0</v>
      </c>
      <c r="D3937">
        <v>0</v>
      </c>
      <c r="E3937">
        <v>0</v>
      </c>
      <c r="F3937" t="s">
        <v>4</v>
      </c>
    </row>
    <row r="3938" spans="1:6" x14ac:dyDescent="0.2">
      <c r="A3938">
        <v>320</v>
      </c>
      <c r="B3938">
        <v>6</v>
      </c>
      <c r="C3938">
        <v>0</v>
      </c>
      <c r="D3938">
        <v>0</v>
      </c>
      <c r="E3938">
        <v>0</v>
      </c>
      <c r="F3938" t="s">
        <v>4</v>
      </c>
    </row>
    <row r="3939" spans="1:6" x14ac:dyDescent="0.2">
      <c r="A3939">
        <v>321</v>
      </c>
      <c r="B3939">
        <v>6</v>
      </c>
      <c r="C3939">
        <v>0</v>
      </c>
      <c r="D3939">
        <v>0</v>
      </c>
      <c r="E3939">
        <v>0</v>
      </c>
      <c r="F3939" t="s">
        <v>4</v>
      </c>
    </row>
    <row r="3940" spans="1:6" x14ac:dyDescent="0.2">
      <c r="A3940">
        <v>322</v>
      </c>
      <c r="B3940">
        <v>4</v>
      </c>
      <c r="C3940">
        <v>0</v>
      </c>
      <c r="D3940">
        <v>0</v>
      </c>
      <c r="E3940">
        <v>0</v>
      </c>
      <c r="F3940" t="s">
        <v>4</v>
      </c>
    </row>
    <row r="3941" spans="1:6" x14ac:dyDescent="0.2">
      <c r="A3941">
        <v>323</v>
      </c>
      <c r="B3941">
        <v>4</v>
      </c>
      <c r="C3941">
        <v>51.9</v>
      </c>
      <c r="D3941">
        <v>0</v>
      </c>
      <c r="E3941">
        <v>100</v>
      </c>
      <c r="F3941" t="s">
        <v>4</v>
      </c>
    </row>
    <row r="3942" spans="1:6" x14ac:dyDescent="0.2">
      <c r="A3942">
        <v>324</v>
      </c>
      <c r="B3942">
        <v>4</v>
      </c>
      <c r="C3942">
        <v>42.8</v>
      </c>
      <c r="D3942">
        <v>0</v>
      </c>
      <c r="E3942">
        <v>0</v>
      </c>
      <c r="F3942" t="s">
        <v>4</v>
      </c>
    </row>
    <row r="3943" spans="1:6" x14ac:dyDescent="0.2">
      <c r="A3943">
        <v>325</v>
      </c>
      <c r="B3943">
        <v>3</v>
      </c>
      <c r="C3943">
        <v>0</v>
      </c>
      <c r="D3943">
        <v>0</v>
      </c>
      <c r="E3943">
        <v>0</v>
      </c>
      <c r="F3943" t="s">
        <v>4</v>
      </c>
    </row>
    <row r="3944" spans="1:6" x14ac:dyDescent="0.2">
      <c r="A3944">
        <v>326</v>
      </c>
      <c r="B3944">
        <v>3</v>
      </c>
      <c r="C3944">
        <v>0</v>
      </c>
      <c r="D3944">
        <v>0</v>
      </c>
      <c r="E3944">
        <v>0</v>
      </c>
      <c r="F3944" t="s">
        <v>4</v>
      </c>
    </row>
    <row r="3945" spans="1:6" x14ac:dyDescent="0.2">
      <c r="A3945">
        <v>327</v>
      </c>
      <c r="B3945">
        <v>2</v>
      </c>
      <c r="C3945">
        <v>0</v>
      </c>
      <c r="D3945">
        <v>0</v>
      </c>
      <c r="E3945">
        <v>0</v>
      </c>
      <c r="F3945" t="s">
        <v>4</v>
      </c>
    </row>
    <row r="3946" spans="1:6" x14ac:dyDescent="0.2">
      <c r="A3946">
        <v>328</v>
      </c>
      <c r="B3946">
        <v>5</v>
      </c>
      <c r="C3946">
        <v>0</v>
      </c>
      <c r="D3946">
        <v>0</v>
      </c>
      <c r="E3946">
        <v>0</v>
      </c>
      <c r="F3946" t="s">
        <v>4</v>
      </c>
    </row>
    <row r="3947" spans="1:6" x14ac:dyDescent="0.2">
      <c r="A3947">
        <v>329</v>
      </c>
      <c r="B3947">
        <v>3</v>
      </c>
      <c r="C3947">
        <v>0</v>
      </c>
      <c r="D3947">
        <v>0</v>
      </c>
      <c r="E3947">
        <v>0</v>
      </c>
      <c r="F3947" t="s">
        <v>4</v>
      </c>
    </row>
    <row r="3948" spans="1:6" x14ac:dyDescent="0.2">
      <c r="A3948">
        <v>330</v>
      </c>
      <c r="B3948">
        <v>3</v>
      </c>
      <c r="C3948">
        <v>0</v>
      </c>
      <c r="D3948">
        <v>0</v>
      </c>
      <c r="E3948">
        <v>0</v>
      </c>
      <c r="F3948" t="s">
        <v>4</v>
      </c>
    </row>
    <row r="3949" spans="1:6" x14ac:dyDescent="0.2">
      <c r="A3949">
        <v>331</v>
      </c>
      <c r="B3949">
        <v>6</v>
      </c>
      <c r="C3949">
        <v>0</v>
      </c>
      <c r="D3949">
        <v>0</v>
      </c>
      <c r="E3949">
        <v>0</v>
      </c>
      <c r="F3949" t="s">
        <v>4</v>
      </c>
    </row>
    <row r="3950" spans="1:6" x14ac:dyDescent="0.2">
      <c r="A3950">
        <v>332</v>
      </c>
      <c r="B3950">
        <v>3</v>
      </c>
      <c r="C3950">
        <v>0</v>
      </c>
      <c r="D3950">
        <v>0</v>
      </c>
      <c r="E3950">
        <v>0</v>
      </c>
      <c r="F3950" t="s">
        <v>4</v>
      </c>
    </row>
    <row r="3951" spans="1:6" x14ac:dyDescent="0.2">
      <c r="A3951">
        <v>333</v>
      </c>
      <c r="B3951">
        <v>3</v>
      </c>
      <c r="C3951">
        <v>0</v>
      </c>
      <c r="D3951">
        <v>0</v>
      </c>
      <c r="E3951">
        <v>0</v>
      </c>
      <c r="F3951" t="s">
        <v>4</v>
      </c>
    </row>
    <row r="3952" spans="1:6" x14ac:dyDescent="0.2">
      <c r="A3952">
        <v>334</v>
      </c>
      <c r="B3952">
        <v>3</v>
      </c>
      <c r="C3952">
        <v>0</v>
      </c>
      <c r="D3952">
        <v>0</v>
      </c>
      <c r="E3952">
        <v>0</v>
      </c>
      <c r="F3952" t="s">
        <v>4</v>
      </c>
    </row>
    <row r="3953" spans="1:6" x14ac:dyDescent="0.2">
      <c r="A3953">
        <v>335</v>
      </c>
      <c r="B3953">
        <v>5</v>
      </c>
      <c r="C3953">
        <v>0</v>
      </c>
      <c r="D3953">
        <v>0</v>
      </c>
      <c r="E3953">
        <v>0</v>
      </c>
      <c r="F3953" t="s">
        <v>4</v>
      </c>
    </row>
    <row r="3954" spans="1:6" x14ac:dyDescent="0.2">
      <c r="A3954">
        <v>336</v>
      </c>
      <c r="B3954">
        <v>5</v>
      </c>
      <c r="C3954">
        <v>0</v>
      </c>
      <c r="D3954">
        <v>0</v>
      </c>
      <c r="E3954">
        <v>0</v>
      </c>
      <c r="F3954" t="s">
        <v>4</v>
      </c>
    </row>
    <row r="3955" spans="1:6" x14ac:dyDescent="0.2">
      <c r="A3955">
        <v>337</v>
      </c>
      <c r="B3955">
        <v>4</v>
      </c>
      <c r="C3955">
        <v>0</v>
      </c>
      <c r="D3955">
        <v>0</v>
      </c>
      <c r="E3955">
        <v>0</v>
      </c>
      <c r="F3955" t="s">
        <v>4</v>
      </c>
    </row>
    <row r="3956" spans="1:6" x14ac:dyDescent="0.2">
      <c r="A3956">
        <v>338</v>
      </c>
      <c r="B3956">
        <v>4</v>
      </c>
      <c r="C3956">
        <v>0</v>
      </c>
      <c r="D3956">
        <v>0</v>
      </c>
      <c r="E3956">
        <v>0</v>
      </c>
      <c r="F3956" t="s">
        <v>4</v>
      </c>
    </row>
    <row r="3957" spans="1:6" x14ac:dyDescent="0.2">
      <c r="A3957">
        <v>339</v>
      </c>
      <c r="B3957">
        <v>4</v>
      </c>
      <c r="C3957">
        <v>0</v>
      </c>
      <c r="D3957">
        <v>0</v>
      </c>
      <c r="E3957">
        <v>0</v>
      </c>
      <c r="F3957" t="s">
        <v>4</v>
      </c>
    </row>
    <row r="3958" spans="1:6" x14ac:dyDescent="0.2">
      <c r="A3958">
        <v>340</v>
      </c>
      <c r="B3958">
        <v>5</v>
      </c>
      <c r="C3958">
        <v>0</v>
      </c>
      <c r="D3958">
        <v>0</v>
      </c>
      <c r="E3958">
        <v>0</v>
      </c>
      <c r="F3958" t="s">
        <v>4</v>
      </c>
    </row>
    <row r="3959" spans="1:6" x14ac:dyDescent="0.2">
      <c r="A3959">
        <v>341</v>
      </c>
      <c r="B3959">
        <v>4</v>
      </c>
      <c r="C3959">
        <v>0</v>
      </c>
      <c r="D3959">
        <v>0</v>
      </c>
      <c r="E3959">
        <v>0</v>
      </c>
      <c r="F3959" t="s">
        <v>4</v>
      </c>
    </row>
    <row r="3960" spans="1:6" x14ac:dyDescent="0.2">
      <c r="A3960">
        <v>342</v>
      </c>
      <c r="B3960">
        <v>3</v>
      </c>
      <c r="C3960">
        <v>0</v>
      </c>
      <c r="D3960">
        <v>0</v>
      </c>
      <c r="E3960">
        <v>0</v>
      </c>
      <c r="F3960" t="s">
        <v>4</v>
      </c>
    </row>
    <row r="3961" spans="1:6" x14ac:dyDescent="0.2">
      <c r="A3961">
        <v>343</v>
      </c>
      <c r="B3961">
        <v>7</v>
      </c>
      <c r="C3961">
        <v>0</v>
      </c>
      <c r="D3961">
        <v>0</v>
      </c>
      <c r="E3961">
        <v>0</v>
      </c>
      <c r="F3961" t="s">
        <v>4</v>
      </c>
    </row>
    <row r="3962" spans="1:6" x14ac:dyDescent="0.2">
      <c r="A3962">
        <v>344</v>
      </c>
      <c r="B3962">
        <v>2</v>
      </c>
      <c r="C3962">
        <v>0</v>
      </c>
      <c r="D3962">
        <v>0</v>
      </c>
      <c r="E3962">
        <v>0</v>
      </c>
      <c r="F3962" t="s">
        <v>4</v>
      </c>
    </row>
    <row r="3963" spans="1:6" x14ac:dyDescent="0.2">
      <c r="A3963">
        <v>345</v>
      </c>
      <c r="B3963">
        <v>4</v>
      </c>
      <c r="C3963">
        <v>0</v>
      </c>
      <c r="D3963">
        <v>0</v>
      </c>
      <c r="E3963">
        <v>0</v>
      </c>
      <c r="F3963" t="s">
        <v>4</v>
      </c>
    </row>
    <row r="3964" spans="1:6" x14ac:dyDescent="0.2">
      <c r="A3964">
        <v>346</v>
      </c>
      <c r="B3964">
        <v>10</v>
      </c>
      <c r="C3964">
        <v>0</v>
      </c>
      <c r="D3964">
        <v>0</v>
      </c>
      <c r="E3964">
        <v>0</v>
      </c>
      <c r="F3964" t="s">
        <v>4</v>
      </c>
    </row>
    <row r="3965" spans="1:6" x14ac:dyDescent="0.2">
      <c r="A3965">
        <v>347</v>
      </c>
      <c r="B3965">
        <v>3</v>
      </c>
      <c r="C3965">
        <v>0</v>
      </c>
      <c r="D3965">
        <v>0</v>
      </c>
      <c r="E3965">
        <v>0</v>
      </c>
      <c r="F3965" t="s">
        <v>4</v>
      </c>
    </row>
    <row r="3966" spans="1:6" x14ac:dyDescent="0.2">
      <c r="A3966">
        <v>348</v>
      </c>
      <c r="B3966">
        <v>3</v>
      </c>
      <c r="C3966">
        <v>0</v>
      </c>
      <c r="D3966">
        <v>0</v>
      </c>
      <c r="E3966">
        <v>0</v>
      </c>
      <c r="F3966" t="s">
        <v>4</v>
      </c>
    </row>
    <row r="3967" spans="1:6" x14ac:dyDescent="0.2">
      <c r="A3967">
        <v>349</v>
      </c>
      <c r="B3967">
        <v>5</v>
      </c>
      <c r="C3967">
        <v>0</v>
      </c>
      <c r="D3967">
        <v>0</v>
      </c>
      <c r="E3967">
        <v>0</v>
      </c>
      <c r="F3967" t="s">
        <v>4</v>
      </c>
    </row>
    <row r="3968" spans="1:6" x14ac:dyDescent="0.2">
      <c r="A3968">
        <v>350</v>
      </c>
      <c r="B3968">
        <v>3</v>
      </c>
      <c r="C3968">
        <v>0</v>
      </c>
      <c r="D3968">
        <v>0</v>
      </c>
      <c r="E3968">
        <v>0</v>
      </c>
      <c r="F3968" t="s">
        <v>4</v>
      </c>
    </row>
    <row r="3969" spans="1:6" x14ac:dyDescent="0.2">
      <c r="A3969">
        <v>351</v>
      </c>
      <c r="B3969">
        <v>4</v>
      </c>
      <c r="C3969">
        <v>0</v>
      </c>
      <c r="D3969">
        <v>0</v>
      </c>
      <c r="E3969">
        <v>0</v>
      </c>
      <c r="F3969" t="s">
        <v>4</v>
      </c>
    </row>
    <row r="3970" spans="1:6" x14ac:dyDescent="0.2">
      <c r="A3970">
        <v>352</v>
      </c>
      <c r="B3970">
        <v>5</v>
      </c>
      <c r="C3970">
        <v>0</v>
      </c>
      <c r="D3970">
        <v>0</v>
      </c>
      <c r="E3970">
        <v>0</v>
      </c>
      <c r="F3970" t="s">
        <v>4</v>
      </c>
    </row>
    <row r="3971" spans="1:6" x14ac:dyDescent="0.2">
      <c r="A3971">
        <v>353</v>
      </c>
      <c r="B3971">
        <v>5</v>
      </c>
      <c r="C3971">
        <v>0</v>
      </c>
      <c r="D3971">
        <v>0</v>
      </c>
      <c r="E3971">
        <v>0</v>
      </c>
      <c r="F3971" t="s">
        <v>4</v>
      </c>
    </row>
    <row r="3972" spans="1:6" x14ac:dyDescent="0.2">
      <c r="A3972">
        <v>354</v>
      </c>
      <c r="B3972">
        <v>3</v>
      </c>
      <c r="C3972">
        <v>0</v>
      </c>
      <c r="D3972">
        <v>0</v>
      </c>
      <c r="E3972">
        <v>0</v>
      </c>
      <c r="F3972" t="s">
        <v>4</v>
      </c>
    </row>
    <row r="3973" spans="1:6" x14ac:dyDescent="0.2">
      <c r="A3973">
        <v>355</v>
      </c>
      <c r="B3973">
        <v>3</v>
      </c>
      <c r="C3973">
        <v>0</v>
      </c>
      <c r="D3973">
        <v>0</v>
      </c>
      <c r="E3973">
        <v>0</v>
      </c>
      <c r="F3973" t="s">
        <v>4</v>
      </c>
    </row>
    <row r="3974" spans="1:6" x14ac:dyDescent="0.2">
      <c r="A3974">
        <v>356</v>
      </c>
      <c r="B3974">
        <v>4</v>
      </c>
      <c r="C3974">
        <v>0</v>
      </c>
      <c r="D3974">
        <v>0</v>
      </c>
      <c r="E3974">
        <v>0</v>
      </c>
      <c r="F3974" t="s">
        <v>4</v>
      </c>
    </row>
    <row r="3975" spans="1:6" x14ac:dyDescent="0.2">
      <c r="A3975">
        <v>357</v>
      </c>
      <c r="B3975">
        <v>4</v>
      </c>
      <c r="C3975">
        <v>0</v>
      </c>
      <c r="D3975">
        <v>0</v>
      </c>
      <c r="E3975">
        <v>0</v>
      </c>
      <c r="F3975" t="s">
        <v>4</v>
      </c>
    </row>
    <row r="3976" spans="1:6" x14ac:dyDescent="0.2">
      <c r="A3976">
        <v>358</v>
      </c>
      <c r="B3976">
        <v>6</v>
      </c>
      <c r="C3976">
        <v>0</v>
      </c>
      <c r="D3976">
        <v>0</v>
      </c>
      <c r="E3976">
        <v>0</v>
      </c>
      <c r="F3976" t="s">
        <v>4</v>
      </c>
    </row>
    <row r="3977" spans="1:6" x14ac:dyDescent="0.2">
      <c r="A3977">
        <v>359</v>
      </c>
      <c r="B3977">
        <v>8</v>
      </c>
      <c r="C3977">
        <v>0</v>
      </c>
      <c r="D3977">
        <v>0</v>
      </c>
      <c r="E3977">
        <v>0</v>
      </c>
      <c r="F3977" t="s">
        <v>4</v>
      </c>
    </row>
    <row r="3978" spans="1:6" x14ac:dyDescent="0.2">
      <c r="A3978">
        <v>360</v>
      </c>
      <c r="B3978">
        <v>3</v>
      </c>
      <c r="C3978">
        <v>0</v>
      </c>
      <c r="D3978">
        <v>0</v>
      </c>
      <c r="E3978">
        <v>0</v>
      </c>
      <c r="F3978" t="s">
        <v>4</v>
      </c>
    </row>
    <row r="3979" spans="1:6" x14ac:dyDescent="0.2">
      <c r="A3979">
        <v>361</v>
      </c>
      <c r="B3979">
        <v>4</v>
      </c>
      <c r="C3979">
        <v>0</v>
      </c>
      <c r="D3979">
        <v>0</v>
      </c>
      <c r="E3979">
        <v>0</v>
      </c>
      <c r="F3979" t="s">
        <v>4</v>
      </c>
    </row>
    <row r="3980" spans="1:6" x14ac:dyDescent="0.2">
      <c r="A3980">
        <v>362</v>
      </c>
      <c r="B3980">
        <v>3</v>
      </c>
      <c r="C3980">
        <v>0</v>
      </c>
      <c r="D3980">
        <v>0</v>
      </c>
      <c r="E3980">
        <v>0</v>
      </c>
      <c r="F3980" t="s">
        <v>4</v>
      </c>
    </row>
    <row r="3981" spans="1:6" x14ac:dyDescent="0.2">
      <c r="A3981">
        <v>363</v>
      </c>
      <c r="B3981">
        <v>2</v>
      </c>
      <c r="C3981">
        <v>0</v>
      </c>
      <c r="D3981">
        <v>0</v>
      </c>
      <c r="E3981">
        <v>0</v>
      </c>
      <c r="F3981" t="s">
        <v>4</v>
      </c>
    </row>
    <row r="3982" spans="1:6" x14ac:dyDescent="0.2">
      <c r="A3982">
        <v>364</v>
      </c>
      <c r="B3982">
        <v>4</v>
      </c>
      <c r="C3982">
        <v>0</v>
      </c>
      <c r="D3982">
        <v>0</v>
      </c>
      <c r="E3982">
        <v>0</v>
      </c>
      <c r="F3982" t="s">
        <v>4</v>
      </c>
    </row>
    <row r="3983" spans="1:6" x14ac:dyDescent="0.2">
      <c r="A3983">
        <v>365</v>
      </c>
      <c r="B3983">
        <v>9</v>
      </c>
      <c r="C3983">
        <v>0</v>
      </c>
      <c r="D3983">
        <v>0</v>
      </c>
      <c r="E3983">
        <v>0</v>
      </c>
      <c r="F3983" t="s">
        <v>4</v>
      </c>
    </row>
    <row r="3984" spans="1:6" x14ac:dyDescent="0.2">
      <c r="A3984">
        <v>366</v>
      </c>
      <c r="B3984">
        <v>5</v>
      </c>
      <c r="C3984">
        <v>0</v>
      </c>
      <c r="D3984">
        <v>0</v>
      </c>
      <c r="E3984">
        <v>0</v>
      </c>
      <c r="F3984" t="s">
        <v>4</v>
      </c>
    </row>
    <row r="3985" spans="1:6" x14ac:dyDescent="0.2">
      <c r="A3985">
        <v>367</v>
      </c>
      <c r="B3985">
        <v>3</v>
      </c>
      <c r="C3985">
        <v>0</v>
      </c>
      <c r="D3985">
        <v>0</v>
      </c>
      <c r="E3985">
        <v>0</v>
      </c>
      <c r="F3985" t="s">
        <v>4</v>
      </c>
    </row>
    <row r="3986" spans="1:6" x14ac:dyDescent="0.2">
      <c r="A3986">
        <v>368</v>
      </c>
      <c r="B3986">
        <v>3</v>
      </c>
      <c r="C3986">
        <v>0</v>
      </c>
      <c r="D3986">
        <v>0</v>
      </c>
      <c r="E3986">
        <v>0</v>
      </c>
      <c r="F3986" t="s">
        <v>4</v>
      </c>
    </row>
    <row r="3987" spans="1:6" x14ac:dyDescent="0.2">
      <c r="A3987">
        <v>369</v>
      </c>
      <c r="B3987">
        <v>2</v>
      </c>
      <c r="C3987">
        <v>47.9</v>
      </c>
      <c r="D3987">
        <v>0</v>
      </c>
      <c r="E3987">
        <v>100</v>
      </c>
      <c r="F3987" t="s">
        <v>4</v>
      </c>
    </row>
    <row r="3988" spans="1:6" x14ac:dyDescent="0.2">
      <c r="A3988">
        <v>370</v>
      </c>
      <c r="B3988">
        <v>3</v>
      </c>
      <c r="C3988">
        <v>44.4</v>
      </c>
      <c r="D3988">
        <v>0</v>
      </c>
      <c r="E3988">
        <v>50</v>
      </c>
      <c r="F3988" t="s">
        <v>4</v>
      </c>
    </row>
    <row r="3989" spans="1:6" x14ac:dyDescent="0.2">
      <c r="A3989">
        <v>371</v>
      </c>
      <c r="B3989">
        <v>2</v>
      </c>
      <c r="C3989">
        <v>0</v>
      </c>
      <c r="D3989">
        <v>0</v>
      </c>
      <c r="E3989">
        <v>0</v>
      </c>
      <c r="F3989" t="s">
        <v>4</v>
      </c>
    </row>
    <row r="3990" spans="1:6" x14ac:dyDescent="0.2">
      <c r="A3990">
        <v>372</v>
      </c>
      <c r="B3990">
        <v>4</v>
      </c>
      <c r="C3990">
        <v>0</v>
      </c>
      <c r="D3990">
        <v>0</v>
      </c>
      <c r="E3990">
        <v>0</v>
      </c>
      <c r="F3990" t="s">
        <v>4</v>
      </c>
    </row>
    <row r="3991" spans="1:6" x14ac:dyDescent="0.2">
      <c r="A3991">
        <v>373</v>
      </c>
      <c r="B3991">
        <v>3</v>
      </c>
      <c r="C3991">
        <v>0</v>
      </c>
      <c r="D3991">
        <v>0</v>
      </c>
      <c r="E3991">
        <v>0</v>
      </c>
      <c r="F3991" t="s">
        <v>4</v>
      </c>
    </row>
    <row r="3992" spans="1:6" x14ac:dyDescent="0.2">
      <c r="A3992">
        <v>374</v>
      </c>
      <c r="B3992">
        <v>3</v>
      </c>
      <c r="C3992">
        <v>0</v>
      </c>
      <c r="D3992">
        <v>0</v>
      </c>
      <c r="E3992">
        <v>0</v>
      </c>
      <c r="F3992" t="s">
        <v>4</v>
      </c>
    </row>
    <row r="3993" spans="1:6" x14ac:dyDescent="0.2">
      <c r="A3993">
        <v>375</v>
      </c>
      <c r="B3993">
        <v>3</v>
      </c>
      <c r="C3993">
        <v>0</v>
      </c>
      <c r="D3993">
        <v>0</v>
      </c>
      <c r="E3993">
        <v>0</v>
      </c>
      <c r="F3993" t="s">
        <v>4</v>
      </c>
    </row>
    <row r="3994" spans="1:6" x14ac:dyDescent="0.2">
      <c r="A3994">
        <v>376</v>
      </c>
      <c r="B3994">
        <v>3</v>
      </c>
      <c r="C3994">
        <v>0</v>
      </c>
      <c r="D3994">
        <v>0</v>
      </c>
      <c r="E3994">
        <v>0</v>
      </c>
      <c r="F3994" t="s">
        <v>4</v>
      </c>
    </row>
    <row r="3995" spans="1:6" x14ac:dyDescent="0.2">
      <c r="A3995">
        <v>377</v>
      </c>
      <c r="B3995">
        <v>5</v>
      </c>
      <c r="C3995">
        <v>0</v>
      </c>
      <c r="D3995">
        <v>0</v>
      </c>
      <c r="E3995">
        <v>0</v>
      </c>
      <c r="F3995" t="s">
        <v>4</v>
      </c>
    </row>
    <row r="3996" spans="1:6" x14ac:dyDescent="0.2">
      <c r="A3996">
        <v>378</v>
      </c>
      <c r="B3996">
        <v>3</v>
      </c>
      <c r="C3996">
        <v>0</v>
      </c>
      <c r="D3996">
        <v>0</v>
      </c>
      <c r="E3996">
        <v>0</v>
      </c>
      <c r="F3996" t="s">
        <v>4</v>
      </c>
    </row>
    <row r="3997" spans="1:6" x14ac:dyDescent="0.2">
      <c r="A3997">
        <v>379</v>
      </c>
      <c r="B3997">
        <v>3</v>
      </c>
      <c r="C3997">
        <v>0</v>
      </c>
      <c r="D3997">
        <v>0</v>
      </c>
      <c r="E3997">
        <v>0</v>
      </c>
      <c r="F3997" t="s">
        <v>4</v>
      </c>
    </row>
    <row r="3998" spans="1:6" x14ac:dyDescent="0.2">
      <c r="A3998">
        <v>380</v>
      </c>
      <c r="B3998">
        <v>3</v>
      </c>
      <c r="C3998">
        <v>0</v>
      </c>
      <c r="D3998">
        <v>0</v>
      </c>
      <c r="E3998">
        <v>0</v>
      </c>
      <c r="F3998" t="s">
        <v>4</v>
      </c>
    </row>
    <row r="3999" spans="1:6" x14ac:dyDescent="0.2">
      <c r="A3999">
        <v>381</v>
      </c>
      <c r="B3999">
        <v>4</v>
      </c>
      <c r="C3999">
        <v>0</v>
      </c>
      <c r="D3999">
        <v>0</v>
      </c>
      <c r="E3999">
        <v>0</v>
      </c>
      <c r="F3999" t="s">
        <v>4</v>
      </c>
    </row>
    <row r="4000" spans="1:6" x14ac:dyDescent="0.2">
      <c r="A4000">
        <v>382</v>
      </c>
      <c r="B4000">
        <v>6</v>
      </c>
      <c r="C4000">
        <v>0</v>
      </c>
      <c r="D4000">
        <v>0</v>
      </c>
      <c r="E4000">
        <v>0</v>
      </c>
      <c r="F4000" t="s">
        <v>4</v>
      </c>
    </row>
    <row r="4001" spans="1:6" x14ac:dyDescent="0.2">
      <c r="A4001">
        <v>383</v>
      </c>
      <c r="B4001">
        <v>5</v>
      </c>
      <c r="C4001">
        <v>0</v>
      </c>
      <c r="D4001">
        <v>0</v>
      </c>
      <c r="E4001">
        <v>0</v>
      </c>
      <c r="F4001" t="s">
        <v>4</v>
      </c>
    </row>
    <row r="4002" spans="1:6" x14ac:dyDescent="0.2">
      <c r="A4002">
        <v>384</v>
      </c>
      <c r="B4002">
        <v>5</v>
      </c>
      <c r="C4002">
        <v>0</v>
      </c>
      <c r="D4002">
        <v>0</v>
      </c>
      <c r="E4002">
        <v>0</v>
      </c>
      <c r="F4002" t="s">
        <v>4</v>
      </c>
    </row>
    <row r="4003" spans="1:6" x14ac:dyDescent="0.2">
      <c r="A4003">
        <v>385</v>
      </c>
      <c r="B4003">
        <v>3</v>
      </c>
      <c r="C4003">
        <v>0</v>
      </c>
      <c r="D4003">
        <v>0</v>
      </c>
      <c r="E4003">
        <v>0</v>
      </c>
      <c r="F4003" t="s">
        <v>4</v>
      </c>
    </row>
    <row r="4004" spans="1:6" x14ac:dyDescent="0.2">
      <c r="A4004">
        <v>386</v>
      </c>
      <c r="B4004">
        <v>3</v>
      </c>
      <c r="C4004">
        <v>0</v>
      </c>
      <c r="D4004">
        <v>0</v>
      </c>
      <c r="E4004">
        <v>0</v>
      </c>
      <c r="F4004" t="s">
        <v>4</v>
      </c>
    </row>
    <row r="4005" spans="1:6" x14ac:dyDescent="0.2">
      <c r="A4005">
        <v>387</v>
      </c>
      <c r="B4005">
        <v>3</v>
      </c>
      <c r="C4005">
        <v>0</v>
      </c>
      <c r="D4005">
        <v>0</v>
      </c>
      <c r="E4005">
        <v>0</v>
      </c>
      <c r="F4005" t="s">
        <v>4</v>
      </c>
    </row>
    <row r="4006" spans="1:6" x14ac:dyDescent="0.2">
      <c r="A4006">
        <v>388</v>
      </c>
      <c r="B4006">
        <v>4</v>
      </c>
      <c r="C4006">
        <v>0</v>
      </c>
      <c r="D4006">
        <v>0</v>
      </c>
      <c r="E4006">
        <v>0</v>
      </c>
      <c r="F4006" t="s">
        <v>4</v>
      </c>
    </row>
    <row r="4007" spans="1:6" x14ac:dyDescent="0.2">
      <c r="A4007">
        <v>389</v>
      </c>
      <c r="B4007">
        <v>4</v>
      </c>
      <c r="C4007">
        <v>0</v>
      </c>
      <c r="D4007">
        <v>0</v>
      </c>
      <c r="E4007">
        <v>0</v>
      </c>
      <c r="F4007" t="s">
        <v>4</v>
      </c>
    </row>
    <row r="4008" spans="1:6" x14ac:dyDescent="0.2">
      <c r="A4008">
        <v>390</v>
      </c>
      <c r="B4008">
        <v>4</v>
      </c>
      <c r="C4008">
        <v>0</v>
      </c>
      <c r="D4008">
        <v>0</v>
      </c>
      <c r="E4008">
        <v>0</v>
      </c>
      <c r="F4008" t="s">
        <v>4</v>
      </c>
    </row>
    <row r="4009" spans="1:6" x14ac:dyDescent="0.2">
      <c r="A4009">
        <v>391</v>
      </c>
      <c r="B4009">
        <v>3</v>
      </c>
      <c r="C4009">
        <v>0</v>
      </c>
      <c r="D4009">
        <v>0</v>
      </c>
      <c r="E4009">
        <v>0</v>
      </c>
      <c r="F4009" t="s">
        <v>4</v>
      </c>
    </row>
    <row r="4010" spans="1:6" x14ac:dyDescent="0.2">
      <c r="A4010">
        <v>392</v>
      </c>
      <c r="B4010">
        <v>3</v>
      </c>
      <c r="C4010">
        <v>0</v>
      </c>
      <c r="D4010">
        <v>0</v>
      </c>
      <c r="E4010">
        <v>0</v>
      </c>
      <c r="F4010" t="s">
        <v>4</v>
      </c>
    </row>
    <row r="4011" spans="1:6" x14ac:dyDescent="0.2">
      <c r="A4011">
        <v>393</v>
      </c>
      <c r="B4011">
        <v>3</v>
      </c>
      <c r="C4011">
        <v>0</v>
      </c>
      <c r="D4011">
        <v>0</v>
      </c>
      <c r="E4011">
        <v>0</v>
      </c>
      <c r="F4011" t="s">
        <v>4</v>
      </c>
    </row>
    <row r="4012" spans="1:6" x14ac:dyDescent="0.2">
      <c r="A4012">
        <v>394</v>
      </c>
      <c r="B4012">
        <v>4</v>
      </c>
      <c r="C4012">
        <v>0</v>
      </c>
      <c r="D4012">
        <v>0</v>
      </c>
      <c r="E4012">
        <v>0</v>
      </c>
      <c r="F4012" t="s">
        <v>4</v>
      </c>
    </row>
    <row r="4013" spans="1:6" x14ac:dyDescent="0.2">
      <c r="A4013">
        <v>395</v>
      </c>
      <c r="B4013">
        <v>3</v>
      </c>
      <c r="C4013">
        <v>0</v>
      </c>
      <c r="D4013">
        <v>0</v>
      </c>
      <c r="E4013">
        <v>0</v>
      </c>
      <c r="F4013" t="s">
        <v>4</v>
      </c>
    </row>
    <row r="4014" spans="1:6" x14ac:dyDescent="0.2">
      <c r="A4014">
        <v>396</v>
      </c>
      <c r="B4014">
        <v>3</v>
      </c>
      <c r="C4014">
        <v>0</v>
      </c>
      <c r="D4014">
        <v>0</v>
      </c>
      <c r="E4014">
        <v>0</v>
      </c>
      <c r="F4014" t="s">
        <v>4</v>
      </c>
    </row>
    <row r="4015" spans="1:6" x14ac:dyDescent="0.2">
      <c r="A4015">
        <v>397</v>
      </c>
      <c r="B4015">
        <v>3</v>
      </c>
      <c r="C4015">
        <v>0</v>
      </c>
      <c r="D4015">
        <v>0</v>
      </c>
      <c r="E4015">
        <v>0</v>
      </c>
      <c r="F4015" t="s">
        <v>4</v>
      </c>
    </row>
    <row r="4016" spans="1:6" x14ac:dyDescent="0.2">
      <c r="A4016">
        <v>398</v>
      </c>
      <c r="B4016">
        <v>2</v>
      </c>
      <c r="C4016">
        <v>0</v>
      </c>
      <c r="D4016">
        <v>0</v>
      </c>
      <c r="E4016">
        <v>0</v>
      </c>
      <c r="F4016" t="s">
        <v>4</v>
      </c>
    </row>
    <row r="4017" spans="1:7" x14ac:dyDescent="0.2">
      <c r="A4017">
        <v>399</v>
      </c>
      <c r="B4017">
        <v>3</v>
      </c>
      <c r="C4017">
        <v>0</v>
      </c>
      <c r="D4017">
        <v>0</v>
      </c>
      <c r="E4017">
        <v>0</v>
      </c>
      <c r="F4017" t="s">
        <v>4</v>
      </c>
    </row>
    <row r="4018" spans="1:7" x14ac:dyDescent="0.2">
      <c r="A4018" s="9" t="s">
        <v>20</v>
      </c>
      <c r="B4018" s="9" t="s">
        <v>5</v>
      </c>
      <c r="C4018" s="9" t="s">
        <v>21</v>
      </c>
      <c r="D4018" s="9" t="s">
        <v>22</v>
      </c>
      <c r="E4018" s="9" t="s">
        <v>23</v>
      </c>
      <c r="F4018" s="9" t="s">
        <v>24</v>
      </c>
      <c r="G4018" s="9" t="s">
        <v>32</v>
      </c>
    </row>
    <row r="4019" spans="1:7" x14ac:dyDescent="0.2">
      <c r="A4019">
        <v>1</v>
      </c>
      <c r="B4019">
        <v>358</v>
      </c>
      <c r="C4019">
        <v>0</v>
      </c>
      <c r="D4019">
        <v>73.599999999999994</v>
      </c>
      <c r="E4019">
        <v>76.8</v>
      </c>
      <c r="F4019" t="s">
        <v>4</v>
      </c>
    </row>
    <row r="4020" spans="1:7" x14ac:dyDescent="0.2">
      <c r="A4020">
        <v>2</v>
      </c>
      <c r="B4020">
        <v>7</v>
      </c>
      <c r="C4020">
        <v>0</v>
      </c>
      <c r="D4020">
        <v>0</v>
      </c>
      <c r="E4020">
        <v>100</v>
      </c>
      <c r="F4020" t="s">
        <v>4</v>
      </c>
    </row>
    <row r="4021" spans="1:7" x14ac:dyDescent="0.2">
      <c r="A4021">
        <v>3</v>
      </c>
      <c r="B4021">
        <v>8</v>
      </c>
      <c r="C4021">
        <v>0</v>
      </c>
      <c r="D4021">
        <v>0</v>
      </c>
      <c r="E4021">
        <v>66.599999999999994</v>
      </c>
      <c r="F4021" t="s">
        <v>4</v>
      </c>
    </row>
    <row r="4022" spans="1:7" x14ac:dyDescent="0.2">
      <c r="A4022">
        <v>4</v>
      </c>
      <c r="B4022">
        <v>7</v>
      </c>
      <c r="C4022">
        <v>0</v>
      </c>
      <c r="D4022">
        <v>100</v>
      </c>
      <c r="E4022">
        <v>75</v>
      </c>
      <c r="F4022" t="s">
        <v>4</v>
      </c>
    </row>
    <row r="4023" spans="1:7" x14ac:dyDescent="0.2">
      <c r="A4023">
        <v>5</v>
      </c>
      <c r="B4023">
        <v>7</v>
      </c>
      <c r="C4023">
        <v>0</v>
      </c>
      <c r="D4023">
        <v>0</v>
      </c>
      <c r="E4023">
        <v>100</v>
      </c>
      <c r="F4023" t="s">
        <v>4</v>
      </c>
    </row>
    <row r="4024" spans="1:7" x14ac:dyDescent="0.2">
      <c r="A4024">
        <v>0</v>
      </c>
      <c r="B4024">
        <v>419</v>
      </c>
      <c r="C4024">
        <v>50</v>
      </c>
      <c r="D4024">
        <v>0</v>
      </c>
      <c r="E4024">
        <v>0</v>
      </c>
      <c r="F4024" t="s">
        <v>4</v>
      </c>
    </row>
    <row r="4025" spans="1:7" x14ac:dyDescent="0.2">
      <c r="A4025">
        <v>6</v>
      </c>
      <c r="B4025">
        <v>8</v>
      </c>
      <c r="C4025">
        <v>0</v>
      </c>
      <c r="D4025">
        <v>0</v>
      </c>
      <c r="E4025">
        <v>0</v>
      </c>
      <c r="F4025" t="s">
        <v>4</v>
      </c>
    </row>
    <row r="4026" spans="1:7" x14ac:dyDescent="0.2">
      <c r="A4026">
        <v>7</v>
      </c>
      <c r="B4026">
        <v>6</v>
      </c>
      <c r="C4026">
        <v>0</v>
      </c>
      <c r="D4026">
        <v>0</v>
      </c>
      <c r="E4026">
        <v>0</v>
      </c>
      <c r="F4026" t="s">
        <v>4</v>
      </c>
    </row>
    <row r="4027" spans="1:7" x14ac:dyDescent="0.2">
      <c r="A4027">
        <v>8</v>
      </c>
      <c r="B4027">
        <v>7</v>
      </c>
      <c r="C4027">
        <v>0</v>
      </c>
      <c r="D4027">
        <v>0</v>
      </c>
      <c r="E4027">
        <v>0</v>
      </c>
      <c r="F4027" t="s">
        <v>4</v>
      </c>
    </row>
    <row r="4028" spans="1:7" x14ac:dyDescent="0.2">
      <c r="A4028">
        <v>9</v>
      </c>
      <c r="B4028">
        <v>6</v>
      </c>
      <c r="C4028">
        <v>0</v>
      </c>
      <c r="D4028">
        <v>0</v>
      </c>
      <c r="E4028">
        <v>0</v>
      </c>
      <c r="F4028" t="s">
        <v>4</v>
      </c>
    </row>
    <row r="4029" spans="1:7" x14ac:dyDescent="0.2">
      <c r="A4029">
        <v>10</v>
      </c>
      <c r="B4029">
        <v>6</v>
      </c>
      <c r="C4029">
        <v>0</v>
      </c>
      <c r="D4029">
        <v>0</v>
      </c>
      <c r="E4029">
        <v>0</v>
      </c>
      <c r="F4029" t="s">
        <v>4</v>
      </c>
    </row>
    <row r="4030" spans="1:7" x14ac:dyDescent="0.2">
      <c r="A4030">
        <v>11</v>
      </c>
      <c r="B4030">
        <v>6</v>
      </c>
      <c r="C4030">
        <v>0</v>
      </c>
      <c r="D4030">
        <v>0</v>
      </c>
      <c r="E4030">
        <v>0</v>
      </c>
      <c r="F4030" t="s">
        <v>4</v>
      </c>
    </row>
    <row r="4031" spans="1:7" x14ac:dyDescent="0.2">
      <c r="A4031">
        <v>12</v>
      </c>
      <c r="B4031">
        <v>7</v>
      </c>
      <c r="C4031">
        <v>0</v>
      </c>
      <c r="D4031">
        <v>0</v>
      </c>
      <c r="E4031">
        <v>0</v>
      </c>
      <c r="F4031" t="s">
        <v>4</v>
      </c>
    </row>
    <row r="4032" spans="1:7" x14ac:dyDescent="0.2">
      <c r="A4032">
        <v>13</v>
      </c>
      <c r="B4032">
        <v>8</v>
      </c>
      <c r="C4032">
        <v>0</v>
      </c>
      <c r="D4032">
        <v>0</v>
      </c>
      <c r="E4032">
        <v>0</v>
      </c>
      <c r="F4032" t="s">
        <v>4</v>
      </c>
    </row>
    <row r="4033" spans="1:6" x14ac:dyDescent="0.2">
      <c r="A4033">
        <v>14</v>
      </c>
      <c r="B4033">
        <v>32</v>
      </c>
      <c r="C4033">
        <v>0</v>
      </c>
      <c r="D4033">
        <v>0</v>
      </c>
      <c r="E4033">
        <v>0</v>
      </c>
      <c r="F4033" t="s">
        <v>4</v>
      </c>
    </row>
    <row r="4034" spans="1:6" x14ac:dyDescent="0.2">
      <c r="A4034">
        <v>15</v>
      </c>
      <c r="B4034">
        <v>32</v>
      </c>
      <c r="C4034">
        <v>0</v>
      </c>
      <c r="D4034">
        <v>0</v>
      </c>
      <c r="E4034">
        <v>0</v>
      </c>
      <c r="F4034" t="s">
        <v>4</v>
      </c>
    </row>
    <row r="4035" spans="1:6" x14ac:dyDescent="0.2">
      <c r="A4035">
        <v>16</v>
      </c>
      <c r="B4035">
        <v>6</v>
      </c>
      <c r="C4035">
        <v>0</v>
      </c>
      <c r="D4035">
        <v>0</v>
      </c>
      <c r="E4035">
        <v>0</v>
      </c>
      <c r="F4035" t="s">
        <v>4</v>
      </c>
    </row>
    <row r="4036" spans="1:6" x14ac:dyDescent="0.2">
      <c r="A4036">
        <v>17</v>
      </c>
      <c r="B4036">
        <v>6</v>
      </c>
      <c r="C4036">
        <v>0</v>
      </c>
      <c r="D4036">
        <v>0</v>
      </c>
      <c r="E4036">
        <v>0</v>
      </c>
      <c r="F4036" t="s">
        <v>4</v>
      </c>
    </row>
    <row r="4037" spans="1:6" x14ac:dyDescent="0.2">
      <c r="A4037">
        <v>18</v>
      </c>
      <c r="B4037">
        <v>5</v>
      </c>
      <c r="C4037">
        <v>0</v>
      </c>
      <c r="D4037">
        <v>0</v>
      </c>
      <c r="E4037">
        <v>0</v>
      </c>
      <c r="F4037" t="s">
        <v>4</v>
      </c>
    </row>
    <row r="4038" spans="1:6" x14ac:dyDescent="0.2">
      <c r="A4038">
        <v>19</v>
      </c>
      <c r="B4038">
        <v>6</v>
      </c>
      <c r="C4038">
        <v>0</v>
      </c>
      <c r="D4038">
        <v>0</v>
      </c>
      <c r="E4038">
        <v>0</v>
      </c>
      <c r="F4038" t="s">
        <v>4</v>
      </c>
    </row>
    <row r="4039" spans="1:6" x14ac:dyDescent="0.2">
      <c r="A4039">
        <v>20</v>
      </c>
      <c r="B4039">
        <v>6</v>
      </c>
      <c r="C4039">
        <v>0</v>
      </c>
      <c r="D4039">
        <v>0</v>
      </c>
      <c r="E4039">
        <v>0</v>
      </c>
      <c r="F4039" t="s">
        <v>4</v>
      </c>
    </row>
    <row r="4040" spans="1:6" x14ac:dyDescent="0.2">
      <c r="A4040">
        <v>21</v>
      </c>
      <c r="B4040">
        <v>7</v>
      </c>
      <c r="C4040">
        <v>0</v>
      </c>
      <c r="D4040">
        <v>0</v>
      </c>
      <c r="E4040">
        <v>0</v>
      </c>
      <c r="F4040" t="s">
        <v>4</v>
      </c>
    </row>
    <row r="4041" spans="1:6" x14ac:dyDescent="0.2">
      <c r="A4041">
        <v>22</v>
      </c>
      <c r="B4041">
        <v>5</v>
      </c>
      <c r="C4041">
        <v>0</v>
      </c>
      <c r="D4041">
        <v>0</v>
      </c>
      <c r="E4041">
        <v>0</v>
      </c>
      <c r="F4041" t="s">
        <v>4</v>
      </c>
    </row>
    <row r="4042" spans="1:6" x14ac:dyDescent="0.2">
      <c r="A4042">
        <v>23</v>
      </c>
      <c r="B4042">
        <v>6</v>
      </c>
      <c r="C4042">
        <v>0</v>
      </c>
      <c r="D4042">
        <v>0</v>
      </c>
      <c r="E4042">
        <v>0</v>
      </c>
      <c r="F4042" t="s">
        <v>4</v>
      </c>
    </row>
    <row r="4043" spans="1:6" x14ac:dyDescent="0.2">
      <c r="A4043">
        <v>24</v>
      </c>
      <c r="B4043">
        <v>6</v>
      </c>
      <c r="C4043">
        <v>0</v>
      </c>
      <c r="D4043">
        <v>0</v>
      </c>
      <c r="E4043">
        <v>0</v>
      </c>
      <c r="F4043" t="s">
        <v>4</v>
      </c>
    </row>
    <row r="4044" spans="1:6" x14ac:dyDescent="0.2">
      <c r="A4044">
        <v>26</v>
      </c>
      <c r="B4044">
        <v>33</v>
      </c>
      <c r="C4044">
        <v>0</v>
      </c>
      <c r="D4044">
        <v>0</v>
      </c>
      <c r="E4044">
        <v>0</v>
      </c>
      <c r="F4044" t="s">
        <v>4</v>
      </c>
    </row>
    <row r="4045" spans="1:6" x14ac:dyDescent="0.2">
      <c r="A4045">
        <v>25</v>
      </c>
      <c r="B4045">
        <v>61</v>
      </c>
      <c r="C4045">
        <v>0</v>
      </c>
      <c r="D4045">
        <v>0</v>
      </c>
      <c r="E4045">
        <v>0</v>
      </c>
      <c r="F4045" t="s">
        <v>4</v>
      </c>
    </row>
    <row r="4046" spans="1:6" x14ac:dyDescent="0.2">
      <c r="A4046">
        <v>28</v>
      </c>
      <c r="B4046">
        <v>6</v>
      </c>
      <c r="C4046">
        <v>0</v>
      </c>
      <c r="D4046">
        <v>0</v>
      </c>
      <c r="E4046">
        <v>0</v>
      </c>
      <c r="F4046" t="s">
        <v>4</v>
      </c>
    </row>
    <row r="4047" spans="1:6" x14ac:dyDescent="0.2">
      <c r="A4047">
        <v>27</v>
      </c>
      <c r="B4047">
        <v>12</v>
      </c>
      <c r="C4047">
        <v>0</v>
      </c>
      <c r="D4047">
        <v>0</v>
      </c>
      <c r="E4047">
        <v>0</v>
      </c>
      <c r="F4047" t="s">
        <v>4</v>
      </c>
    </row>
    <row r="4048" spans="1:6" x14ac:dyDescent="0.2">
      <c r="A4048">
        <v>29</v>
      </c>
      <c r="B4048">
        <v>9</v>
      </c>
      <c r="C4048">
        <v>0</v>
      </c>
      <c r="D4048">
        <v>0</v>
      </c>
      <c r="E4048">
        <v>0</v>
      </c>
      <c r="F4048" t="s">
        <v>4</v>
      </c>
    </row>
    <row r="4049" spans="1:6" x14ac:dyDescent="0.2">
      <c r="A4049">
        <v>30</v>
      </c>
      <c r="B4049">
        <v>7</v>
      </c>
      <c r="C4049">
        <v>0</v>
      </c>
      <c r="D4049">
        <v>0</v>
      </c>
      <c r="E4049">
        <v>0</v>
      </c>
      <c r="F4049" t="s">
        <v>4</v>
      </c>
    </row>
    <row r="4050" spans="1:6" x14ac:dyDescent="0.2">
      <c r="A4050">
        <v>32</v>
      </c>
      <c r="B4050">
        <v>8</v>
      </c>
      <c r="C4050">
        <v>0</v>
      </c>
      <c r="D4050">
        <v>0</v>
      </c>
      <c r="E4050">
        <v>0</v>
      </c>
      <c r="F4050" t="s">
        <v>4</v>
      </c>
    </row>
    <row r="4051" spans="1:6" x14ac:dyDescent="0.2">
      <c r="A4051">
        <v>31</v>
      </c>
      <c r="B4051">
        <v>15</v>
      </c>
      <c r="C4051">
        <v>0</v>
      </c>
      <c r="D4051">
        <v>0</v>
      </c>
      <c r="E4051">
        <v>0</v>
      </c>
      <c r="F4051" t="s">
        <v>4</v>
      </c>
    </row>
    <row r="4052" spans="1:6" x14ac:dyDescent="0.2">
      <c r="A4052">
        <v>33</v>
      </c>
      <c r="B4052">
        <v>10</v>
      </c>
      <c r="C4052">
        <v>0</v>
      </c>
      <c r="D4052">
        <v>0</v>
      </c>
      <c r="E4052">
        <v>0</v>
      </c>
      <c r="F4052" t="s">
        <v>4</v>
      </c>
    </row>
    <row r="4053" spans="1:6" x14ac:dyDescent="0.2">
      <c r="A4053">
        <v>34</v>
      </c>
      <c r="B4053">
        <v>13</v>
      </c>
      <c r="C4053">
        <v>0</v>
      </c>
      <c r="D4053">
        <v>0</v>
      </c>
      <c r="E4053">
        <v>0</v>
      </c>
      <c r="F4053" t="s">
        <v>4</v>
      </c>
    </row>
    <row r="4054" spans="1:6" x14ac:dyDescent="0.2">
      <c r="A4054">
        <v>35</v>
      </c>
      <c r="B4054">
        <v>5</v>
      </c>
      <c r="C4054">
        <v>0</v>
      </c>
      <c r="D4054">
        <v>0</v>
      </c>
      <c r="E4054">
        <v>0</v>
      </c>
      <c r="F4054" t="s">
        <v>4</v>
      </c>
    </row>
    <row r="4055" spans="1:6" x14ac:dyDescent="0.2">
      <c r="A4055">
        <v>37</v>
      </c>
      <c r="B4055">
        <v>7</v>
      </c>
      <c r="C4055">
        <v>0</v>
      </c>
      <c r="D4055">
        <v>0</v>
      </c>
      <c r="E4055">
        <v>0</v>
      </c>
      <c r="F4055" t="s">
        <v>4</v>
      </c>
    </row>
    <row r="4056" spans="1:6" x14ac:dyDescent="0.2">
      <c r="A4056">
        <v>36</v>
      </c>
      <c r="B4056">
        <v>11</v>
      </c>
      <c r="C4056">
        <v>0</v>
      </c>
      <c r="D4056">
        <v>0</v>
      </c>
      <c r="E4056">
        <v>0</v>
      </c>
      <c r="F4056" t="s">
        <v>4</v>
      </c>
    </row>
    <row r="4057" spans="1:6" x14ac:dyDescent="0.2">
      <c r="A4057">
        <v>38</v>
      </c>
      <c r="B4057">
        <v>7</v>
      </c>
      <c r="C4057">
        <v>0</v>
      </c>
      <c r="D4057">
        <v>0</v>
      </c>
      <c r="E4057">
        <v>0</v>
      </c>
      <c r="F4057" t="s">
        <v>4</v>
      </c>
    </row>
    <row r="4058" spans="1:6" x14ac:dyDescent="0.2">
      <c r="A4058">
        <v>39</v>
      </c>
      <c r="B4058">
        <v>6</v>
      </c>
      <c r="C4058">
        <v>0</v>
      </c>
      <c r="D4058">
        <v>0</v>
      </c>
      <c r="E4058">
        <v>0</v>
      </c>
      <c r="F4058" t="s">
        <v>4</v>
      </c>
    </row>
    <row r="4059" spans="1:6" x14ac:dyDescent="0.2">
      <c r="A4059">
        <v>40</v>
      </c>
      <c r="B4059">
        <v>8</v>
      </c>
      <c r="C4059">
        <v>0</v>
      </c>
      <c r="D4059">
        <v>0</v>
      </c>
      <c r="E4059">
        <v>0</v>
      </c>
      <c r="F4059" t="s">
        <v>4</v>
      </c>
    </row>
    <row r="4060" spans="1:6" x14ac:dyDescent="0.2">
      <c r="A4060">
        <v>41</v>
      </c>
      <c r="B4060">
        <v>6</v>
      </c>
      <c r="C4060">
        <v>0</v>
      </c>
      <c r="D4060">
        <v>0</v>
      </c>
      <c r="E4060">
        <v>0</v>
      </c>
      <c r="F4060" t="s">
        <v>4</v>
      </c>
    </row>
    <row r="4061" spans="1:6" x14ac:dyDescent="0.2">
      <c r="A4061">
        <v>43</v>
      </c>
      <c r="B4061">
        <v>6</v>
      </c>
      <c r="C4061">
        <v>0</v>
      </c>
      <c r="D4061">
        <v>0</v>
      </c>
      <c r="E4061">
        <v>0</v>
      </c>
      <c r="F4061" t="s">
        <v>4</v>
      </c>
    </row>
    <row r="4062" spans="1:6" x14ac:dyDescent="0.2">
      <c r="A4062">
        <v>42</v>
      </c>
      <c r="B4062">
        <v>8</v>
      </c>
      <c r="C4062">
        <v>0</v>
      </c>
      <c r="D4062">
        <v>0</v>
      </c>
      <c r="E4062">
        <v>0</v>
      </c>
      <c r="F4062" t="s">
        <v>4</v>
      </c>
    </row>
    <row r="4063" spans="1:6" x14ac:dyDescent="0.2">
      <c r="A4063">
        <v>44</v>
      </c>
      <c r="B4063">
        <v>6</v>
      </c>
      <c r="C4063">
        <v>0</v>
      </c>
      <c r="D4063">
        <v>0</v>
      </c>
      <c r="E4063">
        <v>0</v>
      </c>
      <c r="F4063" t="s">
        <v>4</v>
      </c>
    </row>
    <row r="4064" spans="1:6" x14ac:dyDescent="0.2">
      <c r="A4064">
        <v>45</v>
      </c>
      <c r="B4064">
        <v>7</v>
      </c>
      <c r="C4064">
        <v>0</v>
      </c>
      <c r="D4064">
        <v>0</v>
      </c>
      <c r="E4064">
        <v>0</v>
      </c>
      <c r="F4064" t="s">
        <v>4</v>
      </c>
    </row>
    <row r="4065" spans="1:6" x14ac:dyDescent="0.2">
      <c r="A4065">
        <v>46</v>
      </c>
      <c r="B4065">
        <v>6</v>
      </c>
      <c r="C4065">
        <v>0</v>
      </c>
      <c r="D4065">
        <v>0</v>
      </c>
      <c r="E4065">
        <v>0</v>
      </c>
      <c r="F4065" t="s">
        <v>4</v>
      </c>
    </row>
    <row r="4066" spans="1:6" x14ac:dyDescent="0.2">
      <c r="A4066">
        <v>47</v>
      </c>
      <c r="B4066">
        <v>5</v>
      </c>
      <c r="C4066">
        <v>0</v>
      </c>
      <c r="D4066">
        <v>0</v>
      </c>
      <c r="E4066">
        <v>0</v>
      </c>
      <c r="F4066" t="s">
        <v>4</v>
      </c>
    </row>
    <row r="4067" spans="1:6" x14ac:dyDescent="0.2">
      <c r="A4067">
        <v>48</v>
      </c>
      <c r="B4067">
        <v>5</v>
      </c>
      <c r="C4067">
        <v>0</v>
      </c>
      <c r="D4067">
        <v>0</v>
      </c>
      <c r="E4067">
        <v>0</v>
      </c>
      <c r="F4067" t="s">
        <v>4</v>
      </c>
    </row>
    <row r="4068" spans="1:6" x14ac:dyDescent="0.2">
      <c r="A4068">
        <v>49</v>
      </c>
      <c r="B4068">
        <v>6</v>
      </c>
      <c r="C4068">
        <v>0</v>
      </c>
      <c r="D4068">
        <v>0</v>
      </c>
      <c r="E4068">
        <v>0</v>
      </c>
      <c r="F4068" t="s">
        <v>4</v>
      </c>
    </row>
    <row r="4069" spans="1:6" x14ac:dyDescent="0.2">
      <c r="A4069">
        <v>50</v>
      </c>
      <c r="B4069">
        <v>6</v>
      </c>
      <c r="C4069">
        <v>0</v>
      </c>
      <c r="D4069">
        <v>0</v>
      </c>
      <c r="E4069">
        <v>0</v>
      </c>
      <c r="F4069" t="s">
        <v>4</v>
      </c>
    </row>
    <row r="4070" spans="1:6" x14ac:dyDescent="0.2">
      <c r="A4070">
        <v>51</v>
      </c>
      <c r="B4070">
        <v>5</v>
      </c>
      <c r="C4070">
        <v>0</v>
      </c>
      <c r="D4070">
        <v>0</v>
      </c>
      <c r="E4070">
        <v>0</v>
      </c>
      <c r="F4070" t="s">
        <v>4</v>
      </c>
    </row>
    <row r="4071" spans="1:6" x14ac:dyDescent="0.2">
      <c r="A4071">
        <v>52</v>
      </c>
      <c r="B4071">
        <v>6</v>
      </c>
      <c r="C4071">
        <v>0</v>
      </c>
      <c r="D4071">
        <v>0</v>
      </c>
      <c r="E4071">
        <v>0</v>
      </c>
      <c r="F4071" t="s">
        <v>4</v>
      </c>
    </row>
    <row r="4072" spans="1:6" x14ac:dyDescent="0.2">
      <c r="A4072">
        <v>53</v>
      </c>
      <c r="B4072">
        <v>6</v>
      </c>
      <c r="C4072">
        <v>0</v>
      </c>
      <c r="D4072">
        <v>0</v>
      </c>
      <c r="E4072">
        <v>0</v>
      </c>
      <c r="F4072" t="s">
        <v>4</v>
      </c>
    </row>
    <row r="4073" spans="1:6" x14ac:dyDescent="0.2">
      <c r="A4073">
        <v>54</v>
      </c>
      <c r="B4073">
        <v>5</v>
      </c>
      <c r="C4073">
        <v>0</v>
      </c>
      <c r="D4073">
        <v>0</v>
      </c>
      <c r="E4073">
        <v>0</v>
      </c>
      <c r="F4073" t="s">
        <v>4</v>
      </c>
    </row>
    <row r="4074" spans="1:6" x14ac:dyDescent="0.2">
      <c r="A4074">
        <v>55</v>
      </c>
      <c r="B4074">
        <v>5</v>
      </c>
      <c r="C4074">
        <v>0</v>
      </c>
      <c r="D4074">
        <v>0</v>
      </c>
      <c r="E4074">
        <v>0</v>
      </c>
      <c r="F4074" t="s">
        <v>4</v>
      </c>
    </row>
    <row r="4075" spans="1:6" x14ac:dyDescent="0.2">
      <c r="A4075">
        <v>56</v>
      </c>
      <c r="B4075">
        <v>5</v>
      </c>
      <c r="C4075">
        <v>0</v>
      </c>
      <c r="D4075">
        <v>0</v>
      </c>
      <c r="E4075">
        <v>0</v>
      </c>
      <c r="F4075" t="s">
        <v>4</v>
      </c>
    </row>
    <row r="4076" spans="1:6" x14ac:dyDescent="0.2">
      <c r="A4076">
        <v>57</v>
      </c>
      <c r="B4076">
        <v>6</v>
      </c>
      <c r="C4076">
        <v>0</v>
      </c>
      <c r="D4076">
        <v>0</v>
      </c>
      <c r="E4076">
        <v>0</v>
      </c>
      <c r="F4076" t="s">
        <v>4</v>
      </c>
    </row>
    <row r="4077" spans="1:6" x14ac:dyDescent="0.2">
      <c r="A4077">
        <v>58</v>
      </c>
      <c r="B4077">
        <v>24</v>
      </c>
      <c r="C4077">
        <v>0</v>
      </c>
      <c r="D4077">
        <v>0</v>
      </c>
      <c r="E4077">
        <v>0</v>
      </c>
      <c r="F4077" t="s">
        <v>4</v>
      </c>
    </row>
    <row r="4078" spans="1:6" x14ac:dyDescent="0.2">
      <c r="A4078">
        <v>60</v>
      </c>
      <c r="B4078">
        <v>17</v>
      </c>
      <c r="C4078">
        <v>0</v>
      </c>
      <c r="D4078">
        <v>0</v>
      </c>
      <c r="E4078">
        <v>0</v>
      </c>
      <c r="F4078" t="s">
        <v>4</v>
      </c>
    </row>
    <row r="4079" spans="1:6" x14ac:dyDescent="0.2">
      <c r="A4079">
        <v>59</v>
      </c>
      <c r="B4079">
        <v>68</v>
      </c>
      <c r="C4079">
        <v>0</v>
      </c>
      <c r="D4079">
        <v>0</v>
      </c>
      <c r="E4079">
        <v>0</v>
      </c>
      <c r="F4079" t="s">
        <v>4</v>
      </c>
    </row>
    <row r="4080" spans="1:6" x14ac:dyDescent="0.2">
      <c r="A4080">
        <v>61</v>
      </c>
      <c r="B4080">
        <v>6</v>
      </c>
      <c r="C4080">
        <v>0</v>
      </c>
      <c r="D4080">
        <v>0</v>
      </c>
      <c r="E4080">
        <v>0</v>
      </c>
      <c r="F4080" t="s">
        <v>4</v>
      </c>
    </row>
    <row r="4081" spans="1:6" x14ac:dyDescent="0.2">
      <c r="A4081">
        <v>63</v>
      </c>
      <c r="B4081">
        <v>16</v>
      </c>
      <c r="C4081">
        <v>0</v>
      </c>
      <c r="D4081">
        <v>0</v>
      </c>
      <c r="E4081">
        <v>0</v>
      </c>
      <c r="F4081" t="s">
        <v>4</v>
      </c>
    </row>
    <row r="4082" spans="1:6" x14ac:dyDescent="0.2">
      <c r="A4082">
        <v>64</v>
      </c>
      <c r="B4082">
        <v>12</v>
      </c>
      <c r="C4082">
        <v>0</v>
      </c>
      <c r="D4082">
        <v>0</v>
      </c>
      <c r="E4082">
        <v>0</v>
      </c>
      <c r="F4082" t="s">
        <v>4</v>
      </c>
    </row>
    <row r="4083" spans="1:6" x14ac:dyDescent="0.2">
      <c r="A4083">
        <v>62</v>
      </c>
      <c r="B4083">
        <v>46</v>
      </c>
      <c r="C4083">
        <v>0</v>
      </c>
      <c r="D4083">
        <v>0</v>
      </c>
      <c r="E4083">
        <v>0</v>
      </c>
      <c r="F4083" t="s">
        <v>4</v>
      </c>
    </row>
    <row r="4084" spans="1:6" x14ac:dyDescent="0.2">
      <c r="A4084">
        <v>65</v>
      </c>
      <c r="B4084">
        <v>5</v>
      </c>
      <c r="C4084">
        <v>0</v>
      </c>
      <c r="D4084">
        <v>0</v>
      </c>
      <c r="E4084">
        <v>0</v>
      </c>
      <c r="F4084" t="s">
        <v>4</v>
      </c>
    </row>
    <row r="4085" spans="1:6" x14ac:dyDescent="0.2">
      <c r="A4085">
        <v>66</v>
      </c>
      <c r="B4085">
        <v>5</v>
      </c>
      <c r="C4085">
        <v>0</v>
      </c>
      <c r="D4085">
        <v>0</v>
      </c>
      <c r="E4085">
        <v>0</v>
      </c>
      <c r="F4085" t="s">
        <v>4</v>
      </c>
    </row>
    <row r="4086" spans="1:6" x14ac:dyDescent="0.2">
      <c r="A4086">
        <v>68</v>
      </c>
      <c r="B4086">
        <v>10</v>
      </c>
      <c r="C4086">
        <v>0</v>
      </c>
      <c r="D4086">
        <v>0</v>
      </c>
      <c r="E4086">
        <v>0</v>
      </c>
      <c r="F4086" t="s">
        <v>4</v>
      </c>
    </row>
    <row r="4087" spans="1:6" x14ac:dyDescent="0.2">
      <c r="A4087">
        <v>69</v>
      </c>
      <c r="B4087">
        <v>6</v>
      </c>
      <c r="C4087">
        <v>0</v>
      </c>
      <c r="D4087">
        <v>0</v>
      </c>
      <c r="E4087">
        <v>0</v>
      </c>
      <c r="F4087" t="s">
        <v>4</v>
      </c>
    </row>
    <row r="4088" spans="1:6" x14ac:dyDescent="0.2">
      <c r="A4088">
        <v>70</v>
      </c>
      <c r="B4088">
        <v>5</v>
      </c>
      <c r="C4088">
        <v>0</v>
      </c>
      <c r="D4088">
        <v>0</v>
      </c>
      <c r="E4088">
        <v>0</v>
      </c>
      <c r="F4088" t="s">
        <v>4</v>
      </c>
    </row>
    <row r="4089" spans="1:6" x14ac:dyDescent="0.2">
      <c r="A4089">
        <v>67</v>
      </c>
      <c r="B4089">
        <v>18</v>
      </c>
      <c r="C4089">
        <v>0</v>
      </c>
      <c r="D4089">
        <v>0</v>
      </c>
      <c r="E4089">
        <v>0</v>
      </c>
      <c r="F4089" t="s">
        <v>4</v>
      </c>
    </row>
    <row r="4090" spans="1:6" x14ac:dyDescent="0.2">
      <c r="A4090">
        <v>71</v>
      </c>
      <c r="B4090">
        <v>7</v>
      </c>
      <c r="C4090">
        <v>0</v>
      </c>
      <c r="D4090">
        <v>0</v>
      </c>
      <c r="E4090">
        <v>0</v>
      </c>
      <c r="F4090" t="s">
        <v>4</v>
      </c>
    </row>
    <row r="4091" spans="1:6" x14ac:dyDescent="0.2">
      <c r="A4091">
        <v>73</v>
      </c>
      <c r="B4091">
        <v>11</v>
      </c>
      <c r="C4091">
        <v>0</v>
      </c>
      <c r="D4091">
        <v>0</v>
      </c>
      <c r="E4091">
        <v>0</v>
      </c>
      <c r="F4091" t="s">
        <v>4</v>
      </c>
    </row>
    <row r="4092" spans="1:6" x14ac:dyDescent="0.2">
      <c r="A4092">
        <v>72</v>
      </c>
      <c r="B4092">
        <v>30</v>
      </c>
      <c r="C4092">
        <v>0</v>
      </c>
      <c r="D4092">
        <v>0</v>
      </c>
      <c r="E4092">
        <v>0</v>
      </c>
      <c r="F4092" t="s">
        <v>4</v>
      </c>
    </row>
    <row r="4093" spans="1:6" x14ac:dyDescent="0.2">
      <c r="A4093">
        <v>74</v>
      </c>
      <c r="B4093">
        <v>10</v>
      </c>
      <c r="C4093">
        <v>0</v>
      </c>
      <c r="D4093">
        <v>0</v>
      </c>
      <c r="E4093">
        <v>0</v>
      </c>
      <c r="F4093" t="s">
        <v>4</v>
      </c>
    </row>
    <row r="4094" spans="1:6" x14ac:dyDescent="0.2">
      <c r="A4094">
        <v>76</v>
      </c>
      <c r="B4094">
        <v>18</v>
      </c>
      <c r="C4094">
        <v>0</v>
      </c>
      <c r="D4094">
        <v>0</v>
      </c>
      <c r="E4094">
        <v>0</v>
      </c>
      <c r="F4094" t="s">
        <v>4</v>
      </c>
    </row>
    <row r="4095" spans="1:6" x14ac:dyDescent="0.2">
      <c r="A4095">
        <v>77</v>
      </c>
      <c r="B4095">
        <v>8</v>
      </c>
      <c r="C4095">
        <v>0</v>
      </c>
      <c r="D4095">
        <v>0</v>
      </c>
      <c r="E4095">
        <v>0</v>
      </c>
      <c r="F4095" t="s">
        <v>4</v>
      </c>
    </row>
    <row r="4096" spans="1:6" x14ac:dyDescent="0.2">
      <c r="A4096">
        <v>78</v>
      </c>
      <c r="B4096">
        <v>6</v>
      </c>
      <c r="C4096">
        <v>0</v>
      </c>
      <c r="D4096">
        <v>0</v>
      </c>
      <c r="E4096">
        <v>0</v>
      </c>
      <c r="F4096" t="s">
        <v>4</v>
      </c>
    </row>
    <row r="4097" spans="1:6" x14ac:dyDescent="0.2">
      <c r="A4097">
        <v>75</v>
      </c>
      <c r="B4097">
        <v>6</v>
      </c>
      <c r="C4097">
        <v>0</v>
      </c>
      <c r="D4097">
        <v>0</v>
      </c>
      <c r="E4097">
        <v>0</v>
      </c>
      <c r="F4097" t="s">
        <v>4</v>
      </c>
    </row>
    <row r="4098" spans="1:6" x14ac:dyDescent="0.2">
      <c r="A4098">
        <v>80</v>
      </c>
      <c r="B4098">
        <v>6</v>
      </c>
      <c r="C4098">
        <v>0</v>
      </c>
      <c r="D4098">
        <v>0</v>
      </c>
      <c r="E4098">
        <v>0</v>
      </c>
      <c r="F4098" t="s">
        <v>4</v>
      </c>
    </row>
    <row r="4099" spans="1:6" x14ac:dyDescent="0.2">
      <c r="A4099">
        <v>81</v>
      </c>
      <c r="B4099">
        <v>5</v>
      </c>
      <c r="C4099">
        <v>0</v>
      </c>
      <c r="D4099">
        <v>0</v>
      </c>
      <c r="E4099">
        <v>0</v>
      </c>
      <c r="F4099" t="s">
        <v>4</v>
      </c>
    </row>
    <row r="4100" spans="1:6" x14ac:dyDescent="0.2">
      <c r="A4100">
        <v>79</v>
      </c>
      <c r="B4100">
        <v>19</v>
      </c>
      <c r="C4100">
        <v>0</v>
      </c>
      <c r="D4100">
        <v>0</v>
      </c>
      <c r="E4100">
        <v>0</v>
      </c>
      <c r="F4100" t="s">
        <v>4</v>
      </c>
    </row>
    <row r="4101" spans="1:6" x14ac:dyDescent="0.2">
      <c r="A4101">
        <v>82</v>
      </c>
      <c r="B4101">
        <v>7</v>
      </c>
      <c r="C4101">
        <v>0</v>
      </c>
      <c r="D4101">
        <v>0</v>
      </c>
      <c r="E4101">
        <v>0</v>
      </c>
      <c r="F4101" t="s">
        <v>4</v>
      </c>
    </row>
    <row r="4102" spans="1:6" x14ac:dyDescent="0.2">
      <c r="A4102">
        <v>83</v>
      </c>
      <c r="B4102">
        <v>12</v>
      </c>
      <c r="C4102">
        <v>0</v>
      </c>
      <c r="D4102">
        <v>0</v>
      </c>
      <c r="E4102">
        <v>0</v>
      </c>
      <c r="F4102" t="s">
        <v>4</v>
      </c>
    </row>
    <row r="4103" spans="1:6" x14ac:dyDescent="0.2">
      <c r="A4103">
        <v>84</v>
      </c>
      <c r="B4103">
        <v>5</v>
      </c>
      <c r="C4103">
        <v>0</v>
      </c>
      <c r="D4103">
        <v>0</v>
      </c>
      <c r="E4103">
        <v>0</v>
      </c>
      <c r="F4103" t="s">
        <v>4</v>
      </c>
    </row>
    <row r="4104" spans="1:6" x14ac:dyDescent="0.2">
      <c r="A4104">
        <v>85</v>
      </c>
      <c r="B4104">
        <v>5</v>
      </c>
      <c r="C4104">
        <v>0</v>
      </c>
      <c r="D4104">
        <v>0</v>
      </c>
      <c r="E4104">
        <v>0</v>
      </c>
      <c r="F4104" t="s">
        <v>4</v>
      </c>
    </row>
    <row r="4105" spans="1:6" x14ac:dyDescent="0.2">
      <c r="A4105">
        <v>86</v>
      </c>
      <c r="B4105">
        <v>4</v>
      </c>
      <c r="C4105">
        <v>0</v>
      </c>
      <c r="D4105">
        <v>0</v>
      </c>
      <c r="E4105">
        <v>0</v>
      </c>
      <c r="F4105" t="s">
        <v>4</v>
      </c>
    </row>
    <row r="4106" spans="1:6" x14ac:dyDescent="0.2">
      <c r="A4106">
        <v>87</v>
      </c>
      <c r="B4106">
        <v>7</v>
      </c>
      <c r="C4106">
        <v>0</v>
      </c>
      <c r="D4106">
        <v>0</v>
      </c>
      <c r="E4106">
        <v>0</v>
      </c>
      <c r="F4106" t="s">
        <v>4</v>
      </c>
    </row>
    <row r="4107" spans="1:6" x14ac:dyDescent="0.2">
      <c r="A4107">
        <v>88</v>
      </c>
      <c r="B4107">
        <v>3</v>
      </c>
      <c r="C4107">
        <v>0</v>
      </c>
      <c r="D4107">
        <v>0</v>
      </c>
      <c r="E4107">
        <v>0</v>
      </c>
      <c r="F4107" t="s">
        <v>4</v>
      </c>
    </row>
    <row r="4108" spans="1:6" x14ac:dyDescent="0.2">
      <c r="A4108">
        <v>89</v>
      </c>
      <c r="B4108">
        <v>18</v>
      </c>
      <c r="C4108">
        <v>0</v>
      </c>
      <c r="D4108">
        <v>0</v>
      </c>
      <c r="E4108">
        <v>0</v>
      </c>
      <c r="F4108" t="s">
        <v>4</v>
      </c>
    </row>
    <row r="4109" spans="1:6" x14ac:dyDescent="0.2">
      <c r="A4109">
        <v>90</v>
      </c>
      <c r="B4109">
        <v>7</v>
      </c>
      <c r="C4109">
        <v>0</v>
      </c>
      <c r="D4109">
        <v>0</v>
      </c>
      <c r="E4109">
        <v>0</v>
      </c>
      <c r="F4109" t="s">
        <v>4</v>
      </c>
    </row>
    <row r="4110" spans="1:6" x14ac:dyDescent="0.2">
      <c r="A4110">
        <v>91</v>
      </c>
      <c r="B4110">
        <v>9</v>
      </c>
      <c r="C4110">
        <v>0</v>
      </c>
      <c r="D4110">
        <v>0</v>
      </c>
      <c r="E4110">
        <v>0</v>
      </c>
      <c r="F4110" t="s">
        <v>4</v>
      </c>
    </row>
    <row r="4111" spans="1:6" x14ac:dyDescent="0.2">
      <c r="A4111">
        <v>92</v>
      </c>
      <c r="B4111">
        <v>3</v>
      </c>
      <c r="C4111">
        <v>0</v>
      </c>
      <c r="D4111">
        <v>0</v>
      </c>
      <c r="E4111">
        <v>0</v>
      </c>
      <c r="F4111" t="s">
        <v>4</v>
      </c>
    </row>
    <row r="4112" spans="1:6" x14ac:dyDescent="0.2">
      <c r="A4112">
        <v>93</v>
      </c>
      <c r="B4112">
        <v>6</v>
      </c>
      <c r="C4112">
        <v>0</v>
      </c>
      <c r="D4112">
        <v>0</v>
      </c>
      <c r="E4112">
        <v>0</v>
      </c>
      <c r="F4112" t="s">
        <v>4</v>
      </c>
    </row>
    <row r="4113" spans="1:6" x14ac:dyDescent="0.2">
      <c r="A4113">
        <v>94</v>
      </c>
      <c r="B4113">
        <v>6</v>
      </c>
      <c r="C4113">
        <v>0</v>
      </c>
      <c r="D4113">
        <v>0</v>
      </c>
      <c r="E4113">
        <v>0</v>
      </c>
      <c r="F4113" t="s">
        <v>4</v>
      </c>
    </row>
    <row r="4114" spans="1:6" x14ac:dyDescent="0.2">
      <c r="A4114">
        <v>95</v>
      </c>
      <c r="B4114">
        <v>8</v>
      </c>
      <c r="C4114">
        <v>0</v>
      </c>
      <c r="D4114">
        <v>0</v>
      </c>
      <c r="E4114">
        <v>0</v>
      </c>
      <c r="F4114" t="s">
        <v>4</v>
      </c>
    </row>
    <row r="4115" spans="1:6" x14ac:dyDescent="0.2">
      <c r="A4115">
        <v>96</v>
      </c>
      <c r="B4115">
        <v>7</v>
      </c>
      <c r="C4115">
        <v>0</v>
      </c>
      <c r="D4115">
        <v>0</v>
      </c>
      <c r="E4115">
        <v>76.099999999999994</v>
      </c>
      <c r="F4115" t="s">
        <v>4</v>
      </c>
    </row>
    <row r="4116" spans="1:6" x14ac:dyDescent="0.2">
      <c r="A4116">
        <v>97</v>
      </c>
      <c r="B4116">
        <v>13</v>
      </c>
      <c r="C4116">
        <v>60</v>
      </c>
      <c r="D4116">
        <v>0</v>
      </c>
      <c r="E4116">
        <v>85.7</v>
      </c>
      <c r="F4116" t="s">
        <v>4</v>
      </c>
    </row>
    <row r="4117" spans="1:6" x14ac:dyDescent="0.2">
      <c r="A4117">
        <v>98</v>
      </c>
      <c r="B4117">
        <v>7</v>
      </c>
      <c r="C4117">
        <v>100</v>
      </c>
      <c r="D4117">
        <v>0</v>
      </c>
      <c r="E4117">
        <v>0</v>
      </c>
      <c r="F4117" t="s">
        <v>4</v>
      </c>
    </row>
    <row r="4118" spans="1:6" x14ac:dyDescent="0.2">
      <c r="A4118">
        <v>99</v>
      </c>
      <c r="B4118">
        <v>5</v>
      </c>
      <c r="C4118">
        <v>0</v>
      </c>
      <c r="D4118">
        <v>0</v>
      </c>
      <c r="E4118">
        <v>0</v>
      </c>
      <c r="F4118" t="s">
        <v>4</v>
      </c>
    </row>
    <row r="4119" spans="1:6" x14ac:dyDescent="0.2">
      <c r="A4119">
        <v>100</v>
      </c>
      <c r="B4119">
        <v>5</v>
      </c>
      <c r="C4119">
        <v>0</v>
      </c>
      <c r="D4119">
        <v>0</v>
      </c>
      <c r="E4119">
        <v>0</v>
      </c>
      <c r="F4119" t="s">
        <v>4</v>
      </c>
    </row>
    <row r="4120" spans="1:6" x14ac:dyDescent="0.2">
      <c r="A4120">
        <v>101</v>
      </c>
      <c r="B4120">
        <v>4</v>
      </c>
      <c r="C4120">
        <v>0</v>
      </c>
      <c r="D4120">
        <v>0</v>
      </c>
      <c r="E4120">
        <v>0</v>
      </c>
      <c r="F4120" t="s">
        <v>4</v>
      </c>
    </row>
    <row r="4121" spans="1:6" x14ac:dyDescent="0.2">
      <c r="A4121">
        <v>102</v>
      </c>
      <c r="B4121">
        <v>6</v>
      </c>
      <c r="C4121">
        <v>0</v>
      </c>
      <c r="D4121">
        <v>0</v>
      </c>
      <c r="E4121">
        <v>0</v>
      </c>
      <c r="F4121" t="s">
        <v>4</v>
      </c>
    </row>
    <row r="4122" spans="1:6" x14ac:dyDescent="0.2">
      <c r="A4122">
        <v>103</v>
      </c>
      <c r="B4122">
        <v>7</v>
      </c>
      <c r="C4122">
        <v>0</v>
      </c>
      <c r="D4122">
        <v>0</v>
      </c>
      <c r="E4122">
        <v>0</v>
      </c>
      <c r="F4122" t="s">
        <v>4</v>
      </c>
    </row>
    <row r="4123" spans="1:6" x14ac:dyDescent="0.2">
      <c r="A4123">
        <v>104</v>
      </c>
      <c r="B4123">
        <v>5</v>
      </c>
      <c r="C4123">
        <v>0</v>
      </c>
      <c r="D4123">
        <v>0</v>
      </c>
      <c r="E4123">
        <v>0</v>
      </c>
      <c r="F4123" t="s">
        <v>4</v>
      </c>
    </row>
    <row r="4124" spans="1:6" x14ac:dyDescent="0.2">
      <c r="A4124">
        <v>105</v>
      </c>
      <c r="B4124">
        <v>3</v>
      </c>
      <c r="C4124">
        <v>0</v>
      </c>
      <c r="D4124">
        <v>0</v>
      </c>
      <c r="E4124">
        <v>0</v>
      </c>
      <c r="F4124" t="s">
        <v>4</v>
      </c>
    </row>
    <row r="4125" spans="1:6" x14ac:dyDescent="0.2">
      <c r="A4125">
        <v>106</v>
      </c>
      <c r="B4125">
        <v>4</v>
      </c>
      <c r="C4125">
        <v>0</v>
      </c>
      <c r="D4125">
        <v>0</v>
      </c>
      <c r="E4125">
        <v>0</v>
      </c>
      <c r="F4125" t="s">
        <v>4</v>
      </c>
    </row>
    <row r="4126" spans="1:6" x14ac:dyDescent="0.2">
      <c r="A4126">
        <v>107</v>
      </c>
      <c r="B4126">
        <v>6</v>
      </c>
      <c r="C4126">
        <v>0</v>
      </c>
      <c r="D4126">
        <v>0</v>
      </c>
      <c r="E4126">
        <v>0</v>
      </c>
      <c r="F4126" t="s">
        <v>4</v>
      </c>
    </row>
    <row r="4127" spans="1:6" x14ac:dyDescent="0.2">
      <c r="A4127">
        <v>108</v>
      </c>
      <c r="B4127">
        <v>4</v>
      </c>
      <c r="C4127">
        <v>0</v>
      </c>
      <c r="D4127">
        <v>0</v>
      </c>
      <c r="E4127">
        <v>0</v>
      </c>
      <c r="F4127" t="s">
        <v>4</v>
      </c>
    </row>
    <row r="4128" spans="1:6" x14ac:dyDescent="0.2">
      <c r="A4128">
        <v>109</v>
      </c>
      <c r="B4128">
        <v>3</v>
      </c>
      <c r="C4128">
        <v>0</v>
      </c>
      <c r="D4128">
        <v>0</v>
      </c>
      <c r="E4128">
        <v>0</v>
      </c>
      <c r="F4128" t="s">
        <v>4</v>
      </c>
    </row>
    <row r="4129" spans="1:6" x14ac:dyDescent="0.2">
      <c r="A4129">
        <v>110</v>
      </c>
      <c r="B4129">
        <v>3</v>
      </c>
      <c r="C4129">
        <v>0</v>
      </c>
      <c r="D4129">
        <v>0</v>
      </c>
      <c r="E4129">
        <v>0</v>
      </c>
      <c r="F4129" t="s">
        <v>4</v>
      </c>
    </row>
    <row r="4130" spans="1:6" x14ac:dyDescent="0.2">
      <c r="A4130">
        <v>111</v>
      </c>
      <c r="B4130">
        <v>3</v>
      </c>
      <c r="C4130">
        <v>0</v>
      </c>
      <c r="D4130">
        <v>0</v>
      </c>
      <c r="E4130">
        <v>0</v>
      </c>
      <c r="F4130" t="s">
        <v>4</v>
      </c>
    </row>
    <row r="4131" spans="1:6" x14ac:dyDescent="0.2">
      <c r="A4131">
        <v>112</v>
      </c>
      <c r="B4131">
        <v>7</v>
      </c>
      <c r="C4131">
        <v>0</v>
      </c>
      <c r="D4131">
        <v>0</v>
      </c>
      <c r="E4131">
        <v>0</v>
      </c>
      <c r="F4131" t="s">
        <v>4</v>
      </c>
    </row>
    <row r="4132" spans="1:6" x14ac:dyDescent="0.2">
      <c r="A4132">
        <v>113</v>
      </c>
      <c r="B4132">
        <v>3</v>
      </c>
      <c r="C4132">
        <v>0</v>
      </c>
      <c r="D4132">
        <v>0</v>
      </c>
      <c r="E4132">
        <v>0</v>
      </c>
      <c r="F4132" t="s">
        <v>4</v>
      </c>
    </row>
    <row r="4133" spans="1:6" x14ac:dyDescent="0.2">
      <c r="A4133">
        <v>114</v>
      </c>
      <c r="B4133">
        <v>3</v>
      </c>
      <c r="C4133">
        <v>0</v>
      </c>
      <c r="D4133">
        <v>0</v>
      </c>
      <c r="E4133">
        <v>0</v>
      </c>
      <c r="F4133" t="s">
        <v>4</v>
      </c>
    </row>
    <row r="4134" spans="1:6" x14ac:dyDescent="0.2">
      <c r="A4134">
        <v>115</v>
      </c>
      <c r="B4134">
        <v>5</v>
      </c>
      <c r="C4134">
        <v>0</v>
      </c>
      <c r="D4134">
        <v>0</v>
      </c>
      <c r="E4134">
        <v>0</v>
      </c>
      <c r="F4134" t="s">
        <v>4</v>
      </c>
    </row>
    <row r="4135" spans="1:6" x14ac:dyDescent="0.2">
      <c r="A4135">
        <v>116</v>
      </c>
      <c r="B4135">
        <v>7</v>
      </c>
      <c r="C4135">
        <v>0</v>
      </c>
      <c r="D4135">
        <v>0</v>
      </c>
      <c r="E4135">
        <v>0</v>
      </c>
      <c r="F4135" t="s">
        <v>4</v>
      </c>
    </row>
    <row r="4136" spans="1:6" x14ac:dyDescent="0.2">
      <c r="A4136">
        <v>117</v>
      </c>
      <c r="B4136">
        <v>4</v>
      </c>
      <c r="C4136">
        <v>0</v>
      </c>
      <c r="D4136">
        <v>0</v>
      </c>
      <c r="E4136">
        <v>0</v>
      </c>
      <c r="F4136" t="s">
        <v>4</v>
      </c>
    </row>
    <row r="4137" spans="1:6" x14ac:dyDescent="0.2">
      <c r="A4137">
        <v>118</v>
      </c>
      <c r="B4137">
        <v>3</v>
      </c>
      <c r="C4137">
        <v>0</v>
      </c>
      <c r="D4137">
        <v>0</v>
      </c>
      <c r="E4137">
        <v>0</v>
      </c>
      <c r="F4137" t="s">
        <v>4</v>
      </c>
    </row>
    <row r="4138" spans="1:6" x14ac:dyDescent="0.2">
      <c r="A4138">
        <v>119</v>
      </c>
      <c r="B4138">
        <v>3</v>
      </c>
      <c r="C4138">
        <v>0</v>
      </c>
      <c r="D4138">
        <v>0</v>
      </c>
      <c r="E4138">
        <v>0</v>
      </c>
      <c r="F4138" t="s">
        <v>4</v>
      </c>
    </row>
    <row r="4139" spans="1:6" x14ac:dyDescent="0.2">
      <c r="A4139">
        <v>120</v>
      </c>
      <c r="B4139">
        <v>6</v>
      </c>
      <c r="C4139">
        <v>0</v>
      </c>
      <c r="D4139">
        <v>0</v>
      </c>
      <c r="E4139">
        <v>0</v>
      </c>
      <c r="F4139" t="s">
        <v>4</v>
      </c>
    </row>
    <row r="4140" spans="1:6" x14ac:dyDescent="0.2">
      <c r="A4140">
        <v>121</v>
      </c>
      <c r="B4140">
        <v>6</v>
      </c>
      <c r="C4140">
        <v>0</v>
      </c>
      <c r="D4140">
        <v>0</v>
      </c>
      <c r="E4140">
        <v>0</v>
      </c>
      <c r="F4140" t="s">
        <v>4</v>
      </c>
    </row>
    <row r="4141" spans="1:6" x14ac:dyDescent="0.2">
      <c r="A4141">
        <v>122</v>
      </c>
      <c r="B4141">
        <v>5</v>
      </c>
      <c r="C4141">
        <v>0</v>
      </c>
      <c r="D4141">
        <v>0</v>
      </c>
      <c r="E4141">
        <v>0</v>
      </c>
      <c r="F4141" t="s">
        <v>4</v>
      </c>
    </row>
    <row r="4142" spans="1:6" x14ac:dyDescent="0.2">
      <c r="A4142">
        <v>123</v>
      </c>
      <c r="B4142">
        <v>5</v>
      </c>
      <c r="C4142">
        <v>0</v>
      </c>
      <c r="D4142">
        <v>0</v>
      </c>
      <c r="E4142">
        <v>0</v>
      </c>
      <c r="F4142" t="s">
        <v>4</v>
      </c>
    </row>
    <row r="4143" spans="1:6" x14ac:dyDescent="0.2">
      <c r="A4143">
        <v>124</v>
      </c>
      <c r="B4143">
        <v>9</v>
      </c>
      <c r="C4143">
        <v>0</v>
      </c>
      <c r="D4143">
        <v>0</v>
      </c>
      <c r="E4143">
        <v>0</v>
      </c>
      <c r="F4143" t="s">
        <v>4</v>
      </c>
    </row>
    <row r="4144" spans="1:6" x14ac:dyDescent="0.2">
      <c r="A4144">
        <v>125</v>
      </c>
      <c r="B4144">
        <v>4</v>
      </c>
      <c r="C4144">
        <v>0</v>
      </c>
      <c r="D4144">
        <v>0</v>
      </c>
      <c r="E4144">
        <v>0</v>
      </c>
      <c r="F4144" t="s">
        <v>4</v>
      </c>
    </row>
    <row r="4145" spans="1:6" x14ac:dyDescent="0.2">
      <c r="A4145">
        <v>126</v>
      </c>
      <c r="B4145">
        <v>4</v>
      </c>
      <c r="C4145">
        <v>0</v>
      </c>
      <c r="D4145">
        <v>0</v>
      </c>
      <c r="E4145">
        <v>0</v>
      </c>
      <c r="F4145" t="s">
        <v>4</v>
      </c>
    </row>
    <row r="4146" spans="1:6" x14ac:dyDescent="0.2">
      <c r="A4146">
        <v>127</v>
      </c>
      <c r="B4146">
        <v>6</v>
      </c>
      <c r="C4146">
        <v>0</v>
      </c>
      <c r="D4146">
        <v>0</v>
      </c>
      <c r="E4146">
        <v>0</v>
      </c>
      <c r="F4146" t="s">
        <v>4</v>
      </c>
    </row>
    <row r="4147" spans="1:6" x14ac:dyDescent="0.2">
      <c r="A4147">
        <v>128</v>
      </c>
      <c r="B4147">
        <v>5</v>
      </c>
      <c r="C4147">
        <v>0</v>
      </c>
      <c r="D4147">
        <v>0</v>
      </c>
      <c r="E4147">
        <v>0</v>
      </c>
      <c r="F4147" t="s">
        <v>4</v>
      </c>
    </row>
    <row r="4148" spans="1:6" x14ac:dyDescent="0.2">
      <c r="A4148">
        <v>129</v>
      </c>
      <c r="B4148">
        <v>3</v>
      </c>
      <c r="C4148">
        <v>0</v>
      </c>
      <c r="D4148">
        <v>0</v>
      </c>
      <c r="E4148">
        <v>0</v>
      </c>
      <c r="F4148" t="s">
        <v>4</v>
      </c>
    </row>
    <row r="4149" spans="1:6" x14ac:dyDescent="0.2">
      <c r="A4149">
        <v>130</v>
      </c>
      <c r="B4149">
        <v>3</v>
      </c>
      <c r="C4149">
        <v>0</v>
      </c>
      <c r="D4149">
        <v>0</v>
      </c>
      <c r="E4149">
        <v>0</v>
      </c>
      <c r="F4149" t="s">
        <v>4</v>
      </c>
    </row>
    <row r="4150" spans="1:6" x14ac:dyDescent="0.2">
      <c r="A4150">
        <v>131</v>
      </c>
      <c r="B4150">
        <v>5</v>
      </c>
      <c r="C4150">
        <v>0</v>
      </c>
      <c r="D4150">
        <v>0</v>
      </c>
      <c r="E4150">
        <v>0</v>
      </c>
      <c r="F4150" t="s">
        <v>4</v>
      </c>
    </row>
    <row r="4151" spans="1:6" x14ac:dyDescent="0.2">
      <c r="A4151">
        <v>132</v>
      </c>
      <c r="B4151">
        <v>4</v>
      </c>
      <c r="C4151">
        <v>0</v>
      </c>
      <c r="D4151">
        <v>0</v>
      </c>
      <c r="E4151">
        <v>0</v>
      </c>
      <c r="F4151" t="s">
        <v>4</v>
      </c>
    </row>
    <row r="4152" spans="1:6" x14ac:dyDescent="0.2">
      <c r="A4152">
        <v>133</v>
      </c>
      <c r="B4152">
        <v>5</v>
      </c>
      <c r="C4152">
        <v>0</v>
      </c>
      <c r="D4152">
        <v>0</v>
      </c>
      <c r="E4152">
        <v>0</v>
      </c>
      <c r="F4152" t="s">
        <v>4</v>
      </c>
    </row>
    <row r="4153" spans="1:6" x14ac:dyDescent="0.2">
      <c r="A4153">
        <v>134</v>
      </c>
      <c r="B4153">
        <v>4</v>
      </c>
      <c r="C4153">
        <v>0</v>
      </c>
      <c r="D4153">
        <v>0</v>
      </c>
      <c r="E4153">
        <v>0</v>
      </c>
      <c r="F4153" t="s">
        <v>4</v>
      </c>
    </row>
    <row r="4154" spans="1:6" x14ac:dyDescent="0.2">
      <c r="A4154">
        <v>135</v>
      </c>
      <c r="B4154">
        <v>3</v>
      </c>
      <c r="C4154">
        <v>0</v>
      </c>
      <c r="D4154">
        <v>0</v>
      </c>
      <c r="E4154">
        <v>0</v>
      </c>
      <c r="F4154" t="s">
        <v>4</v>
      </c>
    </row>
    <row r="4155" spans="1:6" x14ac:dyDescent="0.2">
      <c r="A4155">
        <v>136</v>
      </c>
      <c r="B4155">
        <v>3</v>
      </c>
      <c r="C4155">
        <v>0</v>
      </c>
      <c r="D4155">
        <v>0</v>
      </c>
      <c r="E4155">
        <v>0</v>
      </c>
      <c r="F4155" t="s">
        <v>4</v>
      </c>
    </row>
    <row r="4156" spans="1:6" x14ac:dyDescent="0.2">
      <c r="A4156">
        <v>137</v>
      </c>
      <c r="B4156">
        <v>3</v>
      </c>
      <c r="C4156">
        <v>0</v>
      </c>
      <c r="D4156">
        <v>0</v>
      </c>
      <c r="E4156">
        <v>0</v>
      </c>
      <c r="F4156" t="s">
        <v>4</v>
      </c>
    </row>
    <row r="4157" spans="1:6" x14ac:dyDescent="0.2">
      <c r="A4157">
        <v>138</v>
      </c>
      <c r="B4157">
        <v>4</v>
      </c>
      <c r="C4157">
        <v>0</v>
      </c>
      <c r="D4157">
        <v>0</v>
      </c>
      <c r="E4157">
        <v>0</v>
      </c>
      <c r="F4157" t="s">
        <v>4</v>
      </c>
    </row>
    <row r="4158" spans="1:6" x14ac:dyDescent="0.2">
      <c r="A4158">
        <v>139</v>
      </c>
      <c r="B4158">
        <v>3</v>
      </c>
      <c r="C4158">
        <v>0</v>
      </c>
      <c r="D4158">
        <v>0</v>
      </c>
      <c r="E4158">
        <v>0</v>
      </c>
      <c r="F4158" t="s">
        <v>4</v>
      </c>
    </row>
    <row r="4159" spans="1:6" x14ac:dyDescent="0.2">
      <c r="A4159">
        <v>140</v>
      </c>
      <c r="B4159">
        <v>4</v>
      </c>
      <c r="C4159">
        <v>0</v>
      </c>
      <c r="D4159">
        <v>0</v>
      </c>
      <c r="E4159">
        <v>0</v>
      </c>
      <c r="F4159" t="s">
        <v>4</v>
      </c>
    </row>
    <row r="4160" spans="1:6" x14ac:dyDescent="0.2">
      <c r="A4160">
        <v>141</v>
      </c>
      <c r="B4160">
        <v>4</v>
      </c>
      <c r="C4160">
        <v>50.1</v>
      </c>
      <c r="D4160">
        <v>0</v>
      </c>
      <c r="E4160">
        <v>0</v>
      </c>
      <c r="F4160" t="s">
        <v>4</v>
      </c>
    </row>
    <row r="4161" spans="1:6" x14ac:dyDescent="0.2">
      <c r="A4161">
        <v>142</v>
      </c>
      <c r="B4161">
        <v>3</v>
      </c>
      <c r="C4161">
        <v>28.5</v>
      </c>
      <c r="D4161">
        <v>100</v>
      </c>
      <c r="E4161">
        <v>0</v>
      </c>
      <c r="F4161" t="s">
        <v>4</v>
      </c>
    </row>
    <row r="4162" spans="1:6" x14ac:dyDescent="0.2">
      <c r="A4162">
        <v>143</v>
      </c>
      <c r="B4162">
        <v>4</v>
      </c>
      <c r="C4162">
        <v>28.5</v>
      </c>
      <c r="D4162">
        <v>0</v>
      </c>
      <c r="E4162">
        <v>0</v>
      </c>
      <c r="F4162" t="s">
        <v>4</v>
      </c>
    </row>
    <row r="4163" spans="1:6" x14ac:dyDescent="0.2">
      <c r="A4163">
        <v>144</v>
      </c>
      <c r="B4163">
        <v>12</v>
      </c>
      <c r="C4163">
        <v>0</v>
      </c>
      <c r="D4163">
        <v>0</v>
      </c>
      <c r="E4163">
        <v>0</v>
      </c>
      <c r="F4163" t="s">
        <v>4</v>
      </c>
    </row>
    <row r="4164" spans="1:6" x14ac:dyDescent="0.2">
      <c r="A4164">
        <v>145</v>
      </c>
      <c r="B4164">
        <v>6</v>
      </c>
      <c r="C4164">
        <v>0</v>
      </c>
      <c r="D4164">
        <v>0</v>
      </c>
      <c r="E4164">
        <v>0</v>
      </c>
      <c r="F4164" t="s">
        <v>4</v>
      </c>
    </row>
    <row r="4165" spans="1:6" x14ac:dyDescent="0.2">
      <c r="A4165">
        <v>146</v>
      </c>
      <c r="B4165">
        <v>3</v>
      </c>
      <c r="C4165">
        <v>0</v>
      </c>
      <c r="D4165">
        <v>0</v>
      </c>
      <c r="E4165">
        <v>0</v>
      </c>
      <c r="F4165" t="s">
        <v>4</v>
      </c>
    </row>
    <row r="4166" spans="1:6" x14ac:dyDescent="0.2">
      <c r="A4166">
        <v>147</v>
      </c>
      <c r="B4166">
        <v>16</v>
      </c>
      <c r="C4166">
        <v>0</v>
      </c>
      <c r="D4166">
        <v>0</v>
      </c>
      <c r="E4166">
        <v>0</v>
      </c>
      <c r="F4166" t="s">
        <v>4</v>
      </c>
    </row>
    <row r="4167" spans="1:6" x14ac:dyDescent="0.2">
      <c r="A4167">
        <v>148</v>
      </c>
      <c r="B4167">
        <v>6</v>
      </c>
      <c r="C4167">
        <v>0</v>
      </c>
      <c r="D4167">
        <v>0</v>
      </c>
      <c r="E4167">
        <v>0</v>
      </c>
      <c r="F4167" t="s">
        <v>4</v>
      </c>
    </row>
    <row r="4168" spans="1:6" x14ac:dyDescent="0.2">
      <c r="A4168">
        <v>149</v>
      </c>
      <c r="B4168">
        <v>19</v>
      </c>
      <c r="C4168">
        <v>0</v>
      </c>
      <c r="D4168">
        <v>0</v>
      </c>
      <c r="E4168">
        <v>0</v>
      </c>
      <c r="F4168" t="s">
        <v>4</v>
      </c>
    </row>
    <row r="4169" spans="1:6" x14ac:dyDescent="0.2">
      <c r="A4169">
        <v>150</v>
      </c>
      <c r="B4169">
        <v>3</v>
      </c>
      <c r="C4169">
        <v>0</v>
      </c>
      <c r="D4169">
        <v>0</v>
      </c>
      <c r="E4169">
        <v>0</v>
      </c>
      <c r="F4169" t="s">
        <v>4</v>
      </c>
    </row>
    <row r="4170" spans="1:6" x14ac:dyDescent="0.2">
      <c r="A4170">
        <v>151</v>
      </c>
      <c r="B4170">
        <v>5</v>
      </c>
      <c r="C4170">
        <v>0</v>
      </c>
      <c r="D4170">
        <v>0</v>
      </c>
      <c r="E4170">
        <v>0</v>
      </c>
      <c r="F4170" t="s">
        <v>4</v>
      </c>
    </row>
    <row r="4171" spans="1:6" x14ac:dyDescent="0.2">
      <c r="A4171">
        <v>152</v>
      </c>
      <c r="B4171">
        <v>10</v>
      </c>
      <c r="C4171">
        <v>0</v>
      </c>
      <c r="D4171">
        <v>0</v>
      </c>
      <c r="E4171">
        <v>0</v>
      </c>
      <c r="F4171" t="s">
        <v>4</v>
      </c>
    </row>
    <row r="4172" spans="1:6" x14ac:dyDescent="0.2">
      <c r="A4172">
        <v>153</v>
      </c>
      <c r="B4172">
        <v>4</v>
      </c>
      <c r="C4172">
        <v>0</v>
      </c>
      <c r="D4172">
        <v>0</v>
      </c>
      <c r="E4172">
        <v>0</v>
      </c>
      <c r="F4172" t="s">
        <v>4</v>
      </c>
    </row>
    <row r="4173" spans="1:6" x14ac:dyDescent="0.2">
      <c r="A4173">
        <v>154</v>
      </c>
      <c r="B4173">
        <v>4</v>
      </c>
      <c r="C4173">
        <v>0</v>
      </c>
      <c r="D4173">
        <v>0</v>
      </c>
      <c r="E4173">
        <v>0</v>
      </c>
      <c r="F4173" t="s">
        <v>4</v>
      </c>
    </row>
    <row r="4174" spans="1:6" x14ac:dyDescent="0.2">
      <c r="A4174">
        <v>155</v>
      </c>
      <c r="B4174">
        <v>5</v>
      </c>
      <c r="C4174">
        <v>0</v>
      </c>
      <c r="D4174">
        <v>0</v>
      </c>
      <c r="E4174">
        <v>0</v>
      </c>
      <c r="F4174" t="s">
        <v>4</v>
      </c>
    </row>
    <row r="4175" spans="1:6" x14ac:dyDescent="0.2">
      <c r="A4175">
        <v>156</v>
      </c>
      <c r="B4175">
        <v>5</v>
      </c>
      <c r="C4175">
        <v>0</v>
      </c>
      <c r="D4175">
        <v>0</v>
      </c>
      <c r="E4175">
        <v>0</v>
      </c>
      <c r="F4175" t="s">
        <v>4</v>
      </c>
    </row>
    <row r="4176" spans="1:6" x14ac:dyDescent="0.2">
      <c r="A4176">
        <v>157</v>
      </c>
      <c r="B4176">
        <v>4</v>
      </c>
      <c r="C4176">
        <v>0</v>
      </c>
      <c r="D4176">
        <v>0</v>
      </c>
      <c r="E4176">
        <v>0</v>
      </c>
      <c r="F4176" t="s">
        <v>4</v>
      </c>
    </row>
    <row r="4177" spans="1:6" x14ac:dyDescent="0.2">
      <c r="A4177">
        <v>158</v>
      </c>
      <c r="B4177">
        <v>5</v>
      </c>
      <c r="C4177">
        <v>0</v>
      </c>
      <c r="D4177">
        <v>0</v>
      </c>
      <c r="E4177">
        <v>0</v>
      </c>
      <c r="F4177" t="s">
        <v>4</v>
      </c>
    </row>
    <row r="4178" spans="1:6" x14ac:dyDescent="0.2">
      <c r="A4178">
        <v>159</v>
      </c>
      <c r="B4178">
        <v>5</v>
      </c>
      <c r="C4178">
        <v>0</v>
      </c>
      <c r="D4178">
        <v>0</v>
      </c>
      <c r="E4178">
        <v>0</v>
      </c>
      <c r="F4178" t="s">
        <v>4</v>
      </c>
    </row>
    <row r="4179" spans="1:6" x14ac:dyDescent="0.2">
      <c r="A4179">
        <v>160</v>
      </c>
      <c r="B4179">
        <v>4</v>
      </c>
      <c r="C4179">
        <v>0</v>
      </c>
      <c r="D4179">
        <v>0</v>
      </c>
      <c r="E4179">
        <v>0</v>
      </c>
      <c r="F4179" t="s">
        <v>4</v>
      </c>
    </row>
    <row r="4180" spans="1:6" x14ac:dyDescent="0.2">
      <c r="A4180">
        <v>161</v>
      </c>
      <c r="B4180">
        <v>3</v>
      </c>
      <c r="C4180">
        <v>0</v>
      </c>
      <c r="D4180">
        <v>0</v>
      </c>
      <c r="E4180">
        <v>0</v>
      </c>
      <c r="F4180" t="s">
        <v>4</v>
      </c>
    </row>
    <row r="4181" spans="1:6" x14ac:dyDescent="0.2">
      <c r="A4181">
        <v>162</v>
      </c>
      <c r="B4181">
        <v>4</v>
      </c>
      <c r="C4181">
        <v>0</v>
      </c>
      <c r="D4181">
        <v>0</v>
      </c>
      <c r="E4181">
        <v>0</v>
      </c>
      <c r="F4181" t="s">
        <v>4</v>
      </c>
    </row>
    <row r="4182" spans="1:6" x14ac:dyDescent="0.2">
      <c r="A4182">
        <v>163</v>
      </c>
      <c r="B4182">
        <v>3</v>
      </c>
      <c r="C4182">
        <v>0</v>
      </c>
      <c r="D4182">
        <v>0</v>
      </c>
      <c r="E4182">
        <v>0</v>
      </c>
      <c r="F4182" t="s">
        <v>4</v>
      </c>
    </row>
    <row r="4183" spans="1:6" x14ac:dyDescent="0.2">
      <c r="A4183">
        <v>164</v>
      </c>
      <c r="B4183">
        <v>4</v>
      </c>
      <c r="C4183">
        <v>0</v>
      </c>
      <c r="D4183">
        <v>0</v>
      </c>
      <c r="E4183">
        <v>0</v>
      </c>
      <c r="F4183" t="s">
        <v>4</v>
      </c>
    </row>
    <row r="4184" spans="1:6" x14ac:dyDescent="0.2">
      <c r="A4184">
        <v>165</v>
      </c>
      <c r="B4184">
        <v>3</v>
      </c>
      <c r="C4184">
        <v>0</v>
      </c>
      <c r="D4184">
        <v>0</v>
      </c>
      <c r="E4184">
        <v>0</v>
      </c>
      <c r="F4184" t="s">
        <v>4</v>
      </c>
    </row>
    <row r="4185" spans="1:6" x14ac:dyDescent="0.2">
      <c r="A4185">
        <v>166</v>
      </c>
      <c r="B4185">
        <v>8</v>
      </c>
      <c r="C4185">
        <v>0</v>
      </c>
      <c r="D4185">
        <v>0</v>
      </c>
      <c r="E4185">
        <v>0</v>
      </c>
      <c r="F4185" t="s">
        <v>4</v>
      </c>
    </row>
    <row r="4186" spans="1:6" x14ac:dyDescent="0.2">
      <c r="A4186">
        <v>167</v>
      </c>
      <c r="B4186">
        <v>3</v>
      </c>
      <c r="C4186">
        <v>0</v>
      </c>
      <c r="D4186">
        <v>0</v>
      </c>
      <c r="E4186">
        <v>0</v>
      </c>
      <c r="F4186" t="s">
        <v>4</v>
      </c>
    </row>
    <row r="4187" spans="1:6" x14ac:dyDescent="0.2">
      <c r="A4187">
        <v>168</v>
      </c>
      <c r="B4187">
        <v>3</v>
      </c>
      <c r="C4187">
        <v>0</v>
      </c>
      <c r="D4187">
        <v>0</v>
      </c>
      <c r="E4187">
        <v>0</v>
      </c>
      <c r="F4187" t="s">
        <v>4</v>
      </c>
    </row>
    <row r="4188" spans="1:6" x14ac:dyDescent="0.2">
      <c r="A4188">
        <v>169</v>
      </c>
      <c r="B4188">
        <v>5</v>
      </c>
      <c r="C4188">
        <v>0</v>
      </c>
      <c r="D4188">
        <v>0</v>
      </c>
      <c r="E4188">
        <v>0</v>
      </c>
      <c r="F4188" t="s">
        <v>4</v>
      </c>
    </row>
    <row r="4189" spans="1:6" x14ac:dyDescent="0.2">
      <c r="A4189">
        <v>170</v>
      </c>
      <c r="B4189">
        <v>7</v>
      </c>
      <c r="C4189">
        <v>0</v>
      </c>
      <c r="D4189">
        <v>0</v>
      </c>
      <c r="E4189">
        <v>0</v>
      </c>
      <c r="F4189" t="s">
        <v>4</v>
      </c>
    </row>
    <row r="4190" spans="1:6" x14ac:dyDescent="0.2">
      <c r="A4190">
        <v>171</v>
      </c>
      <c r="B4190">
        <v>3</v>
      </c>
      <c r="C4190">
        <v>0</v>
      </c>
      <c r="D4190">
        <v>0</v>
      </c>
      <c r="E4190">
        <v>0</v>
      </c>
      <c r="F4190" t="s">
        <v>4</v>
      </c>
    </row>
    <row r="4191" spans="1:6" x14ac:dyDescent="0.2">
      <c r="A4191">
        <v>172</v>
      </c>
      <c r="B4191">
        <v>3</v>
      </c>
      <c r="C4191">
        <v>0</v>
      </c>
      <c r="D4191">
        <v>0</v>
      </c>
      <c r="E4191">
        <v>0</v>
      </c>
      <c r="F4191" t="s">
        <v>4</v>
      </c>
    </row>
    <row r="4192" spans="1:6" x14ac:dyDescent="0.2">
      <c r="A4192">
        <v>173</v>
      </c>
      <c r="B4192">
        <v>3</v>
      </c>
      <c r="C4192">
        <v>0</v>
      </c>
      <c r="D4192">
        <v>0</v>
      </c>
      <c r="E4192">
        <v>0</v>
      </c>
      <c r="F4192" t="s">
        <v>4</v>
      </c>
    </row>
    <row r="4193" spans="1:6" x14ac:dyDescent="0.2">
      <c r="A4193">
        <v>174</v>
      </c>
      <c r="B4193">
        <v>3</v>
      </c>
      <c r="C4193">
        <v>0</v>
      </c>
      <c r="D4193">
        <v>0</v>
      </c>
      <c r="E4193">
        <v>0</v>
      </c>
      <c r="F4193" t="s">
        <v>4</v>
      </c>
    </row>
    <row r="4194" spans="1:6" x14ac:dyDescent="0.2">
      <c r="A4194">
        <v>175</v>
      </c>
      <c r="B4194">
        <v>4</v>
      </c>
      <c r="C4194">
        <v>0</v>
      </c>
      <c r="D4194">
        <v>0</v>
      </c>
      <c r="E4194">
        <v>0</v>
      </c>
      <c r="F4194" t="s">
        <v>4</v>
      </c>
    </row>
    <row r="4195" spans="1:6" x14ac:dyDescent="0.2">
      <c r="A4195">
        <v>176</v>
      </c>
      <c r="B4195">
        <v>4</v>
      </c>
      <c r="C4195">
        <v>0</v>
      </c>
      <c r="D4195">
        <v>0</v>
      </c>
      <c r="E4195">
        <v>0</v>
      </c>
      <c r="F4195" t="s">
        <v>4</v>
      </c>
    </row>
    <row r="4196" spans="1:6" x14ac:dyDescent="0.2">
      <c r="A4196">
        <v>177</v>
      </c>
      <c r="B4196">
        <v>5</v>
      </c>
      <c r="C4196">
        <v>0</v>
      </c>
      <c r="D4196">
        <v>0</v>
      </c>
      <c r="E4196">
        <v>0</v>
      </c>
      <c r="F4196" t="s">
        <v>4</v>
      </c>
    </row>
    <row r="4197" spans="1:6" x14ac:dyDescent="0.2">
      <c r="A4197">
        <v>178</v>
      </c>
      <c r="B4197">
        <v>2</v>
      </c>
      <c r="C4197">
        <v>0</v>
      </c>
      <c r="D4197">
        <v>0</v>
      </c>
      <c r="E4197">
        <v>0</v>
      </c>
      <c r="F4197" t="s">
        <v>4</v>
      </c>
    </row>
    <row r="4198" spans="1:6" x14ac:dyDescent="0.2">
      <c r="A4198">
        <v>179</v>
      </c>
      <c r="B4198">
        <v>3</v>
      </c>
      <c r="C4198">
        <v>0</v>
      </c>
      <c r="D4198">
        <v>0</v>
      </c>
      <c r="E4198">
        <v>0</v>
      </c>
      <c r="F4198" t="s">
        <v>4</v>
      </c>
    </row>
    <row r="4199" spans="1:6" x14ac:dyDescent="0.2">
      <c r="A4199">
        <v>180</v>
      </c>
      <c r="B4199">
        <v>5</v>
      </c>
      <c r="C4199">
        <v>0</v>
      </c>
      <c r="D4199">
        <v>0</v>
      </c>
      <c r="E4199">
        <v>0</v>
      </c>
      <c r="F4199" t="s">
        <v>4</v>
      </c>
    </row>
    <row r="4200" spans="1:6" x14ac:dyDescent="0.2">
      <c r="A4200">
        <v>181</v>
      </c>
      <c r="B4200">
        <v>4</v>
      </c>
      <c r="C4200">
        <v>0</v>
      </c>
      <c r="D4200">
        <v>0</v>
      </c>
      <c r="E4200">
        <v>0</v>
      </c>
      <c r="F4200" t="s">
        <v>4</v>
      </c>
    </row>
    <row r="4201" spans="1:6" x14ac:dyDescent="0.2">
      <c r="A4201">
        <v>182</v>
      </c>
      <c r="B4201">
        <v>4</v>
      </c>
      <c r="C4201">
        <v>0</v>
      </c>
      <c r="D4201">
        <v>0</v>
      </c>
      <c r="E4201">
        <v>0</v>
      </c>
      <c r="F4201" t="s">
        <v>4</v>
      </c>
    </row>
    <row r="4202" spans="1:6" x14ac:dyDescent="0.2">
      <c r="A4202">
        <v>183</v>
      </c>
      <c r="B4202">
        <v>3</v>
      </c>
      <c r="C4202">
        <v>0</v>
      </c>
      <c r="D4202">
        <v>0</v>
      </c>
      <c r="E4202">
        <v>0</v>
      </c>
      <c r="F4202" t="s">
        <v>4</v>
      </c>
    </row>
    <row r="4203" spans="1:6" x14ac:dyDescent="0.2">
      <c r="A4203">
        <v>184</v>
      </c>
      <c r="B4203">
        <v>3</v>
      </c>
      <c r="C4203">
        <v>0</v>
      </c>
      <c r="D4203">
        <v>0</v>
      </c>
      <c r="E4203">
        <v>0</v>
      </c>
      <c r="F4203" t="s">
        <v>4</v>
      </c>
    </row>
    <row r="4204" spans="1:6" x14ac:dyDescent="0.2">
      <c r="A4204">
        <v>185</v>
      </c>
      <c r="B4204">
        <v>11</v>
      </c>
      <c r="C4204">
        <v>0</v>
      </c>
      <c r="D4204">
        <v>0</v>
      </c>
      <c r="E4204">
        <v>0</v>
      </c>
      <c r="F4204" t="s">
        <v>4</v>
      </c>
    </row>
    <row r="4205" spans="1:6" x14ac:dyDescent="0.2">
      <c r="A4205">
        <v>186</v>
      </c>
      <c r="B4205">
        <v>4</v>
      </c>
      <c r="C4205">
        <v>48.5</v>
      </c>
      <c r="D4205">
        <v>100</v>
      </c>
      <c r="E4205">
        <v>33.299999999999997</v>
      </c>
      <c r="F4205" t="s">
        <v>4</v>
      </c>
    </row>
    <row r="4206" spans="1:6" x14ac:dyDescent="0.2">
      <c r="A4206">
        <v>187</v>
      </c>
      <c r="B4206">
        <v>3</v>
      </c>
      <c r="C4206">
        <v>50</v>
      </c>
      <c r="D4206">
        <v>0</v>
      </c>
      <c r="E4206">
        <v>0</v>
      </c>
      <c r="F4206" t="s">
        <v>4</v>
      </c>
    </row>
    <row r="4207" spans="1:6" x14ac:dyDescent="0.2">
      <c r="A4207">
        <v>188</v>
      </c>
      <c r="B4207">
        <v>5</v>
      </c>
      <c r="C4207">
        <v>33.299999999999997</v>
      </c>
      <c r="D4207">
        <v>0</v>
      </c>
      <c r="E4207">
        <v>0</v>
      </c>
      <c r="F4207" t="s">
        <v>4</v>
      </c>
    </row>
    <row r="4208" spans="1:6" x14ac:dyDescent="0.2">
      <c r="A4208">
        <v>189</v>
      </c>
      <c r="B4208">
        <v>3</v>
      </c>
      <c r="C4208">
        <v>0</v>
      </c>
      <c r="D4208">
        <v>0</v>
      </c>
      <c r="E4208">
        <v>0</v>
      </c>
      <c r="F4208" t="s">
        <v>4</v>
      </c>
    </row>
    <row r="4209" spans="1:6" x14ac:dyDescent="0.2">
      <c r="A4209">
        <v>190</v>
      </c>
      <c r="B4209">
        <v>4</v>
      </c>
      <c r="C4209">
        <v>0</v>
      </c>
      <c r="D4209">
        <v>0</v>
      </c>
      <c r="E4209">
        <v>0</v>
      </c>
      <c r="F4209" t="s">
        <v>4</v>
      </c>
    </row>
    <row r="4210" spans="1:6" x14ac:dyDescent="0.2">
      <c r="A4210">
        <v>191</v>
      </c>
      <c r="B4210">
        <v>4</v>
      </c>
      <c r="C4210">
        <v>0</v>
      </c>
      <c r="D4210">
        <v>0</v>
      </c>
      <c r="E4210">
        <v>0</v>
      </c>
      <c r="F4210" t="s">
        <v>4</v>
      </c>
    </row>
    <row r="4211" spans="1:6" x14ac:dyDescent="0.2">
      <c r="A4211">
        <v>192</v>
      </c>
      <c r="B4211">
        <v>4</v>
      </c>
      <c r="C4211">
        <v>0</v>
      </c>
      <c r="D4211">
        <v>0</v>
      </c>
      <c r="E4211">
        <v>0</v>
      </c>
      <c r="F4211" t="s">
        <v>4</v>
      </c>
    </row>
    <row r="4212" spans="1:6" x14ac:dyDescent="0.2">
      <c r="A4212">
        <v>193</v>
      </c>
      <c r="B4212">
        <v>8</v>
      </c>
      <c r="C4212">
        <v>0</v>
      </c>
      <c r="D4212">
        <v>0</v>
      </c>
      <c r="E4212">
        <v>0</v>
      </c>
      <c r="F4212" t="s">
        <v>4</v>
      </c>
    </row>
    <row r="4213" spans="1:6" x14ac:dyDescent="0.2">
      <c r="A4213">
        <v>194</v>
      </c>
      <c r="B4213">
        <v>5</v>
      </c>
      <c r="C4213">
        <v>0</v>
      </c>
      <c r="D4213">
        <v>0</v>
      </c>
      <c r="E4213">
        <v>0</v>
      </c>
      <c r="F4213" t="s">
        <v>4</v>
      </c>
    </row>
    <row r="4214" spans="1:6" x14ac:dyDescent="0.2">
      <c r="A4214">
        <v>195</v>
      </c>
      <c r="B4214">
        <v>3</v>
      </c>
      <c r="C4214">
        <v>0</v>
      </c>
      <c r="D4214">
        <v>0</v>
      </c>
      <c r="E4214">
        <v>0</v>
      </c>
      <c r="F4214" t="s">
        <v>4</v>
      </c>
    </row>
    <row r="4215" spans="1:6" x14ac:dyDescent="0.2">
      <c r="A4215">
        <v>196</v>
      </c>
      <c r="B4215">
        <v>6</v>
      </c>
      <c r="C4215">
        <v>0</v>
      </c>
      <c r="D4215">
        <v>0</v>
      </c>
      <c r="E4215">
        <v>0</v>
      </c>
      <c r="F4215" t="s">
        <v>4</v>
      </c>
    </row>
    <row r="4216" spans="1:6" x14ac:dyDescent="0.2">
      <c r="A4216">
        <v>197</v>
      </c>
      <c r="B4216">
        <v>4</v>
      </c>
      <c r="C4216">
        <v>0</v>
      </c>
      <c r="D4216">
        <v>0</v>
      </c>
      <c r="E4216">
        <v>0</v>
      </c>
      <c r="F4216" t="s">
        <v>4</v>
      </c>
    </row>
    <row r="4217" spans="1:6" x14ac:dyDescent="0.2">
      <c r="A4217">
        <v>198</v>
      </c>
      <c r="B4217">
        <v>2</v>
      </c>
      <c r="C4217">
        <v>0</v>
      </c>
      <c r="D4217">
        <v>0</v>
      </c>
      <c r="E4217">
        <v>0</v>
      </c>
      <c r="F4217" t="s">
        <v>4</v>
      </c>
    </row>
    <row r="4218" spans="1:6" x14ac:dyDescent="0.2">
      <c r="A4218">
        <v>199</v>
      </c>
      <c r="B4218">
        <v>3</v>
      </c>
      <c r="C4218">
        <v>0</v>
      </c>
      <c r="D4218">
        <v>0</v>
      </c>
      <c r="E4218">
        <v>0</v>
      </c>
      <c r="F4218" t="s">
        <v>4</v>
      </c>
    </row>
    <row r="4219" spans="1:6" x14ac:dyDescent="0.2">
      <c r="A4219">
        <v>200</v>
      </c>
      <c r="B4219">
        <v>5</v>
      </c>
      <c r="C4219">
        <v>0</v>
      </c>
      <c r="D4219">
        <v>0</v>
      </c>
      <c r="E4219">
        <v>0</v>
      </c>
      <c r="F4219" t="s">
        <v>4</v>
      </c>
    </row>
    <row r="4220" spans="1:6" x14ac:dyDescent="0.2">
      <c r="A4220">
        <v>201</v>
      </c>
      <c r="B4220">
        <v>6</v>
      </c>
      <c r="C4220">
        <v>0</v>
      </c>
      <c r="D4220">
        <v>0</v>
      </c>
      <c r="E4220">
        <v>0</v>
      </c>
      <c r="F4220" t="s">
        <v>4</v>
      </c>
    </row>
    <row r="4221" spans="1:6" x14ac:dyDescent="0.2">
      <c r="A4221">
        <v>202</v>
      </c>
      <c r="B4221">
        <v>7</v>
      </c>
      <c r="C4221">
        <v>0</v>
      </c>
      <c r="D4221">
        <v>0</v>
      </c>
      <c r="E4221">
        <v>0</v>
      </c>
      <c r="F4221" t="s">
        <v>4</v>
      </c>
    </row>
    <row r="4222" spans="1:6" x14ac:dyDescent="0.2">
      <c r="A4222">
        <v>203</v>
      </c>
      <c r="B4222">
        <v>6</v>
      </c>
      <c r="C4222">
        <v>0</v>
      </c>
      <c r="D4222">
        <v>0</v>
      </c>
      <c r="E4222">
        <v>0</v>
      </c>
      <c r="F4222" t="s">
        <v>4</v>
      </c>
    </row>
    <row r="4223" spans="1:6" x14ac:dyDescent="0.2">
      <c r="A4223">
        <v>204</v>
      </c>
      <c r="B4223">
        <v>5</v>
      </c>
      <c r="C4223">
        <v>0</v>
      </c>
      <c r="D4223">
        <v>0</v>
      </c>
      <c r="E4223">
        <v>0</v>
      </c>
      <c r="F4223" t="s">
        <v>4</v>
      </c>
    </row>
    <row r="4224" spans="1:6" x14ac:dyDescent="0.2">
      <c r="A4224">
        <v>205</v>
      </c>
      <c r="B4224">
        <v>4</v>
      </c>
      <c r="C4224">
        <v>0</v>
      </c>
      <c r="D4224">
        <v>0</v>
      </c>
      <c r="E4224">
        <v>0</v>
      </c>
      <c r="F4224" t="s">
        <v>4</v>
      </c>
    </row>
    <row r="4225" spans="1:6" x14ac:dyDescent="0.2">
      <c r="A4225">
        <v>206</v>
      </c>
      <c r="B4225">
        <v>4</v>
      </c>
      <c r="C4225">
        <v>0</v>
      </c>
      <c r="D4225">
        <v>0</v>
      </c>
      <c r="E4225">
        <v>0</v>
      </c>
      <c r="F4225" t="s">
        <v>4</v>
      </c>
    </row>
    <row r="4226" spans="1:6" x14ac:dyDescent="0.2">
      <c r="A4226">
        <v>207</v>
      </c>
      <c r="B4226">
        <v>3</v>
      </c>
      <c r="C4226">
        <v>0</v>
      </c>
      <c r="D4226">
        <v>0</v>
      </c>
      <c r="E4226">
        <v>0</v>
      </c>
      <c r="F4226" t="s">
        <v>4</v>
      </c>
    </row>
    <row r="4227" spans="1:6" x14ac:dyDescent="0.2">
      <c r="A4227">
        <v>208</v>
      </c>
      <c r="B4227">
        <v>4</v>
      </c>
      <c r="C4227">
        <v>0</v>
      </c>
      <c r="D4227">
        <v>0</v>
      </c>
      <c r="E4227">
        <v>0</v>
      </c>
      <c r="F4227" t="s">
        <v>4</v>
      </c>
    </row>
    <row r="4228" spans="1:6" x14ac:dyDescent="0.2">
      <c r="A4228">
        <v>209</v>
      </c>
      <c r="B4228">
        <v>4</v>
      </c>
      <c r="C4228">
        <v>0</v>
      </c>
      <c r="D4228">
        <v>0</v>
      </c>
      <c r="E4228">
        <v>0</v>
      </c>
      <c r="F4228" t="s">
        <v>4</v>
      </c>
    </row>
    <row r="4229" spans="1:6" x14ac:dyDescent="0.2">
      <c r="A4229">
        <v>210</v>
      </c>
      <c r="B4229">
        <v>4</v>
      </c>
      <c r="C4229">
        <v>0</v>
      </c>
      <c r="D4229">
        <v>0</v>
      </c>
      <c r="E4229">
        <v>0</v>
      </c>
      <c r="F4229" t="s">
        <v>4</v>
      </c>
    </row>
    <row r="4230" spans="1:6" x14ac:dyDescent="0.2">
      <c r="A4230">
        <v>211</v>
      </c>
      <c r="B4230">
        <v>3</v>
      </c>
      <c r="C4230">
        <v>0</v>
      </c>
      <c r="D4230">
        <v>0</v>
      </c>
      <c r="E4230">
        <v>0</v>
      </c>
      <c r="F4230" t="s">
        <v>4</v>
      </c>
    </row>
    <row r="4231" spans="1:6" x14ac:dyDescent="0.2">
      <c r="A4231">
        <v>212</v>
      </c>
      <c r="B4231">
        <v>4</v>
      </c>
      <c r="C4231">
        <v>0</v>
      </c>
      <c r="D4231">
        <v>0</v>
      </c>
      <c r="E4231">
        <v>0</v>
      </c>
      <c r="F4231" t="s">
        <v>4</v>
      </c>
    </row>
    <row r="4232" spans="1:6" x14ac:dyDescent="0.2">
      <c r="A4232">
        <v>213</v>
      </c>
      <c r="B4232">
        <v>3</v>
      </c>
      <c r="C4232">
        <v>0</v>
      </c>
      <c r="D4232">
        <v>0</v>
      </c>
      <c r="E4232">
        <v>0</v>
      </c>
      <c r="F4232" t="s">
        <v>4</v>
      </c>
    </row>
    <row r="4233" spans="1:6" x14ac:dyDescent="0.2">
      <c r="A4233">
        <v>214</v>
      </c>
      <c r="B4233">
        <v>13</v>
      </c>
      <c r="C4233">
        <v>0</v>
      </c>
      <c r="D4233">
        <v>0</v>
      </c>
      <c r="E4233">
        <v>0</v>
      </c>
      <c r="F4233" t="s">
        <v>4</v>
      </c>
    </row>
    <row r="4234" spans="1:6" x14ac:dyDescent="0.2">
      <c r="A4234">
        <v>215</v>
      </c>
      <c r="B4234">
        <v>12</v>
      </c>
      <c r="C4234">
        <v>0</v>
      </c>
      <c r="D4234">
        <v>0</v>
      </c>
      <c r="E4234">
        <v>0</v>
      </c>
      <c r="F4234" t="s">
        <v>4</v>
      </c>
    </row>
    <row r="4235" spans="1:6" x14ac:dyDescent="0.2">
      <c r="A4235">
        <v>216</v>
      </c>
      <c r="B4235">
        <v>4</v>
      </c>
      <c r="C4235">
        <v>0</v>
      </c>
      <c r="D4235">
        <v>0</v>
      </c>
      <c r="E4235">
        <v>0</v>
      </c>
      <c r="F4235" t="s">
        <v>4</v>
      </c>
    </row>
    <row r="4236" spans="1:6" x14ac:dyDescent="0.2">
      <c r="A4236">
        <v>217</v>
      </c>
      <c r="B4236">
        <v>3</v>
      </c>
      <c r="C4236">
        <v>0</v>
      </c>
      <c r="D4236">
        <v>0</v>
      </c>
      <c r="E4236">
        <v>0</v>
      </c>
      <c r="F4236" t="s">
        <v>4</v>
      </c>
    </row>
    <row r="4237" spans="1:6" x14ac:dyDescent="0.2">
      <c r="A4237">
        <v>218</v>
      </c>
      <c r="B4237">
        <v>3</v>
      </c>
      <c r="C4237">
        <v>0</v>
      </c>
      <c r="D4237">
        <v>0</v>
      </c>
      <c r="E4237">
        <v>0</v>
      </c>
      <c r="F4237" t="s">
        <v>4</v>
      </c>
    </row>
    <row r="4238" spans="1:6" x14ac:dyDescent="0.2">
      <c r="A4238">
        <v>219</v>
      </c>
      <c r="B4238">
        <v>3</v>
      </c>
      <c r="C4238">
        <v>0</v>
      </c>
      <c r="D4238">
        <v>0</v>
      </c>
      <c r="E4238">
        <v>0</v>
      </c>
      <c r="F4238" t="s">
        <v>4</v>
      </c>
    </row>
    <row r="4239" spans="1:6" x14ac:dyDescent="0.2">
      <c r="A4239">
        <v>220</v>
      </c>
      <c r="B4239">
        <v>8</v>
      </c>
      <c r="C4239">
        <v>0</v>
      </c>
      <c r="D4239">
        <v>0</v>
      </c>
      <c r="E4239">
        <v>0</v>
      </c>
      <c r="F4239" t="s">
        <v>4</v>
      </c>
    </row>
    <row r="4240" spans="1:6" x14ac:dyDescent="0.2">
      <c r="A4240">
        <v>221</v>
      </c>
      <c r="B4240">
        <v>3</v>
      </c>
      <c r="C4240">
        <v>0</v>
      </c>
      <c r="D4240">
        <v>0</v>
      </c>
      <c r="E4240">
        <v>0</v>
      </c>
      <c r="F4240" t="s">
        <v>4</v>
      </c>
    </row>
    <row r="4241" spans="1:6" x14ac:dyDescent="0.2">
      <c r="A4241">
        <v>222</v>
      </c>
      <c r="B4241">
        <v>4</v>
      </c>
      <c r="C4241">
        <v>0</v>
      </c>
      <c r="D4241">
        <v>0</v>
      </c>
      <c r="E4241">
        <v>0</v>
      </c>
      <c r="F4241" t="s">
        <v>4</v>
      </c>
    </row>
    <row r="4242" spans="1:6" x14ac:dyDescent="0.2">
      <c r="A4242">
        <v>223</v>
      </c>
      <c r="B4242">
        <v>4</v>
      </c>
      <c r="C4242">
        <v>0</v>
      </c>
      <c r="D4242">
        <v>0</v>
      </c>
      <c r="E4242">
        <v>0</v>
      </c>
      <c r="F4242" t="s">
        <v>4</v>
      </c>
    </row>
    <row r="4243" spans="1:6" x14ac:dyDescent="0.2">
      <c r="A4243">
        <v>224</v>
      </c>
      <c r="B4243">
        <v>3</v>
      </c>
      <c r="C4243">
        <v>0</v>
      </c>
      <c r="D4243">
        <v>0</v>
      </c>
      <c r="E4243">
        <v>0</v>
      </c>
      <c r="F4243" t="s">
        <v>4</v>
      </c>
    </row>
    <row r="4244" spans="1:6" x14ac:dyDescent="0.2">
      <c r="A4244">
        <v>225</v>
      </c>
      <c r="B4244">
        <v>3</v>
      </c>
      <c r="C4244">
        <v>0</v>
      </c>
      <c r="D4244">
        <v>0</v>
      </c>
      <c r="E4244">
        <v>0</v>
      </c>
      <c r="F4244" t="s">
        <v>4</v>
      </c>
    </row>
    <row r="4245" spans="1:6" x14ac:dyDescent="0.2">
      <c r="A4245">
        <v>226</v>
      </c>
      <c r="B4245">
        <v>3</v>
      </c>
      <c r="C4245">
        <v>0</v>
      </c>
      <c r="D4245">
        <v>0</v>
      </c>
      <c r="E4245">
        <v>0</v>
      </c>
      <c r="F4245" t="s">
        <v>4</v>
      </c>
    </row>
    <row r="4246" spans="1:6" x14ac:dyDescent="0.2">
      <c r="A4246">
        <v>227</v>
      </c>
      <c r="B4246">
        <v>4</v>
      </c>
      <c r="C4246">
        <v>0</v>
      </c>
      <c r="D4246">
        <v>0</v>
      </c>
      <c r="E4246">
        <v>0</v>
      </c>
      <c r="F4246" t="s">
        <v>4</v>
      </c>
    </row>
    <row r="4247" spans="1:6" x14ac:dyDescent="0.2">
      <c r="A4247">
        <v>228</v>
      </c>
      <c r="B4247">
        <v>3</v>
      </c>
      <c r="C4247">
        <v>0</v>
      </c>
      <c r="D4247">
        <v>0</v>
      </c>
      <c r="E4247">
        <v>0</v>
      </c>
      <c r="F4247" t="s">
        <v>4</v>
      </c>
    </row>
    <row r="4248" spans="1:6" x14ac:dyDescent="0.2">
      <c r="A4248">
        <v>229</v>
      </c>
      <c r="B4248">
        <v>4</v>
      </c>
      <c r="C4248">
        <v>0</v>
      </c>
      <c r="D4248">
        <v>0</v>
      </c>
      <c r="E4248">
        <v>0</v>
      </c>
      <c r="F4248" t="s">
        <v>4</v>
      </c>
    </row>
    <row r="4249" spans="1:6" x14ac:dyDescent="0.2">
      <c r="A4249">
        <v>230</v>
      </c>
      <c r="B4249">
        <v>6</v>
      </c>
      <c r="C4249">
        <v>0</v>
      </c>
      <c r="D4249">
        <v>0</v>
      </c>
      <c r="E4249">
        <v>49</v>
      </c>
      <c r="F4249" t="s">
        <v>4</v>
      </c>
    </row>
    <row r="4250" spans="1:6" x14ac:dyDescent="0.2">
      <c r="A4250">
        <v>231</v>
      </c>
      <c r="B4250">
        <v>3</v>
      </c>
      <c r="C4250">
        <v>50</v>
      </c>
      <c r="D4250">
        <v>0</v>
      </c>
      <c r="E4250">
        <v>100</v>
      </c>
      <c r="F4250" t="s">
        <v>4</v>
      </c>
    </row>
    <row r="4251" spans="1:6" x14ac:dyDescent="0.2">
      <c r="A4251">
        <v>232</v>
      </c>
      <c r="B4251">
        <v>4</v>
      </c>
      <c r="C4251">
        <v>33.299999999999997</v>
      </c>
      <c r="D4251">
        <v>0</v>
      </c>
      <c r="E4251">
        <v>0</v>
      </c>
      <c r="F4251" t="s">
        <v>4</v>
      </c>
    </row>
    <row r="4252" spans="1:6" x14ac:dyDescent="0.2">
      <c r="A4252">
        <v>233</v>
      </c>
      <c r="B4252">
        <v>4</v>
      </c>
      <c r="C4252">
        <v>33.299999999999997</v>
      </c>
      <c r="D4252">
        <v>0</v>
      </c>
      <c r="E4252">
        <v>100</v>
      </c>
      <c r="F4252" t="s">
        <v>4</v>
      </c>
    </row>
    <row r="4253" spans="1:6" x14ac:dyDescent="0.2">
      <c r="A4253">
        <v>234</v>
      </c>
      <c r="B4253">
        <v>4</v>
      </c>
      <c r="C4253">
        <v>0</v>
      </c>
      <c r="D4253">
        <v>0</v>
      </c>
      <c r="E4253">
        <v>0</v>
      </c>
      <c r="F4253" t="s">
        <v>4</v>
      </c>
    </row>
    <row r="4254" spans="1:6" x14ac:dyDescent="0.2">
      <c r="A4254">
        <v>235</v>
      </c>
      <c r="B4254">
        <v>5</v>
      </c>
      <c r="C4254">
        <v>0</v>
      </c>
      <c r="D4254">
        <v>0</v>
      </c>
      <c r="E4254">
        <v>0</v>
      </c>
      <c r="F4254" t="s">
        <v>4</v>
      </c>
    </row>
    <row r="4255" spans="1:6" x14ac:dyDescent="0.2">
      <c r="A4255">
        <v>236</v>
      </c>
      <c r="B4255">
        <v>5</v>
      </c>
      <c r="C4255">
        <v>0</v>
      </c>
      <c r="D4255">
        <v>0</v>
      </c>
      <c r="E4255">
        <v>0</v>
      </c>
      <c r="F4255" t="s">
        <v>4</v>
      </c>
    </row>
    <row r="4256" spans="1:6" x14ac:dyDescent="0.2">
      <c r="A4256">
        <v>237</v>
      </c>
      <c r="B4256">
        <v>2</v>
      </c>
      <c r="C4256">
        <v>0</v>
      </c>
      <c r="D4256">
        <v>0</v>
      </c>
      <c r="E4256">
        <v>0</v>
      </c>
      <c r="F4256" t="s">
        <v>4</v>
      </c>
    </row>
    <row r="4257" spans="1:6" x14ac:dyDescent="0.2">
      <c r="A4257">
        <v>238</v>
      </c>
      <c r="B4257">
        <v>4</v>
      </c>
      <c r="C4257">
        <v>0</v>
      </c>
      <c r="D4257">
        <v>0</v>
      </c>
      <c r="E4257">
        <v>0</v>
      </c>
      <c r="F4257" t="s">
        <v>4</v>
      </c>
    </row>
    <row r="4258" spans="1:6" x14ac:dyDescent="0.2">
      <c r="A4258">
        <v>239</v>
      </c>
      <c r="B4258">
        <v>4</v>
      </c>
      <c r="C4258">
        <v>0</v>
      </c>
      <c r="D4258">
        <v>0</v>
      </c>
      <c r="E4258">
        <v>0</v>
      </c>
      <c r="F4258" t="s">
        <v>4</v>
      </c>
    </row>
    <row r="4259" spans="1:6" x14ac:dyDescent="0.2">
      <c r="A4259">
        <v>240</v>
      </c>
      <c r="B4259">
        <v>3</v>
      </c>
      <c r="C4259">
        <v>0</v>
      </c>
      <c r="D4259">
        <v>0</v>
      </c>
      <c r="E4259">
        <v>0</v>
      </c>
      <c r="F4259" t="s">
        <v>4</v>
      </c>
    </row>
    <row r="4260" spans="1:6" x14ac:dyDescent="0.2">
      <c r="A4260">
        <v>241</v>
      </c>
      <c r="B4260">
        <v>3</v>
      </c>
      <c r="C4260">
        <v>0</v>
      </c>
      <c r="D4260">
        <v>0</v>
      </c>
      <c r="E4260">
        <v>0</v>
      </c>
      <c r="F4260" t="s">
        <v>4</v>
      </c>
    </row>
    <row r="4261" spans="1:6" x14ac:dyDescent="0.2">
      <c r="A4261">
        <v>242</v>
      </c>
      <c r="B4261">
        <v>4</v>
      </c>
      <c r="C4261">
        <v>0</v>
      </c>
      <c r="D4261">
        <v>0</v>
      </c>
      <c r="E4261">
        <v>0</v>
      </c>
      <c r="F4261" t="s">
        <v>4</v>
      </c>
    </row>
    <row r="4262" spans="1:6" x14ac:dyDescent="0.2">
      <c r="A4262">
        <v>243</v>
      </c>
      <c r="B4262">
        <v>5</v>
      </c>
      <c r="C4262">
        <v>0</v>
      </c>
      <c r="D4262">
        <v>0</v>
      </c>
      <c r="E4262">
        <v>0</v>
      </c>
      <c r="F4262" t="s">
        <v>4</v>
      </c>
    </row>
    <row r="4263" spans="1:6" x14ac:dyDescent="0.2">
      <c r="A4263">
        <v>244</v>
      </c>
      <c r="B4263">
        <v>3</v>
      </c>
      <c r="C4263">
        <v>0</v>
      </c>
      <c r="D4263">
        <v>0</v>
      </c>
      <c r="E4263">
        <v>0</v>
      </c>
      <c r="F4263" t="s">
        <v>4</v>
      </c>
    </row>
    <row r="4264" spans="1:6" x14ac:dyDescent="0.2">
      <c r="A4264">
        <v>245</v>
      </c>
      <c r="B4264">
        <v>4</v>
      </c>
      <c r="C4264">
        <v>0</v>
      </c>
      <c r="D4264">
        <v>0</v>
      </c>
      <c r="E4264">
        <v>0</v>
      </c>
      <c r="F4264" t="s">
        <v>4</v>
      </c>
    </row>
    <row r="4265" spans="1:6" x14ac:dyDescent="0.2">
      <c r="A4265">
        <v>246</v>
      </c>
      <c r="B4265">
        <v>3</v>
      </c>
      <c r="C4265">
        <v>0</v>
      </c>
      <c r="D4265">
        <v>0</v>
      </c>
      <c r="E4265">
        <v>0</v>
      </c>
      <c r="F4265" t="s">
        <v>4</v>
      </c>
    </row>
    <row r="4266" spans="1:6" x14ac:dyDescent="0.2">
      <c r="A4266">
        <v>247</v>
      </c>
      <c r="B4266">
        <v>4</v>
      </c>
      <c r="C4266">
        <v>0</v>
      </c>
      <c r="D4266">
        <v>0</v>
      </c>
      <c r="E4266">
        <v>0</v>
      </c>
      <c r="F4266" t="s">
        <v>4</v>
      </c>
    </row>
    <row r="4267" spans="1:6" x14ac:dyDescent="0.2">
      <c r="A4267">
        <v>248</v>
      </c>
      <c r="B4267">
        <v>3</v>
      </c>
      <c r="C4267">
        <v>0</v>
      </c>
      <c r="D4267">
        <v>0</v>
      </c>
      <c r="E4267">
        <v>0</v>
      </c>
      <c r="F4267" t="s">
        <v>4</v>
      </c>
    </row>
    <row r="4268" spans="1:6" x14ac:dyDescent="0.2">
      <c r="A4268">
        <v>249</v>
      </c>
      <c r="B4268">
        <v>3</v>
      </c>
      <c r="C4268">
        <v>0</v>
      </c>
      <c r="D4268">
        <v>0</v>
      </c>
      <c r="E4268">
        <v>0</v>
      </c>
      <c r="F4268" t="s">
        <v>4</v>
      </c>
    </row>
    <row r="4269" spans="1:6" x14ac:dyDescent="0.2">
      <c r="A4269">
        <v>250</v>
      </c>
      <c r="B4269">
        <v>6</v>
      </c>
      <c r="C4269">
        <v>0</v>
      </c>
      <c r="D4269">
        <v>0</v>
      </c>
      <c r="E4269">
        <v>0</v>
      </c>
      <c r="F4269" t="s">
        <v>4</v>
      </c>
    </row>
    <row r="4270" spans="1:6" x14ac:dyDescent="0.2">
      <c r="A4270">
        <v>251</v>
      </c>
      <c r="B4270">
        <v>4</v>
      </c>
      <c r="C4270">
        <v>0</v>
      </c>
      <c r="D4270">
        <v>0</v>
      </c>
      <c r="E4270">
        <v>0</v>
      </c>
      <c r="F4270" t="s">
        <v>4</v>
      </c>
    </row>
    <row r="4271" spans="1:6" x14ac:dyDescent="0.2">
      <c r="A4271">
        <v>252</v>
      </c>
      <c r="B4271">
        <v>4</v>
      </c>
      <c r="C4271">
        <v>0</v>
      </c>
      <c r="D4271">
        <v>0</v>
      </c>
      <c r="E4271">
        <v>0</v>
      </c>
      <c r="F4271" t="s">
        <v>4</v>
      </c>
    </row>
    <row r="4272" spans="1:6" x14ac:dyDescent="0.2">
      <c r="A4272">
        <v>253</v>
      </c>
      <c r="B4272">
        <v>4</v>
      </c>
      <c r="C4272">
        <v>0</v>
      </c>
      <c r="D4272">
        <v>0</v>
      </c>
      <c r="E4272">
        <v>0</v>
      </c>
      <c r="F4272" t="s">
        <v>4</v>
      </c>
    </row>
    <row r="4273" spans="1:6" x14ac:dyDescent="0.2">
      <c r="A4273">
        <v>254</v>
      </c>
      <c r="B4273">
        <v>4</v>
      </c>
      <c r="C4273">
        <v>0</v>
      </c>
      <c r="D4273">
        <v>0</v>
      </c>
      <c r="E4273">
        <v>0</v>
      </c>
      <c r="F4273" t="s">
        <v>4</v>
      </c>
    </row>
    <row r="4274" spans="1:6" x14ac:dyDescent="0.2">
      <c r="A4274">
        <v>255</v>
      </c>
      <c r="B4274">
        <v>6</v>
      </c>
      <c r="C4274">
        <v>0</v>
      </c>
      <c r="D4274">
        <v>0</v>
      </c>
      <c r="E4274">
        <v>0</v>
      </c>
      <c r="F4274" t="s">
        <v>4</v>
      </c>
    </row>
    <row r="4275" spans="1:6" x14ac:dyDescent="0.2">
      <c r="A4275">
        <v>256</v>
      </c>
      <c r="B4275">
        <v>3</v>
      </c>
      <c r="C4275">
        <v>0</v>
      </c>
      <c r="D4275">
        <v>0</v>
      </c>
      <c r="E4275">
        <v>0</v>
      </c>
      <c r="F4275" t="s">
        <v>4</v>
      </c>
    </row>
    <row r="4276" spans="1:6" x14ac:dyDescent="0.2">
      <c r="A4276">
        <v>257</v>
      </c>
      <c r="B4276">
        <v>4</v>
      </c>
      <c r="C4276">
        <v>0</v>
      </c>
      <c r="D4276">
        <v>0</v>
      </c>
      <c r="E4276">
        <v>0</v>
      </c>
      <c r="F4276" t="s">
        <v>4</v>
      </c>
    </row>
    <row r="4277" spans="1:6" x14ac:dyDescent="0.2">
      <c r="A4277">
        <v>258</v>
      </c>
      <c r="B4277">
        <v>3</v>
      </c>
      <c r="C4277">
        <v>0</v>
      </c>
      <c r="D4277">
        <v>0</v>
      </c>
      <c r="E4277">
        <v>0</v>
      </c>
      <c r="F4277" t="s">
        <v>4</v>
      </c>
    </row>
    <row r="4278" spans="1:6" x14ac:dyDescent="0.2">
      <c r="A4278">
        <v>259</v>
      </c>
      <c r="B4278">
        <v>4</v>
      </c>
      <c r="C4278">
        <v>0</v>
      </c>
      <c r="D4278">
        <v>0</v>
      </c>
      <c r="E4278">
        <v>0</v>
      </c>
      <c r="F4278" t="s">
        <v>4</v>
      </c>
    </row>
    <row r="4279" spans="1:6" x14ac:dyDescent="0.2">
      <c r="A4279">
        <v>260</v>
      </c>
      <c r="B4279">
        <v>4</v>
      </c>
      <c r="C4279">
        <v>0</v>
      </c>
      <c r="D4279">
        <v>0</v>
      </c>
      <c r="E4279">
        <v>0</v>
      </c>
      <c r="F4279" t="s">
        <v>4</v>
      </c>
    </row>
    <row r="4280" spans="1:6" x14ac:dyDescent="0.2">
      <c r="A4280">
        <v>261</v>
      </c>
      <c r="B4280">
        <v>7</v>
      </c>
      <c r="C4280">
        <v>0</v>
      </c>
      <c r="D4280">
        <v>0</v>
      </c>
      <c r="E4280">
        <v>0</v>
      </c>
      <c r="F4280" t="s">
        <v>4</v>
      </c>
    </row>
    <row r="4281" spans="1:6" x14ac:dyDescent="0.2">
      <c r="A4281">
        <v>262</v>
      </c>
      <c r="B4281">
        <v>3</v>
      </c>
      <c r="C4281">
        <v>0</v>
      </c>
      <c r="D4281">
        <v>0</v>
      </c>
      <c r="E4281">
        <v>0</v>
      </c>
      <c r="F4281" t="s">
        <v>4</v>
      </c>
    </row>
    <row r="4282" spans="1:6" x14ac:dyDescent="0.2">
      <c r="A4282">
        <v>263</v>
      </c>
      <c r="B4282">
        <v>4</v>
      </c>
      <c r="C4282">
        <v>0</v>
      </c>
      <c r="D4282">
        <v>0</v>
      </c>
      <c r="E4282">
        <v>0</v>
      </c>
      <c r="F4282" t="s">
        <v>4</v>
      </c>
    </row>
    <row r="4283" spans="1:6" x14ac:dyDescent="0.2">
      <c r="A4283">
        <v>264</v>
      </c>
      <c r="B4283">
        <v>5</v>
      </c>
      <c r="C4283">
        <v>0</v>
      </c>
      <c r="D4283">
        <v>0</v>
      </c>
      <c r="E4283">
        <v>0</v>
      </c>
      <c r="F4283" t="s">
        <v>4</v>
      </c>
    </row>
    <row r="4284" spans="1:6" x14ac:dyDescent="0.2">
      <c r="A4284">
        <v>265</v>
      </c>
      <c r="B4284">
        <v>3</v>
      </c>
      <c r="C4284">
        <v>0</v>
      </c>
      <c r="D4284">
        <v>0</v>
      </c>
      <c r="E4284">
        <v>0</v>
      </c>
      <c r="F4284" t="s">
        <v>4</v>
      </c>
    </row>
    <row r="4285" spans="1:6" x14ac:dyDescent="0.2">
      <c r="A4285">
        <v>266</v>
      </c>
      <c r="B4285">
        <v>4</v>
      </c>
      <c r="C4285">
        <v>0</v>
      </c>
      <c r="D4285">
        <v>0</v>
      </c>
      <c r="E4285">
        <v>0</v>
      </c>
      <c r="F4285" t="s">
        <v>4</v>
      </c>
    </row>
    <row r="4286" spans="1:6" x14ac:dyDescent="0.2">
      <c r="A4286">
        <v>267</v>
      </c>
      <c r="B4286">
        <v>2</v>
      </c>
      <c r="C4286">
        <v>0</v>
      </c>
      <c r="D4286">
        <v>0</v>
      </c>
      <c r="E4286">
        <v>0</v>
      </c>
      <c r="F4286" t="s">
        <v>4</v>
      </c>
    </row>
    <row r="4287" spans="1:6" x14ac:dyDescent="0.2">
      <c r="A4287">
        <v>268</v>
      </c>
      <c r="B4287">
        <v>3</v>
      </c>
      <c r="C4287">
        <v>0</v>
      </c>
      <c r="D4287">
        <v>0</v>
      </c>
      <c r="E4287">
        <v>0</v>
      </c>
      <c r="F4287" t="s">
        <v>4</v>
      </c>
    </row>
    <row r="4288" spans="1:6" x14ac:dyDescent="0.2">
      <c r="A4288">
        <v>269</v>
      </c>
      <c r="B4288">
        <v>3</v>
      </c>
      <c r="C4288">
        <v>0</v>
      </c>
      <c r="D4288">
        <v>0</v>
      </c>
      <c r="E4288">
        <v>0</v>
      </c>
      <c r="F4288" t="s">
        <v>4</v>
      </c>
    </row>
    <row r="4289" spans="1:6" x14ac:dyDescent="0.2">
      <c r="A4289">
        <v>270</v>
      </c>
      <c r="B4289">
        <v>3</v>
      </c>
      <c r="C4289">
        <v>0</v>
      </c>
      <c r="D4289">
        <v>0</v>
      </c>
      <c r="E4289">
        <v>0</v>
      </c>
      <c r="F4289" t="s">
        <v>4</v>
      </c>
    </row>
    <row r="4290" spans="1:6" x14ac:dyDescent="0.2">
      <c r="A4290">
        <v>271</v>
      </c>
      <c r="B4290">
        <v>3</v>
      </c>
      <c r="C4290">
        <v>0</v>
      </c>
      <c r="D4290">
        <v>0</v>
      </c>
      <c r="E4290">
        <v>0</v>
      </c>
      <c r="F4290" t="s">
        <v>4</v>
      </c>
    </row>
    <row r="4291" spans="1:6" x14ac:dyDescent="0.2">
      <c r="A4291">
        <v>272</v>
      </c>
      <c r="B4291">
        <v>4</v>
      </c>
      <c r="C4291">
        <v>0</v>
      </c>
      <c r="D4291">
        <v>0</v>
      </c>
      <c r="E4291">
        <v>0</v>
      </c>
      <c r="F4291" t="s">
        <v>4</v>
      </c>
    </row>
    <row r="4292" spans="1:6" x14ac:dyDescent="0.2">
      <c r="A4292">
        <v>273</v>
      </c>
      <c r="B4292">
        <v>3</v>
      </c>
      <c r="C4292">
        <v>0</v>
      </c>
      <c r="D4292">
        <v>0</v>
      </c>
      <c r="E4292">
        <v>0</v>
      </c>
      <c r="F4292" t="s">
        <v>4</v>
      </c>
    </row>
    <row r="4293" spans="1:6" x14ac:dyDescent="0.2">
      <c r="A4293">
        <v>274</v>
      </c>
      <c r="B4293">
        <v>3</v>
      </c>
      <c r="C4293">
        <v>0</v>
      </c>
      <c r="D4293">
        <v>0</v>
      </c>
      <c r="E4293">
        <v>0</v>
      </c>
      <c r="F4293" t="s">
        <v>4</v>
      </c>
    </row>
    <row r="4294" spans="1:6" x14ac:dyDescent="0.2">
      <c r="A4294">
        <v>275</v>
      </c>
      <c r="B4294">
        <v>2</v>
      </c>
      <c r="C4294">
        <v>0</v>
      </c>
      <c r="D4294">
        <v>0</v>
      </c>
      <c r="E4294">
        <v>0</v>
      </c>
      <c r="F4294" t="s">
        <v>4</v>
      </c>
    </row>
    <row r="4295" spans="1:6" x14ac:dyDescent="0.2">
      <c r="A4295">
        <v>276</v>
      </c>
      <c r="B4295">
        <v>3</v>
      </c>
      <c r="C4295">
        <v>45.4</v>
      </c>
      <c r="D4295">
        <v>0</v>
      </c>
      <c r="E4295">
        <v>0</v>
      </c>
      <c r="F4295" t="s">
        <v>4</v>
      </c>
    </row>
    <row r="4296" spans="1:6" x14ac:dyDescent="0.2">
      <c r="A4296">
        <v>277</v>
      </c>
      <c r="B4296">
        <v>3</v>
      </c>
      <c r="C4296">
        <v>14.2</v>
      </c>
      <c r="D4296">
        <v>0</v>
      </c>
      <c r="E4296">
        <v>100</v>
      </c>
      <c r="F4296" t="s">
        <v>4</v>
      </c>
    </row>
    <row r="4297" spans="1:6" x14ac:dyDescent="0.2">
      <c r="A4297">
        <v>278</v>
      </c>
      <c r="B4297">
        <v>3</v>
      </c>
      <c r="C4297">
        <v>28.5</v>
      </c>
      <c r="D4297">
        <v>0</v>
      </c>
      <c r="E4297">
        <v>0</v>
      </c>
      <c r="F4297" t="s">
        <v>4</v>
      </c>
    </row>
    <row r="4298" spans="1:6" x14ac:dyDescent="0.2">
      <c r="A4298">
        <v>279</v>
      </c>
      <c r="B4298">
        <v>5</v>
      </c>
      <c r="C4298">
        <v>0</v>
      </c>
      <c r="D4298">
        <v>0</v>
      </c>
      <c r="E4298">
        <v>0</v>
      </c>
      <c r="F4298" t="s">
        <v>4</v>
      </c>
    </row>
    <row r="4299" spans="1:6" x14ac:dyDescent="0.2">
      <c r="A4299">
        <v>280</v>
      </c>
      <c r="B4299">
        <v>3</v>
      </c>
      <c r="C4299">
        <v>0</v>
      </c>
      <c r="D4299">
        <v>0</v>
      </c>
      <c r="E4299">
        <v>0</v>
      </c>
      <c r="F4299" t="s">
        <v>4</v>
      </c>
    </row>
    <row r="4300" spans="1:6" x14ac:dyDescent="0.2">
      <c r="A4300">
        <v>281</v>
      </c>
      <c r="B4300">
        <v>4</v>
      </c>
      <c r="C4300">
        <v>0</v>
      </c>
      <c r="D4300">
        <v>0</v>
      </c>
      <c r="E4300">
        <v>0</v>
      </c>
      <c r="F4300" t="s">
        <v>4</v>
      </c>
    </row>
    <row r="4301" spans="1:6" x14ac:dyDescent="0.2">
      <c r="A4301">
        <v>282</v>
      </c>
      <c r="B4301">
        <v>3</v>
      </c>
      <c r="C4301">
        <v>0</v>
      </c>
      <c r="D4301">
        <v>0</v>
      </c>
      <c r="E4301">
        <v>0</v>
      </c>
      <c r="F4301" t="s">
        <v>4</v>
      </c>
    </row>
    <row r="4302" spans="1:6" x14ac:dyDescent="0.2">
      <c r="A4302">
        <v>283</v>
      </c>
      <c r="B4302">
        <v>22</v>
      </c>
      <c r="C4302">
        <v>0</v>
      </c>
      <c r="D4302">
        <v>0</v>
      </c>
      <c r="E4302">
        <v>0</v>
      </c>
      <c r="F4302" t="s">
        <v>4</v>
      </c>
    </row>
    <row r="4303" spans="1:6" x14ac:dyDescent="0.2">
      <c r="A4303">
        <v>284</v>
      </c>
      <c r="B4303">
        <v>3</v>
      </c>
      <c r="C4303">
        <v>0</v>
      </c>
      <c r="D4303">
        <v>0</v>
      </c>
      <c r="E4303">
        <v>0</v>
      </c>
      <c r="F4303" t="s">
        <v>4</v>
      </c>
    </row>
    <row r="4304" spans="1:6" x14ac:dyDescent="0.2">
      <c r="A4304">
        <v>285</v>
      </c>
      <c r="B4304">
        <v>3</v>
      </c>
      <c r="C4304">
        <v>0</v>
      </c>
      <c r="D4304">
        <v>0</v>
      </c>
      <c r="E4304">
        <v>0</v>
      </c>
      <c r="F4304" t="s">
        <v>4</v>
      </c>
    </row>
    <row r="4305" spans="1:6" x14ac:dyDescent="0.2">
      <c r="A4305">
        <v>286</v>
      </c>
      <c r="B4305">
        <v>3</v>
      </c>
      <c r="C4305">
        <v>0</v>
      </c>
      <c r="D4305">
        <v>0</v>
      </c>
      <c r="E4305">
        <v>0</v>
      </c>
      <c r="F4305" t="s">
        <v>4</v>
      </c>
    </row>
    <row r="4306" spans="1:6" x14ac:dyDescent="0.2">
      <c r="A4306">
        <v>287</v>
      </c>
      <c r="B4306">
        <v>3</v>
      </c>
      <c r="C4306">
        <v>0</v>
      </c>
      <c r="D4306">
        <v>0</v>
      </c>
      <c r="E4306">
        <v>0</v>
      </c>
      <c r="F4306" t="s">
        <v>4</v>
      </c>
    </row>
    <row r="4307" spans="1:6" x14ac:dyDescent="0.2">
      <c r="A4307">
        <v>288</v>
      </c>
      <c r="B4307">
        <v>4</v>
      </c>
      <c r="C4307">
        <v>0</v>
      </c>
      <c r="D4307">
        <v>0</v>
      </c>
      <c r="E4307">
        <v>0</v>
      </c>
      <c r="F4307" t="s">
        <v>4</v>
      </c>
    </row>
    <row r="4308" spans="1:6" x14ac:dyDescent="0.2">
      <c r="A4308">
        <v>289</v>
      </c>
      <c r="B4308">
        <v>3</v>
      </c>
      <c r="C4308">
        <v>0</v>
      </c>
      <c r="D4308">
        <v>0</v>
      </c>
      <c r="E4308">
        <v>0</v>
      </c>
      <c r="F4308" t="s">
        <v>4</v>
      </c>
    </row>
    <row r="4309" spans="1:6" x14ac:dyDescent="0.2">
      <c r="A4309">
        <v>290</v>
      </c>
      <c r="B4309">
        <v>5</v>
      </c>
      <c r="C4309">
        <v>0</v>
      </c>
      <c r="D4309">
        <v>0</v>
      </c>
      <c r="E4309">
        <v>0</v>
      </c>
      <c r="F4309" t="s">
        <v>4</v>
      </c>
    </row>
    <row r="4310" spans="1:6" x14ac:dyDescent="0.2">
      <c r="A4310">
        <v>291</v>
      </c>
      <c r="B4310">
        <v>4</v>
      </c>
      <c r="C4310">
        <v>0</v>
      </c>
      <c r="D4310">
        <v>0</v>
      </c>
      <c r="E4310">
        <v>0</v>
      </c>
      <c r="F4310" t="s">
        <v>4</v>
      </c>
    </row>
    <row r="4311" spans="1:6" x14ac:dyDescent="0.2">
      <c r="A4311">
        <v>292</v>
      </c>
      <c r="B4311">
        <v>4</v>
      </c>
      <c r="C4311">
        <v>0</v>
      </c>
      <c r="D4311">
        <v>0</v>
      </c>
      <c r="E4311">
        <v>0</v>
      </c>
      <c r="F4311" t="s">
        <v>4</v>
      </c>
    </row>
    <row r="4312" spans="1:6" x14ac:dyDescent="0.2">
      <c r="A4312">
        <v>293</v>
      </c>
      <c r="B4312">
        <v>3</v>
      </c>
      <c r="C4312">
        <v>0</v>
      </c>
      <c r="D4312">
        <v>0</v>
      </c>
      <c r="E4312">
        <v>0</v>
      </c>
      <c r="F4312" t="s">
        <v>4</v>
      </c>
    </row>
    <row r="4313" spans="1:6" x14ac:dyDescent="0.2">
      <c r="A4313">
        <v>294</v>
      </c>
      <c r="B4313">
        <v>3</v>
      </c>
      <c r="C4313">
        <v>0</v>
      </c>
      <c r="D4313">
        <v>0</v>
      </c>
      <c r="E4313">
        <v>0</v>
      </c>
      <c r="F4313" t="s">
        <v>4</v>
      </c>
    </row>
    <row r="4314" spans="1:6" x14ac:dyDescent="0.2">
      <c r="A4314">
        <v>295</v>
      </c>
      <c r="B4314">
        <v>3</v>
      </c>
      <c r="C4314">
        <v>0</v>
      </c>
      <c r="D4314">
        <v>0</v>
      </c>
      <c r="E4314">
        <v>0</v>
      </c>
      <c r="F4314" t="s">
        <v>4</v>
      </c>
    </row>
    <row r="4315" spans="1:6" x14ac:dyDescent="0.2">
      <c r="A4315">
        <v>296</v>
      </c>
      <c r="B4315">
        <v>6</v>
      </c>
      <c r="C4315">
        <v>0</v>
      </c>
      <c r="D4315">
        <v>0</v>
      </c>
      <c r="E4315">
        <v>0</v>
      </c>
      <c r="F4315" t="s">
        <v>4</v>
      </c>
    </row>
    <row r="4316" spans="1:6" x14ac:dyDescent="0.2">
      <c r="A4316">
        <v>297</v>
      </c>
      <c r="B4316">
        <v>7</v>
      </c>
      <c r="C4316">
        <v>0</v>
      </c>
      <c r="D4316">
        <v>0</v>
      </c>
      <c r="E4316">
        <v>0</v>
      </c>
      <c r="F4316" t="s">
        <v>4</v>
      </c>
    </row>
    <row r="4317" spans="1:6" x14ac:dyDescent="0.2">
      <c r="A4317">
        <v>298</v>
      </c>
      <c r="B4317">
        <v>5</v>
      </c>
      <c r="C4317">
        <v>0</v>
      </c>
      <c r="D4317">
        <v>0</v>
      </c>
      <c r="E4317">
        <v>0</v>
      </c>
      <c r="F4317" t="s">
        <v>4</v>
      </c>
    </row>
    <row r="4318" spans="1:6" x14ac:dyDescent="0.2">
      <c r="A4318">
        <v>299</v>
      </c>
      <c r="B4318">
        <v>5</v>
      </c>
      <c r="C4318">
        <v>0</v>
      </c>
      <c r="D4318">
        <v>0</v>
      </c>
      <c r="E4318">
        <v>0</v>
      </c>
      <c r="F4318" t="s">
        <v>4</v>
      </c>
    </row>
    <row r="4319" spans="1:6" x14ac:dyDescent="0.2">
      <c r="A4319">
        <v>300</v>
      </c>
      <c r="B4319">
        <v>4</v>
      </c>
      <c r="C4319">
        <v>0</v>
      </c>
      <c r="D4319">
        <v>0</v>
      </c>
      <c r="E4319">
        <v>0</v>
      </c>
      <c r="F4319" t="s">
        <v>4</v>
      </c>
    </row>
    <row r="4320" spans="1:6" x14ac:dyDescent="0.2">
      <c r="A4320">
        <v>301</v>
      </c>
      <c r="B4320">
        <v>4</v>
      </c>
      <c r="C4320">
        <v>0</v>
      </c>
      <c r="D4320">
        <v>0</v>
      </c>
      <c r="E4320">
        <v>0</v>
      </c>
      <c r="F4320" t="s">
        <v>4</v>
      </c>
    </row>
    <row r="4321" spans="1:6" x14ac:dyDescent="0.2">
      <c r="A4321">
        <v>302</v>
      </c>
      <c r="B4321">
        <v>5</v>
      </c>
      <c r="C4321">
        <v>0</v>
      </c>
      <c r="D4321">
        <v>0</v>
      </c>
      <c r="E4321">
        <v>0</v>
      </c>
      <c r="F4321" t="s">
        <v>4</v>
      </c>
    </row>
    <row r="4322" spans="1:6" x14ac:dyDescent="0.2">
      <c r="A4322">
        <v>303</v>
      </c>
      <c r="B4322">
        <v>4</v>
      </c>
      <c r="C4322">
        <v>0</v>
      </c>
      <c r="D4322">
        <v>0</v>
      </c>
      <c r="E4322">
        <v>0</v>
      </c>
      <c r="F4322" t="s">
        <v>4</v>
      </c>
    </row>
    <row r="4323" spans="1:6" x14ac:dyDescent="0.2">
      <c r="A4323">
        <v>304</v>
      </c>
      <c r="B4323">
        <v>4</v>
      </c>
      <c r="C4323">
        <v>0</v>
      </c>
      <c r="D4323">
        <v>0</v>
      </c>
      <c r="E4323">
        <v>0</v>
      </c>
      <c r="F4323" t="s">
        <v>4</v>
      </c>
    </row>
    <row r="4324" spans="1:6" x14ac:dyDescent="0.2">
      <c r="A4324">
        <v>305</v>
      </c>
      <c r="B4324">
        <v>5</v>
      </c>
      <c r="C4324">
        <v>0</v>
      </c>
      <c r="D4324">
        <v>0</v>
      </c>
      <c r="E4324">
        <v>0</v>
      </c>
      <c r="F4324" t="s">
        <v>4</v>
      </c>
    </row>
    <row r="4325" spans="1:6" x14ac:dyDescent="0.2">
      <c r="A4325">
        <v>306</v>
      </c>
      <c r="B4325">
        <v>3</v>
      </c>
      <c r="C4325">
        <v>0</v>
      </c>
      <c r="D4325">
        <v>0</v>
      </c>
      <c r="E4325">
        <v>0</v>
      </c>
      <c r="F4325" t="s">
        <v>4</v>
      </c>
    </row>
    <row r="4326" spans="1:6" x14ac:dyDescent="0.2">
      <c r="A4326">
        <v>307</v>
      </c>
      <c r="B4326">
        <v>3</v>
      </c>
      <c r="C4326">
        <v>0</v>
      </c>
      <c r="D4326">
        <v>0</v>
      </c>
      <c r="E4326">
        <v>0</v>
      </c>
      <c r="F4326" t="s">
        <v>4</v>
      </c>
    </row>
    <row r="4327" spans="1:6" x14ac:dyDescent="0.2">
      <c r="A4327">
        <v>308</v>
      </c>
      <c r="B4327">
        <v>4</v>
      </c>
      <c r="C4327">
        <v>0</v>
      </c>
      <c r="D4327">
        <v>0</v>
      </c>
      <c r="E4327">
        <v>0</v>
      </c>
      <c r="F4327" t="s">
        <v>4</v>
      </c>
    </row>
    <row r="4328" spans="1:6" x14ac:dyDescent="0.2">
      <c r="A4328">
        <v>309</v>
      </c>
      <c r="B4328">
        <v>3</v>
      </c>
      <c r="C4328">
        <v>0</v>
      </c>
      <c r="D4328">
        <v>0</v>
      </c>
      <c r="E4328">
        <v>0</v>
      </c>
      <c r="F4328" t="s">
        <v>4</v>
      </c>
    </row>
    <row r="4329" spans="1:6" x14ac:dyDescent="0.2">
      <c r="A4329">
        <v>310</v>
      </c>
      <c r="B4329">
        <v>5</v>
      </c>
      <c r="C4329">
        <v>0</v>
      </c>
      <c r="D4329">
        <v>0</v>
      </c>
      <c r="E4329">
        <v>0</v>
      </c>
      <c r="F4329" t="s">
        <v>4</v>
      </c>
    </row>
    <row r="4330" spans="1:6" x14ac:dyDescent="0.2">
      <c r="A4330">
        <v>311</v>
      </c>
      <c r="B4330">
        <v>10</v>
      </c>
      <c r="C4330">
        <v>0</v>
      </c>
      <c r="D4330">
        <v>0</v>
      </c>
      <c r="E4330">
        <v>0</v>
      </c>
      <c r="F4330" t="s">
        <v>4</v>
      </c>
    </row>
    <row r="4331" spans="1:6" x14ac:dyDescent="0.2">
      <c r="A4331">
        <v>312</v>
      </c>
      <c r="B4331">
        <v>6</v>
      </c>
      <c r="C4331">
        <v>0</v>
      </c>
      <c r="D4331">
        <v>0</v>
      </c>
      <c r="E4331">
        <v>0</v>
      </c>
      <c r="F4331" t="s">
        <v>4</v>
      </c>
    </row>
    <row r="4332" spans="1:6" x14ac:dyDescent="0.2">
      <c r="A4332">
        <v>313</v>
      </c>
      <c r="B4332">
        <v>6</v>
      </c>
      <c r="C4332">
        <v>0</v>
      </c>
      <c r="D4332">
        <v>0</v>
      </c>
      <c r="E4332">
        <v>0</v>
      </c>
      <c r="F4332" t="s">
        <v>4</v>
      </c>
    </row>
    <row r="4333" spans="1:6" x14ac:dyDescent="0.2">
      <c r="A4333">
        <v>314</v>
      </c>
      <c r="B4333">
        <v>4</v>
      </c>
      <c r="C4333">
        <v>0</v>
      </c>
      <c r="D4333">
        <v>0</v>
      </c>
      <c r="E4333">
        <v>0</v>
      </c>
      <c r="F4333" t="s">
        <v>4</v>
      </c>
    </row>
    <row r="4334" spans="1:6" x14ac:dyDescent="0.2">
      <c r="A4334">
        <v>315</v>
      </c>
      <c r="B4334">
        <v>5</v>
      </c>
      <c r="C4334">
        <v>0</v>
      </c>
      <c r="D4334">
        <v>0</v>
      </c>
      <c r="E4334">
        <v>0</v>
      </c>
      <c r="F4334" t="s">
        <v>4</v>
      </c>
    </row>
    <row r="4335" spans="1:6" x14ac:dyDescent="0.2">
      <c r="A4335">
        <v>316</v>
      </c>
      <c r="B4335">
        <v>5</v>
      </c>
      <c r="C4335">
        <v>0</v>
      </c>
      <c r="D4335">
        <v>0</v>
      </c>
      <c r="E4335">
        <v>0</v>
      </c>
      <c r="F4335" t="s">
        <v>4</v>
      </c>
    </row>
    <row r="4336" spans="1:6" x14ac:dyDescent="0.2">
      <c r="A4336">
        <v>317</v>
      </c>
      <c r="B4336">
        <v>4</v>
      </c>
      <c r="C4336">
        <v>0</v>
      </c>
      <c r="D4336">
        <v>0</v>
      </c>
      <c r="E4336">
        <v>0</v>
      </c>
      <c r="F4336" t="s">
        <v>4</v>
      </c>
    </row>
    <row r="4337" spans="1:6" x14ac:dyDescent="0.2">
      <c r="A4337">
        <v>318</v>
      </c>
      <c r="B4337">
        <v>4</v>
      </c>
      <c r="C4337">
        <v>0</v>
      </c>
      <c r="D4337">
        <v>0</v>
      </c>
      <c r="E4337">
        <v>0</v>
      </c>
      <c r="F4337" t="s">
        <v>4</v>
      </c>
    </row>
    <row r="4338" spans="1:6" x14ac:dyDescent="0.2">
      <c r="A4338">
        <v>319</v>
      </c>
      <c r="B4338">
        <v>3</v>
      </c>
      <c r="C4338">
        <v>0</v>
      </c>
      <c r="D4338">
        <v>0</v>
      </c>
      <c r="E4338">
        <v>0</v>
      </c>
      <c r="F4338" t="s">
        <v>4</v>
      </c>
    </row>
    <row r="4339" spans="1:6" x14ac:dyDescent="0.2">
      <c r="A4339">
        <v>320</v>
      </c>
      <c r="B4339">
        <v>3</v>
      </c>
      <c r="C4339">
        <v>52.9</v>
      </c>
      <c r="D4339">
        <v>0</v>
      </c>
      <c r="E4339">
        <v>0</v>
      </c>
      <c r="F4339" t="s">
        <v>4</v>
      </c>
    </row>
    <row r="4340" spans="1:6" x14ac:dyDescent="0.2">
      <c r="A4340">
        <v>321</v>
      </c>
      <c r="B4340">
        <v>3</v>
      </c>
      <c r="C4340">
        <v>0</v>
      </c>
      <c r="D4340">
        <v>0</v>
      </c>
      <c r="E4340">
        <v>0</v>
      </c>
      <c r="F4340" t="s">
        <v>4</v>
      </c>
    </row>
    <row r="4341" spans="1:6" x14ac:dyDescent="0.2">
      <c r="A4341">
        <v>322</v>
      </c>
      <c r="B4341">
        <v>6</v>
      </c>
      <c r="C4341">
        <v>0</v>
      </c>
      <c r="D4341">
        <v>0</v>
      </c>
      <c r="E4341">
        <v>0</v>
      </c>
      <c r="F4341" t="s">
        <v>4</v>
      </c>
    </row>
    <row r="4342" spans="1:6" x14ac:dyDescent="0.2">
      <c r="A4342">
        <v>323</v>
      </c>
      <c r="B4342">
        <v>3</v>
      </c>
      <c r="C4342">
        <v>0</v>
      </c>
      <c r="D4342">
        <v>0</v>
      </c>
      <c r="E4342">
        <v>0</v>
      </c>
      <c r="F4342" t="s">
        <v>4</v>
      </c>
    </row>
    <row r="4343" spans="1:6" x14ac:dyDescent="0.2">
      <c r="A4343">
        <v>324</v>
      </c>
      <c r="B4343">
        <v>3</v>
      </c>
      <c r="C4343">
        <v>0</v>
      </c>
      <c r="D4343">
        <v>0</v>
      </c>
      <c r="E4343">
        <v>0</v>
      </c>
      <c r="F4343" t="s">
        <v>4</v>
      </c>
    </row>
    <row r="4344" spans="1:6" x14ac:dyDescent="0.2">
      <c r="A4344">
        <v>325</v>
      </c>
      <c r="B4344">
        <v>4</v>
      </c>
      <c r="C4344">
        <v>0</v>
      </c>
      <c r="D4344">
        <v>0</v>
      </c>
      <c r="E4344">
        <v>0</v>
      </c>
      <c r="F4344" t="s">
        <v>4</v>
      </c>
    </row>
    <row r="4345" spans="1:6" x14ac:dyDescent="0.2">
      <c r="A4345">
        <v>326</v>
      </c>
      <c r="B4345">
        <v>2</v>
      </c>
      <c r="C4345">
        <v>0</v>
      </c>
      <c r="D4345">
        <v>0</v>
      </c>
      <c r="E4345">
        <v>0</v>
      </c>
      <c r="F4345" t="s">
        <v>4</v>
      </c>
    </row>
    <row r="4346" spans="1:6" x14ac:dyDescent="0.2">
      <c r="A4346">
        <v>327</v>
      </c>
      <c r="B4346">
        <v>6</v>
      </c>
      <c r="C4346">
        <v>0</v>
      </c>
      <c r="D4346">
        <v>0</v>
      </c>
      <c r="E4346">
        <v>0</v>
      </c>
      <c r="F4346" t="s">
        <v>4</v>
      </c>
    </row>
    <row r="4347" spans="1:6" x14ac:dyDescent="0.2">
      <c r="A4347">
        <v>328</v>
      </c>
      <c r="B4347">
        <v>2</v>
      </c>
      <c r="C4347">
        <v>0</v>
      </c>
      <c r="D4347">
        <v>0</v>
      </c>
      <c r="E4347">
        <v>0</v>
      </c>
      <c r="F4347" t="s">
        <v>4</v>
      </c>
    </row>
    <row r="4348" spans="1:6" x14ac:dyDescent="0.2">
      <c r="A4348">
        <v>329</v>
      </c>
      <c r="B4348">
        <v>5</v>
      </c>
      <c r="C4348">
        <v>0</v>
      </c>
      <c r="D4348">
        <v>0</v>
      </c>
      <c r="E4348">
        <v>0</v>
      </c>
      <c r="F4348" t="s">
        <v>4</v>
      </c>
    </row>
    <row r="4349" spans="1:6" x14ac:dyDescent="0.2">
      <c r="A4349">
        <v>330</v>
      </c>
      <c r="B4349">
        <v>3</v>
      </c>
      <c r="C4349">
        <v>0</v>
      </c>
      <c r="D4349">
        <v>0</v>
      </c>
      <c r="E4349">
        <v>0</v>
      </c>
      <c r="F4349" t="s">
        <v>4</v>
      </c>
    </row>
    <row r="4350" spans="1:6" x14ac:dyDescent="0.2">
      <c r="A4350">
        <v>331</v>
      </c>
      <c r="B4350">
        <v>5</v>
      </c>
      <c r="C4350">
        <v>0</v>
      </c>
      <c r="D4350">
        <v>0</v>
      </c>
      <c r="E4350">
        <v>0</v>
      </c>
      <c r="F4350" t="s">
        <v>4</v>
      </c>
    </row>
    <row r="4351" spans="1:6" x14ac:dyDescent="0.2">
      <c r="A4351">
        <v>332</v>
      </c>
      <c r="B4351">
        <v>3</v>
      </c>
      <c r="C4351">
        <v>0</v>
      </c>
      <c r="D4351">
        <v>0</v>
      </c>
      <c r="E4351">
        <v>0</v>
      </c>
      <c r="F4351" t="s">
        <v>4</v>
      </c>
    </row>
    <row r="4352" spans="1:6" x14ac:dyDescent="0.2">
      <c r="A4352">
        <v>333</v>
      </c>
      <c r="B4352">
        <v>4</v>
      </c>
      <c r="C4352">
        <v>0</v>
      </c>
      <c r="D4352">
        <v>0</v>
      </c>
      <c r="E4352">
        <v>0</v>
      </c>
      <c r="F4352" t="s">
        <v>4</v>
      </c>
    </row>
    <row r="4353" spans="1:6" x14ac:dyDescent="0.2">
      <c r="A4353">
        <v>334</v>
      </c>
      <c r="B4353">
        <v>4</v>
      </c>
      <c r="C4353">
        <v>0</v>
      </c>
      <c r="D4353">
        <v>0</v>
      </c>
      <c r="E4353">
        <v>0</v>
      </c>
      <c r="F4353" t="s">
        <v>4</v>
      </c>
    </row>
    <row r="4354" spans="1:6" x14ac:dyDescent="0.2">
      <c r="A4354">
        <v>335</v>
      </c>
      <c r="B4354">
        <v>3</v>
      </c>
      <c r="C4354">
        <v>0</v>
      </c>
      <c r="D4354">
        <v>0</v>
      </c>
      <c r="E4354">
        <v>0</v>
      </c>
      <c r="F4354" t="s">
        <v>4</v>
      </c>
    </row>
    <row r="4355" spans="1:6" x14ac:dyDescent="0.2">
      <c r="A4355">
        <v>336</v>
      </c>
      <c r="B4355">
        <v>3</v>
      </c>
      <c r="C4355">
        <v>0</v>
      </c>
      <c r="D4355">
        <v>0</v>
      </c>
      <c r="E4355">
        <v>0</v>
      </c>
      <c r="F4355" t="s">
        <v>4</v>
      </c>
    </row>
    <row r="4356" spans="1:6" x14ac:dyDescent="0.2">
      <c r="A4356">
        <v>337</v>
      </c>
      <c r="B4356">
        <v>3</v>
      </c>
      <c r="C4356">
        <v>0</v>
      </c>
      <c r="D4356">
        <v>0</v>
      </c>
      <c r="E4356">
        <v>0</v>
      </c>
      <c r="F4356" t="s">
        <v>4</v>
      </c>
    </row>
    <row r="4357" spans="1:6" x14ac:dyDescent="0.2">
      <c r="A4357">
        <v>338</v>
      </c>
      <c r="B4357">
        <v>3</v>
      </c>
      <c r="C4357">
        <v>0</v>
      </c>
      <c r="D4357">
        <v>0</v>
      </c>
      <c r="E4357">
        <v>0</v>
      </c>
      <c r="F4357" t="s">
        <v>4</v>
      </c>
    </row>
    <row r="4358" spans="1:6" x14ac:dyDescent="0.2">
      <c r="A4358">
        <v>339</v>
      </c>
      <c r="B4358">
        <v>3</v>
      </c>
      <c r="C4358">
        <v>0</v>
      </c>
      <c r="D4358">
        <v>0</v>
      </c>
      <c r="E4358">
        <v>0</v>
      </c>
      <c r="F4358" t="s">
        <v>4</v>
      </c>
    </row>
    <row r="4359" spans="1:6" x14ac:dyDescent="0.2">
      <c r="A4359">
        <v>340</v>
      </c>
      <c r="B4359">
        <v>2</v>
      </c>
      <c r="C4359">
        <v>0</v>
      </c>
      <c r="D4359">
        <v>0</v>
      </c>
      <c r="E4359">
        <v>0</v>
      </c>
      <c r="F4359" t="s">
        <v>4</v>
      </c>
    </row>
    <row r="4360" spans="1:6" x14ac:dyDescent="0.2">
      <c r="A4360">
        <v>341</v>
      </c>
      <c r="B4360">
        <v>4</v>
      </c>
      <c r="C4360">
        <v>0</v>
      </c>
      <c r="D4360">
        <v>0</v>
      </c>
      <c r="E4360">
        <v>0</v>
      </c>
      <c r="F4360" t="s">
        <v>4</v>
      </c>
    </row>
    <row r="4361" spans="1:6" x14ac:dyDescent="0.2">
      <c r="A4361">
        <v>342</v>
      </c>
      <c r="B4361">
        <v>2</v>
      </c>
      <c r="C4361">
        <v>0</v>
      </c>
      <c r="D4361">
        <v>0</v>
      </c>
      <c r="E4361">
        <v>0</v>
      </c>
      <c r="F4361" t="s">
        <v>4</v>
      </c>
    </row>
    <row r="4362" spans="1:6" x14ac:dyDescent="0.2">
      <c r="A4362">
        <v>343</v>
      </c>
      <c r="B4362">
        <v>2</v>
      </c>
      <c r="C4362">
        <v>0</v>
      </c>
      <c r="D4362">
        <v>0</v>
      </c>
      <c r="E4362">
        <v>0</v>
      </c>
      <c r="F4362" t="s">
        <v>4</v>
      </c>
    </row>
    <row r="4363" spans="1:6" x14ac:dyDescent="0.2">
      <c r="A4363">
        <v>344</v>
      </c>
      <c r="B4363">
        <v>3</v>
      </c>
      <c r="C4363">
        <v>0</v>
      </c>
      <c r="D4363">
        <v>0</v>
      </c>
      <c r="E4363">
        <v>0</v>
      </c>
      <c r="F4363" t="s">
        <v>4</v>
      </c>
    </row>
    <row r="4364" spans="1:6" x14ac:dyDescent="0.2">
      <c r="A4364">
        <v>345</v>
      </c>
      <c r="B4364">
        <v>3</v>
      </c>
      <c r="C4364">
        <v>0</v>
      </c>
      <c r="D4364">
        <v>0</v>
      </c>
      <c r="E4364">
        <v>0</v>
      </c>
      <c r="F4364" t="s">
        <v>4</v>
      </c>
    </row>
    <row r="4365" spans="1:6" x14ac:dyDescent="0.2">
      <c r="A4365">
        <v>346</v>
      </c>
      <c r="B4365">
        <v>3</v>
      </c>
      <c r="C4365">
        <v>0</v>
      </c>
      <c r="D4365">
        <v>0</v>
      </c>
      <c r="E4365">
        <v>0</v>
      </c>
      <c r="F4365" t="s">
        <v>4</v>
      </c>
    </row>
    <row r="4366" spans="1:6" x14ac:dyDescent="0.2">
      <c r="A4366">
        <v>347</v>
      </c>
      <c r="B4366">
        <v>3</v>
      </c>
      <c r="C4366">
        <v>0</v>
      </c>
      <c r="D4366">
        <v>0</v>
      </c>
      <c r="E4366">
        <v>0</v>
      </c>
      <c r="F4366" t="s">
        <v>4</v>
      </c>
    </row>
    <row r="4367" spans="1:6" x14ac:dyDescent="0.2">
      <c r="A4367">
        <v>348</v>
      </c>
      <c r="B4367">
        <v>2</v>
      </c>
      <c r="C4367">
        <v>0</v>
      </c>
      <c r="D4367">
        <v>0</v>
      </c>
      <c r="E4367">
        <v>0</v>
      </c>
      <c r="F4367" t="s">
        <v>4</v>
      </c>
    </row>
    <row r="4368" spans="1:6" x14ac:dyDescent="0.2">
      <c r="A4368">
        <v>349</v>
      </c>
      <c r="B4368">
        <v>4</v>
      </c>
      <c r="C4368">
        <v>0</v>
      </c>
      <c r="D4368">
        <v>0</v>
      </c>
      <c r="E4368">
        <v>0</v>
      </c>
      <c r="F4368" t="s">
        <v>4</v>
      </c>
    </row>
    <row r="4369" spans="1:6" x14ac:dyDescent="0.2">
      <c r="A4369">
        <v>350</v>
      </c>
      <c r="B4369">
        <v>4</v>
      </c>
      <c r="C4369">
        <v>0</v>
      </c>
      <c r="D4369">
        <v>0</v>
      </c>
      <c r="E4369">
        <v>0</v>
      </c>
      <c r="F4369" t="s">
        <v>4</v>
      </c>
    </row>
    <row r="4370" spans="1:6" x14ac:dyDescent="0.2">
      <c r="A4370">
        <v>351</v>
      </c>
      <c r="B4370">
        <v>3</v>
      </c>
      <c r="C4370">
        <v>0</v>
      </c>
      <c r="D4370">
        <v>0</v>
      </c>
      <c r="E4370">
        <v>0</v>
      </c>
      <c r="F4370" t="s">
        <v>4</v>
      </c>
    </row>
    <row r="4371" spans="1:6" x14ac:dyDescent="0.2">
      <c r="A4371">
        <v>352</v>
      </c>
      <c r="B4371">
        <v>3</v>
      </c>
      <c r="C4371">
        <v>0</v>
      </c>
      <c r="D4371">
        <v>0</v>
      </c>
      <c r="E4371">
        <v>0</v>
      </c>
      <c r="F4371" t="s">
        <v>4</v>
      </c>
    </row>
    <row r="4372" spans="1:6" x14ac:dyDescent="0.2">
      <c r="A4372">
        <v>353</v>
      </c>
      <c r="B4372">
        <v>4</v>
      </c>
      <c r="C4372">
        <v>0</v>
      </c>
      <c r="D4372">
        <v>0</v>
      </c>
      <c r="E4372">
        <v>0</v>
      </c>
      <c r="F4372" t="s">
        <v>4</v>
      </c>
    </row>
    <row r="4373" spans="1:6" x14ac:dyDescent="0.2">
      <c r="A4373">
        <v>354</v>
      </c>
      <c r="B4373">
        <v>5</v>
      </c>
      <c r="C4373">
        <v>0</v>
      </c>
      <c r="D4373">
        <v>0</v>
      </c>
      <c r="E4373">
        <v>0</v>
      </c>
      <c r="F4373" t="s">
        <v>4</v>
      </c>
    </row>
    <row r="4374" spans="1:6" x14ac:dyDescent="0.2">
      <c r="A4374">
        <v>355</v>
      </c>
      <c r="B4374">
        <v>3</v>
      </c>
      <c r="C4374">
        <v>0</v>
      </c>
      <c r="D4374">
        <v>0</v>
      </c>
      <c r="E4374">
        <v>0</v>
      </c>
      <c r="F4374" t="s">
        <v>4</v>
      </c>
    </row>
    <row r="4375" spans="1:6" x14ac:dyDescent="0.2">
      <c r="A4375">
        <v>356</v>
      </c>
      <c r="B4375">
        <v>3</v>
      </c>
      <c r="C4375">
        <v>0</v>
      </c>
      <c r="D4375">
        <v>0</v>
      </c>
      <c r="E4375">
        <v>0</v>
      </c>
      <c r="F4375" t="s">
        <v>4</v>
      </c>
    </row>
    <row r="4376" spans="1:6" x14ac:dyDescent="0.2">
      <c r="A4376">
        <v>357</v>
      </c>
      <c r="B4376">
        <v>3</v>
      </c>
      <c r="C4376">
        <v>0</v>
      </c>
      <c r="D4376">
        <v>0</v>
      </c>
      <c r="E4376">
        <v>0</v>
      </c>
      <c r="F4376" t="s">
        <v>4</v>
      </c>
    </row>
    <row r="4377" spans="1:6" x14ac:dyDescent="0.2">
      <c r="A4377">
        <v>358</v>
      </c>
      <c r="B4377">
        <v>6</v>
      </c>
      <c r="C4377">
        <v>0</v>
      </c>
      <c r="D4377">
        <v>0</v>
      </c>
      <c r="E4377">
        <v>0</v>
      </c>
      <c r="F4377" t="s">
        <v>4</v>
      </c>
    </row>
    <row r="4378" spans="1:6" x14ac:dyDescent="0.2">
      <c r="A4378">
        <v>359</v>
      </c>
      <c r="B4378">
        <v>5</v>
      </c>
      <c r="C4378">
        <v>0</v>
      </c>
      <c r="D4378">
        <v>0</v>
      </c>
      <c r="E4378">
        <v>0</v>
      </c>
      <c r="F4378" t="s">
        <v>4</v>
      </c>
    </row>
    <row r="4379" spans="1:6" x14ac:dyDescent="0.2">
      <c r="A4379">
        <v>360</v>
      </c>
      <c r="B4379">
        <v>4</v>
      </c>
      <c r="C4379">
        <v>0</v>
      </c>
      <c r="D4379">
        <v>0</v>
      </c>
      <c r="E4379">
        <v>0</v>
      </c>
      <c r="F4379" t="s">
        <v>4</v>
      </c>
    </row>
    <row r="4380" spans="1:6" x14ac:dyDescent="0.2">
      <c r="A4380">
        <v>361</v>
      </c>
      <c r="B4380">
        <v>3</v>
      </c>
      <c r="C4380">
        <v>0</v>
      </c>
      <c r="D4380">
        <v>0</v>
      </c>
      <c r="E4380">
        <v>0</v>
      </c>
      <c r="F4380" t="s">
        <v>4</v>
      </c>
    </row>
    <row r="4381" spans="1:6" x14ac:dyDescent="0.2">
      <c r="A4381">
        <v>362</v>
      </c>
      <c r="B4381">
        <v>3</v>
      </c>
      <c r="C4381">
        <v>0</v>
      </c>
      <c r="D4381">
        <v>0</v>
      </c>
      <c r="E4381">
        <v>0</v>
      </c>
      <c r="F4381" t="s">
        <v>4</v>
      </c>
    </row>
    <row r="4382" spans="1:6" x14ac:dyDescent="0.2">
      <c r="A4382">
        <v>363</v>
      </c>
      <c r="B4382">
        <v>3</v>
      </c>
      <c r="C4382">
        <v>0</v>
      </c>
      <c r="D4382">
        <v>0</v>
      </c>
      <c r="E4382">
        <v>0</v>
      </c>
      <c r="F4382" t="s">
        <v>4</v>
      </c>
    </row>
    <row r="4383" spans="1:6" x14ac:dyDescent="0.2">
      <c r="A4383">
        <v>364</v>
      </c>
      <c r="B4383">
        <v>3</v>
      </c>
      <c r="C4383">
        <v>0</v>
      </c>
      <c r="D4383">
        <v>0</v>
      </c>
      <c r="E4383">
        <v>0</v>
      </c>
      <c r="F4383" t="s">
        <v>4</v>
      </c>
    </row>
    <row r="4384" spans="1:6" x14ac:dyDescent="0.2">
      <c r="A4384">
        <v>365</v>
      </c>
      <c r="B4384">
        <v>3</v>
      </c>
      <c r="C4384">
        <v>42.2</v>
      </c>
      <c r="D4384">
        <v>0</v>
      </c>
      <c r="E4384">
        <v>50</v>
      </c>
      <c r="F4384" t="s">
        <v>4</v>
      </c>
    </row>
    <row r="4385" spans="1:6" x14ac:dyDescent="0.2">
      <c r="A4385">
        <v>366</v>
      </c>
      <c r="B4385">
        <v>9</v>
      </c>
      <c r="C4385">
        <v>33.299999999999997</v>
      </c>
      <c r="D4385">
        <v>0</v>
      </c>
      <c r="E4385">
        <v>50</v>
      </c>
      <c r="F4385" t="s">
        <v>4</v>
      </c>
    </row>
    <row r="4386" spans="1:6" x14ac:dyDescent="0.2">
      <c r="A4386">
        <v>367</v>
      </c>
      <c r="B4386">
        <v>3</v>
      </c>
      <c r="C4386">
        <v>40</v>
      </c>
      <c r="D4386">
        <v>0</v>
      </c>
      <c r="E4386">
        <v>100</v>
      </c>
      <c r="F4386" t="s">
        <v>4</v>
      </c>
    </row>
    <row r="4387" spans="1:6" x14ac:dyDescent="0.2">
      <c r="A4387">
        <v>368</v>
      </c>
      <c r="B4387">
        <v>2</v>
      </c>
      <c r="C4387">
        <v>28.5</v>
      </c>
      <c r="D4387">
        <v>0</v>
      </c>
      <c r="E4387">
        <v>0</v>
      </c>
      <c r="F4387" t="s">
        <v>4</v>
      </c>
    </row>
    <row r="4388" spans="1:6" x14ac:dyDescent="0.2">
      <c r="A4388">
        <v>369</v>
      </c>
      <c r="B4388">
        <v>2</v>
      </c>
      <c r="C4388">
        <v>0</v>
      </c>
      <c r="D4388">
        <v>0</v>
      </c>
      <c r="E4388">
        <v>0</v>
      </c>
      <c r="F4388" t="s">
        <v>4</v>
      </c>
    </row>
    <row r="4389" spans="1:6" x14ac:dyDescent="0.2">
      <c r="A4389">
        <v>370</v>
      </c>
      <c r="B4389">
        <v>2</v>
      </c>
      <c r="C4389">
        <v>0</v>
      </c>
      <c r="D4389">
        <v>0</v>
      </c>
      <c r="E4389">
        <v>0</v>
      </c>
      <c r="F4389" t="s">
        <v>4</v>
      </c>
    </row>
    <row r="4390" spans="1:6" x14ac:dyDescent="0.2">
      <c r="A4390">
        <v>371</v>
      </c>
      <c r="B4390">
        <v>3</v>
      </c>
      <c r="C4390">
        <v>0</v>
      </c>
      <c r="D4390">
        <v>0</v>
      </c>
      <c r="E4390">
        <v>0</v>
      </c>
      <c r="F4390" t="s">
        <v>4</v>
      </c>
    </row>
    <row r="4391" spans="1:6" x14ac:dyDescent="0.2">
      <c r="A4391">
        <v>372</v>
      </c>
      <c r="B4391">
        <v>4</v>
      </c>
      <c r="C4391">
        <v>0</v>
      </c>
      <c r="D4391">
        <v>0</v>
      </c>
      <c r="E4391">
        <v>0</v>
      </c>
      <c r="F4391" t="s">
        <v>4</v>
      </c>
    </row>
    <row r="4392" spans="1:6" x14ac:dyDescent="0.2">
      <c r="A4392">
        <v>373</v>
      </c>
      <c r="B4392">
        <v>3</v>
      </c>
      <c r="C4392">
        <v>0</v>
      </c>
      <c r="D4392">
        <v>0</v>
      </c>
      <c r="E4392">
        <v>0</v>
      </c>
      <c r="F4392" t="s">
        <v>4</v>
      </c>
    </row>
    <row r="4393" spans="1:6" x14ac:dyDescent="0.2">
      <c r="A4393">
        <v>374</v>
      </c>
      <c r="B4393">
        <v>4</v>
      </c>
      <c r="C4393">
        <v>0</v>
      </c>
      <c r="D4393">
        <v>0</v>
      </c>
      <c r="E4393">
        <v>0</v>
      </c>
      <c r="F4393" t="s">
        <v>4</v>
      </c>
    </row>
    <row r="4394" spans="1:6" x14ac:dyDescent="0.2">
      <c r="A4394">
        <v>375</v>
      </c>
      <c r="B4394">
        <v>3</v>
      </c>
      <c r="C4394">
        <v>0</v>
      </c>
      <c r="D4394">
        <v>0</v>
      </c>
      <c r="E4394">
        <v>0</v>
      </c>
      <c r="F4394" t="s">
        <v>4</v>
      </c>
    </row>
    <row r="4395" spans="1:6" x14ac:dyDescent="0.2">
      <c r="A4395">
        <v>376</v>
      </c>
      <c r="B4395">
        <v>3</v>
      </c>
      <c r="C4395">
        <v>0</v>
      </c>
      <c r="D4395">
        <v>0</v>
      </c>
      <c r="E4395">
        <v>0</v>
      </c>
      <c r="F4395" t="s">
        <v>4</v>
      </c>
    </row>
    <row r="4396" spans="1:6" x14ac:dyDescent="0.2">
      <c r="A4396">
        <v>377</v>
      </c>
      <c r="B4396">
        <v>3</v>
      </c>
      <c r="C4396">
        <v>0</v>
      </c>
      <c r="D4396">
        <v>0</v>
      </c>
      <c r="E4396">
        <v>0</v>
      </c>
      <c r="F4396" t="s">
        <v>4</v>
      </c>
    </row>
    <row r="4397" spans="1:6" x14ac:dyDescent="0.2">
      <c r="A4397">
        <v>378</v>
      </c>
      <c r="B4397">
        <v>3</v>
      </c>
      <c r="C4397">
        <v>0</v>
      </c>
      <c r="D4397">
        <v>0</v>
      </c>
      <c r="E4397">
        <v>0</v>
      </c>
      <c r="F4397" t="s">
        <v>4</v>
      </c>
    </row>
    <row r="4398" spans="1:6" x14ac:dyDescent="0.2">
      <c r="A4398">
        <v>379</v>
      </c>
      <c r="B4398">
        <v>3</v>
      </c>
      <c r="C4398">
        <v>0</v>
      </c>
      <c r="D4398">
        <v>0</v>
      </c>
      <c r="E4398">
        <v>0</v>
      </c>
      <c r="F4398" t="s">
        <v>4</v>
      </c>
    </row>
    <row r="4399" spans="1:6" x14ac:dyDescent="0.2">
      <c r="A4399">
        <v>380</v>
      </c>
      <c r="B4399">
        <v>3</v>
      </c>
      <c r="C4399">
        <v>0</v>
      </c>
      <c r="D4399">
        <v>0</v>
      </c>
      <c r="E4399">
        <v>0</v>
      </c>
      <c r="F4399" t="s">
        <v>4</v>
      </c>
    </row>
    <row r="4400" spans="1:6" x14ac:dyDescent="0.2">
      <c r="A4400">
        <v>381</v>
      </c>
      <c r="B4400">
        <v>4</v>
      </c>
      <c r="C4400">
        <v>0</v>
      </c>
      <c r="D4400">
        <v>0</v>
      </c>
      <c r="E4400">
        <v>0</v>
      </c>
      <c r="F4400" t="s">
        <v>4</v>
      </c>
    </row>
    <row r="4401" spans="1:6" x14ac:dyDescent="0.2">
      <c r="A4401">
        <v>382</v>
      </c>
      <c r="B4401">
        <v>3</v>
      </c>
      <c r="C4401">
        <v>0</v>
      </c>
      <c r="D4401">
        <v>0</v>
      </c>
      <c r="E4401">
        <v>0</v>
      </c>
      <c r="F4401" t="s">
        <v>4</v>
      </c>
    </row>
    <row r="4402" spans="1:6" x14ac:dyDescent="0.2">
      <c r="A4402">
        <v>383</v>
      </c>
      <c r="B4402">
        <v>7</v>
      </c>
      <c r="C4402">
        <v>0</v>
      </c>
      <c r="D4402">
        <v>0</v>
      </c>
      <c r="E4402">
        <v>0</v>
      </c>
      <c r="F4402" t="s">
        <v>4</v>
      </c>
    </row>
    <row r="4403" spans="1:6" x14ac:dyDescent="0.2">
      <c r="A4403">
        <v>384</v>
      </c>
      <c r="B4403">
        <v>3</v>
      </c>
      <c r="C4403">
        <v>0</v>
      </c>
      <c r="D4403">
        <v>0</v>
      </c>
      <c r="E4403">
        <v>0</v>
      </c>
      <c r="F4403" t="s">
        <v>4</v>
      </c>
    </row>
    <row r="4404" spans="1:6" x14ac:dyDescent="0.2">
      <c r="A4404">
        <v>385</v>
      </c>
      <c r="B4404">
        <v>3</v>
      </c>
      <c r="C4404">
        <v>0</v>
      </c>
      <c r="D4404">
        <v>0</v>
      </c>
      <c r="E4404">
        <v>0</v>
      </c>
      <c r="F4404" t="s">
        <v>4</v>
      </c>
    </row>
    <row r="4405" spans="1:6" x14ac:dyDescent="0.2">
      <c r="A4405">
        <v>386</v>
      </c>
      <c r="B4405">
        <v>5</v>
      </c>
      <c r="C4405">
        <v>0</v>
      </c>
      <c r="D4405">
        <v>0</v>
      </c>
      <c r="E4405">
        <v>0</v>
      </c>
      <c r="F4405" t="s">
        <v>4</v>
      </c>
    </row>
    <row r="4406" spans="1:6" x14ac:dyDescent="0.2">
      <c r="A4406">
        <v>387</v>
      </c>
      <c r="B4406">
        <v>3</v>
      </c>
      <c r="C4406">
        <v>0</v>
      </c>
      <c r="D4406">
        <v>0</v>
      </c>
      <c r="E4406">
        <v>0</v>
      </c>
      <c r="F4406" t="s">
        <v>4</v>
      </c>
    </row>
    <row r="4407" spans="1:6" x14ac:dyDescent="0.2">
      <c r="A4407">
        <v>388</v>
      </c>
      <c r="B4407">
        <v>3</v>
      </c>
      <c r="C4407">
        <v>0</v>
      </c>
      <c r="D4407">
        <v>0</v>
      </c>
      <c r="E4407">
        <v>0</v>
      </c>
      <c r="F4407" t="s">
        <v>4</v>
      </c>
    </row>
    <row r="4408" spans="1:6" x14ac:dyDescent="0.2">
      <c r="A4408">
        <v>389</v>
      </c>
      <c r="B4408">
        <v>3</v>
      </c>
      <c r="C4408">
        <v>0</v>
      </c>
      <c r="D4408">
        <v>0</v>
      </c>
      <c r="E4408">
        <v>0</v>
      </c>
      <c r="F4408" t="s">
        <v>4</v>
      </c>
    </row>
    <row r="4409" spans="1:6" x14ac:dyDescent="0.2">
      <c r="A4409">
        <v>390</v>
      </c>
      <c r="B4409">
        <v>3</v>
      </c>
      <c r="C4409">
        <v>0</v>
      </c>
      <c r="D4409">
        <v>0</v>
      </c>
      <c r="E4409">
        <v>0</v>
      </c>
      <c r="F4409" t="s">
        <v>4</v>
      </c>
    </row>
    <row r="4410" spans="1:6" x14ac:dyDescent="0.2">
      <c r="A4410">
        <v>391</v>
      </c>
      <c r="B4410">
        <v>3</v>
      </c>
      <c r="C4410">
        <v>0</v>
      </c>
      <c r="D4410">
        <v>0</v>
      </c>
      <c r="E4410">
        <v>0</v>
      </c>
      <c r="F4410" t="s">
        <v>4</v>
      </c>
    </row>
    <row r="4411" spans="1:6" x14ac:dyDescent="0.2">
      <c r="A4411">
        <v>392</v>
      </c>
      <c r="B4411">
        <v>2</v>
      </c>
      <c r="C4411">
        <v>0</v>
      </c>
      <c r="D4411">
        <v>0</v>
      </c>
      <c r="E4411">
        <v>0</v>
      </c>
      <c r="F4411" t="s">
        <v>4</v>
      </c>
    </row>
    <row r="4412" spans="1:6" x14ac:dyDescent="0.2">
      <c r="A4412">
        <v>393</v>
      </c>
      <c r="B4412">
        <v>5</v>
      </c>
      <c r="C4412">
        <v>0</v>
      </c>
      <c r="D4412">
        <v>0</v>
      </c>
      <c r="E4412">
        <v>0</v>
      </c>
      <c r="F4412" t="s">
        <v>4</v>
      </c>
    </row>
    <row r="4413" spans="1:6" x14ac:dyDescent="0.2">
      <c r="A4413">
        <v>394</v>
      </c>
      <c r="B4413">
        <v>3</v>
      </c>
      <c r="C4413">
        <v>0</v>
      </c>
      <c r="D4413">
        <v>0</v>
      </c>
      <c r="E4413">
        <v>0</v>
      </c>
      <c r="F4413" t="s">
        <v>4</v>
      </c>
    </row>
    <row r="4414" spans="1:6" x14ac:dyDescent="0.2">
      <c r="A4414">
        <v>395</v>
      </c>
      <c r="B4414">
        <v>4</v>
      </c>
      <c r="C4414">
        <v>0</v>
      </c>
      <c r="D4414">
        <v>0</v>
      </c>
      <c r="E4414">
        <v>0</v>
      </c>
      <c r="F4414" t="s">
        <v>4</v>
      </c>
    </row>
    <row r="4415" spans="1:6" x14ac:dyDescent="0.2">
      <c r="A4415">
        <v>396</v>
      </c>
      <c r="B4415">
        <v>4</v>
      </c>
      <c r="C4415">
        <v>0</v>
      </c>
      <c r="D4415">
        <v>0</v>
      </c>
      <c r="E4415">
        <v>0</v>
      </c>
      <c r="F4415" t="s">
        <v>4</v>
      </c>
    </row>
    <row r="4416" spans="1:6" x14ac:dyDescent="0.2">
      <c r="A4416">
        <v>397</v>
      </c>
      <c r="B4416">
        <v>4</v>
      </c>
      <c r="C4416">
        <v>0</v>
      </c>
      <c r="D4416">
        <v>0</v>
      </c>
      <c r="E4416">
        <v>0</v>
      </c>
      <c r="F4416" t="s">
        <v>4</v>
      </c>
    </row>
    <row r="4417" spans="1:6" x14ac:dyDescent="0.2">
      <c r="A4417">
        <v>398</v>
      </c>
      <c r="B4417">
        <v>5</v>
      </c>
      <c r="C4417">
        <v>0</v>
      </c>
      <c r="D4417">
        <v>0</v>
      </c>
      <c r="E4417">
        <v>0</v>
      </c>
      <c r="F4417" t="s">
        <v>4</v>
      </c>
    </row>
    <row r="4418" spans="1:6" x14ac:dyDescent="0.2">
      <c r="A4418">
        <v>399</v>
      </c>
      <c r="B4418">
        <v>3</v>
      </c>
      <c r="C4418">
        <v>0</v>
      </c>
      <c r="D4418">
        <v>0</v>
      </c>
      <c r="E4418">
        <v>0</v>
      </c>
      <c r="F4418" t="s">
        <v>4</v>
      </c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B64A-559D-5248-A17A-CB9F84CAD9E3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52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376</v>
      </c>
      <c r="C8" s="11">
        <f>AVERAGE(C210,C411,C612,C813,C1014,C1215,C1416,C1617,C1818,C2019)</f>
        <v>10</v>
      </c>
      <c r="D8" s="11">
        <f>AVERAGE(D210,D411,D612,D813,D1014,D1215,D1416,D1617,D1818,D2019)</f>
        <v>44.959999999999994</v>
      </c>
      <c r="E8" s="11">
        <f>AVERAGE(E210,E411,E612,E813,E1014,E1215,E1416,E1617,E1818,E2019)</f>
        <v>53.52</v>
      </c>
      <c r="F8" s="11">
        <f>AVERAGE(C8:E8)</f>
        <v>36.159999999999997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0">AVERAGE(B211,B412,B613,B814,B1015,B1216,B1417,B1618,B1819,B2020)</f>
        <v>147.6</v>
      </c>
      <c r="C9" s="11">
        <f t="shared" si="0"/>
        <v>30.689999999999998</v>
      </c>
      <c r="D9" s="11">
        <f t="shared" si="0"/>
        <v>50.239999999999995</v>
      </c>
      <c r="E9" s="11">
        <f t="shared" si="0"/>
        <v>34.56</v>
      </c>
      <c r="F9" s="11">
        <f t="shared" ref="F9:F72" si="1">AVERAGE(C9:E9)</f>
        <v>38.496666666666663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2">AVERAGE(B212,B413,B614,B815,B1016,B1217,B1418,B1619,B1820,B2021)</f>
        <v>217</v>
      </c>
      <c r="C10" s="11">
        <f t="shared" si="2"/>
        <v>16.66</v>
      </c>
      <c r="D10" s="11">
        <f t="shared" si="2"/>
        <v>24.490000000000002</v>
      </c>
      <c r="E10" s="11">
        <f t="shared" si="2"/>
        <v>20</v>
      </c>
      <c r="F10" s="11">
        <f t="shared" si="1"/>
        <v>20.383333333333336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3">AVERAGE(B213,B414,B615,B816,B1017,B1218,B1419,B1620,B1821,B2022)</f>
        <v>6.7</v>
      </c>
      <c r="C11" s="11">
        <f t="shared" si="3"/>
        <v>0</v>
      </c>
      <c r="D11" s="11">
        <f t="shared" si="3"/>
        <v>0</v>
      </c>
      <c r="E11" s="11">
        <f t="shared" si="3"/>
        <v>10</v>
      </c>
      <c r="F11" s="11">
        <f t="shared" si="1"/>
        <v>3.3333333333333335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4">AVERAGE(B214,B415,B616,B817,B1018,B1219,B1420,B1621,B1822,B2023)</f>
        <v>8.1</v>
      </c>
      <c r="C12" s="11">
        <f t="shared" si="4"/>
        <v>6.6599999999999993</v>
      </c>
      <c r="D12" s="11">
        <f t="shared" si="4"/>
        <v>10</v>
      </c>
      <c r="E12" s="11">
        <f t="shared" si="4"/>
        <v>0</v>
      </c>
      <c r="F12" s="11">
        <f t="shared" si="1"/>
        <v>5.5533333333333337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5">AVERAGE(B215,B416,B617,B818,B1019,B1220,B1421,B1622,B1823,B2024)</f>
        <v>8.3000000000000007</v>
      </c>
      <c r="C13" s="11">
        <f t="shared" si="5"/>
        <v>0</v>
      </c>
      <c r="D13" s="11">
        <f t="shared" si="5"/>
        <v>0</v>
      </c>
      <c r="E13" s="11">
        <f t="shared" si="5"/>
        <v>0</v>
      </c>
      <c r="F13" s="11">
        <f t="shared" si="1"/>
        <v>0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6">AVERAGE(B216,B417,B618,B819,B1020,B1221,B1422,B1623,B1824,B2025)</f>
        <v>53.1</v>
      </c>
      <c r="C14" s="11">
        <f t="shared" si="6"/>
        <v>5</v>
      </c>
      <c r="D14" s="11">
        <f t="shared" si="6"/>
        <v>0</v>
      </c>
      <c r="E14" s="11">
        <f t="shared" si="6"/>
        <v>0</v>
      </c>
      <c r="F14" s="11">
        <f t="shared" si="1"/>
        <v>1.6666666666666667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7">AVERAGE(B217,B418,B619,B820,B1021,B1222,B1423,B1624,B1825,B2026)</f>
        <v>12.1</v>
      </c>
      <c r="C15" s="11">
        <f t="shared" si="7"/>
        <v>0</v>
      </c>
      <c r="D15" s="11">
        <f t="shared" si="7"/>
        <v>0</v>
      </c>
      <c r="E15" s="11">
        <f t="shared" si="7"/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8">AVERAGE(B218,B419,B620,B821,B1022,B1223,B1424,B1625,B1826,B2027)</f>
        <v>9.6999999999999993</v>
      </c>
      <c r="C16" s="11">
        <f t="shared" si="8"/>
        <v>0</v>
      </c>
      <c r="D16" s="11">
        <f t="shared" si="8"/>
        <v>0</v>
      </c>
      <c r="E16" s="11">
        <f t="shared" si="8"/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9">AVERAGE(B219,B420,B621,B822,B1023,B1224,B1425,B1626,B1827,B2028)</f>
        <v>9.3000000000000007</v>
      </c>
      <c r="C17" s="11">
        <f t="shared" si="9"/>
        <v>0</v>
      </c>
      <c r="D17" s="11">
        <f t="shared" si="9"/>
        <v>0</v>
      </c>
      <c r="E17" s="11">
        <f t="shared" si="9"/>
        <v>8.5299999999999994</v>
      </c>
      <c r="F17" s="11">
        <f t="shared" si="1"/>
        <v>2.8433333333333333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0">AVERAGE(B220,B421,B622,B823,B1024,B1225,B1426,B1627,B1828,B2029)</f>
        <v>6.6</v>
      </c>
      <c r="C18" s="11">
        <f t="shared" si="10"/>
        <v>0</v>
      </c>
      <c r="D18" s="11">
        <f t="shared" si="10"/>
        <v>0</v>
      </c>
      <c r="E18" s="11">
        <f t="shared" si="10"/>
        <v>10</v>
      </c>
      <c r="F18" s="11">
        <f t="shared" si="1"/>
        <v>3.3333333333333335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1">AVERAGE(B221,B422,B623,B824,B1025,B1226,B1427,B1628,B1829,B2030)</f>
        <v>8.4</v>
      </c>
      <c r="C19" s="11">
        <f t="shared" si="11"/>
        <v>0</v>
      </c>
      <c r="D19" s="11">
        <f t="shared" si="11"/>
        <v>0</v>
      </c>
      <c r="E19" s="11">
        <f t="shared" si="11"/>
        <v>10</v>
      </c>
      <c r="F19" s="11">
        <f t="shared" si="1"/>
        <v>3.3333333333333335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2">AVERAGE(B222,B423,B624,B825,B1026,B1227,B1428,B1629,B1830,B2031)</f>
        <v>12.3</v>
      </c>
      <c r="C20" s="11">
        <f t="shared" si="12"/>
        <v>10</v>
      </c>
      <c r="D20" s="11">
        <f t="shared" si="12"/>
        <v>0</v>
      </c>
      <c r="E20" s="11">
        <f t="shared" si="12"/>
        <v>10</v>
      </c>
      <c r="F20" s="11">
        <f t="shared" si="1"/>
        <v>6.666666666666667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3">AVERAGE(B223,B424,B625,B826,B1027,B1228,B1429,B1630,B1831,B2032)</f>
        <v>8.8000000000000007</v>
      </c>
      <c r="C21" s="11">
        <f t="shared" si="13"/>
        <v>0</v>
      </c>
      <c r="D21" s="11">
        <f t="shared" si="13"/>
        <v>0</v>
      </c>
      <c r="E21" s="11">
        <f t="shared" si="13"/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4">AVERAGE(B224,B425,B626,B827,B1028,B1229,B1430,B1631,B1832,B2033)</f>
        <v>6.9</v>
      </c>
      <c r="C22" s="11">
        <f t="shared" si="14"/>
        <v>0</v>
      </c>
      <c r="D22" s="11">
        <f t="shared" si="14"/>
        <v>10</v>
      </c>
      <c r="E22" s="11">
        <f t="shared" si="14"/>
        <v>9.129999999999999</v>
      </c>
      <c r="F22" s="11">
        <f t="shared" si="1"/>
        <v>6.376666666666666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5">AVERAGE(B225,B426,B627,B828,B1029,B1230,B1431,B1632,B1833,B2034)</f>
        <v>7.8</v>
      </c>
      <c r="C23" s="11">
        <f t="shared" si="15"/>
        <v>0</v>
      </c>
      <c r="D23" s="11">
        <f t="shared" si="15"/>
        <v>0</v>
      </c>
      <c r="E23" s="11">
        <f t="shared" si="15"/>
        <v>9.5400000000000009</v>
      </c>
      <c r="F23" s="11">
        <f t="shared" si="1"/>
        <v>3.18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6">AVERAGE(B226,B427,B628,B829,B1030,B1231,B1432,B1633,B1834,B2035)</f>
        <v>12.2</v>
      </c>
      <c r="C24" s="11">
        <f t="shared" si="16"/>
        <v>26.660000000000004</v>
      </c>
      <c r="D24" s="11">
        <f t="shared" si="16"/>
        <v>10</v>
      </c>
      <c r="E24" s="11">
        <f t="shared" si="16"/>
        <v>8</v>
      </c>
      <c r="F24" s="11">
        <f t="shared" si="1"/>
        <v>14.886666666666668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7">AVERAGE(B227,B428,B629,B830,B1031,B1232,B1433,B1634,B1835,B2036)</f>
        <v>5.6</v>
      </c>
      <c r="C25" s="11">
        <f t="shared" si="17"/>
        <v>0</v>
      </c>
      <c r="D25" s="11">
        <f t="shared" si="17"/>
        <v>0</v>
      </c>
      <c r="E25" s="11">
        <f t="shared" si="17"/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8">AVERAGE(B228,B429,B630,B831,B1032,B1233,B1434,B1635,B1836,B2037)</f>
        <v>7</v>
      </c>
      <c r="C26" s="11">
        <f t="shared" si="18"/>
        <v>0</v>
      </c>
      <c r="D26" s="11">
        <f t="shared" si="18"/>
        <v>10</v>
      </c>
      <c r="E26" s="11">
        <f t="shared" si="18"/>
        <v>9.379999999999999</v>
      </c>
      <c r="F26" s="11">
        <f t="shared" si="1"/>
        <v>6.46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19">AVERAGE(B229,B430,B631,B832,B1033,B1234,B1435,B1636,B1837,B2038)</f>
        <v>8.4</v>
      </c>
      <c r="C27" s="11">
        <f t="shared" si="19"/>
        <v>6.6599999999999993</v>
      </c>
      <c r="D27" s="11">
        <f t="shared" si="19"/>
        <v>0</v>
      </c>
      <c r="E27" s="11">
        <f t="shared" si="19"/>
        <v>18</v>
      </c>
      <c r="F27" s="11">
        <f t="shared" si="1"/>
        <v>8.2200000000000006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0">AVERAGE(B230,B431,B632,B833,B1034,B1235,B1436,B1637,B1838,B2039)</f>
        <v>9.9</v>
      </c>
      <c r="C28" s="11">
        <f t="shared" si="20"/>
        <v>0</v>
      </c>
      <c r="D28" s="11">
        <f t="shared" si="20"/>
        <v>9.2099999999999991</v>
      </c>
      <c r="E28" s="11">
        <f t="shared" si="20"/>
        <v>10</v>
      </c>
      <c r="F28" s="11">
        <f t="shared" si="1"/>
        <v>6.4033333333333333</v>
      </c>
      <c r="G28" s="10" t="s">
        <v>4</v>
      </c>
      <c r="H28" s="7"/>
      <c r="I28" s="7"/>
      <c r="J28" s="1" t="s">
        <v>43</v>
      </c>
      <c r="K28" s="3">
        <f>MAX(B8:B207)</f>
        <v>376</v>
      </c>
      <c r="L28" s="3">
        <f>MAX(F8:F207)</f>
        <v>38.496666666666663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1">AVERAGE(B231,B432,B633,B834,B1035,B1236,B1437,B1638,B1839,B2040)</f>
        <v>6.4</v>
      </c>
      <c r="C29" s="11">
        <f t="shared" si="21"/>
        <v>10</v>
      </c>
      <c r="D29" s="11">
        <f t="shared" si="21"/>
        <v>10</v>
      </c>
      <c r="E29" s="11">
        <f t="shared" si="21"/>
        <v>0</v>
      </c>
      <c r="F29" s="11">
        <f t="shared" si="1"/>
        <v>6.666666666666667</v>
      </c>
      <c r="G29" s="10" t="s">
        <v>4</v>
      </c>
      <c r="H29" s="7"/>
      <c r="I29" s="7"/>
      <c r="J29" s="1" t="s">
        <v>44</v>
      </c>
      <c r="K29" s="3">
        <f>MIN(B8:B207)</f>
        <v>2.7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2">AVERAGE(B232,B433,B634,B835,B1036,B1237,B1438,B1639,B1840,B2041)</f>
        <v>10.9</v>
      </c>
      <c r="C30" s="11">
        <f t="shared" si="22"/>
        <v>0</v>
      </c>
      <c r="D30" s="11">
        <f t="shared" si="22"/>
        <v>0</v>
      </c>
      <c r="E30" s="11">
        <f t="shared" si="22"/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31.890523710227189</v>
      </c>
      <c r="L30" s="3">
        <f>STDEV(F8:F207)</f>
        <v>7.7769363178685689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3">AVERAGE(B233,B434,B635,B836,B1037,B1238,B1439,B1640,B1841,B2042)</f>
        <v>19.7</v>
      </c>
      <c r="C31" s="11">
        <f t="shared" si="23"/>
        <v>0</v>
      </c>
      <c r="D31" s="11">
        <f t="shared" si="23"/>
        <v>0</v>
      </c>
      <c r="E31" s="11">
        <f t="shared" si="23"/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9.7550000000000008</v>
      </c>
      <c r="L31" s="3">
        <f>AVERAGE(F8:F207)</f>
        <v>3.8689833333333326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4">AVERAGE(B234,B435,B636,B837,B1038,B1239,B1440,B1641,B1842,B2043)</f>
        <v>13.4</v>
      </c>
      <c r="C32" s="11">
        <f t="shared" si="24"/>
        <v>0</v>
      </c>
      <c r="D32" s="11">
        <f t="shared" si="24"/>
        <v>0</v>
      </c>
      <c r="E32" s="11">
        <f t="shared" si="24"/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5">AVERAGE(B235,B436,B637,B838,B1039,B1240,B1441,B1642,B1843,B2044)</f>
        <v>7.1</v>
      </c>
      <c r="C33" s="11">
        <f t="shared" si="25"/>
        <v>0</v>
      </c>
      <c r="D33" s="11">
        <f t="shared" si="25"/>
        <v>0</v>
      </c>
      <c r="E33" s="11">
        <f t="shared" si="25"/>
        <v>8.5599999999999987</v>
      </c>
      <c r="F33" s="11">
        <f t="shared" si="1"/>
        <v>2.8533333333333331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6">AVERAGE(B236,B437,B638,B839,B1040,B1241,B1442,B1643,B1844,B2045)</f>
        <v>7.9</v>
      </c>
      <c r="C34" s="11">
        <f t="shared" si="26"/>
        <v>6</v>
      </c>
      <c r="D34" s="11">
        <f t="shared" si="26"/>
        <v>10</v>
      </c>
      <c r="E34" s="11">
        <f t="shared" si="26"/>
        <v>6.6599999999999993</v>
      </c>
      <c r="F34" s="11">
        <f t="shared" si="1"/>
        <v>7.5533333333333337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7">AVERAGE(B237,B438,B639,B840,B1041,B1242,B1443,B1644,B1845,B2046)</f>
        <v>22.1</v>
      </c>
      <c r="C35" s="11">
        <f t="shared" si="27"/>
        <v>6.36</v>
      </c>
      <c r="D35" s="11">
        <f t="shared" si="27"/>
        <v>7.5</v>
      </c>
      <c r="E35" s="11">
        <f t="shared" si="27"/>
        <v>5</v>
      </c>
      <c r="F35" s="11">
        <f t="shared" si="1"/>
        <v>6.2866666666666662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8">AVERAGE(B238,B439,B640,B841,B1042,B1243,B1444,B1645,B1846,B2047)</f>
        <v>14</v>
      </c>
      <c r="C36" s="11">
        <f t="shared" si="28"/>
        <v>6.6599999999999993</v>
      </c>
      <c r="D36" s="11">
        <f t="shared" si="28"/>
        <v>0</v>
      </c>
      <c r="E36" s="11">
        <f t="shared" si="28"/>
        <v>0</v>
      </c>
      <c r="F36" s="11">
        <f t="shared" si="1"/>
        <v>2.2199999999999998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29">AVERAGE(B239,B440,B641,B842,B1043,B1244,B1445,B1646,B1847,B2048)</f>
        <v>6.6</v>
      </c>
      <c r="C37" s="11">
        <f t="shared" si="29"/>
        <v>0</v>
      </c>
      <c r="D37" s="11">
        <f t="shared" si="29"/>
        <v>0</v>
      </c>
      <c r="E37" s="11">
        <f t="shared" si="29"/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0">AVERAGE(B240,B441,B642,B843,B1044,B1245,B1446,B1647,B1848,B2049)</f>
        <v>9.1</v>
      </c>
      <c r="C38" s="11">
        <f t="shared" si="30"/>
        <v>0</v>
      </c>
      <c r="D38" s="11">
        <f t="shared" si="30"/>
        <v>0</v>
      </c>
      <c r="E38" s="11">
        <f t="shared" si="30"/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1">AVERAGE(B241,B442,B643,B844,B1045,B1246,B1447,B1648,B1849,B2050)</f>
        <v>10.6</v>
      </c>
      <c r="C39" s="11">
        <f t="shared" si="31"/>
        <v>0</v>
      </c>
      <c r="D39" s="11">
        <f t="shared" si="31"/>
        <v>0</v>
      </c>
      <c r="E39" s="11">
        <f t="shared" si="31"/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2">AVERAGE(B242,B443,B644,B845,B1046,B1247,B1448,B1649,B1850,B2051)</f>
        <v>8.6999999999999993</v>
      </c>
      <c r="C40" s="11">
        <f t="shared" si="32"/>
        <v>0</v>
      </c>
      <c r="D40" s="11">
        <f t="shared" si="32"/>
        <v>0</v>
      </c>
      <c r="E40" s="11">
        <f t="shared" si="32"/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3">AVERAGE(B243,B444,B645,B846,B1047,B1248,B1449,B1650,B1851,B2052)</f>
        <v>7.1</v>
      </c>
      <c r="C41" s="11">
        <f t="shared" si="33"/>
        <v>0</v>
      </c>
      <c r="D41" s="11">
        <f t="shared" si="33"/>
        <v>0</v>
      </c>
      <c r="E41" s="11">
        <f t="shared" si="33"/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4">AVERAGE(B244,B445,B646,B847,B1048,B1249,B1450,B1651,B1852,B2053)</f>
        <v>13</v>
      </c>
      <c r="C42" s="11">
        <f t="shared" si="34"/>
        <v>0</v>
      </c>
      <c r="D42" s="11">
        <f t="shared" si="34"/>
        <v>0</v>
      </c>
      <c r="E42" s="11">
        <f t="shared" si="34"/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5">AVERAGE(B245,B446,B647,B848,B1049,B1250,B1451,B1652,B1853,B2054)</f>
        <v>10.4</v>
      </c>
      <c r="C43" s="11">
        <f t="shared" si="35"/>
        <v>0</v>
      </c>
      <c r="D43" s="11">
        <f t="shared" si="35"/>
        <v>0</v>
      </c>
      <c r="E43" s="11">
        <f t="shared" si="35"/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6">AVERAGE(B246,B447,B648,B849,B1050,B1251,B1452,B1653,B1854,B2055)</f>
        <v>6.1</v>
      </c>
      <c r="C44" s="11">
        <f t="shared" si="36"/>
        <v>0</v>
      </c>
      <c r="D44" s="11">
        <f t="shared" si="36"/>
        <v>0</v>
      </c>
      <c r="E44" s="11">
        <f t="shared" si="36"/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7">AVERAGE(B247,B448,B649,B850,B1051,B1252,B1453,B1654,B1855,B2056)</f>
        <v>7.3</v>
      </c>
      <c r="C45" s="11">
        <f t="shared" si="37"/>
        <v>0</v>
      </c>
      <c r="D45" s="11">
        <f t="shared" si="37"/>
        <v>0</v>
      </c>
      <c r="E45" s="11">
        <f t="shared" si="37"/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8">AVERAGE(B248,B449,B650,B851,B1052,B1253,B1454,B1655,B1856,B2057)</f>
        <v>6.8</v>
      </c>
      <c r="C46" s="11">
        <f t="shared" si="38"/>
        <v>0</v>
      </c>
      <c r="D46" s="11">
        <f t="shared" si="38"/>
        <v>0</v>
      </c>
      <c r="E46" s="11">
        <f t="shared" si="38"/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39">AVERAGE(B249,B450,B651,B852,B1053,B1254,B1455,B1656,B1857,B2058)</f>
        <v>6</v>
      </c>
      <c r="C47" s="11">
        <f t="shared" si="39"/>
        <v>0</v>
      </c>
      <c r="D47" s="11">
        <f t="shared" si="39"/>
        <v>0</v>
      </c>
      <c r="E47" s="11">
        <f t="shared" si="39"/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0">AVERAGE(B250,B451,B652,B853,B1054,B1255,B1456,B1657,B1858,B2059)</f>
        <v>5.5</v>
      </c>
      <c r="C48" s="11">
        <f t="shared" si="40"/>
        <v>0</v>
      </c>
      <c r="D48" s="11">
        <f t="shared" si="40"/>
        <v>0</v>
      </c>
      <c r="E48" s="11">
        <f t="shared" si="40"/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1">AVERAGE(B251,B452,B653,B854,B1055,B1256,B1457,B1658,B1859,B2060)</f>
        <v>5</v>
      </c>
      <c r="C49" s="11">
        <f t="shared" si="41"/>
        <v>0</v>
      </c>
      <c r="D49" s="11">
        <f t="shared" si="41"/>
        <v>0</v>
      </c>
      <c r="E49" s="11">
        <f t="shared" si="41"/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2">AVERAGE(B252,B453,B654,B855,B1056,B1257,B1458,B1659,B1860,B2061)</f>
        <v>8.1999999999999993</v>
      </c>
      <c r="C50" s="11">
        <f t="shared" si="42"/>
        <v>0</v>
      </c>
      <c r="D50" s="11">
        <f t="shared" si="42"/>
        <v>0</v>
      </c>
      <c r="E50" s="11">
        <f t="shared" si="42"/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3">AVERAGE(B253,B454,B655,B856,B1057,B1258,B1459,B1660,B1861,B2062)</f>
        <v>6.2</v>
      </c>
      <c r="C51" s="11">
        <f t="shared" si="43"/>
        <v>0</v>
      </c>
      <c r="D51" s="11">
        <f t="shared" si="43"/>
        <v>0</v>
      </c>
      <c r="E51" s="11">
        <f t="shared" si="43"/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4">AVERAGE(B254,B455,B656,B857,B1058,B1259,B1460,B1661,B1862,B2063)</f>
        <v>8.1999999999999993</v>
      </c>
      <c r="C52" s="11">
        <f t="shared" si="44"/>
        <v>0</v>
      </c>
      <c r="D52" s="11">
        <f t="shared" si="44"/>
        <v>0</v>
      </c>
      <c r="E52" s="11">
        <f t="shared" si="44"/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5">AVERAGE(B255,B456,B657,B858,B1059,B1260,B1461,B1662,B1863,B2064)</f>
        <v>6.2</v>
      </c>
      <c r="C53" s="11">
        <f t="shared" si="45"/>
        <v>0</v>
      </c>
      <c r="D53" s="11">
        <f t="shared" si="45"/>
        <v>0</v>
      </c>
      <c r="E53" s="11">
        <f t="shared" si="45"/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6">AVERAGE(B256,B457,B658,B859,B1060,B1261,B1462,B1663,B1864,B2065)</f>
        <v>4.9000000000000004</v>
      </c>
      <c r="C54" s="11">
        <f t="shared" si="46"/>
        <v>0</v>
      </c>
      <c r="D54" s="11">
        <f t="shared" si="46"/>
        <v>0</v>
      </c>
      <c r="E54" s="11">
        <f t="shared" si="46"/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7">AVERAGE(B257,B458,B659,B860,B1061,B1262,B1463,B1664,B1865,B2066)</f>
        <v>5.7</v>
      </c>
      <c r="C55" s="11">
        <f t="shared" si="47"/>
        <v>0</v>
      </c>
      <c r="D55" s="11">
        <f t="shared" si="47"/>
        <v>0</v>
      </c>
      <c r="E55" s="11">
        <f t="shared" si="47"/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8">AVERAGE(B258,B459,B660,B861,B1062,B1263,B1464,B1665,B1866,B2067)</f>
        <v>12.5</v>
      </c>
      <c r="C56" s="11">
        <f t="shared" si="48"/>
        <v>0</v>
      </c>
      <c r="D56" s="11">
        <f t="shared" si="48"/>
        <v>0</v>
      </c>
      <c r="E56" s="11">
        <f t="shared" si="48"/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49">AVERAGE(B259,B460,B661,B862,B1063,B1264,B1465,B1666,B1867,B2068)</f>
        <v>5.5</v>
      </c>
      <c r="C57" s="11">
        <f t="shared" si="49"/>
        <v>0</v>
      </c>
      <c r="D57" s="11">
        <f t="shared" si="49"/>
        <v>0</v>
      </c>
      <c r="E57" s="11">
        <f t="shared" si="49"/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0">AVERAGE(B260,B461,B662,B863,B1064,B1265,B1466,B1667,B1868,B2069)</f>
        <v>6.4</v>
      </c>
      <c r="C58" s="11">
        <f t="shared" si="50"/>
        <v>30.360000000000003</v>
      </c>
      <c r="D58" s="11">
        <f t="shared" si="50"/>
        <v>15.85</v>
      </c>
      <c r="E58" s="11">
        <f t="shared" si="50"/>
        <v>49.98</v>
      </c>
      <c r="F58" s="11">
        <f t="shared" si="1"/>
        <v>32.063333333333333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1">AVERAGE(B261,B462,B663,B864,B1065,B1266,B1467,B1668,B1869,B2070)</f>
        <v>7.2</v>
      </c>
      <c r="C59" s="11">
        <f t="shared" si="51"/>
        <v>34.5</v>
      </c>
      <c r="D59" s="11">
        <f t="shared" si="51"/>
        <v>25</v>
      </c>
      <c r="E59" s="11">
        <f t="shared" si="51"/>
        <v>49.98</v>
      </c>
      <c r="F59" s="11">
        <f t="shared" si="1"/>
        <v>36.493333333333332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2">AVERAGE(B262,B463,B664,B865,B1066,B1267,B1468,B1669,B1870,B2071)</f>
        <v>9.6</v>
      </c>
      <c r="C60" s="11">
        <f t="shared" si="52"/>
        <v>32.92</v>
      </c>
      <c r="D60" s="11">
        <f t="shared" si="52"/>
        <v>20</v>
      </c>
      <c r="E60" s="11">
        <f t="shared" si="52"/>
        <v>43.160000000000004</v>
      </c>
      <c r="F60" s="11">
        <f t="shared" si="1"/>
        <v>32.026666666666671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3">AVERAGE(B263,B464,B665,B866,B1067,B1268,B1469,B1670,B1871,B2072)</f>
        <v>5.5</v>
      </c>
      <c r="C61" s="11">
        <f t="shared" si="53"/>
        <v>12.59</v>
      </c>
      <c r="D61" s="11">
        <f t="shared" si="53"/>
        <v>0</v>
      </c>
      <c r="E61" s="11">
        <f t="shared" si="53"/>
        <v>18</v>
      </c>
      <c r="F61" s="11">
        <f t="shared" si="1"/>
        <v>10.196666666666667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4">AVERAGE(B264,B465,B666,B867,B1068,B1269,B1470,B1671,B1872,B2073)</f>
        <v>7.8</v>
      </c>
      <c r="C62" s="11">
        <f t="shared" si="54"/>
        <v>13.34</v>
      </c>
      <c r="D62" s="11">
        <f t="shared" si="54"/>
        <v>0</v>
      </c>
      <c r="E62" s="11">
        <f t="shared" si="54"/>
        <v>0</v>
      </c>
      <c r="F62" s="11">
        <f t="shared" si="1"/>
        <v>4.4466666666666663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5">AVERAGE(B265,B466,B667,B868,B1069,B1270,B1471,B1672,B1873,B2074)</f>
        <v>7.7</v>
      </c>
      <c r="C63" s="11">
        <f t="shared" si="55"/>
        <v>0</v>
      </c>
      <c r="D63" s="11">
        <f t="shared" si="55"/>
        <v>0</v>
      </c>
      <c r="E63" s="11">
        <f t="shared" si="55"/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6">AVERAGE(B266,B467,B668,B869,B1070,B1271,B1472,B1673,B1874,B2075)</f>
        <v>7.4</v>
      </c>
      <c r="C64" s="11">
        <f t="shared" si="56"/>
        <v>7.1599999999999993</v>
      </c>
      <c r="D64" s="11">
        <f t="shared" si="56"/>
        <v>10</v>
      </c>
      <c r="E64" s="11">
        <f t="shared" si="56"/>
        <v>6.36</v>
      </c>
      <c r="F64" s="11">
        <f t="shared" si="1"/>
        <v>7.84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7">AVERAGE(B267,B468,B669,B870,B1071,B1272,B1473,B1674,B1875,B2076)</f>
        <v>5.9</v>
      </c>
      <c r="C65" s="11">
        <f t="shared" si="57"/>
        <v>5</v>
      </c>
      <c r="D65" s="11">
        <f t="shared" si="57"/>
        <v>0</v>
      </c>
      <c r="E65" s="11">
        <f t="shared" si="57"/>
        <v>6.6599999999999993</v>
      </c>
      <c r="F65" s="11">
        <f t="shared" si="1"/>
        <v>3.8866666666666667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8">AVERAGE(B268,B469,B670,B871,B1072,B1273,B1474,B1675,B1876,B2077)</f>
        <v>6.7</v>
      </c>
      <c r="C66" s="11">
        <f t="shared" si="58"/>
        <v>6.15</v>
      </c>
      <c r="D66" s="11">
        <f t="shared" si="58"/>
        <v>0</v>
      </c>
      <c r="E66" s="11">
        <f t="shared" si="58"/>
        <v>8</v>
      </c>
      <c r="F66" s="11">
        <f t="shared" si="1"/>
        <v>4.7166666666666668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59">AVERAGE(B269,B470,B671,B872,B1073,B1274,B1475,B1676,B1877,B2078)</f>
        <v>5.8</v>
      </c>
      <c r="C67" s="11">
        <f t="shared" si="59"/>
        <v>0</v>
      </c>
      <c r="D67" s="11">
        <f t="shared" si="59"/>
        <v>0</v>
      </c>
      <c r="E67" s="11">
        <f t="shared" si="59"/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0">AVERAGE(B270,B471,B672,B873,B1074,B1275,B1476,B1677,B1878,B2079)</f>
        <v>4.8</v>
      </c>
      <c r="C68" s="11">
        <f t="shared" si="60"/>
        <v>0</v>
      </c>
      <c r="D68" s="11">
        <f t="shared" si="60"/>
        <v>0</v>
      </c>
      <c r="E68" s="11">
        <f t="shared" si="60"/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1">AVERAGE(B271,B472,B673,B874,B1075,B1276,B1477,B1678,B1879,B2080)</f>
        <v>5.5</v>
      </c>
      <c r="C69" s="11">
        <f t="shared" si="61"/>
        <v>0</v>
      </c>
      <c r="D69" s="11">
        <f t="shared" si="61"/>
        <v>0</v>
      </c>
      <c r="E69" s="11">
        <f t="shared" si="61"/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2">AVERAGE(B272,B473,B674,B875,B1076,B1277,B1478,B1679,B1880,B2081)</f>
        <v>5.4</v>
      </c>
      <c r="C70" s="11">
        <f t="shared" si="62"/>
        <v>0</v>
      </c>
      <c r="D70" s="11">
        <f t="shared" si="62"/>
        <v>0</v>
      </c>
      <c r="E70" s="11">
        <f t="shared" si="62"/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3">AVERAGE(B273,B474,B675,B876,B1077,B1278,B1479,B1680,B1881,B2082)</f>
        <v>8.9</v>
      </c>
      <c r="C71" s="11">
        <f t="shared" si="63"/>
        <v>0</v>
      </c>
      <c r="D71" s="11">
        <f t="shared" si="63"/>
        <v>0</v>
      </c>
      <c r="E71" s="11">
        <f t="shared" si="63"/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4">AVERAGE(B274,B475,B676,B877,B1078,B1279,B1480,B1681,B1882,B2083)</f>
        <v>8.9</v>
      </c>
      <c r="C72" s="11">
        <f t="shared" si="64"/>
        <v>0</v>
      </c>
      <c r="D72" s="11">
        <f t="shared" si="64"/>
        <v>0</v>
      </c>
      <c r="E72" s="11">
        <f t="shared" si="64"/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5">AVERAGE(B275,B476,B677,B878,B1079,B1280,B1481,B1682,B1883,B2084)</f>
        <v>4.8</v>
      </c>
      <c r="C73" s="11">
        <f t="shared" si="65"/>
        <v>0</v>
      </c>
      <c r="D73" s="11">
        <f t="shared" si="65"/>
        <v>0</v>
      </c>
      <c r="E73" s="11">
        <f t="shared" si="65"/>
        <v>0</v>
      </c>
      <c r="F73" s="11">
        <f t="shared" ref="F73:F136" si="66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7">AVERAGE(B276,B477,B678,B879,B1080,B1281,B1482,B1683,B1884,B2085)</f>
        <v>5.6</v>
      </c>
      <c r="C74" s="11">
        <f t="shared" si="67"/>
        <v>0</v>
      </c>
      <c r="D74" s="11">
        <f t="shared" si="67"/>
        <v>0</v>
      </c>
      <c r="E74" s="11">
        <f t="shared" si="67"/>
        <v>0</v>
      </c>
      <c r="F74" s="11">
        <f t="shared" si="66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8">AVERAGE(B277,B478,B679,B880,B1081,B1282,B1483,B1684,B1885,B2086)</f>
        <v>11.9</v>
      </c>
      <c r="C75" s="11">
        <f t="shared" si="68"/>
        <v>0</v>
      </c>
      <c r="D75" s="11">
        <f t="shared" si="68"/>
        <v>0</v>
      </c>
      <c r="E75" s="11">
        <f t="shared" si="68"/>
        <v>0</v>
      </c>
      <c r="F75" s="11">
        <f t="shared" si="66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69">AVERAGE(B278,B479,B680,B881,B1082,B1283,B1484,B1685,B1886,B2087)</f>
        <v>6.6</v>
      </c>
      <c r="C76" s="11">
        <f t="shared" si="69"/>
        <v>0</v>
      </c>
      <c r="D76" s="11">
        <f t="shared" si="69"/>
        <v>0</v>
      </c>
      <c r="E76" s="11">
        <f t="shared" si="69"/>
        <v>0</v>
      </c>
      <c r="F76" s="11">
        <f t="shared" si="66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0">AVERAGE(B279,B480,B681,B882,B1083,B1284,B1485,B1686,B1887,B2088)</f>
        <v>4.2</v>
      </c>
      <c r="C77" s="11">
        <f t="shared" si="70"/>
        <v>0</v>
      </c>
      <c r="D77" s="11">
        <f t="shared" si="70"/>
        <v>0</v>
      </c>
      <c r="E77" s="11">
        <f t="shared" si="70"/>
        <v>0</v>
      </c>
      <c r="F77" s="11">
        <f t="shared" si="66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1">AVERAGE(B280,B481,B682,B883,B1084,B1285,B1486,B1687,B1888,B2089)</f>
        <v>5.2</v>
      </c>
      <c r="C78" s="11">
        <f t="shared" si="71"/>
        <v>0</v>
      </c>
      <c r="D78" s="11">
        <f t="shared" si="71"/>
        <v>0</v>
      </c>
      <c r="E78" s="11">
        <f t="shared" si="71"/>
        <v>0</v>
      </c>
      <c r="F78" s="11">
        <f t="shared" si="66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2">AVERAGE(B281,B482,B683,B884,B1085,B1286,B1487,B1688,B1889,B2090)</f>
        <v>3.5</v>
      </c>
      <c r="C79" s="11">
        <f t="shared" si="72"/>
        <v>0</v>
      </c>
      <c r="D79" s="11">
        <f t="shared" si="72"/>
        <v>0</v>
      </c>
      <c r="E79" s="11">
        <f t="shared" si="72"/>
        <v>0</v>
      </c>
      <c r="F79" s="11">
        <f t="shared" si="66"/>
        <v>0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3">AVERAGE(B282,B483,B684,B885,B1086,B1287,B1488,B1689,B1890,B2091)</f>
        <v>4.3</v>
      </c>
      <c r="C80" s="11">
        <f t="shared" si="73"/>
        <v>0</v>
      </c>
      <c r="D80" s="11">
        <f t="shared" si="73"/>
        <v>0</v>
      </c>
      <c r="E80" s="11">
        <f t="shared" si="73"/>
        <v>0</v>
      </c>
      <c r="F80" s="11">
        <f t="shared" si="66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4">AVERAGE(B283,B484,B685,B886,B1087,B1288,B1489,B1690,B1891,B2092)</f>
        <v>10.199999999999999</v>
      </c>
      <c r="C81" s="11">
        <f t="shared" si="74"/>
        <v>5.64</v>
      </c>
      <c r="D81" s="11">
        <f t="shared" si="74"/>
        <v>0</v>
      </c>
      <c r="E81" s="11">
        <f t="shared" si="74"/>
        <v>6.6599999999999993</v>
      </c>
      <c r="F81" s="11">
        <f t="shared" si="66"/>
        <v>4.0999999999999996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5">AVERAGE(B284,B485,B686,B887,B1088,B1289,B1490,B1691,B1892,B2093)</f>
        <v>6.7</v>
      </c>
      <c r="C82" s="11">
        <f t="shared" si="75"/>
        <v>28.71</v>
      </c>
      <c r="D82" s="11">
        <f t="shared" si="75"/>
        <v>28</v>
      </c>
      <c r="E82" s="11">
        <f t="shared" si="75"/>
        <v>43.23</v>
      </c>
      <c r="F82" s="11">
        <f t="shared" si="66"/>
        <v>33.313333333333333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6">AVERAGE(B285,B486,B687,B888,B1089,B1290,B1491,B1692,B1893,B2094)</f>
        <v>5.9</v>
      </c>
      <c r="C83" s="11">
        <f t="shared" si="76"/>
        <v>34.160000000000004</v>
      </c>
      <c r="D83" s="11">
        <f t="shared" si="76"/>
        <v>20</v>
      </c>
      <c r="E83" s="11">
        <f t="shared" si="76"/>
        <v>29.99</v>
      </c>
      <c r="F83" s="11">
        <f t="shared" si="66"/>
        <v>28.05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7">AVERAGE(B286,B487,B688,B889,B1090,B1291,B1492,B1693,B1894,B2095)</f>
        <v>4</v>
      </c>
      <c r="C84" s="11">
        <f t="shared" si="77"/>
        <v>29.309999999999995</v>
      </c>
      <c r="D84" s="11">
        <f t="shared" si="77"/>
        <v>5</v>
      </c>
      <c r="E84" s="11">
        <f t="shared" si="77"/>
        <v>16.66</v>
      </c>
      <c r="F84" s="11">
        <f t="shared" si="66"/>
        <v>16.989999999999998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8">AVERAGE(B287,B488,B689,B890,B1091,B1292,B1493,B1694,B1895,B2096)</f>
        <v>5</v>
      </c>
      <c r="C85" s="11">
        <f t="shared" si="78"/>
        <v>10.41</v>
      </c>
      <c r="D85" s="11">
        <f t="shared" si="78"/>
        <v>10</v>
      </c>
      <c r="E85" s="11">
        <f t="shared" si="78"/>
        <v>0</v>
      </c>
      <c r="F85" s="11">
        <f t="shared" si="66"/>
        <v>6.8033333333333337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79">AVERAGE(B288,B489,B690,B891,B1092,B1293,B1494,B1695,B1896,B2097)</f>
        <v>6.6</v>
      </c>
      <c r="C86" s="11">
        <f t="shared" si="79"/>
        <v>2.85</v>
      </c>
      <c r="D86" s="11">
        <f t="shared" si="79"/>
        <v>0</v>
      </c>
      <c r="E86" s="11">
        <f t="shared" si="79"/>
        <v>0</v>
      </c>
      <c r="F86" s="11">
        <f t="shared" si="66"/>
        <v>0.95000000000000007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0">AVERAGE(B289,B490,B691,B892,B1093,B1294,B1495,B1696,B1897,B2098)</f>
        <v>5.8</v>
      </c>
      <c r="C87" s="11">
        <f t="shared" si="80"/>
        <v>0</v>
      </c>
      <c r="D87" s="11">
        <f t="shared" si="80"/>
        <v>0</v>
      </c>
      <c r="E87" s="11">
        <f t="shared" si="80"/>
        <v>0</v>
      </c>
      <c r="F87" s="11">
        <f t="shared" si="66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ref="B88:E88" si="81">AVERAGE(B290,B491,B692,B893,B1094,B1295,B1496,B1697,B1898,B2099)</f>
        <v>4.0999999999999996</v>
      </c>
      <c r="C88" s="11">
        <f t="shared" si="81"/>
        <v>5.7200000000000006</v>
      </c>
      <c r="D88" s="11">
        <f t="shared" si="81"/>
        <v>0</v>
      </c>
      <c r="E88" s="11">
        <f t="shared" si="81"/>
        <v>10</v>
      </c>
      <c r="F88" s="11">
        <f t="shared" si="66"/>
        <v>5.24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ref="B89:E89" si="82">AVERAGE(B291,B492,B693,B894,B1095,B1296,B1497,B1698,B1899,B2100)</f>
        <v>4.5999999999999996</v>
      </c>
      <c r="C89" s="11">
        <f t="shared" si="82"/>
        <v>5.29</v>
      </c>
      <c r="D89" s="11">
        <f t="shared" si="82"/>
        <v>0</v>
      </c>
      <c r="E89" s="11">
        <f t="shared" si="82"/>
        <v>0</v>
      </c>
      <c r="F89" s="11">
        <f t="shared" si="66"/>
        <v>1.7633333333333334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ref="B90:E90" si="83">AVERAGE(B292,B493,B694,B895,B1096,B1297,B1498,B1699,B1900,B2101)</f>
        <v>4</v>
      </c>
      <c r="C90" s="11">
        <f t="shared" si="83"/>
        <v>4.37</v>
      </c>
      <c r="D90" s="11">
        <f t="shared" si="83"/>
        <v>10</v>
      </c>
      <c r="E90" s="11">
        <f t="shared" si="83"/>
        <v>10</v>
      </c>
      <c r="F90" s="11">
        <f t="shared" si="66"/>
        <v>8.1233333333333331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ref="B91:E91" si="84">AVERAGE(B293,B494,B695,B896,B1097,B1298,B1499,B1700,B1901,B2102)</f>
        <v>5.7</v>
      </c>
      <c r="C91" s="11">
        <f t="shared" si="84"/>
        <v>3.5700000000000003</v>
      </c>
      <c r="D91" s="11">
        <f t="shared" si="84"/>
        <v>0</v>
      </c>
      <c r="E91" s="11">
        <f t="shared" si="84"/>
        <v>0</v>
      </c>
      <c r="F91" s="11">
        <f t="shared" si="66"/>
        <v>1.1900000000000002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ref="B92:E92" si="85">AVERAGE(B294,B495,B696,B897,B1098,B1299,B1500,B1701,B1902,B2103)</f>
        <v>4.8</v>
      </c>
      <c r="C92" s="11">
        <f t="shared" si="85"/>
        <v>0</v>
      </c>
      <c r="D92" s="11">
        <f t="shared" si="85"/>
        <v>0</v>
      </c>
      <c r="E92" s="11">
        <f t="shared" si="85"/>
        <v>0</v>
      </c>
      <c r="F92" s="11">
        <f t="shared" si="66"/>
        <v>0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ref="B93:E93" si="86">AVERAGE(B295,B496,B697,B898,B1099,B1300,B1501,B1702,B1903,B2104)</f>
        <v>11.5</v>
      </c>
      <c r="C93" s="11">
        <f t="shared" si="86"/>
        <v>0</v>
      </c>
      <c r="D93" s="11">
        <f t="shared" si="86"/>
        <v>0</v>
      </c>
      <c r="E93" s="11">
        <f t="shared" si="86"/>
        <v>0</v>
      </c>
      <c r="F93" s="11">
        <f t="shared" si="66"/>
        <v>0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ref="B94:E94" si="87">AVERAGE(B296,B497,B698,B899,B1100,B1301,B1502,B1703,B1904,B2105)</f>
        <v>5.2</v>
      </c>
      <c r="C94" s="11">
        <f t="shared" si="87"/>
        <v>0</v>
      </c>
      <c r="D94" s="11">
        <f t="shared" si="87"/>
        <v>0</v>
      </c>
      <c r="E94" s="11">
        <f t="shared" si="87"/>
        <v>0</v>
      </c>
      <c r="F94" s="11">
        <f t="shared" si="66"/>
        <v>0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ref="B95:E95" si="88">AVERAGE(B297,B498,B699,B900,B1101,B1302,B1503,B1704,B1905,B2106)</f>
        <v>4.0999999999999996</v>
      </c>
      <c r="C95" s="11">
        <f t="shared" si="88"/>
        <v>0</v>
      </c>
      <c r="D95" s="11">
        <f t="shared" si="88"/>
        <v>0</v>
      </c>
      <c r="E95" s="11">
        <f t="shared" si="88"/>
        <v>0</v>
      </c>
      <c r="F95" s="11">
        <f t="shared" si="66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ref="B96:E96" si="89">AVERAGE(B298,B499,B700,B901,B1102,B1303,B1504,B1705,B1906,B2107)</f>
        <v>4.3</v>
      </c>
      <c r="C96" s="11">
        <f t="shared" si="89"/>
        <v>0</v>
      </c>
      <c r="D96" s="11">
        <f t="shared" si="89"/>
        <v>0</v>
      </c>
      <c r="E96" s="11">
        <f t="shared" si="89"/>
        <v>0</v>
      </c>
      <c r="F96" s="11">
        <f t="shared" si="66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ref="B97:E97" si="90">AVERAGE(B299,B500,B701,B902,B1103,B1304,B1505,B1706,B1907,B2108)</f>
        <v>6.5</v>
      </c>
      <c r="C97" s="11">
        <f t="shared" si="90"/>
        <v>0</v>
      </c>
      <c r="D97" s="11">
        <f t="shared" si="90"/>
        <v>0</v>
      </c>
      <c r="E97" s="11">
        <f t="shared" si="90"/>
        <v>0</v>
      </c>
      <c r="F97" s="11">
        <f t="shared" si="66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ref="B98:E98" si="91">AVERAGE(B300,B501,B702,B903,B1104,B1305,B1506,B1707,B1908,B2109)</f>
        <v>5.6</v>
      </c>
      <c r="C98" s="11">
        <f t="shared" si="91"/>
        <v>0</v>
      </c>
      <c r="D98" s="11">
        <f t="shared" si="91"/>
        <v>0</v>
      </c>
      <c r="E98" s="11">
        <f t="shared" si="91"/>
        <v>0</v>
      </c>
      <c r="F98" s="11">
        <f t="shared" si="66"/>
        <v>0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ref="B99:E99" si="92">AVERAGE(B301,B502,B703,B904,B1105,B1306,B1507,B1708,B1909,B2110)</f>
        <v>3.9</v>
      </c>
      <c r="C99" s="11">
        <f t="shared" si="92"/>
        <v>0</v>
      </c>
      <c r="D99" s="11">
        <f t="shared" si="92"/>
        <v>0</v>
      </c>
      <c r="E99" s="11">
        <f t="shared" si="92"/>
        <v>0</v>
      </c>
      <c r="F99" s="11">
        <f t="shared" si="66"/>
        <v>0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ref="B100:E100" si="93">AVERAGE(B302,B503,B704,B905,B1106,B1307,B1508,B1709,B1910,B2111)</f>
        <v>6.2</v>
      </c>
      <c r="C100" s="11">
        <f t="shared" si="93"/>
        <v>0</v>
      </c>
      <c r="D100" s="11">
        <f t="shared" si="93"/>
        <v>0</v>
      </c>
      <c r="E100" s="11">
        <f t="shared" si="93"/>
        <v>0</v>
      </c>
      <c r="F100" s="11">
        <f t="shared" si="66"/>
        <v>0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ref="B101:E101" si="94">AVERAGE(B303,B504,B705,B906,B1107,B1308,B1509,B1710,B1911,B2112)</f>
        <v>6.9</v>
      </c>
      <c r="C101" s="11">
        <f t="shared" si="94"/>
        <v>0</v>
      </c>
      <c r="D101" s="11">
        <f t="shared" si="94"/>
        <v>0</v>
      </c>
      <c r="E101" s="11">
        <f t="shared" si="94"/>
        <v>0</v>
      </c>
      <c r="F101" s="11">
        <f t="shared" si="66"/>
        <v>0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ref="B102:E102" si="95">AVERAGE(B304,B505,B706,B907,B1108,B1309,B1510,B1711,B1912,B2113)</f>
        <v>4.0999999999999996</v>
      </c>
      <c r="C102" s="11">
        <f t="shared" si="95"/>
        <v>0</v>
      </c>
      <c r="D102" s="11">
        <f t="shared" si="95"/>
        <v>0</v>
      </c>
      <c r="E102" s="11">
        <f t="shared" si="95"/>
        <v>0</v>
      </c>
      <c r="F102" s="11">
        <f t="shared" si="66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ref="B103:E103" si="96">AVERAGE(B305,B506,B707,B908,B1109,B1310,B1511,B1712,B1913,B2114)</f>
        <v>5.0999999999999996</v>
      </c>
      <c r="C103" s="11">
        <f t="shared" si="96"/>
        <v>0</v>
      </c>
      <c r="D103" s="11">
        <f t="shared" si="96"/>
        <v>0</v>
      </c>
      <c r="E103" s="11">
        <f t="shared" si="96"/>
        <v>0</v>
      </c>
      <c r="F103" s="11">
        <f t="shared" si="66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ref="B104:E104" si="97">AVERAGE(B306,B507,B708,B909,B1110,B1311,B1512,B1713,B1914,B2115)</f>
        <v>6.3</v>
      </c>
      <c r="C104" s="11">
        <f t="shared" si="97"/>
        <v>0</v>
      </c>
      <c r="D104" s="11">
        <f t="shared" si="97"/>
        <v>0</v>
      </c>
      <c r="E104" s="11">
        <f t="shared" si="97"/>
        <v>0</v>
      </c>
      <c r="F104" s="11">
        <f t="shared" si="66"/>
        <v>0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ref="B105:E105" si="98">AVERAGE(B307,B508,B709,B910,B1111,B1312,B1513,B1714,B1915,B2116)</f>
        <v>4.7</v>
      </c>
      <c r="C105" s="11">
        <f t="shared" si="98"/>
        <v>4.42</v>
      </c>
      <c r="D105" s="11">
        <f t="shared" si="98"/>
        <v>0</v>
      </c>
      <c r="E105" s="11">
        <f t="shared" si="98"/>
        <v>19.990000000000002</v>
      </c>
      <c r="F105" s="11">
        <f t="shared" si="66"/>
        <v>8.1366666666666685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ref="B106:E106" si="99">AVERAGE(B308,B509,B710,B911,B1112,B1313,B1514,B1715,B1916,B2117)</f>
        <v>4.3</v>
      </c>
      <c r="C106" s="11">
        <f t="shared" si="99"/>
        <v>32.97</v>
      </c>
      <c r="D106" s="11">
        <f t="shared" si="99"/>
        <v>30</v>
      </c>
      <c r="E106" s="11">
        <f t="shared" si="99"/>
        <v>16.66</v>
      </c>
      <c r="F106" s="11">
        <f t="shared" si="66"/>
        <v>26.543333333333333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ref="B107:E107" si="100">AVERAGE(B309,B510,B711,B912,B1113,B1314,B1515,B1716,B1917,B2118)</f>
        <v>3.5</v>
      </c>
      <c r="C107" s="11">
        <f t="shared" si="100"/>
        <v>20.39</v>
      </c>
      <c r="D107" s="11">
        <f t="shared" si="100"/>
        <v>10</v>
      </c>
      <c r="E107" s="11">
        <f t="shared" si="100"/>
        <v>30</v>
      </c>
      <c r="F107" s="11">
        <f t="shared" si="66"/>
        <v>20.13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ref="B108:E108" si="101">AVERAGE(B310,B511,B712,B913,B1114,B1315,B1516,B1717,B1918,B2119)</f>
        <v>3.8</v>
      </c>
      <c r="C108" s="11">
        <f t="shared" si="101"/>
        <v>24.32</v>
      </c>
      <c r="D108" s="11">
        <f t="shared" si="101"/>
        <v>5</v>
      </c>
      <c r="E108" s="11">
        <f t="shared" si="101"/>
        <v>25</v>
      </c>
      <c r="F108" s="11">
        <f t="shared" si="66"/>
        <v>18.106666666666666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ref="B109:E109" si="102">AVERAGE(B311,B512,B713,B914,B1115,B1316,B1517,B1718,B1919,B2120)</f>
        <v>6.3</v>
      </c>
      <c r="C109" s="11">
        <f t="shared" si="102"/>
        <v>9.9300000000000015</v>
      </c>
      <c r="D109" s="11">
        <f t="shared" si="102"/>
        <v>0</v>
      </c>
      <c r="E109" s="11">
        <f t="shared" si="102"/>
        <v>10</v>
      </c>
      <c r="F109" s="11">
        <f t="shared" si="66"/>
        <v>6.6433333333333335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ref="B110:E110" si="103">AVERAGE(B312,B513,B714,B915,B1116,B1317,B1518,B1719,B1920,B2121)</f>
        <v>4.2</v>
      </c>
      <c r="C110" s="11">
        <f t="shared" si="103"/>
        <v>3.5700000000000003</v>
      </c>
      <c r="D110" s="11">
        <f t="shared" si="103"/>
        <v>0</v>
      </c>
      <c r="E110" s="11">
        <f t="shared" si="103"/>
        <v>0</v>
      </c>
      <c r="F110" s="11">
        <f t="shared" si="66"/>
        <v>1.1900000000000002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ref="B111:E111" si="104">AVERAGE(B313,B514,B715,B916,B1117,B1318,B1519,B1720,B1921,B2122)</f>
        <v>5.0999999999999996</v>
      </c>
      <c r="C111" s="11">
        <f t="shared" si="104"/>
        <v>0</v>
      </c>
      <c r="D111" s="11">
        <f t="shared" si="104"/>
        <v>0</v>
      </c>
      <c r="E111" s="11">
        <f t="shared" si="104"/>
        <v>0</v>
      </c>
      <c r="F111" s="11">
        <f t="shared" si="66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ref="B112:E112" si="105">AVERAGE(B314,B515,B716,B917,B1118,B1319,B1520,B1721,B1922,B2123)</f>
        <v>6.4</v>
      </c>
      <c r="C112" s="11">
        <f t="shared" si="105"/>
        <v>5.36</v>
      </c>
      <c r="D112" s="11">
        <f t="shared" si="105"/>
        <v>0</v>
      </c>
      <c r="E112" s="11">
        <f t="shared" si="105"/>
        <v>10</v>
      </c>
      <c r="F112" s="11">
        <f t="shared" si="66"/>
        <v>5.12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ref="B113:E113" si="106">AVERAGE(B315,B516,B717,B918,B1119,B1320,B1521,B1722,B1923,B2124)</f>
        <v>5.0999999999999996</v>
      </c>
      <c r="C113" s="11">
        <f t="shared" si="106"/>
        <v>4.6100000000000003</v>
      </c>
      <c r="D113" s="11">
        <f t="shared" si="106"/>
        <v>0</v>
      </c>
      <c r="E113" s="11">
        <f t="shared" si="106"/>
        <v>0</v>
      </c>
      <c r="F113" s="11">
        <f t="shared" si="66"/>
        <v>1.5366666666666668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ref="B114:E114" si="107">AVERAGE(B316,B517,B718,B919,B1120,B1321,B1522,B1723,B1924,B2125)</f>
        <v>5</v>
      </c>
      <c r="C114" s="11">
        <f t="shared" si="107"/>
        <v>0</v>
      </c>
      <c r="D114" s="11">
        <f t="shared" si="107"/>
        <v>0</v>
      </c>
      <c r="E114" s="11">
        <f t="shared" si="107"/>
        <v>0</v>
      </c>
      <c r="F114" s="11">
        <f t="shared" si="66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ref="B115:E115" si="108">AVERAGE(B317,B518,B719,B920,B1121,B1322,B1523,B1724,B1925,B2126)</f>
        <v>3.9</v>
      </c>
      <c r="C115" s="11">
        <f t="shared" si="108"/>
        <v>0</v>
      </c>
      <c r="D115" s="11">
        <f t="shared" si="108"/>
        <v>0</v>
      </c>
      <c r="E115" s="11">
        <f t="shared" si="108"/>
        <v>0</v>
      </c>
      <c r="F115" s="11">
        <f t="shared" si="66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ref="B116:E116" si="109">AVERAGE(B318,B519,B720,B921,B1122,B1323,B1524,B1725,B1926,B2127)</f>
        <v>4.3</v>
      </c>
      <c r="C116" s="11">
        <f t="shared" si="109"/>
        <v>0</v>
      </c>
      <c r="D116" s="11">
        <f t="shared" si="109"/>
        <v>0</v>
      </c>
      <c r="E116" s="11">
        <f t="shared" si="109"/>
        <v>0</v>
      </c>
      <c r="F116" s="11">
        <f t="shared" si="66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ref="B117:E117" si="110">AVERAGE(B319,B520,B721,B922,B1123,B1324,B1525,B1726,B1927,B2128)</f>
        <v>3.3</v>
      </c>
      <c r="C117" s="11">
        <f t="shared" si="110"/>
        <v>0</v>
      </c>
      <c r="D117" s="11">
        <f t="shared" si="110"/>
        <v>0</v>
      </c>
      <c r="E117" s="11">
        <f t="shared" si="110"/>
        <v>0</v>
      </c>
      <c r="F117" s="11">
        <f t="shared" si="66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ref="B118:E118" si="111">AVERAGE(B320,B521,B722,B923,B1124,B1325,B1526,B1727,B1928,B2129)</f>
        <v>4.0999999999999996</v>
      </c>
      <c r="C118" s="11">
        <f t="shared" si="111"/>
        <v>0</v>
      </c>
      <c r="D118" s="11">
        <f t="shared" si="111"/>
        <v>0</v>
      </c>
      <c r="E118" s="11">
        <f t="shared" si="111"/>
        <v>0</v>
      </c>
      <c r="F118" s="11">
        <f t="shared" si="66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ref="B119:E119" si="112">AVERAGE(B321,B522,B723,B924,B1125,B1326,B1527,B1728,B1929,B2130)</f>
        <v>4.2</v>
      </c>
      <c r="C119" s="11">
        <f t="shared" si="112"/>
        <v>0</v>
      </c>
      <c r="D119" s="11">
        <f t="shared" si="112"/>
        <v>0</v>
      </c>
      <c r="E119" s="11">
        <f t="shared" si="112"/>
        <v>0</v>
      </c>
      <c r="F119" s="11">
        <f t="shared" si="66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ref="B120:E120" si="113">AVERAGE(B322,B523,B724,B925,B1126,B1327,B1528,B1729,B1930,B2131)</f>
        <v>5.9</v>
      </c>
      <c r="C120" s="11">
        <f t="shared" si="113"/>
        <v>0</v>
      </c>
      <c r="D120" s="11">
        <f t="shared" si="113"/>
        <v>0</v>
      </c>
      <c r="E120" s="11">
        <f t="shared" si="113"/>
        <v>0</v>
      </c>
      <c r="F120" s="11">
        <f t="shared" si="66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ref="B121:E121" si="114">AVERAGE(B323,B524,B725,B926,B1127,B1328,B1529,B1730,B1931,B2132)</f>
        <v>4.9000000000000004</v>
      </c>
      <c r="C121" s="11">
        <f t="shared" si="114"/>
        <v>0</v>
      </c>
      <c r="D121" s="11">
        <f t="shared" si="114"/>
        <v>0</v>
      </c>
      <c r="E121" s="11">
        <f t="shared" si="114"/>
        <v>0</v>
      </c>
      <c r="F121" s="11">
        <f t="shared" si="66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ref="B122:E122" si="115">AVERAGE(B324,B525,B726,B927,B1128,B1329,B1530,B1731,B1932,B2133)</f>
        <v>4.2</v>
      </c>
      <c r="C122" s="11">
        <f t="shared" si="115"/>
        <v>0</v>
      </c>
      <c r="D122" s="11">
        <f t="shared" si="115"/>
        <v>0</v>
      </c>
      <c r="E122" s="11">
        <f t="shared" si="115"/>
        <v>0</v>
      </c>
      <c r="F122" s="11">
        <f t="shared" si="66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ref="B123:E123" si="116">AVERAGE(B325,B526,B727,B928,B1129,B1330,B1531,B1732,B1933,B2134)</f>
        <v>4.5</v>
      </c>
      <c r="C123" s="11">
        <f t="shared" si="116"/>
        <v>0</v>
      </c>
      <c r="D123" s="11">
        <f t="shared" si="116"/>
        <v>0</v>
      </c>
      <c r="E123" s="11">
        <f t="shared" si="116"/>
        <v>0</v>
      </c>
      <c r="F123" s="11">
        <f t="shared" si="66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ref="B124:E124" si="117">AVERAGE(B326,B527,B728,B929,B1130,B1331,B1532,B1733,B1934,B2135)</f>
        <v>5</v>
      </c>
      <c r="C124" s="11">
        <f t="shared" si="117"/>
        <v>0</v>
      </c>
      <c r="D124" s="11">
        <f t="shared" si="117"/>
        <v>0</v>
      </c>
      <c r="E124" s="11">
        <f t="shared" si="117"/>
        <v>0</v>
      </c>
      <c r="F124" s="11">
        <f t="shared" si="66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ref="B125:E125" si="118">AVERAGE(B327,B528,B729,B930,B1131,B1332,B1533,B1734,B1935,B2136)</f>
        <v>4.4000000000000004</v>
      </c>
      <c r="C125" s="11">
        <f t="shared" si="118"/>
        <v>0</v>
      </c>
      <c r="D125" s="11">
        <f t="shared" si="118"/>
        <v>0</v>
      </c>
      <c r="E125" s="11">
        <f t="shared" si="118"/>
        <v>0</v>
      </c>
      <c r="F125" s="11">
        <f t="shared" si="66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ref="B126:E126" si="119">AVERAGE(B328,B529,B730,B931,B1132,B1333,B1534,B1735,B1936,B2137)</f>
        <v>3.5</v>
      </c>
      <c r="C126" s="11">
        <f t="shared" si="119"/>
        <v>0</v>
      </c>
      <c r="D126" s="11">
        <f t="shared" si="119"/>
        <v>0</v>
      </c>
      <c r="E126" s="11">
        <f t="shared" si="119"/>
        <v>0</v>
      </c>
      <c r="F126" s="11">
        <f t="shared" si="66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ref="B127:E127" si="120">AVERAGE(B329,B530,B731,B932,B1133,B1334,B1535,B1736,B1937,B2138)</f>
        <v>3.9</v>
      </c>
      <c r="C127" s="11">
        <f t="shared" si="120"/>
        <v>0</v>
      </c>
      <c r="D127" s="11">
        <f t="shared" si="120"/>
        <v>0</v>
      </c>
      <c r="E127" s="11">
        <f t="shared" si="120"/>
        <v>0</v>
      </c>
      <c r="F127" s="11">
        <f t="shared" si="66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ref="B128:E128" si="121">AVERAGE(B330,B531,B732,B933,B1134,B1335,B1536,B1737,B1938,B2139)</f>
        <v>5.0999999999999996</v>
      </c>
      <c r="C128" s="11">
        <f t="shared" si="121"/>
        <v>0</v>
      </c>
      <c r="D128" s="11">
        <f t="shared" si="121"/>
        <v>0</v>
      </c>
      <c r="E128" s="11">
        <f t="shared" si="121"/>
        <v>0</v>
      </c>
      <c r="F128" s="11">
        <f t="shared" si="66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ref="B129:E129" si="122">AVERAGE(B331,B532,B733,B934,B1135,B1336,B1537,B1738,B1939,B2140)</f>
        <v>4.2</v>
      </c>
      <c r="C129" s="11">
        <f t="shared" si="122"/>
        <v>7.6800000000000015</v>
      </c>
      <c r="D129" s="11">
        <f t="shared" si="122"/>
        <v>0</v>
      </c>
      <c r="E129" s="11">
        <f t="shared" si="122"/>
        <v>10</v>
      </c>
      <c r="F129" s="11">
        <f t="shared" si="66"/>
        <v>5.8933333333333335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ref="B130:E130" si="123">AVERAGE(B332,B533,B734,B935,B1136,B1337,B1538,B1739,B1940,B2141)</f>
        <v>7</v>
      </c>
      <c r="C130" s="11">
        <f t="shared" si="123"/>
        <v>28.909999999999997</v>
      </c>
      <c r="D130" s="11">
        <f t="shared" si="123"/>
        <v>20</v>
      </c>
      <c r="E130" s="11">
        <f t="shared" si="123"/>
        <v>38.32</v>
      </c>
      <c r="F130" s="11">
        <f t="shared" si="66"/>
        <v>29.076666666666664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ref="B131:E131" si="124">AVERAGE(B333,B534,B735,B936,B1137,B1338,B1539,B1740,B1941,B2142)</f>
        <v>5.5</v>
      </c>
      <c r="C131" s="11">
        <f t="shared" si="124"/>
        <v>18.16</v>
      </c>
      <c r="D131" s="11">
        <f t="shared" si="124"/>
        <v>0</v>
      </c>
      <c r="E131" s="11">
        <f t="shared" si="124"/>
        <v>25</v>
      </c>
      <c r="F131" s="11">
        <f t="shared" si="66"/>
        <v>14.386666666666665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ref="B132:E132" si="125">AVERAGE(B334,B535,B736,B937,B1138,B1339,B1540,B1741,B1942,B2143)</f>
        <v>6.4</v>
      </c>
      <c r="C132" s="11">
        <f t="shared" si="125"/>
        <v>15.62</v>
      </c>
      <c r="D132" s="11">
        <f t="shared" si="125"/>
        <v>0</v>
      </c>
      <c r="E132" s="11">
        <f t="shared" si="125"/>
        <v>22.66</v>
      </c>
      <c r="F132" s="11">
        <f t="shared" si="66"/>
        <v>12.76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ref="B133:E133" si="126">AVERAGE(B335,B536,B737,B938,B1139,B1340,B1541,B1742,B1943,B2144)</f>
        <v>5.4</v>
      </c>
      <c r="C133" s="11">
        <f t="shared" si="126"/>
        <v>10.709999999999999</v>
      </c>
      <c r="D133" s="11">
        <f t="shared" si="126"/>
        <v>0</v>
      </c>
      <c r="E133" s="11">
        <f t="shared" si="126"/>
        <v>10</v>
      </c>
      <c r="F133" s="11">
        <f t="shared" si="66"/>
        <v>6.9033333333333333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ref="B134:E134" si="127">AVERAGE(B336,B537,B738,B939,B1140,B1341,B1542,B1743,B1944,B2145)</f>
        <v>4.3</v>
      </c>
      <c r="C134" s="11">
        <f t="shared" si="127"/>
        <v>3.5700000000000003</v>
      </c>
      <c r="D134" s="11">
        <f t="shared" si="127"/>
        <v>0</v>
      </c>
      <c r="E134" s="11">
        <f t="shared" si="127"/>
        <v>0</v>
      </c>
      <c r="F134" s="11">
        <f t="shared" si="66"/>
        <v>1.1900000000000002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ref="B135:E135" si="128">AVERAGE(B337,B538,B739,B940,B1141,B1342,B1543,B1744,B1945,B2146)</f>
        <v>7.8</v>
      </c>
      <c r="C135" s="11">
        <f t="shared" si="128"/>
        <v>0</v>
      </c>
      <c r="D135" s="11">
        <f t="shared" si="128"/>
        <v>0</v>
      </c>
      <c r="E135" s="11">
        <f t="shared" si="128"/>
        <v>5.7299999999999995</v>
      </c>
      <c r="F135" s="11">
        <f t="shared" si="66"/>
        <v>1.91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ref="B136:E136" si="129">AVERAGE(B338,B539,B740,B941,B1142,B1343,B1544,B1745,B1946,B2147)</f>
        <v>9.6999999999999993</v>
      </c>
      <c r="C136" s="11">
        <f t="shared" si="129"/>
        <v>5.71</v>
      </c>
      <c r="D136" s="11">
        <f t="shared" si="129"/>
        <v>0</v>
      </c>
      <c r="E136" s="11">
        <f t="shared" si="129"/>
        <v>7.5</v>
      </c>
      <c r="F136" s="11">
        <f t="shared" si="66"/>
        <v>4.4033333333333333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E137" si="130">AVERAGE(B339,B540,B741,B942,B1143,B1344,B1545,B1746,B1947,B2148)</f>
        <v>3.9</v>
      </c>
      <c r="C137" s="11">
        <f t="shared" si="130"/>
        <v>0</v>
      </c>
      <c r="D137" s="11">
        <f t="shared" si="130"/>
        <v>0</v>
      </c>
      <c r="E137" s="11">
        <f t="shared" si="130"/>
        <v>0</v>
      </c>
      <c r="F137" s="11">
        <f t="shared" ref="F137:F200" si="131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ref="B138:E138" si="132">AVERAGE(B340,B541,B742,B943,B1144,B1345,B1546,B1747,B1948,B2149)</f>
        <v>4.7</v>
      </c>
      <c r="C138" s="11">
        <f t="shared" si="132"/>
        <v>0</v>
      </c>
      <c r="D138" s="11">
        <f t="shared" si="132"/>
        <v>0</v>
      </c>
      <c r="E138" s="11">
        <f t="shared" si="132"/>
        <v>0</v>
      </c>
      <c r="F138" s="11">
        <f t="shared" si="131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ref="B139:E139" si="133">AVERAGE(B341,B542,B743,B944,B1145,B1346,B1547,B1748,B1949,B2150)</f>
        <v>7.2</v>
      </c>
      <c r="C139" s="11">
        <f t="shared" si="133"/>
        <v>0</v>
      </c>
      <c r="D139" s="11">
        <f t="shared" si="133"/>
        <v>0</v>
      </c>
      <c r="E139" s="11">
        <f t="shared" si="133"/>
        <v>0</v>
      </c>
      <c r="F139" s="11">
        <f t="shared" si="131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ref="B140:E140" si="134">AVERAGE(B342,B543,B744,B945,B1146,B1347,B1548,B1749,B1950,B2151)</f>
        <v>5.0999999999999996</v>
      </c>
      <c r="C140" s="11">
        <f t="shared" si="134"/>
        <v>0</v>
      </c>
      <c r="D140" s="11">
        <f t="shared" si="134"/>
        <v>0</v>
      </c>
      <c r="E140" s="11">
        <f t="shared" si="134"/>
        <v>0</v>
      </c>
      <c r="F140" s="11">
        <f t="shared" si="131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ref="B141:E141" si="135">AVERAGE(B343,B544,B745,B946,B1147,B1348,B1549,B1750,B1951,B2152)</f>
        <v>7.4</v>
      </c>
      <c r="C141" s="11">
        <f t="shared" si="135"/>
        <v>0</v>
      </c>
      <c r="D141" s="11">
        <f t="shared" si="135"/>
        <v>0</v>
      </c>
      <c r="E141" s="11">
        <f t="shared" si="135"/>
        <v>0</v>
      </c>
      <c r="F141" s="11">
        <f t="shared" si="131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ref="B142:E142" si="136">AVERAGE(B344,B545,B746,B947,B1148,B1349,B1550,B1751,B1952,B2153)</f>
        <v>5.8</v>
      </c>
      <c r="C142" s="11">
        <f t="shared" si="136"/>
        <v>0</v>
      </c>
      <c r="D142" s="11">
        <f t="shared" si="136"/>
        <v>0</v>
      </c>
      <c r="E142" s="11">
        <f t="shared" si="136"/>
        <v>0</v>
      </c>
      <c r="F142" s="11">
        <f t="shared" si="131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ref="B143:E143" si="137">AVERAGE(B345,B546,B747,B948,B1149,B1350,B1551,B1752,B1953,B2154)</f>
        <v>3.5</v>
      </c>
      <c r="C143" s="11">
        <f t="shared" si="137"/>
        <v>0</v>
      </c>
      <c r="D143" s="11">
        <f t="shared" si="137"/>
        <v>0</v>
      </c>
      <c r="E143" s="11">
        <f t="shared" si="137"/>
        <v>0</v>
      </c>
      <c r="F143" s="11">
        <f t="shared" si="131"/>
        <v>0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ref="B144:E144" si="138">AVERAGE(B346,B547,B748,B949,B1150,B1351,B1552,B1753,B1954,B2155)</f>
        <v>7.5</v>
      </c>
      <c r="C144" s="11">
        <f t="shared" si="138"/>
        <v>0</v>
      </c>
      <c r="D144" s="11">
        <f t="shared" si="138"/>
        <v>0</v>
      </c>
      <c r="E144" s="11">
        <f t="shared" si="138"/>
        <v>0</v>
      </c>
      <c r="F144" s="11">
        <f t="shared" si="131"/>
        <v>0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ref="B145:E145" si="139">AVERAGE(B347,B548,B749,B950,B1151,B1352,B1553,B1754,B1955,B2156)</f>
        <v>4.7</v>
      </c>
      <c r="C145" s="11">
        <f t="shared" si="139"/>
        <v>0</v>
      </c>
      <c r="D145" s="11">
        <f t="shared" si="139"/>
        <v>0</v>
      </c>
      <c r="E145" s="11">
        <f t="shared" si="139"/>
        <v>0</v>
      </c>
      <c r="F145" s="11">
        <f t="shared" si="131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ref="B146:E146" si="140">AVERAGE(B348,B549,B750,B951,B1152,B1353,B1554,B1755,B1956,B2157)</f>
        <v>5.6</v>
      </c>
      <c r="C146" s="11">
        <f t="shared" si="140"/>
        <v>0</v>
      </c>
      <c r="D146" s="11">
        <f t="shared" si="140"/>
        <v>0</v>
      </c>
      <c r="E146" s="11">
        <f t="shared" si="140"/>
        <v>0</v>
      </c>
      <c r="F146" s="11">
        <f t="shared" si="131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ref="B147:E147" si="141">AVERAGE(B349,B550,B751,B952,B1153,B1354,B1555,B1756,B1957,B2158)</f>
        <v>4.7</v>
      </c>
      <c r="C147" s="11">
        <f t="shared" si="141"/>
        <v>0</v>
      </c>
      <c r="D147" s="11">
        <f t="shared" si="141"/>
        <v>0</v>
      </c>
      <c r="E147" s="11">
        <f t="shared" si="141"/>
        <v>0</v>
      </c>
      <c r="F147" s="11">
        <f t="shared" si="131"/>
        <v>0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ref="B148:E148" si="142">AVERAGE(B350,B551,B752,B953,B1154,B1355,B1556,B1757,B1958,B2159)</f>
        <v>4.2</v>
      </c>
      <c r="C148" s="11">
        <f t="shared" si="142"/>
        <v>0</v>
      </c>
      <c r="D148" s="11">
        <f t="shared" si="142"/>
        <v>0</v>
      </c>
      <c r="E148" s="11">
        <f t="shared" si="142"/>
        <v>0</v>
      </c>
      <c r="F148" s="11">
        <f t="shared" si="131"/>
        <v>0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ref="B149:E149" si="143">AVERAGE(B351,B552,B753,B954,B1155,B1356,B1557,B1758,B1959,B2160)</f>
        <v>5.0999999999999996</v>
      </c>
      <c r="C149" s="11">
        <f t="shared" si="143"/>
        <v>0</v>
      </c>
      <c r="D149" s="11">
        <f t="shared" si="143"/>
        <v>0</v>
      </c>
      <c r="E149" s="11">
        <f t="shared" si="143"/>
        <v>0</v>
      </c>
      <c r="F149" s="11">
        <f t="shared" si="131"/>
        <v>0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ref="B150:E150" si="144">AVERAGE(B352,B553,B754,B955,B1156,B1357,B1558,B1759,B1960,B2161)</f>
        <v>4</v>
      </c>
      <c r="C150" s="11">
        <f t="shared" si="144"/>
        <v>0</v>
      </c>
      <c r="D150" s="11">
        <f t="shared" si="144"/>
        <v>0</v>
      </c>
      <c r="E150" s="11">
        <f t="shared" si="144"/>
        <v>0</v>
      </c>
      <c r="F150" s="11">
        <f t="shared" si="131"/>
        <v>0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ref="B151:E151" si="145">AVERAGE(B353,B554,B755,B956,B1157,B1358,B1559,B1760,B1961,B2162)</f>
        <v>3.7</v>
      </c>
      <c r="C151" s="11">
        <f t="shared" si="145"/>
        <v>0</v>
      </c>
      <c r="D151" s="11">
        <f t="shared" si="145"/>
        <v>0</v>
      </c>
      <c r="E151" s="11">
        <f t="shared" si="145"/>
        <v>0</v>
      </c>
      <c r="F151" s="11">
        <f t="shared" si="131"/>
        <v>0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ref="B152:E152" si="146">AVERAGE(B354,B555,B756,B957,B1158,B1359,B1560,B1761,B1962,B2163)</f>
        <v>3.8</v>
      </c>
      <c r="C152" s="11">
        <f t="shared" si="146"/>
        <v>0</v>
      </c>
      <c r="D152" s="11">
        <f t="shared" si="146"/>
        <v>0</v>
      </c>
      <c r="E152" s="11">
        <f t="shared" si="146"/>
        <v>0</v>
      </c>
      <c r="F152" s="11">
        <f t="shared" si="131"/>
        <v>0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ref="B153:E153" si="147">AVERAGE(B355,B556,B757,B958,B1159,B1360,B1561,B1762,B1963,B2164)</f>
        <v>4.3</v>
      </c>
      <c r="C153" s="11">
        <f t="shared" si="147"/>
        <v>8.41</v>
      </c>
      <c r="D153" s="11">
        <f t="shared" si="147"/>
        <v>0</v>
      </c>
      <c r="E153" s="11">
        <f t="shared" si="147"/>
        <v>5</v>
      </c>
      <c r="F153" s="11">
        <f t="shared" si="131"/>
        <v>4.47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ref="B154:E154" si="148">AVERAGE(B356,B557,B758,B959,B1160,B1361,B1562,B1763,B1964,B2165)</f>
        <v>3.5</v>
      </c>
      <c r="C154" s="11">
        <f t="shared" si="148"/>
        <v>20.6</v>
      </c>
      <c r="D154" s="11">
        <f t="shared" si="148"/>
        <v>10</v>
      </c>
      <c r="E154" s="11">
        <f t="shared" si="148"/>
        <v>24.54</v>
      </c>
      <c r="F154" s="11">
        <f t="shared" si="131"/>
        <v>18.38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ref="B155:E155" si="149">AVERAGE(B357,B558,B759,B960,B1161,B1362,B1563,B1764,B1965,B2166)</f>
        <v>3.4</v>
      </c>
      <c r="C155" s="11">
        <f t="shared" si="149"/>
        <v>20.630000000000003</v>
      </c>
      <c r="D155" s="11">
        <f t="shared" si="149"/>
        <v>10</v>
      </c>
      <c r="E155" s="11">
        <f t="shared" si="149"/>
        <v>25.660000000000004</v>
      </c>
      <c r="F155" s="11">
        <f t="shared" si="131"/>
        <v>18.763333333333335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ref="B156:E156" si="150">AVERAGE(B358,B559,B760,B961,B1162,B1363,B1564,B1765,B1966,B2167)</f>
        <v>3.2</v>
      </c>
      <c r="C156" s="11">
        <f t="shared" si="150"/>
        <v>19.169999999999995</v>
      </c>
      <c r="D156" s="11">
        <f t="shared" si="150"/>
        <v>0</v>
      </c>
      <c r="E156" s="11">
        <f t="shared" si="150"/>
        <v>4.01</v>
      </c>
      <c r="F156" s="11">
        <f t="shared" si="131"/>
        <v>7.7266666666666639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ref="B157:E157" si="151">AVERAGE(B359,B560,B761,B962,B1163,B1364,B1565,B1766,B1967,B2168)</f>
        <v>6.1</v>
      </c>
      <c r="C157" s="11">
        <f t="shared" si="151"/>
        <v>13.059999999999999</v>
      </c>
      <c r="D157" s="11">
        <f t="shared" si="151"/>
        <v>10</v>
      </c>
      <c r="E157" s="11">
        <f t="shared" si="151"/>
        <v>7.1400000000000006</v>
      </c>
      <c r="F157" s="11">
        <f t="shared" si="131"/>
        <v>10.066666666666666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ref="B158:E158" si="152">AVERAGE(B360,B561,B762,B963,B1164,B1365,B1566,B1767,B1968,B2169)</f>
        <v>4.3</v>
      </c>
      <c r="C158" s="11">
        <f t="shared" si="152"/>
        <v>3.3299999999999996</v>
      </c>
      <c r="D158" s="11">
        <f t="shared" si="152"/>
        <v>0</v>
      </c>
      <c r="E158" s="11">
        <f t="shared" si="152"/>
        <v>5</v>
      </c>
      <c r="F158" s="11">
        <f t="shared" si="131"/>
        <v>2.7766666666666668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ref="B159:E159" si="153">AVERAGE(B361,B562,B763,B964,B1165,B1366,B1567,B1768,B1969,B2170)</f>
        <v>3.7</v>
      </c>
      <c r="C159" s="11">
        <f t="shared" si="153"/>
        <v>0</v>
      </c>
      <c r="D159" s="11">
        <f t="shared" si="153"/>
        <v>0</v>
      </c>
      <c r="E159" s="11">
        <f t="shared" si="153"/>
        <v>0</v>
      </c>
      <c r="F159" s="11">
        <f t="shared" si="131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ref="B160:E160" si="154">AVERAGE(B362,B563,B764,B965,B1166,B1367,B1568,B1769,B1970,B2171)</f>
        <v>4.4000000000000004</v>
      </c>
      <c r="C160" s="11">
        <f t="shared" si="154"/>
        <v>0</v>
      </c>
      <c r="D160" s="11">
        <f t="shared" si="154"/>
        <v>0</v>
      </c>
      <c r="E160" s="11">
        <f t="shared" si="154"/>
        <v>0</v>
      </c>
      <c r="F160" s="11">
        <f t="shared" si="131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ref="B161:E161" si="155">AVERAGE(B363,B564,B765,B966,B1167,B1368,B1569,B1770,B1971,B2172)</f>
        <v>3.5</v>
      </c>
      <c r="C161" s="11">
        <f t="shared" si="155"/>
        <v>0</v>
      </c>
      <c r="D161" s="11">
        <f t="shared" si="155"/>
        <v>0</v>
      </c>
      <c r="E161" s="11">
        <f t="shared" si="155"/>
        <v>0</v>
      </c>
      <c r="F161" s="11">
        <f t="shared" si="131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ref="B162:E162" si="156">AVERAGE(B364,B565,B766,B967,B1168,B1369,B1570,B1771,B1972,B2173)</f>
        <v>4</v>
      </c>
      <c r="C162" s="11">
        <f t="shared" si="156"/>
        <v>0</v>
      </c>
      <c r="D162" s="11">
        <f t="shared" si="156"/>
        <v>0</v>
      </c>
      <c r="E162" s="11">
        <f t="shared" si="156"/>
        <v>0</v>
      </c>
      <c r="F162" s="11">
        <f t="shared" si="131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ref="B163:E163" si="157">AVERAGE(B365,B566,B767,B968,B1169,B1370,B1571,B1772,B1973,B2174)</f>
        <v>6.6</v>
      </c>
      <c r="C163" s="11">
        <f t="shared" si="157"/>
        <v>0</v>
      </c>
      <c r="D163" s="11">
        <f t="shared" si="157"/>
        <v>0</v>
      </c>
      <c r="E163" s="11">
        <f t="shared" si="157"/>
        <v>0</v>
      </c>
      <c r="F163" s="11">
        <f t="shared" si="131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ref="B164:E164" si="158">AVERAGE(B366,B567,B768,B969,B1170,B1371,B1572,B1773,B1974,B2175)</f>
        <v>4.4000000000000004</v>
      </c>
      <c r="C164" s="11">
        <f t="shared" si="158"/>
        <v>0</v>
      </c>
      <c r="D164" s="11">
        <f t="shared" si="158"/>
        <v>0</v>
      </c>
      <c r="E164" s="11">
        <f t="shared" si="158"/>
        <v>0</v>
      </c>
      <c r="F164" s="11">
        <f t="shared" si="131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ref="B165:E165" si="159">AVERAGE(B367,B568,B769,B970,B1171,B1372,B1573,B1774,B1975,B2176)</f>
        <v>4</v>
      </c>
      <c r="C165" s="11">
        <f t="shared" si="159"/>
        <v>0</v>
      </c>
      <c r="D165" s="11">
        <f t="shared" si="159"/>
        <v>0</v>
      </c>
      <c r="E165" s="11">
        <f t="shared" si="159"/>
        <v>0</v>
      </c>
      <c r="F165" s="11">
        <f t="shared" si="131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ref="B166:E166" si="160">AVERAGE(B368,B569,B770,B971,B1172,B1373,B1574,B1775,B1976,B2177)</f>
        <v>3.3</v>
      </c>
      <c r="C166" s="11">
        <f t="shared" si="160"/>
        <v>0</v>
      </c>
      <c r="D166" s="11">
        <f t="shared" si="160"/>
        <v>0</v>
      </c>
      <c r="E166" s="11">
        <f t="shared" si="160"/>
        <v>0</v>
      </c>
      <c r="F166" s="11">
        <f t="shared" si="131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ref="B167:E167" si="161">AVERAGE(B369,B570,B771,B972,B1173,B1374,B1575,B1776,B1977,B2178)</f>
        <v>5.8</v>
      </c>
      <c r="C167" s="11">
        <f t="shared" si="161"/>
        <v>0</v>
      </c>
      <c r="D167" s="11">
        <f t="shared" si="161"/>
        <v>0</v>
      </c>
      <c r="E167" s="11">
        <f t="shared" si="161"/>
        <v>0</v>
      </c>
      <c r="F167" s="11">
        <f t="shared" si="131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ref="B168:E168" si="162">AVERAGE(B370,B571,B772,B973,B1174,B1375,B1576,B1777,B1978,B2179)</f>
        <v>4.3</v>
      </c>
      <c r="C168" s="11">
        <f t="shared" si="162"/>
        <v>0</v>
      </c>
      <c r="D168" s="11">
        <f t="shared" si="162"/>
        <v>0</v>
      </c>
      <c r="E168" s="11">
        <f t="shared" si="162"/>
        <v>0</v>
      </c>
      <c r="F168" s="11">
        <f t="shared" si="131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ref="B169:E169" si="163">AVERAGE(B371,B572,B773,B974,B1175,B1376,B1577,B1778,B1979,B2180)</f>
        <v>3.9</v>
      </c>
      <c r="C169" s="11">
        <f t="shared" si="163"/>
        <v>0</v>
      </c>
      <c r="D169" s="11">
        <f t="shared" si="163"/>
        <v>0</v>
      </c>
      <c r="E169" s="11">
        <f t="shared" si="163"/>
        <v>0</v>
      </c>
      <c r="F169" s="11">
        <f t="shared" si="131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ref="B170:E170" si="164">AVERAGE(B372,B573,B774,B975,B1176,B1377,B1578,B1779,B1980,B2181)</f>
        <v>4.8</v>
      </c>
      <c r="C170" s="11">
        <f t="shared" si="164"/>
        <v>0</v>
      </c>
      <c r="D170" s="11">
        <f t="shared" si="164"/>
        <v>0</v>
      </c>
      <c r="E170" s="11">
        <f t="shared" si="164"/>
        <v>0</v>
      </c>
      <c r="F170" s="11">
        <f t="shared" si="131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ref="B171:E171" si="165">AVERAGE(B373,B574,B775,B976,B1177,B1378,B1579,B1780,B1981,B2182)</f>
        <v>3.3</v>
      </c>
      <c r="C171" s="11">
        <f t="shared" si="165"/>
        <v>0</v>
      </c>
      <c r="D171" s="11">
        <f t="shared" si="165"/>
        <v>0</v>
      </c>
      <c r="E171" s="11">
        <f t="shared" si="165"/>
        <v>0</v>
      </c>
      <c r="F171" s="11">
        <f t="shared" si="131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ref="B172:E172" si="166">AVERAGE(B374,B575,B776,B977,B1178,B1379,B1580,B1781,B1982,B2183)</f>
        <v>3.1</v>
      </c>
      <c r="C172" s="11">
        <f t="shared" si="166"/>
        <v>0</v>
      </c>
      <c r="D172" s="11">
        <f t="shared" si="166"/>
        <v>0</v>
      </c>
      <c r="E172" s="11">
        <f t="shared" si="166"/>
        <v>0</v>
      </c>
      <c r="F172" s="11">
        <f t="shared" si="131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ref="B173:E173" si="167">AVERAGE(B375,B576,B777,B978,B1179,B1380,B1581,B1782,B1983,B2184)</f>
        <v>3.8</v>
      </c>
      <c r="C173" s="11">
        <f t="shared" si="167"/>
        <v>0</v>
      </c>
      <c r="D173" s="11">
        <f t="shared" si="167"/>
        <v>0</v>
      </c>
      <c r="E173" s="11">
        <f t="shared" si="167"/>
        <v>0</v>
      </c>
      <c r="F173" s="11">
        <f t="shared" si="131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ref="B174:E174" si="168">AVERAGE(B376,B577,B778,B979,B1180,B1381,B1582,B1783,B1984,B2185)</f>
        <v>3.8</v>
      </c>
      <c r="C174" s="11">
        <f t="shared" si="168"/>
        <v>0</v>
      </c>
      <c r="D174" s="11">
        <f t="shared" si="168"/>
        <v>0</v>
      </c>
      <c r="E174" s="11">
        <f t="shared" si="168"/>
        <v>0</v>
      </c>
      <c r="F174" s="11">
        <f t="shared" si="131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ref="B175:E175" si="169">AVERAGE(B377,B578,B779,B980,B1181,B1382,B1583,B1784,B1985,B2186)</f>
        <v>3</v>
      </c>
      <c r="C175" s="11">
        <f t="shared" si="169"/>
        <v>0</v>
      </c>
      <c r="D175" s="11">
        <f t="shared" si="169"/>
        <v>0</v>
      </c>
      <c r="E175" s="11">
        <f t="shared" si="169"/>
        <v>0</v>
      </c>
      <c r="F175" s="11">
        <f t="shared" si="131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ref="B176:E176" si="170">AVERAGE(B378,B579,B780,B981,B1182,B1383,B1584,B1785,B1986,B2187)</f>
        <v>3.4</v>
      </c>
      <c r="C176" s="11">
        <f t="shared" si="170"/>
        <v>0</v>
      </c>
      <c r="D176" s="11">
        <f t="shared" si="170"/>
        <v>0</v>
      </c>
      <c r="E176" s="11">
        <f t="shared" si="170"/>
        <v>0</v>
      </c>
      <c r="F176" s="11">
        <f t="shared" si="131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ref="B177:E177" si="171">AVERAGE(B379,B580,B781,B982,B1183,B1384,B1585,B1786,B1987,B2188)</f>
        <v>3.2</v>
      </c>
      <c r="C177" s="11">
        <f t="shared" si="171"/>
        <v>7.6800000000000015</v>
      </c>
      <c r="D177" s="11">
        <f t="shared" si="171"/>
        <v>10</v>
      </c>
      <c r="E177" s="11">
        <f t="shared" si="171"/>
        <v>0</v>
      </c>
      <c r="F177" s="11">
        <f t="shared" si="131"/>
        <v>5.8933333333333335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ref="B178:E178" si="172">AVERAGE(B380,B581,B782,B983,B1184,B1385,B1586,B1787,B1988,B2189)</f>
        <v>5.5</v>
      </c>
      <c r="C178" s="11">
        <f t="shared" si="172"/>
        <v>20.25</v>
      </c>
      <c r="D178" s="11">
        <f t="shared" si="172"/>
        <v>0</v>
      </c>
      <c r="E178" s="11">
        <f t="shared" si="172"/>
        <v>34.989999999999995</v>
      </c>
      <c r="F178" s="11">
        <f t="shared" si="131"/>
        <v>18.41333333333333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ref="B179:E179" si="173">AVERAGE(B381,B582,B783,B984,B1185,B1386,B1587,B1788,B1989,B2190)</f>
        <v>3.2</v>
      </c>
      <c r="C179" s="11">
        <f t="shared" si="173"/>
        <v>27.6</v>
      </c>
      <c r="D179" s="11">
        <f t="shared" si="173"/>
        <v>0</v>
      </c>
      <c r="E179" s="11">
        <f t="shared" si="173"/>
        <v>13.330000000000002</v>
      </c>
      <c r="F179" s="11">
        <f t="shared" si="131"/>
        <v>13.643333333333336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ref="B180:E180" si="174">AVERAGE(B382,B583,B784,B985,B1186,B1387,B1588,B1789,B1990,B2191)</f>
        <v>3.3</v>
      </c>
      <c r="C180" s="11">
        <f t="shared" si="174"/>
        <v>15.010000000000002</v>
      </c>
      <c r="D180" s="11">
        <f t="shared" si="174"/>
        <v>10</v>
      </c>
      <c r="E180" s="11">
        <f t="shared" si="174"/>
        <v>14.189999999999998</v>
      </c>
      <c r="F180" s="11">
        <f t="shared" si="131"/>
        <v>13.066666666666668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ref="B181:E181" si="175">AVERAGE(B383,B584,B785,B986,B1187,B1388,B1589,B1790,B1991,B2192)</f>
        <v>3.5</v>
      </c>
      <c r="C181" s="11">
        <f t="shared" si="175"/>
        <v>6.7800000000000011</v>
      </c>
      <c r="D181" s="11">
        <f t="shared" si="175"/>
        <v>0</v>
      </c>
      <c r="E181" s="11">
        <f t="shared" si="175"/>
        <v>3.3299999999999996</v>
      </c>
      <c r="F181" s="11">
        <f t="shared" si="131"/>
        <v>3.3700000000000006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ref="B182:E182" si="176">AVERAGE(B384,B585,B786,B987,B1188,B1389,B1590,B1791,B1992,B2193)</f>
        <v>3.1</v>
      </c>
      <c r="C182" s="11">
        <f t="shared" si="176"/>
        <v>2.85</v>
      </c>
      <c r="D182" s="11">
        <f t="shared" si="176"/>
        <v>0</v>
      </c>
      <c r="E182" s="11">
        <f t="shared" si="176"/>
        <v>0</v>
      </c>
      <c r="F182" s="11">
        <f t="shared" si="131"/>
        <v>0.95000000000000007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ref="B183:E183" si="177">AVERAGE(B385,B586,B787,B988,B1189,B1390,B1591,B1792,B1993,B2194)</f>
        <v>3.6</v>
      </c>
      <c r="C183" s="11">
        <f t="shared" si="177"/>
        <v>0</v>
      </c>
      <c r="D183" s="11">
        <f t="shared" si="177"/>
        <v>0</v>
      </c>
      <c r="E183" s="11">
        <f t="shared" si="177"/>
        <v>0</v>
      </c>
      <c r="F183" s="11">
        <f t="shared" si="131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ref="B184:E184" si="178">AVERAGE(B386,B587,B788,B989,B1190,B1391,B1592,B1793,B1994,B2195)</f>
        <v>2.7</v>
      </c>
      <c r="C184" s="11">
        <f t="shared" si="178"/>
        <v>0</v>
      </c>
      <c r="D184" s="11">
        <f t="shared" si="178"/>
        <v>0</v>
      </c>
      <c r="E184" s="11">
        <f t="shared" si="178"/>
        <v>0</v>
      </c>
      <c r="F184" s="11">
        <f t="shared" si="131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ref="B185:E185" si="179">AVERAGE(B387,B588,B789,B990,B1191,B1392,B1593,B1794,B1995,B2196)</f>
        <v>4.3</v>
      </c>
      <c r="C185" s="11">
        <f t="shared" si="179"/>
        <v>0</v>
      </c>
      <c r="D185" s="11">
        <f t="shared" si="179"/>
        <v>0</v>
      </c>
      <c r="E185" s="11">
        <f t="shared" si="179"/>
        <v>0</v>
      </c>
      <c r="F185" s="11">
        <f t="shared" si="131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ref="B186:E186" si="180">AVERAGE(B388,B589,B790,B991,B1192,B1393,B1594,B1795,B1996,B2197)</f>
        <v>3.1</v>
      </c>
      <c r="C186" s="11">
        <f t="shared" si="180"/>
        <v>0</v>
      </c>
      <c r="D186" s="11">
        <f t="shared" si="180"/>
        <v>0</v>
      </c>
      <c r="E186" s="11">
        <f t="shared" si="180"/>
        <v>0</v>
      </c>
      <c r="F186" s="11">
        <f t="shared" si="131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ref="B187:E187" si="181">AVERAGE(B389,B590,B791,B992,B1193,B1394,B1595,B1796,B1997,B2198)</f>
        <v>3.1</v>
      </c>
      <c r="C187" s="11">
        <f t="shared" si="181"/>
        <v>0</v>
      </c>
      <c r="D187" s="11">
        <f t="shared" si="181"/>
        <v>0</v>
      </c>
      <c r="E187" s="11">
        <f t="shared" si="181"/>
        <v>0</v>
      </c>
      <c r="F187" s="11">
        <f t="shared" si="131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ref="B188:E188" si="182">AVERAGE(B390,B591,B792,B993,B1194,B1395,B1596,B1797,B1998,B2199)</f>
        <v>3.4</v>
      </c>
      <c r="C188" s="11">
        <f t="shared" si="182"/>
        <v>0</v>
      </c>
      <c r="D188" s="11">
        <f t="shared" si="182"/>
        <v>0</v>
      </c>
      <c r="E188" s="11">
        <f t="shared" si="182"/>
        <v>0</v>
      </c>
      <c r="F188" s="11">
        <f t="shared" si="131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ref="B189:E189" si="183">AVERAGE(B391,B592,B793,B994,B1195,B1396,B1597,B1798,B1999,B2200)</f>
        <v>4.0999999999999996</v>
      </c>
      <c r="C189" s="11">
        <f t="shared" si="183"/>
        <v>0</v>
      </c>
      <c r="D189" s="11">
        <f t="shared" si="183"/>
        <v>0</v>
      </c>
      <c r="E189" s="11">
        <f t="shared" si="183"/>
        <v>0</v>
      </c>
      <c r="F189" s="11">
        <f t="shared" si="131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ref="B190:E190" si="184">AVERAGE(B392,B593,B794,B995,B1196,B1397,B1598,B1799,B2000,B2201)</f>
        <v>3.7</v>
      </c>
      <c r="C190" s="11">
        <f t="shared" si="184"/>
        <v>0</v>
      </c>
      <c r="D190" s="11">
        <f t="shared" si="184"/>
        <v>0</v>
      </c>
      <c r="E190" s="11">
        <f t="shared" si="184"/>
        <v>0</v>
      </c>
      <c r="F190" s="11">
        <f t="shared" si="131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ref="B191:E191" si="185">AVERAGE(B393,B594,B795,B996,B1197,B1398,B1599,B1800,B2001,B2202)</f>
        <v>3.7</v>
      </c>
      <c r="C191" s="11">
        <f t="shared" si="185"/>
        <v>0</v>
      </c>
      <c r="D191" s="11">
        <f t="shared" si="185"/>
        <v>0</v>
      </c>
      <c r="E191" s="11">
        <f t="shared" si="185"/>
        <v>0</v>
      </c>
      <c r="F191" s="11">
        <f t="shared" si="131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ref="B192:E192" si="186">AVERAGE(B394,B595,B796,B997,B1198,B1399,B1600,B1801,B2002,B2203)</f>
        <v>3.8</v>
      </c>
      <c r="C192" s="11">
        <f t="shared" si="186"/>
        <v>0</v>
      </c>
      <c r="D192" s="11">
        <f t="shared" si="186"/>
        <v>0</v>
      </c>
      <c r="E192" s="11">
        <f t="shared" si="186"/>
        <v>0</v>
      </c>
      <c r="F192" s="11">
        <f t="shared" si="131"/>
        <v>0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ref="B193:E193" si="187">AVERAGE(B395,B596,B797,B998,B1199,B1400,B1601,B1802,B2003,B2204)</f>
        <v>5.5</v>
      </c>
      <c r="C193" s="11">
        <f t="shared" si="187"/>
        <v>0</v>
      </c>
      <c r="D193" s="11">
        <f t="shared" si="187"/>
        <v>0</v>
      </c>
      <c r="E193" s="11">
        <f t="shared" si="187"/>
        <v>0</v>
      </c>
      <c r="F193" s="11">
        <f t="shared" si="131"/>
        <v>0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ref="B194:E194" si="188">AVERAGE(B396,B597,B798,B999,B1200,B1401,B1602,B1803,B2004,B2205)</f>
        <v>3.4</v>
      </c>
      <c r="C194" s="11">
        <f t="shared" si="188"/>
        <v>0</v>
      </c>
      <c r="D194" s="11">
        <f t="shared" si="188"/>
        <v>0</v>
      </c>
      <c r="E194" s="11">
        <f t="shared" si="188"/>
        <v>0</v>
      </c>
      <c r="F194" s="11">
        <f t="shared" si="131"/>
        <v>0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ref="B195:E195" si="189">AVERAGE(B397,B598,B799,B1000,B1201,B1402,B1603,B1804,B2005,B2206)</f>
        <v>3.9</v>
      </c>
      <c r="C195" s="11">
        <f t="shared" si="189"/>
        <v>0</v>
      </c>
      <c r="D195" s="11">
        <f t="shared" si="189"/>
        <v>0</v>
      </c>
      <c r="E195" s="11">
        <f t="shared" si="189"/>
        <v>0</v>
      </c>
      <c r="F195" s="11">
        <f t="shared" si="131"/>
        <v>0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ref="B196:E196" si="190">AVERAGE(B398,B599,B800,B1001,B1202,B1403,B1604,B1805,B2006,B2207)</f>
        <v>3.7</v>
      </c>
      <c r="C196" s="11">
        <f t="shared" si="190"/>
        <v>0</v>
      </c>
      <c r="D196" s="11">
        <f t="shared" si="190"/>
        <v>0</v>
      </c>
      <c r="E196" s="11">
        <f t="shared" si="190"/>
        <v>0</v>
      </c>
      <c r="F196" s="11">
        <f t="shared" si="131"/>
        <v>0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ref="B197:E197" si="191">AVERAGE(B399,B600,B801,B1002,B1203,B1404,B1605,B1806,B2007,B2208)</f>
        <v>6.2</v>
      </c>
      <c r="C197" s="11">
        <f t="shared" si="191"/>
        <v>0</v>
      </c>
      <c r="D197" s="11">
        <f t="shared" si="191"/>
        <v>0</v>
      </c>
      <c r="E197" s="11">
        <f t="shared" si="191"/>
        <v>0</v>
      </c>
      <c r="F197" s="11">
        <f t="shared" si="131"/>
        <v>0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ref="B198:E198" si="192">AVERAGE(B400,B601,B802,B1003,B1204,B1405,B1606,B1807,B2008,B2209)</f>
        <v>4.9000000000000004</v>
      </c>
      <c r="C198" s="11">
        <f t="shared" si="192"/>
        <v>0</v>
      </c>
      <c r="D198" s="11">
        <f t="shared" si="192"/>
        <v>0</v>
      </c>
      <c r="E198" s="11">
        <f t="shared" si="192"/>
        <v>0</v>
      </c>
      <c r="F198" s="11">
        <f t="shared" si="131"/>
        <v>0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ref="B199:E199" si="193">AVERAGE(B401,B602,B803,B1004,B1205,B1406,B1607,B1808,B2009,B2210)</f>
        <v>5.4</v>
      </c>
      <c r="C199" s="11">
        <f t="shared" si="193"/>
        <v>0</v>
      </c>
      <c r="D199" s="11">
        <f t="shared" si="193"/>
        <v>0</v>
      </c>
      <c r="E199" s="11">
        <f t="shared" si="193"/>
        <v>0</v>
      </c>
      <c r="F199" s="11">
        <f t="shared" si="131"/>
        <v>0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ref="B200:E200" si="194">AVERAGE(B402,B603,B804,B1005,B1206,B1407,B1608,B1809,B2010,B2211)</f>
        <v>4.5999999999999996</v>
      </c>
      <c r="C200" s="11">
        <f t="shared" si="194"/>
        <v>0</v>
      </c>
      <c r="D200" s="11">
        <f t="shared" si="194"/>
        <v>0</v>
      </c>
      <c r="E200" s="11">
        <f t="shared" si="194"/>
        <v>0</v>
      </c>
      <c r="F200" s="11">
        <f t="shared" si="131"/>
        <v>0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E201" si="195">AVERAGE(B403,B604,B805,B1006,B1207,B1408,B1609,B1810,B2011,B2212)</f>
        <v>3.8</v>
      </c>
      <c r="C201" s="11">
        <f t="shared" si="195"/>
        <v>7.7700000000000005</v>
      </c>
      <c r="D201" s="11">
        <f t="shared" si="195"/>
        <v>10</v>
      </c>
      <c r="E201" s="11">
        <f t="shared" si="195"/>
        <v>0</v>
      </c>
      <c r="F201" s="11">
        <f t="shared" ref="F201:F207" si="196">AVERAGE(C201:E201)</f>
        <v>5.9233333333333329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ref="B202:E202" si="197">AVERAGE(B404,B605,B806,B1007,B1208,B1409,B1610,B1811,B2012,B2213)</f>
        <v>3.3</v>
      </c>
      <c r="C202" s="11">
        <f t="shared" si="197"/>
        <v>20.119999999999997</v>
      </c>
      <c r="D202" s="11">
        <f t="shared" si="197"/>
        <v>10</v>
      </c>
      <c r="E202" s="11">
        <f t="shared" si="197"/>
        <v>10</v>
      </c>
      <c r="F202" s="11">
        <f t="shared" si="196"/>
        <v>13.373333333333333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ref="B203:E203" si="198">AVERAGE(B405,B606,B807,B1008,B1209,B1410,B1611,B1812,B2013,B2214)</f>
        <v>3.5</v>
      </c>
      <c r="C203" s="11">
        <f t="shared" si="198"/>
        <v>17.14</v>
      </c>
      <c r="D203" s="11">
        <f t="shared" si="198"/>
        <v>0</v>
      </c>
      <c r="E203" s="11">
        <f t="shared" si="198"/>
        <v>24.16</v>
      </c>
      <c r="F203" s="11">
        <f t="shared" si="196"/>
        <v>13.766666666666666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ref="B204:E204" si="199">AVERAGE(B406,B607,B808,B1009,B1210,B1411,B1612,B1813,B2014,B2215)</f>
        <v>4.4000000000000004</v>
      </c>
      <c r="C204" s="11">
        <f t="shared" si="199"/>
        <v>19.7</v>
      </c>
      <c r="D204" s="11">
        <f t="shared" si="199"/>
        <v>4.12</v>
      </c>
      <c r="E204" s="11">
        <f t="shared" si="199"/>
        <v>5</v>
      </c>
      <c r="F204" s="11">
        <f t="shared" si="196"/>
        <v>9.6066666666666674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ref="B205:E205" si="200">AVERAGE(B407,B608,B809,B1010,B1211,B1412,B1613,B1814,B2015,B2216)</f>
        <v>4</v>
      </c>
      <c r="C205" s="11">
        <f t="shared" si="200"/>
        <v>14.180000000000001</v>
      </c>
      <c r="D205" s="11">
        <f t="shared" si="200"/>
        <v>0</v>
      </c>
      <c r="E205" s="11">
        <f t="shared" si="200"/>
        <v>16.66</v>
      </c>
      <c r="F205" s="11">
        <f t="shared" si="196"/>
        <v>10.280000000000001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ref="B206:E206" si="201">AVERAGE(B408,B609,B810,B1011,B1212,B1413,B1614,B1815,B2016,B2217)</f>
        <v>4.0999999999999996</v>
      </c>
      <c r="C206" s="11">
        <f t="shared" si="201"/>
        <v>5.77</v>
      </c>
      <c r="D206" s="11">
        <f t="shared" si="201"/>
        <v>0</v>
      </c>
      <c r="E206" s="11">
        <f t="shared" si="201"/>
        <v>15</v>
      </c>
      <c r="F206" s="11">
        <f t="shared" si="196"/>
        <v>6.9233333333333329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 t="shared" ref="B207:E207" si="202">AVERAGE(B409,B610,B811,B1012,B1213,B1414,B1615,B1816,B2017,B2218)</f>
        <v>4.7</v>
      </c>
      <c r="C207" s="11">
        <f t="shared" si="202"/>
        <v>4.21</v>
      </c>
      <c r="D207" s="11">
        <f t="shared" si="202"/>
        <v>0</v>
      </c>
      <c r="E207" s="11">
        <f t="shared" si="202"/>
        <v>0</v>
      </c>
      <c r="F207" s="11">
        <f t="shared" si="196"/>
        <v>1.4033333333333333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352</v>
      </c>
      <c r="C210" s="12">
        <v>100</v>
      </c>
      <c r="D210" s="12">
        <v>85.7</v>
      </c>
      <c r="E210" s="12">
        <v>76.2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394</v>
      </c>
      <c r="C211" s="12">
        <v>0</v>
      </c>
      <c r="D211" s="12">
        <v>73.400000000000006</v>
      </c>
      <c r="E211" s="12">
        <v>0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9</v>
      </c>
      <c r="C212" s="12">
        <v>66.599999999999994</v>
      </c>
      <c r="D212" s="12">
        <v>0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</v>
      </c>
      <c r="B213" s="12">
        <v>7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5</v>
      </c>
      <c r="B214" s="12">
        <v>6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3</v>
      </c>
      <c r="B215" s="12">
        <v>16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8</v>
      </c>
      <c r="B217" s="12">
        <v>22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7</v>
      </c>
      <c r="B218" s="12">
        <v>29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5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7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100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6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15</v>
      </c>
      <c r="B224" s="12">
        <v>5</v>
      </c>
      <c r="C224" s="12">
        <v>0</v>
      </c>
      <c r="D224" s="12">
        <v>100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16</v>
      </c>
      <c r="B225" s="12">
        <v>6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14</v>
      </c>
      <c r="B226" s="12">
        <v>19</v>
      </c>
      <c r="C226" s="12">
        <v>100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7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5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11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22</v>
      </c>
      <c r="B231" s="12">
        <v>7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23</v>
      </c>
      <c r="B232" s="12">
        <v>5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21</v>
      </c>
      <c r="B233" s="12">
        <v>20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9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26</v>
      </c>
      <c r="B235" s="12">
        <v>4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27</v>
      </c>
      <c r="B236" s="12">
        <v>12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25</v>
      </c>
      <c r="B237" s="12">
        <v>31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5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10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43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13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6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5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6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8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4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7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6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9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5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6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4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4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4</v>
      </c>
      <c r="C260" s="12">
        <v>52.5</v>
      </c>
      <c r="D260" s="12">
        <v>0</v>
      </c>
      <c r="E260" s="12">
        <v>100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4</v>
      </c>
      <c r="C261" s="12">
        <v>28.5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10</v>
      </c>
      <c r="C262" s="12">
        <v>30.7</v>
      </c>
      <c r="D262" s="12">
        <v>100</v>
      </c>
      <c r="E262" s="12">
        <v>0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4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6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15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5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5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5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11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4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5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11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6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4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4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5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3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3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5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5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6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6</v>
      </c>
      <c r="C284" s="12">
        <v>46.6</v>
      </c>
      <c r="D284" s="12">
        <v>100</v>
      </c>
      <c r="E284" s="12">
        <v>100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7</v>
      </c>
      <c r="C285" s="12">
        <v>33.299999999999997</v>
      </c>
      <c r="D285" s="12">
        <v>100</v>
      </c>
      <c r="E285" s="12">
        <v>100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4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8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3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3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3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8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5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14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8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3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3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8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3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4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7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4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4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6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5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45.6</v>
      </c>
      <c r="D308" s="12">
        <v>100</v>
      </c>
      <c r="E308" s="12">
        <v>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3</v>
      </c>
      <c r="C309" s="12">
        <v>33.299999999999997</v>
      </c>
      <c r="D309" s="12">
        <v>0</v>
      </c>
      <c r="E309" s="12">
        <v>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4</v>
      </c>
      <c r="C310" s="12">
        <v>35.700000000000003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5</v>
      </c>
      <c r="C311" s="12">
        <v>0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8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5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5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3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4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7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4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5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4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3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5</v>
      </c>
      <c r="C332" s="12">
        <v>44.5</v>
      </c>
      <c r="D332" s="12">
        <v>100</v>
      </c>
      <c r="E332" s="12">
        <v>50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5</v>
      </c>
      <c r="C333" s="12">
        <v>27.2</v>
      </c>
      <c r="D333" s="12">
        <v>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3</v>
      </c>
      <c r="C334" s="12">
        <v>38.799999999999997</v>
      </c>
      <c r="D334" s="12">
        <v>0</v>
      </c>
      <c r="E334" s="12">
        <v>100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0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4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13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9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4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4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7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5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5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3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3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10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5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15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4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4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8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3</v>
      </c>
      <c r="C356" s="12">
        <v>41.7</v>
      </c>
      <c r="D356" s="12">
        <v>0</v>
      </c>
      <c r="E356" s="12">
        <v>50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5</v>
      </c>
      <c r="C357" s="12">
        <v>0</v>
      </c>
      <c r="D357" s="12">
        <v>0</v>
      </c>
      <c r="E357" s="12">
        <v>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4</v>
      </c>
      <c r="C358" s="12">
        <v>0</v>
      </c>
      <c r="D358" s="12">
        <v>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2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6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2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3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2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4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13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5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4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4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4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5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12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2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4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7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3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4</v>
      </c>
      <c r="C380" s="12">
        <v>40</v>
      </c>
      <c r="D380" s="12">
        <v>0</v>
      </c>
      <c r="E380" s="12">
        <v>66.599999999999994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3</v>
      </c>
      <c r="C381" s="12">
        <v>33.299999999999997</v>
      </c>
      <c r="D381" s="12">
        <v>0</v>
      </c>
      <c r="E381" s="12">
        <v>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2</v>
      </c>
      <c r="C382" s="12">
        <v>35.200000000000003</v>
      </c>
      <c r="D382" s="12">
        <v>0</v>
      </c>
      <c r="E382" s="12">
        <v>33.299999999999997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3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3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5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3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4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2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2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8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4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3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6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4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3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3</v>
      </c>
      <c r="C404" s="12">
        <v>38.9</v>
      </c>
      <c r="D404" s="12">
        <v>100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4</v>
      </c>
      <c r="C405" s="12">
        <v>25</v>
      </c>
      <c r="D405" s="12">
        <v>0</v>
      </c>
      <c r="E405" s="12">
        <v>100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4</v>
      </c>
      <c r="C406" s="12">
        <v>40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5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5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1</v>
      </c>
      <c r="B411" s="12">
        <v>412</v>
      </c>
      <c r="C411" s="12">
        <v>0</v>
      </c>
      <c r="D411" s="12">
        <v>0</v>
      </c>
      <c r="E411" s="12">
        <v>0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2</v>
      </c>
      <c r="B412" s="12">
        <v>8</v>
      </c>
      <c r="C412" s="12">
        <v>73.599999999999994</v>
      </c>
      <c r="D412" s="12">
        <v>100</v>
      </c>
      <c r="E412" s="12">
        <v>66.599999999999994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0</v>
      </c>
      <c r="B413" s="12">
        <v>433</v>
      </c>
      <c r="C413" s="12">
        <v>0</v>
      </c>
      <c r="D413" s="12">
        <v>0</v>
      </c>
      <c r="E413" s="12">
        <v>100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6</v>
      </c>
      <c r="C414" s="12">
        <v>0</v>
      </c>
      <c r="D414" s="12">
        <v>0</v>
      </c>
      <c r="E414" s="12">
        <v>100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5</v>
      </c>
      <c r="B415" s="12">
        <v>6</v>
      </c>
      <c r="C415" s="12">
        <v>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6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4</v>
      </c>
      <c r="B417" s="12">
        <v>21</v>
      </c>
      <c r="C417" s="12">
        <v>50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7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9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8</v>
      </c>
      <c r="B420" s="12">
        <v>11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6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12</v>
      </c>
      <c r="B422" s="12">
        <v>6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11</v>
      </c>
      <c r="B423" s="12">
        <v>13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7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15</v>
      </c>
      <c r="B425" s="12">
        <v>7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14</v>
      </c>
      <c r="B426" s="12">
        <v>10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5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18</v>
      </c>
      <c r="B428" s="12">
        <v>5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17</v>
      </c>
      <c r="B429" s="12">
        <v>9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6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6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23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22</v>
      </c>
      <c r="B434" s="12">
        <v>6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5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7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5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5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5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6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10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12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8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5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11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7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5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4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6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4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8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12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5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14</v>
      </c>
      <c r="C461" s="12">
        <v>0</v>
      </c>
      <c r="D461" s="12">
        <v>58.5</v>
      </c>
      <c r="E461" s="12">
        <v>66.599999999999994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6</v>
      </c>
      <c r="C462" s="12">
        <v>72.7</v>
      </c>
      <c r="D462" s="12">
        <v>0</v>
      </c>
      <c r="E462" s="12">
        <v>0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6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6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10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5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5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5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6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5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6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6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10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4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13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6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3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6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4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4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4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15</v>
      </c>
      <c r="C485" s="12">
        <v>47.8</v>
      </c>
      <c r="D485" s="12">
        <v>0</v>
      </c>
      <c r="E485" s="12">
        <v>85.7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57.1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35.700000000000003</v>
      </c>
      <c r="D487" s="12">
        <v>0</v>
      </c>
      <c r="E487" s="12">
        <v>66.599999999999994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5</v>
      </c>
      <c r="C488" s="12">
        <v>33.299999999999997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6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4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7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5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6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6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6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4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4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3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7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7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6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3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5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5</v>
      </c>
      <c r="C508" s="12">
        <v>0</v>
      </c>
      <c r="D508" s="12">
        <v>0</v>
      </c>
      <c r="E508" s="12">
        <v>0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3</v>
      </c>
      <c r="C509" s="12">
        <v>50.5</v>
      </c>
      <c r="D509" s="12">
        <v>0</v>
      </c>
      <c r="E509" s="12">
        <v>100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37.5</v>
      </c>
      <c r="D510" s="12">
        <v>100</v>
      </c>
      <c r="E510" s="12">
        <v>100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33.299999999999997</v>
      </c>
      <c r="D511" s="12">
        <v>0</v>
      </c>
      <c r="E511" s="12">
        <v>100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6</v>
      </c>
      <c r="C512" s="12">
        <v>46.1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6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8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3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13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3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4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3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3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4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5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10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3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4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5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4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4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12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4</v>
      </c>
      <c r="C533" s="12">
        <v>46.3</v>
      </c>
      <c r="D533" s="12">
        <v>0</v>
      </c>
      <c r="E533" s="12">
        <v>100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4</v>
      </c>
      <c r="C534" s="12">
        <v>42.1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5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3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9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4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5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16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5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5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3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8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3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3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4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8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4</v>
      </c>
      <c r="C557" s="12">
        <v>46.6</v>
      </c>
      <c r="D557" s="12">
        <v>0</v>
      </c>
      <c r="E557" s="12">
        <v>50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3</v>
      </c>
      <c r="C558" s="12">
        <v>30.7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3</v>
      </c>
      <c r="C559" s="12">
        <v>40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5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4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4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5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2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6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4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3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3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4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3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4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3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3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3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4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3</v>
      </c>
      <c r="C580" s="12">
        <v>0</v>
      </c>
      <c r="D580" s="12">
        <v>0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7</v>
      </c>
      <c r="C581" s="12">
        <v>41.2</v>
      </c>
      <c r="D581" s="12">
        <v>0</v>
      </c>
      <c r="E581" s="12">
        <v>66.599999999999994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3</v>
      </c>
      <c r="C582" s="12">
        <v>61.5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3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5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3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4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8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5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5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5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3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4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3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12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5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4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3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2</v>
      </c>
      <c r="C605" s="12">
        <v>40.200000000000003</v>
      </c>
      <c r="D605" s="12">
        <v>0</v>
      </c>
      <c r="E605" s="12">
        <v>0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3</v>
      </c>
      <c r="C606" s="12">
        <v>38.799999999999997</v>
      </c>
      <c r="D606" s="12">
        <v>0</v>
      </c>
      <c r="E606" s="12">
        <v>66.599999999999994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5</v>
      </c>
      <c r="C607" s="12">
        <v>45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3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4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4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345</v>
      </c>
      <c r="C612">
        <v>0</v>
      </c>
      <c r="D612">
        <v>0</v>
      </c>
      <c r="E612">
        <v>76.400000000000006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344</v>
      </c>
      <c r="C613">
        <v>0</v>
      </c>
      <c r="D613">
        <v>75.5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9</v>
      </c>
      <c r="C614">
        <v>100</v>
      </c>
      <c r="D614">
        <v>100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4</v>
      </c>
      <c r="B615">
        <v>6</v>
      </c>
      <c r="C615">
        <v>0</v>
      </c>
      <c r="D615">
        <v>0</v>
      </c>
      <c r="E615">
        <v>0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3</v>
      </c>
      <c r="B616">
        <v>13</v>
      </c>
      <c r="C616">
        <v>0</v>
      </c>
      <c r="D616">
        <v>0</v>
      </c>
      <c r="E616">
        <v>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6</v>
      </c>
      <c r="C617">
        <v>0</v>
      </c>
      <c r="D617">
        <v>0</v>
      </c>
      <c r="E617">
        <v>0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6</v>
      </c>
      <c r="C618">
        <v>0</v>
      </c>
      <c r="D618">
        <v>0</v>
      </c>
      <c r="E618">
        <v>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5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9</v>
      </c>
      <c r="B620">
        <v>13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10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11</v>
      </c>
      <c r="B622">
        <v>11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12</v>
      </c>
      <c r="B623">
        <v>6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8</v>
      </c>
      <c r="B624">
        <v>44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6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15</v>
      </c>
      <c r="B626">
        <v>6</v>
      </c>
      <c r="C626">
        <v>0</v>
      </c>
      <c r="D626">
        <v>0</v>
      </c>
      <c r="E626">
        <v>91.3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14</v>
      </c>
      <c r="B627">
        <v>15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27</v>
      </c>
      <c r="C628">
        <v>100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7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9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7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11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23</v>
      </c>
      <c r="B634">
        <v>7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24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25</v>
      </c>
      <c r="B636">
        <v>7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26</v>
      </c>
      <c r="B637">
        <v>5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27</v>
      </c>
      <c r="B638">
        <v>7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22</v>
      </c>
      <c r="B639">
        <v>73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6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5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6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7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5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4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5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10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8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5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4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4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7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6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7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8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5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6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4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6</v>
      </c>
      <c r="C662">
        <v>51.2</v>
      </c>
      <c r="D662">
        <v>0</v>
      </c>
      <c r="E662">
        <v>66.599999999999994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26</v>
      </c>
      <c r="C663">
        <v>38.4</v>
      </c>
      <c r="D663">
        <v>50</v>
      </c>
      <c r="E663">
        <v>66.599999999999994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12</v>
      </c>
      <c r="C664">
        <v>83.3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4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8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4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4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4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3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6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3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12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7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6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15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7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7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75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24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5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60</v>
      </c>
      <c r="C685">
        <v>56.4</v>
      </c>
      <c r="D685">
        <v>0</v>
      </c>
      <c r="E685">
        <v>66.599999999999994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10</v>
      </c>
      <c r="C686">
        <v>0</v>
      </c>
      <c r="D686">
        <v>80</v>
      </c>
      <c r="E686">
        <v>80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6</v>
      </c>
      <c r="C687">
        <v>71.400000000000006</v>
      </c>
      <c r="D687">
        <v>0</v>
      </c>
      <c r="E687">
        <v>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5</v>
      </c>
      <c r="C688">
        <v>33.299999999999997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9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3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3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5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5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6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5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4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5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4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3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6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5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5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4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4</v>
      </c>
      <c r="C709">
        <v>44.2</v>
      </c>
      <c r="D709">
        <v>0</v>
      </c>
      <c r="E709">
        <v>100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38.4</v>
      </c>
      <c r="D710">
        <v>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2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21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4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3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4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5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5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4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4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4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4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3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4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4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4</v>
      </c>
      <c r="C733">
        <v>37.1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4</v>
      </c>
      <c r="C734">
        <v>28.5</v>
      </c>
      <c r="D734">
        <v>0</v>
      </c>
      <c r="E734">
        <v>66.599999999999994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4</v>
      </c>
      <c r="C735">
        <v>0</v>
      </c>
      <c r="D735">
        <v>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0</v>
      </c>
      <c r="D736">
        <v>0</v>
      </c>
      <c r="E736">
        <v>0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3</v>
      </c>
      <c r="C737">
        <v>0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4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3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4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7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3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3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4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4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3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3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3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3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3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3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3</v>
      </c>
      <c r="C757">
        <v>38.1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4</v>
      </c>
      <c r="C758">
        <v>31.2</v>
      </c>
      <c r="D758">
        <v>100</v>
      </c>
      <c r="E758">
        <v>50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3</v>
      </c>
      <c r="C759">
        <v>21.4</v>
      </c>
      <c r="D759">
        <v>0</v>
      </c>
      <c r="E759">
        <v>50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3</v>
      </c>
      <c r="C760">
        <v>46.6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5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4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11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4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3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3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3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4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2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12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4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3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3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2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3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3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3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3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36.6</v>
      </c>
      <c r="D781">
        <v>100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5</v>
      </c>
      <c r="C782">
        <v>33.299999999999997</v>
      </c>
      <c r="D782">
        <v>0</v>
      </c>
      <c r="E782">
        <v>50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28.5</v>
      </c>
      <c r="D783">
        <v>0</v>
      </c>
      <c r="E783">
        <v>100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2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2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4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2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2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3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3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3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3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2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5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3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3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17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3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6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3</v>
      </c>
      <c r="C805">
        <v>36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0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4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6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6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11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452</v>
      </c>
      <c r="C813">
        <v>0</v>
      </c>
      <c r="D813">
        <v>70.5</v>
      </c>
      <c r="E813">
        <v>72.3</v>
      </c>
      <c r="F813" t="s">
        <v>4</v>
      </c>
    </row>
    <row r="814" spans="1:60" x14ac:dyDescent="0.2">
      <c r="A814">
        <v>2</v>
      </c>
      <c r="B814">
        <v>6</v>
      </c>
      <c r="C814">
        <v>33.299999999999997</v>
      </c>
      <c r="D814">
        <v>0</v>
      </c>
      <c r="E814">
        <v>100</v>
      </c>
      <c r="F814" t="s">
        <v>4</v>
      </c>
    </row>
    <row r="815" spans="1:60" x14ac:dyDescent="0.2">
      <c r="A815">
        <v>1</v>
      </c>
      <c r="B815">
        <v>472</v>
      </c>
      <c r="C815">
        <v>0</v>
      </c>
      <c r="D815">
        <v>0</v>
      </c>
      <c r="E815">
        <v>0</v>
      </c>
      <c r="F815" t="s">
        <v>4</v>
      </c>
    </row>
    <row r="816" spans="1:60" x14ac:dyDescent="0.2">
      <c r="A816">
        <v>3</v>
      </c>
      <c r="B816">
        <v>6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5</v>
      </c>
      <c r="B817">
        <v>7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4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6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8</v>
      </c>
      <c r="B820">
        <v>8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7</v>
      </c>
      <c r="B821">
        <v>7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19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7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10</v>
      </c>
      <c r="B824">
        <v>13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14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13</v>
      </c>
      <c r="B827">
        <v>9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7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6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5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5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30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22</v>
      </c>
      <c r="B834">
        <v>9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21</v>
      </c>
      <c r="B835">
        <v>43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5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27</v>
      </c>
      <c r="B839">
        <v>6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5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26</v>
      </c>
      <c r="B841">
        <v>16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14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33</v>
      </c>
      <c r="B847">
        <v>36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8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5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5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4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4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5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9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8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3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6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5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11</v>
      </c>
      <c r="C863">
        <v>60</v>
      </c>
      <c r="D863">
        <v>0</v>
      </c>
      <c r="E863">
        <v>50</v>
      </c>
      <c r="F863" t="s">
        <v>4</v>
      </c>
    </row>
    <row r="864" spans="1:6" x14ac:dyDescent="0.2">
      <c r="A864">
        <v>51</v>
      </c>
      <c r="B864">
        <v>4</v>
      </c>
      <c r="C864">
        <v>25</v>
      </c>
      <c r="D864">
        <v>100</v>
      </c>
      <c r="E864">
        <v>66.599999999999994</v>
      </c>
      <c r="F864" t="s">
        <v>4</v>
      </c>
    </row>
    <row r="865" spans="1:6" x14ac:dyDescent="0.2">
      <c r="A865">
        <v>52</v>
      </c>
      <c r="B865">
        <v>7</v>
      </c>
      <c r="C865">
        <v>37.5</v>
      </c>
      <c r="D865">
        <v>0</v>
      </c>
      <c r="E865">
        <v>66.599999999999994</v>
      </c>
      <c r="F865" t="s">
        <v>4</v>
      </c>
    </row>
    <row r="866" spans="1:6" x14ac:dyDescent="0.2">
      <c r="A866">
        <v>53</v>
      </c>
      <c r="B866">
        <v>9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5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9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4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6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4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6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8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4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3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4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6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9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3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6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6</v>
      </c>
      <c r="C887">
        <v>46.3</v>
      </c>
      <c r="D887">
        <v>0</v>
      </c>
      <c r="E887">
        <v>66.599999999999994</v>
      </c>
      <c r="F887" t="s">
        <v>4</v>
      </c>
    </row>
    <row r="888" spans="1:6" x14ac:dyDescent="0.2">
      <c r="A888">
        <v>75</v>
      </c>
      <c r="B888">
        <v>4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5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7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5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5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4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6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10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4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5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4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6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13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5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7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49.2</v>
      </c>
      <c r="D911">
        <v>100</v>
      </c>
      <c r="E911">
        <v>0</v>
      </c>
      <c r="F911" t="s">
        <v>4</v>
      </c>
    </row>
    <row r="912" spans="1:6" x14ac:dyDescent="0.2">
      <c r="A912">
        <v>99</v>
      </c>
      <c r="B912">
        <v>4</v>
      </c>
      <c r="C912">
        <v>26.6</v>
      </c>
      <c r="D912">
        <v>0</v>
      </c>
      <c r="E912">
        <v>100</v>
      </c>
      <c r="F912" t="s">
        <v>4</v>
      </c>
    </row>
    <row r="913" spans="1:6" x14ac:dyDescent="0.2">
      <c r="A913">
        <v>100</v>
      </c>
      <c r="B913">
        <v>6</v>
      </c>
      <c r="C913">
        <v>42.8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6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4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6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14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6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3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5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4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3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4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5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5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2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5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4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4</v>
      </c>
      <c r="C935">
        <v>43.3</v>
      </c>
      <c r="D935">
        <v>0</v>
      </c>
      <c r="E935">
        <v>66.599999999999994</v>
      </c>
      <c r="F935" t="s">
        <v>4</v>
      </c>
    </row>
    <row r="936" spans="1:6" x14ac:dyDescent="0.2">
      <c r="A936">
        <v>123</v>
      </c>
      <c r="B936">
        <v>6</v>
      </c>
      <c r="C936">
        <v>35.700000000000003</v>
      </c>
      <c r="D936">
        <v>0</v>
      </c>
      <c r="E936">
        <v>50</v>
      </c>
      <c r="F936" t="s">
        <v>4</v>
      </c>
    </row>
    <row r="937" spans="1:6" x14ac:dyDescent="0.2">
      <c r="A937">
        <v>124</v>
      </c>
      <c r="B937">
        <v>4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6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8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3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3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5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5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3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5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3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3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4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5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15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3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3</v>
      </c>
      <c r="C959">
        <v>42.1</v>
      </c>
      <c r="D959">
        <v>0</v>
      </c>
      <c r="E959">
        <v>50</v>
      </c>
      <c r="F959" t="s">
        <v>4</v>
      </c>
    </row>
    <row r="960" spans="1:6" x14ac:dyDescent="0.2">
      <c r="A960">
        <v>147</v>
      </c>
      <c r="B960">
        <v>3</v>
      </c>
      <c r="C960">
        <v>30.7</v>
      </c>
      <c r="D960">
        <v>0</v>
      </c>
      <c r="E960">
        <v>66.599999999999994</v>
      </c>
      <c r="F960" t="s">
        <v>4</v>
      </c>
    </row>
    <row r="961" spans="1:6" x14ac:dyDescent="0.2">
      <c r="A961">
        <v>148</v>
      </c>
      <c r="B961">
        <v>3</v>
      </c>
      <c r="C961">
        <v>42.8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3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3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2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3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8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6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5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6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5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5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3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2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3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4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2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7</v>
      </c>
      <c r="C983">
        <v>0</v>
      </c>
      <c r="D983">
        <v>0</v>
      </c>
      <c r="E983">
        <v>40.1</v>
      </c>
      <c r="F983" t="s">
        <v>4</v>
      </c>
    </row>
    <row r="984" spans="1:6" x14ac:dyDescent="0.2">
      <c r="A984">
        <v>171</v>
      </c>
      <c r="B984">
        <v>3</v>
      </c>
      <c r="C984">
        <v>33.299999999999997</v>
      </c>
      <c r="D984">
        <v>0</v>
      </c>
      <c r="E984">
        <v>0</v>
      </c>
      <c r="F984" t="s">
        <v>4</v>
      </c>
    </row>
    <row r="985" spans="1:6" x14ac:dyDescent="0.2">
      <c r="A985">
        <v>172</v>
      </c>
      <c r="B985">
        <v>3</v>
      </c>
      <c r="C985">
        <v>43.7</v>
      </c>
      <c r="D985">
        <v>0</v>
      </c>
      <c r="E985">
        <v>66.599999999999994</v>
      </c>
      <c r="F985" t="s">
        <v>4</v>
      </c>
    </row>
    <row r="986" spans="1:6" x14ac:dyDescent="0.2">
      <c r="A986">
        <v>173</v>
      </c>
      <c r="B986">
        <v>4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3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3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2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5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4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6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5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3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4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5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6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5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5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3</v>
      </c>
      <c r="C1007">
        <v>42.1</v>
      </c>
      <c r="D1007">
        <v>0</v>
      </c>
      <c r="E1007">
        <v>0</v>
      </c>
      <c r="F1007" t="s">
        <v>4</v>
      </c>
    </row>
    <row r="1008" spans="1:7" x14ac:dyDescent="0.2">
      <c r="A1008">
        <v>195</v>
      </c>
      <c r="B1008">
        <v>5</v>
      </c>
      <c r="C1008">
        <v>35.700000000000003</v>
      </c>
      <c r="D1008">
        <v>0</v>
      </c>
      <c r="E1008">
        <v>75</v>
      </c>
      <c r="F1008" t="s">
        <v>4</v>
      </c>
    </row>
    <row r="1009" spans="1:7" x14ac:dyDescent="0.2">
      <c r="A1009">
        <v>196</v>
      </c>
      <c r="B1009">
        <v>4</v>
      </c>
      <c r="C1009">
        <v>35.700000000000003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33.299999999999997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5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1</v>
      </c>
      <c r="B1014">
        <v>309</v>
      </c>
      <c r="C1014">
        <v>0</v>
      </c>
      <c r="D1014">
        <v>75</v>
      </c>
      <c r="E1014">
        <v>76</v>
      </c>
      <c r="F1014" t="s">
        <v>4</v>
      </c>
    </row>
    <row r="1015" spans="1:7" x14ac:dyDescent="0.2">
      <c r="A1015">
        <v>2</v>
      </c>
      <c r="B1015">
        <v>6</v>
      </c>
      <c r="C1015">
        <v>100</v>
      </c>
      <c r="D1015">
        <v>0</v>
      </c>
      <c r="E1015">
        <v>100</v>
      </c>
      <c r="F1015" t="s">
        <v>4</v>
      </c>
    </row>
    <row r="1016" spans="1:7" x14ac:dyDescent="0.2">
      <c r="A1016">
        <v>0</v>
      </c>
      <c r="B1016">
        <v>394</v>
      </c>
      <c r="C1016">
        <v>0</v>
      </c>
      <c r="D1016">
        <v>72.900000000000006</v>
      </c>
      <c r="E1016">
        <v>0</v>
      </c>
      <c r="F1016" t="s">
        <v>4</v>
      </c>
    </row>
    <row r="1017" spans="1:7" x14ac:dyDescent="0.2">
      <c r="A1017">
        <v>3</v>
      </c>
      <c r="B1017">
        <v>6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5</v>
      </c>
      <c r="B1018">
        <v>5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4</v>
      </c>
      <c r="B1019">
        <v>10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24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14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5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10</v>
      </c>
      <c r="B1023">
        <v>5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9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6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13</v>
      </c>
      <c r="B1026">
        <v>5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12</v>
      </c>
      <c r="B1027">
        <v>15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6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16</v>
      </c>
      <c r="B1029">
        <v>5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15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4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15</v>
      </c>
      <c r="C1032">
        <v>0</v>
      </c>
      <c r="D1032">
        <v>0</v>
      </c>
      <c r="E1032">
        <v>93.8</v>
      </c>
      <c r="F1032" t="s">
        <v>4</v>
      </c>
    </row>
    <row r="1033" spans="1:6" x14ac:dyDescent="0.2">
      <c r="A1033">
        <v>20</v>
      </c>
      <c r="B1033">
        <v>13</v>
      </c>
      <c r="C1033">
        <v>66.599999999999994</v>
      </c>
      <c r="D1033">
        <v>0</v>
      </c>
      <c r="E1033">
        <v>80</v>
      </c>
      <c r="F1033" t="s">
        <v>4</v>
      </c>
    </row>
    <row r="1034" spans="1:6" x14ac:dyDescent="0.2">
      <c r="A1034">
        <v>21</v>
      </c>
      <c r="B1034">
        <v>7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23</v>
      </c>
      <c r="B1036">
        <v>6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19</v>
      </c>
      <c r="B1037">
        <v>81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26</v>
      </c>
      <c r="B1039">
        <v>6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25</v>
      </c>
      <c r="B1040">
        <v>6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5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5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4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5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5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5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6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5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6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7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5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8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5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6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6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6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4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4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5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4</v>
      </c>
      <c r="C1064">
        <v>47.1</v>
      </c>
      <c r="D1064">
        <v>0</v>
      </c>
      <c r="E1064">
        <v>100</v>
      </c>
      <c r="F1064" t="s">
        <v>4</v>
      </c>
    </row>
    <row r="1065" spans="1:6" x14ac:dyDescent="0.2">
      <c r="A1065">
        <v>51</v>
      </c>
      <c r="B1065">
        <v>5</v>
      </c>
      <c r="C1065">
        <v>37.5</v>
      </c>
      <c r="D1065">
        <v>0</v>
      </c>
      <c r="E1065">
        <v>100</v>
      </c>
      <c r="F1065" t="s">
        <v>4</v>
      </c>
    </row>
    <row r="1066" spans="1:6" x14ac:dyDescent="0.2">
      <c r="A1066">
        <v>52</v>
      </c>
      <c r="B1066">
        <v>8</v>
      </c>
      <c r="C1066">
        <v>31.2</v>
      </c>
      <c r="D1066">
        <v>0</v>
      </c>
      <c r="E1066">
        <v>100</v>
      </c>
      <c r="F1066" t="s">
        <v>4</v>
      </c>
    </row>
    <row r="1067" spans="1:6" x14ac:dyDescent="0.2">
      <c r="A1067">
        <v>53</v>
      </c>
      <c r="B1067">
        <v>6</v>
      </c>
      <c r="C1067">
        <v>38.4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6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5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7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6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5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4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6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7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4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7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7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6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3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0</v>
      </c>
      <c r="F1087" t="s">
        <v>4</v>
      </c>
    </row>
    <row r="1088" spans="1:6" x14ac:dyDescent="0.2">
      <c r="A1088">
        <v>74</v>
      </c>
      <c r="B1088">
        <v>5</v>
      </c>
      <c r="C1088">
        <v>46</v>
      </c>
      <c r="D1088">
        <v>0</v>
      </c>
      <c r="E1088">
        <v>0</v>
      </c>
      <c r="F1088" t="s">
        <v>4</v>
      </c>
    </row>
    <row r="1089" spans="1:6" x14ac:dyDescent="0.2">
      <c r="A1089">
        <v>75</v>
      </c>
      <c r="B1089">
        <v>3</v>
      </c>
      <c r="C1089">
        <v>30.7</v>
      </c>
      <c r="D1089">
        <v>100</v>
      </c>
      <c r="E1089">
        <v>33.299999999999997</v>
      </c>
      <c r="F1089" t="s">
        <v>4</v>
      </c>
    </row>
    <row r="1090" spans="1:6" x14ac:dyDescent="0.2">
      <c r="A1090">
        <v>76</v>
      </c>
      <c r="B1090">
        <v>3</v>
      </c>
      <c r="C1090">
        <v>33.299999999999997</v>
      </c>
      <c r="D1090">
        <v>50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33.299999999999997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11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5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3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7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8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4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5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4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23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4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4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10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5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7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4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7</v>
      </c>
      <c r="C1112">
        <v>50.5</v>
      </c>
      <c r="D1112">
        <v>0</v>
      </c>
      <c r="E1112">
        <v>66.599999999999994</v>
      </c>
      <c r="F1112" t="s">
        <v>4</v>
      </c>
    </row>
    <row r="1113" spans="1:6" x14ac:dyDescent="0.2">
      <c r="A1113">
        <v>99</v>
      </c>
      <c r="B1113">
        <v>3</v>
      </c>
      <c r="C1113">
        <v>26.6</v>
      </c>
      <c r="D1113">
        <v>0</v>
      </c>
      <c r="E1113">
        <v>0</v>
      </c>
      <c r="F1113" t="s">
        <v>4</v>
      </c>
    </row>
    <row r="1114" spans="1:6" x14ac:dyDescent="0.2">
      <c r="A1114">
        <v>100</v>
      </c>
      <c r="B1114">
        <v>3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6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5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5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4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3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6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5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9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3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3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4</v>
      </c>
      <c r="C1136">
        <v>46.8</v>
      </c>
      <c r="D1136">
        <v>0</v>
      </c>
      <c r="E1136">
        <v>50</v>
      </c>
      <c r="F1136" t="s">
        <v>4</v>
      </c>
    </row>
    <row r="1137" spans="1:6" x14ac:dyDescent="0.2">
      <c r="A1137">
        <v>123</v>
      </c>
      <c r="B1137">
        <v>5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5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12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3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4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6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4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4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7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22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4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5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4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4</v>
      </c>
      <c r="C1160">
        <v>0</v>
      </c>
      <c r="D1160">
        <v>0</v>
      </c>
      <c r="E1160">
        <v>45.4</v>
      </c>
      <c r="F1160" t="s">
        <v>4</v>
      </c>
    </row>
    <row r="1161" spans="1:6" x14ac:dyDescent="0.2">
      <c r="A1161">
        <v>147</v>
      </c>
      <c r="B1161">
        <v>4</v>
      </c>
      <c r="C1161">
        <v>42.8</v>
      </c>
      <c r="D1161">
        <v>100</v>
      </c>
      <c r="E1161">
        <v>40</v>
      </c>
      <c r="F1161" t="s">
        <v>4</v>
      </c>
    </row>
    <row r="1162" spans="1:6" x14ac:dyDescent="0.2">
      <c r="A1162">
        <v>148</v>
      </c>
      <c r="B1162">
        <v>3</v>
      </c>
      <c r="C1162">
        <v>35.700000000000003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5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5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5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4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4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5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6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4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8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5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4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5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2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3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4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46.5</v>
      </c>
      <c r="D1184">
        <v>0</v>
      </c>
      <c r="E1184">
        <v>60</v>
      </c>
      <c r="F1184" t="s">
        <v>4</v>
      </c>
    </row>
    <row r="1185" spans="1:7" x14ac:dyDescent="0.2">
      <c r="A1185">
        <v>171</v>
      </c>
      <c r="B1185">
        <v>3</v>
      </c>
      <c r="C1185">
        <v>43.7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31.2</v>
      </c>
      <c r="D1186">
        <v>100</v>
      </c>
      <c r="E1186">
        <v>0</v>
      </c>
      <c r="F1186" t="s">
        <v>4</v>
      </c>
    </row>
    <row r="1187" spans="1:7" x14ac:dyDescent="0.2">
      <c r="A1187">
        <v>173</v>
      </c>
      <c r="B1187">
        <v>5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3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3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7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3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3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4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5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5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10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4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4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3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5</v>
      </c>
      <c r="C1208">
        <v>41</v>
      </c>
      <c r="D1208">
        <v>0</v>
      </c>
      <c r="E1208">
        <v>50</v>
      </c>
      <c r="F1208" t="s">
        <v>4</v>
      </c>
    </row>
    <row r="1209" spans="1:7" x14ac:dyDescent="0.2">
      <c r="A1209">
        <v>195</v>
      </c>
      <c r="B1209">
        <v>4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196</v>
      </c>
      <c r="B1210">
        <v>3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3</v>
      </c>
      <c r="C1211">
        <v>0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3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356</v>
      </c>
      <c r="C1215">
        <v>0</v>
      </c>
      <c r="D1215">
        <v>73.099999999999994</v>
      </c>
      <c r="E1215">
        <v>79.599999999999994</v>
      </c>
      <c r="F1215" t="s">
        <v>4</v>
      </c>
    </row>
    <row r="1216" spans="1:7" x14ac:dyDescent="0.2">
      <c r="A1216">
        <v>1</v>
      </c>
      <c r="B1216">
        <v>317</v>
      </c>
      <c r="C1216">
        <v>0</v>
      </c>
      <c r="D1216">
        <v>80</v>
      </c>
      <c r="E1216">
        <v>0</v>
      </c>
      <c r="F1216" t="s">
        <v>4</v>
      </c>
    </row>
    <row r="1217" spans="1:6" x14ac:dyDescent="0.2">
      <c r="A1217">
        <v>2</v>
      </c>
      <c r="B1217">
        <v>9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4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3</v>
      </c>
      <c r="B1219">
        <v>8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6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6</v>
      </c>
      <c r="B1221">
        <v>6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7</v>
      </c>
      <c r="B1222">
        <v>6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8</v>
      </c>
      <c r="B1223">
        <v>9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9</v>
      </c>
      <c r="B1224">
        <v>7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6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5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13</v>
      </c>
      <c r="B1227">
        <v>20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12</v>
      </c>
      <c r="B1228">
        <v>21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5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9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18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17</v>
      </c>
      <c r="B1233">
        <v>7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6</v>
      </c>
      <c r="C1234">
        <v>0</v>
      </c>
      <c r="D1234">
        <v>0</v>
      </c>
      <c r="E1234">
        <v>100</v>
      </c>
      <c r="F1234" t="s">
        <v>4</v>
      </c>
    </row>
    <row r="1235" spans="1:6" x14ac:dyDescent="0.2">
      <c r="A1235">
        <v>20</v>
      </c>
      <c r="B1235">
        <v>7</v>
      </c>
      <c r="C1235">
        <v>0</v>
      </c>
      <c r="D1235">
        <v>92.1</v>
      </c>
      <c r="E1235">
        <v>100</v>
      </c>
      <c r="F1235" t="s">
        <v>4</v>
      </c>
    </row>
    <row r="1236" spans="1:6" x14ac:dyDescent="0.2">
      <c r="A1236">
        <v>21</v>
      </c>
      <c r="B1236">
        <v>5</v>
      </c>
      <c r="C1236">
        <v>100</v>
      </c>
      <c r="D1236">
        <v>100</v>
      </c>
      <c r="E1236">
        <v>0</v>
      </c>
      <c r="F1236" t="s">
        <v>4</v>
      </c>
    </row>
    <row r="1237" spans="1:6" x14ac:dyDescent="0.2">
      <c r="A1237">
        <v>22</v>
      </c>
      <c r="B1237">
        <v>18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57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9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17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13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28</v>
      </c>
      <c r="B1242">
        <v>6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27</v>
      </c>
      <c r="B1243">
        <v>7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3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6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15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7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5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8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5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8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6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6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4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6</v>
      </c>
      <c r="C1265">
        <v>47.7</v>
      </c>
      <c r="D1265">
        <v>100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56.2</v>
      </c>
      <c r="D1266">
        <v>0</v>
      </c>
      <c r="E1266">
        <v>100</v>
      </c>
      <c r="F1266" t="s">
        <v>4</v>
      </c>
    </row>
    <row r="1267" spans="1:6" x14ac:dyDescent="0.2">
      <c r="A1267">
        <v>52</v>
      </c>
      <c r="B1267">
        <v>19</v>
      </c>
      <c r="C1267">
        <v>20</v>
      </c>
      <c r="D1267">
        <v>100</v>
      </c>
      <c r="E1267">
        <v>75</v>
      </c>
      <c r="F1267" t="s">
        <v>4</v>
      </c>
    </row>
    <row r="1268" spans="1:6" x14ac:dyDescent="0.2">
      <c r="A1268">
        <v>53</v>
      </c>
      <c r="B1268">
        <v>4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14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13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7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7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4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5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7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11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14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5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6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4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7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6</v>
      </c>
      <c r="C1289">
        <v>51.8</v>
      </c>
      <c r="D1289">
        <v>100</v>
      </c>
      <c r="E1289">
        <v>100</v>
      </c>
      <c r="F1289" t="s">
        <v>4</v>
      </c>
    </row>
    <row r="1290" spans="1:6" x14ac:dyDescent="0.2">
      <c r="A1290">
        <v>75</v>
      </c>
      <c r="B1290">
        <v>4</v>
      </c>
      <c r="C1290">
        <v>66.599999999999994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3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12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6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4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5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85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84</v>
      </c>
      <c r="B1300">
        <v>18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6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6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4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5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5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8</v>
      </c>
      <c r="C1312">
        <v>0</v>
      </c>
      <c r="D1312">
        <v>0</v>
      </c>
      <c r="E1312">
        <v>50.9</v>
      </c>
      <c r="F1312" t="s">
        <v>4</v>
      </c>
    </row>
    <row r="1313" spans="1:6" x14ac:dyDescent="0.2">
      <c r="A1313">
        <v>98</v>
      </c>
      <c r="B1313">
        <v>3</v>
      </c>
      <c r="C1313">
        <v>55.5</v>
      </c>
      <c r="D1313">
        <v>100</v>
      </c>
      <c r="E1313">
        <v>0</v>
      </c>
      <c r="F1313" t="s">
        <v>4</v>
      </c>
    </row>
    <row r="1314" spans="1:6" x14ac:dyDescent="0.2">
      <c r="A1314">
        <v>99</v>
      </c>
      <c r="B1314">
        <v>5</v>
      </c>
      <c r="C1314">
        <v>33.299999999999997</v>
      </c>
      <c r="D1314">
        <v>0</v>
      </c>
      <c r="E1314">
        <v>0</v>
      </c>
      <c r="F1314" t="s">
        <v>4</v>
      </c>
    </row>
    <row r="1315" spans="1:6" x14ac:dyDescent="0.2">
      <c r="A1315">
        <v>100</v>
      </c>
      <c r="B1315">
        <v>5</v>
      </c>
      <c r="C1315">
        <v>50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3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12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4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4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5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4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4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3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4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3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5</v>
      </c>
      <c r="C1337">
        <v>42.2</v>
      </c>
      <c r="D1337">
        <v>0</v>
      </c>
      <c r="E1337">
        <v>50</v>
      </c>
      <c r="F1337" t="s">
        <v>4</v>
      </c>
    </row>
    <row r="1338" spans="1:6" x14ac:dyDescent="0.2">
      <c r="A1338">
        <v>123</v>
      </c>
      <c r="B1338">
        <v>3</v>
      </c>
      <c r="C1338">
        <v>35.700000000000003</v>
      </c>
      <c r="D1338">
        <v>0</v>
      </c>
      <c r="E1338">
        <v>100</v>
      </c>
      <c r="F1338" t="s">
        <v>4</v>
      </c>
    </row>
    <row r="1339" spans="1:6" x14ac:dyDescent="0.2">
      <c r="A1339">
        <v>124</v>
      </c>
      <c r="B1339">
        <v>6</v>
      </c>
      <c r="C1339">
        <v>37.5</v>
      </c>
      <c r="D1339">
        <v>0</v>
      </c>
      <c r="E1339">
        <v>0</v>
      </c>
      <c r="F1339" t="s">
        <v>4</v>
      </c>
    </row>
    <row r="1340" spans="1:6" x14ac:dyDescent="0.2">
      <c r="A1340">
        <v>125</v>
      </c>
      <c r="B1340">
        <v>12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18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4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6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5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3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3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3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7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5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4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3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3</v>
      </c>
      <c r="C1361">
        <v>44.4</v>
      </c>
      <c r="D1361">
        <v>0</v>
      </c>
      <c r="E1361">
        <v>0</v>
      </c>
      <c r="F1361" t="s">
        <v>4</v>
      </c>
    </row>
    <row r="1362" spans="1:6" x14ac:dyDescent="0.2">
      <c r="A1362">
        <v>147</v>
      </c>
      <c r="B1362">
        <v>2</v>
      </c>
      <c r="C1362">
        <v>37.5</v>
      </c>
      <c r="D1362">
        <v>0</v>
      </c>
      <c r="E1362">
        <v>0</v>
      </c>
      <c r="F1362" t="s">
        <v>4</v>
      </c>
    </row>
    <row r="1363" spans="1:6" x14ac:dyDescent="0.2">
      <c r="A1363">
        <v>148</v>
      </c>
      <c r="B1363">
        <v>2</v>
      </c>
      <c r="C1363">
        <v>26.6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35.200000000000003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5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3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10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5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5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6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6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3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3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3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3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5</v>
      </c>
      <c r="C1385">
        <v>41.5</v>
      </c>
      <c r="D1385">
        <v>0</v>
      </c>
      <c r="E1385">
        <v>66.599999999999994</v>
      </c>
      <c r="F1385" t="s">
        <v>4</v>
      </c>
    </row>
    <row r="1386" spans="1:7" x14ac:dyDescent="0.2">
      <c r="A1386">
        <v>171</v>
      </c>
      <c r="B1386">
        <v>3</v>
      </c>
      <c r="C1386">
        <v>35.700000000000003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0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3</v>
      </c>
      <c r="C1388">
        <v>0</v>
      </c>
      <c r="D1388">
        <v>0</v>
      </c>
      <c r="E1388">
        <v>0</v>
      </c>
      <c r="F1388" t="s">
        <v>4</v>
      </c>
    </row>
    <row r="1389" spans="1:7" x14ac:dyDescent="0.2">
      <c r="A1389">
        <v>174</v>
      </c>
      <c r="B1389">
        <v>3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3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3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3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3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7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3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3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4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4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3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3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7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3</v>
      </c>
      <c r="C1409">
        <v>39</v>
      </c>
      <c r="D1409">
        <v>0</v>
      </c>
      <c r="E1409">
        <v>50</v>
      </c>
      <c r="F1409" t="s">
        <v>4</v>
      </c>
    </row>
    <row r="1410" spans="1:7" x14ac:dyDescent="0.2">
      <c r="A1410">
        <v>195</v>
      </c>
      <c r="B1410">
        <v>3</v>
      </c>
      <c r="C1410">
        <v>33.299999999999997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6</v>
      </c>
      <c r="C1411">
        <v>41.1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6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6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4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231</v>
      </c>
      <c r="C1416">
        <v>0</v>
      </c>
      <c r="D1416">
        <v>72</v>
      </c>
      <c r="E1416">
        <v>0</v>
      </c>
      <c r="F1416" t="s">
        <v>4</v>
      </c>
    </row>
    <row r="1417" spans="1:7" x14ac:dyDescent="0.2">
      <c r="A1417">
        <v>2</v>
      </c>
      <c r="B1417">
        <v>7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1</v>
      </c>
      <c r="B1418">
        <v>231</v>
      </c>
      <c r="C1418">
        <v>0</v>
      </c>
      <c r="D1418">
        <v>72</v>
      </c>
      <c r="E1418">
        <v>0</v>
      </c>
      <c r="F1418" t="s">
        <v>4</v>
      </c>
    </row>
    <row r="1419" spans="1:7" x14ac:dyDescent="0.2">
      <c r="A1419">
        <v>3</v>
      </c>
      <c r="B1419">
        <v>7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5</v>
      </c>
      <c r="B1420">
        <v>9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4</v>
      </c>
      <c r="B1421">
        <v>9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5</v>
      </c>
      <c r="C1422">
        <v>0</v>
      </c>
      <c r="D1422">
        <v>0</v>
      </c>
      <c r="E1422">
        <v>0</v>
      </c>
      <c r="F1422" t="s">
        <v>4</v>
      </c>
    </row>
    <row r="1423" spans="1:7" x14ac:dyDescent="0.2">
      <c r="A1423">
        <v>7</v>
      </c>
      <c r="B1423">
        <v>7</v>
      </c>
      <c r="C1423">
        <v>0</v>
      </c>
      <c r="D1423">
        <v>0</v>
      </c>
      <c r="E1423">
        <v>0</v>
      </c>
      <c r="F1423" t="s">
        <v>4</v>
      </c>
    </row>
    <row r="1424" spans="1:7" x14ac:dyDescent="0.2">
      <c r="A1424">
        <v>8</v>
      </c>
      <c r="B1424">
        <v>6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10</v>
      </c>
      <c r="B1425">
        <v>5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9</v>
      </c>
      <c r="B1426">
        <v>6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20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5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5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15</v>
      </c>
      <c r="B1430">
        <v>5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14</v>
      </c>
      <c r="B1431">
        <v>10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6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6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18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21</v>
      </c>
      <c r="B1436">
        <v>12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</v>
      </c>
      <c r="B1437">
        <v>4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23</v>
      </c>
      <c r="B1438">
        <v>8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24</v>
      </c>
      <c r="B1439">
        <v>7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20</v>
      </c>
      <c r="B1440">
        <v>75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10</v>
      </c>
      <c r="C1441">
        <v>0</v>
      </c>
      <c r="D1441">
        <v>0</v>
      </c>
      <c r="E1441">
        <v>85.6</v>
      </c>
      <c r="F1441" t="s">
        <v>4</v>
      </c>
    </row>
    <row r="1442" spans="1:6" x14ac:dyDescent="0.2">
      <c r="A1442">
        <v>26</v>
      </c>
      <c r="B1442">
        <v>10</v>
      </c>
      <c r="C1442">
        <v>60</v>
      </c>
      <c r="D1442">
        <v>100</v>
      </c>
      <c r="E1442">
        <v>66.599999999999994</v>
      </c>
      <c r="F1442" t="s">
        <v>4</v>
      </c>
    </row>
    <row r="1443" spans="1:6" x14ac:dyDescent="0.2">
      <c r="A1443">
        <v>27</v>
      </c>
      <c r="B1443">
        <v>5</v>
      </c>
      <c r="C1443">
        <v>63.6</v>
      </c>
      <c r="D1443">
        <v>75</v>
      </c>
      <c r="E1443">
        <v>50</v>
      </c>
      <c r="F1443" t="s">
        <v>4</v>
      </c>
    </row>
    <row r="1444" spans="1:6" x14ac:dyDescent="0.2">
      <c r="A1444">
        <v>28</v>
      </c>
      <c r="B1444">
        <v>6</v>
      </c>
      <c r="C1444">
        <v>66.599999999999994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8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6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9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6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9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6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4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4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8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4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5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6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5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13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6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6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5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4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45.1</v>
      </c>
      <c r="D1466">
        <v>0</v>
      </c>
      <c r="E1466">
        <v>66.599999999999994</v>
      </c>
      <c r="F1466" t="s">
        <v>4</v>
      </c>
    </row>
    <row r="1467" spans="1:6" x14ac:dyDescent="0.2">
      <c r="A1467">
        <v>51</v>
      </c>
      <c r="B1467">
        <v>4</v>
      </c>
      <c r="C1467">
        <v>28.5</v>
      </c>
      <c r="D1467">
        <v>0</v>
      </c>
      <c r="E1467">
        <v>66.599999999999994</v>
      </c>
      <c r="F1467" t="s">
        <v>4</v>
      </c>
    </row>
    <row r="1468" spans="1:6" x14ac:dyDescent="0.2">
      <c r="A1468">
        <v>52</v>
      </c>
      <c r="B1468">
        <v>6</v>
      </c>
      <c r="C1468">
        <v>25</v>
      </c>
      <c r="D1468">
        <v>0</v>
      </c>
      <c r="E1468">
        <v>60</v>
      </c>
      <c r="F1468" t="s">
        <v>4</v>
      </c>
    </row>
    <row r="1469" spans="1:6" x14ac:dyDescent="0.2">
      <c r="A1469">
        <v>53</v>
      </c>
      <c r="B1469">
        <v>6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5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3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8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7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9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6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5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4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10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6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8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3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6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7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4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4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4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5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4</v>
      </c>
      <c r="C1490">
        <v>48.6</v>
      </c>
      <c r="D1490">
        <v>0</v>
      </c>
      <c r="E1490">
        <v>0</v>
      </c>
      <c r="F1490" t="s">
        <v>4</v>
      </c>
    </row>
    <row r="1491" spans="1:6" x14ac:dyDescent="0.2">
      <c r="A1491">
        <v>75</v>
      </c>
      <c r="B1491">
        <v>16</v>
      </c>
      <c r="C1491">
        <v>40</v>
      </c>
      <c r="D1491">
        <v>0</v>
      </c>
      <c r="E1491">
        <v>66.599999999999994</v>
      </c>
      <c r="F1491" t="s">
        <v>4</v>
      </c>
    </row>
    <row r="1492" spans="1:6" x14ac:dyDescent="0.2">
      <c r="A1492">
        <v>76</v>
      </c>
      <c r="B1492">
        <v>4</v>
      </c>
      <c r="C1492">
        <v>84.6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3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6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9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8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4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15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6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9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4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4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5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3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5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9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49</v>
      </c>
      <c r="F1513" t="s">
        <v>4</v>
      </c>
    </row>
    <row r="1514" spans="1:6" x14ac:dyDescent="0.2">
      <c r="A1514">
        <v>98</v>
      </c>
      <c r="B1514">
        <v>3</v>
      </c>
      <c r="C1514">
        <v>40</v>
      </c>
      <c r="D1514">
        <v>0</v>
      </c>
      <c r="E1514">
        <v>0</v>
      </c>
      <c r="F1514" t="s">
        <v>4</v>
      </c>
    </row>
    <row r="1515" spans="1:6" x14ac:dyDescent="0.2">
      <c r="A1515">
        <v>99</v>
      </c>
      <c r="B1515">
        <v>4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100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5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4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5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3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3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6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3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4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6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3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4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5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6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3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4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3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6</v>
      </c>
      <c r="C1537">
        <v>39.700000000000003</v>
      </c>
      <c r="D1537">
        <v>0</v>
      </c>
      <c r="E1537">
        <v>100</v>
      </c>
      <c r="F1537" t="s">
        <v>4</v>
      </c>
    </row>
    <row r="1538" spans="1:6" x14ac:dyDescent="0.2">
      <c r="A1538">
        <v>122</v>
      </c>
      <c r="B1538">
        <v>5</v>
      </c>
      <c r="C1538">
        <v>37.5</v>
      </c>
      <c r="D1538">
        <v>100</v>
      </c>
      <c r="E1538">
        <v>0</v>
      </c>
      <c r="F1538" t="s">
        <v>4</v>
      </c>
    </row>
    <row r="1539" spans="1:6" x14ac:dyDescent="0.2">
      <c r="A1539">
        <v>123</v>
      </c>
      <c r="B1539">
        <v>9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124</v>
      </c>
      <c r="B1540">
        <v>17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6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5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5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4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3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4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3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4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7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3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4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2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4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5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5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5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3</v>
      </c>
      <c r="C1561">
        <v>46</v>
      </c>
      <c r="D1561">
        <v>0</v>
      </c>
      <c r="E1561">
        <v>50</v>
      </c>
      <c r="F1561" t="s">
        <v>4</v>
      </c>
    </row>
    <row r="1562" spans="1:6" x14ac:dyDescent="0.2">
      <c r="A1562">
        <v>146</v>
      </c>
      <c r="B1562">
        <v>3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4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148</v>
      </c>
      <c r="B1564">
        <v>5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149</v>
      </c>
      <c r="B1565">
        <v>6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4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4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4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4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3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4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3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3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2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4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4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3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3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2</v>
      </c>
      <c r="C1585">
        <v>40.200000000000003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7" x14ac:dyDescent="0.2">
      <c r="A1588">
        <v>172</v>
      </c>
      <c r="B1588">
        <v>4</v>
      </c>
      <c r="C1588">
        <v>0</v>
      </c>
      <c r="D1588">
        <v>0</v>
      </c>
      <c r="E1588">
        <v>0</v>
      </c>
      <c r="F1588" t="s">
        <v>4</v>
      </c>
    </row>
    <row r="1589" spans="1:7" x14ac:dyDescent="0.2">
      <c r="A1589">
        <v>173</v>
      </c>
      <c r="B1589">
        <v>3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3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3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2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5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9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4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8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6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4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41.7</v>
      </c>
      <c r="D1609">
        <v>100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5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7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4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3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586</v>
      </c>
      <c r="C1617">
        <v>0</v>
      </c>
      <c r="D1617">
        <v>0</v>
      </c>
      <c r="E1617">
        <v>75.599999999999994</v>
      </c>
      <c r="F1617" t="s">
        <v>4</v>
      </c>
    </row>
    <row r="1618" spans="1:6" x14ac:dyDescent="0.2">
      <c r="A1618">
        <v>2</v>
      </c>
      <c r="B1618">
        <v>5</v>
      </c>
      <c r="C1618">
        <v>100</v>
      </c>
      <c r="D1618">
        <v>100</v>
      </c>
      <c r="E1618">
        <v>0</v>
      </c>
      <c r="F1618" t="s">
        <v>4</v>
      </c>
    </row>
    <row r="1619" spans="1:6" x14ac:dyDescent="0.2">
      <c r="A1619">
        <v>1</v>
      </c>
      <c r="B1619">
        <v>599</v>
      </c>
      <c r="C1619">
        <v>0</v>
      </c>
      <c r="D1619">
        <v>0</v>
      </c>
      <c r="E1619">
        <v>100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7</v>
      </c>
      <c r="C1621">
        <v>66.599999999999994</v>
      </c>
      <c r="D1621">
        <v>100</v>
      </c>
      <c r="E1621">
        <v>0</v>
      </c>
      <c r="F1621" t="s">
        <v>4</v>
      </c>
    </row>
    <row r="1622" spans="1:6" x14ac:dyDescent="0.2">
      <c r="A1622">
        <v>5</v>
      </c>
      <c r="B1622">
        <v>7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43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41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6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5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5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13</v>
      </c>
      <c r="B1629">
        <v>11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12</v>
      </c>
      <c r="B1630">
        <v>10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6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5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7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6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5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6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7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5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6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5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6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25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10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28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7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6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35</v>
      </c>
      <c r="B1651">
        <v>49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34</v>
      </c>
      <c r="B1652">
        <v>57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38</v>
      </c>
      <c r="B1654">
        <v>12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37</v>
      </c>
      <c r="B1655">
        <v>16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8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13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6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9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6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4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48</v>
      </c>
      <c r="B1664">
        <v>12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47</v>
      </c>
      <c r="B1665">
        <v>54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15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50</v>
      </c>
      <c r="B1667">
        <v>8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5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8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10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6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28</v>
      </c>
      <c r="C1673">
        <v>71.599999999999994</v>
      </c>
      <c r="D1673">
        <v>100</v>
      </c>
      <c r="E1673">
        <v>63.6</v>
      </c>
      <c r="F1673" t="s">
        <v>4</v>
      </c>
    </row>
    <row r="1674" spans="1:6" x14ac:dyDescent="0.2">
      <c r="A1674">
        <v>57</v>
      </c>
      <c r="B1674">
        <v>7</v>
      </c>
      <c r="C1674">
        <v>50</v>
      </c>
      <c r="D1674">
        <v>0</v>
      </c>
      <c r="E1674">
        <v>66.599999999999994</v>
      </c>
      <c r="F1674" t="s">
        <v>4</v>
      </c>
    </row>
    <row r="1675" spans="1:6" x14ac:dyDescent="0.2">
      <c r="A1675">
        <v>58</v>
      </c>
      <c r="B1675">
        <v>13</v>
      </c>
      <c r="C1675">
        <v>61.5</v>
      </c>
      <c r="D1675">
        <v>0</v>
      </c>
      <c r="E1675">
        <v>80</v>
      </c>
      <c r="F1675" t="s">
        <v>4</v>
      </c>
    </row>
    <row r="1676" spans="1:6" x14ac:dyDescent="0.2">
      <c r="A1676">
        <v>59</v>
      </c>
      <c r="B1676">
        <v>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5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5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10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5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5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6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6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3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74</v>
      </c>
      <c r="B1691">
        <v>5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75</v>
      </c>
      <c r="B1692">
        <v>4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6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8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5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5</v>
      </c>
      <c r="C1697">
        <v>57.2</v>
      </c>
      <c r="D1697">
        <v>0</v>
      </c>
      <c r="E1697">
        <v>100</v>
      </c>
      <c r="F1697" t="s">
        <v>4</v>
      </c>
    </row>
    <row r="1698" spans="1:6" x14ac:dyDescent="0.2">
      <c r="A1698">
        <v>81</v>
      </c>
      <c r="B1698">
        <v>3</v>
      </c>
      <c r="C1698">
        <v>52.9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3</v>
      </c>
      <c r="C1699">
        <v>43.7</v>
      </c>
      <c r="D1699">
        <v>100</v>
      </c>
      <c r="E1699">
        <v>100</v>
      </c>
      <c r="F1699" t="s">
        <v>4</v>
      </c>
    </row>
    <row r="1700" spans="1:6" x14ac:dyDescent="0.2">
      <c r="A1700">
        <v>83</v>
      </c>
      <c r="B1700">
        <v>5</v>
      </c>
      <c r="C1700">
        <v>35.700000000000003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5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10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6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7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4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3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6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4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98</v>
      </c>
      <c r="B1715">
        <v>8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99</v>
      </c>
      <c r="B1716">
        <v>4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4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5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6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5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4</v>
      </c>
      <c r="C1721">
        <v>53.6</v>
      </c>
      <c r="D1721">
        <v>0</v>
      </c>
      <c r="E1721">
        <v>100</v>
      </c>
      <c r="F1721" t="s">
        <v>4</v>
      </c>
    </row>
    <row r="1722" spans="1:6" x14ac:dyDescent="0.2">
      <c r="A1722">
        <v>105</v>
      </c>
      <c r="B1722">
        <v>4</v>
      </c>
      <c r="C1722">
        <v>46.1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4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3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4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5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5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5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10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5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4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7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7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122</v>
      </c>
      <c r="B1739">
        <v>31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9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11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7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9</v>
      </c>
      <c r="C1744">
        <v>0</v>
      </c>
      <c r="D1744">
        <v>0</v>
      </c>
      <c r="E1744">
        <v>57.3</v>
      </c>
      <c r="F1744" t="s">
        <v>4</v>
      </c>
    </row>
    <row r="1745" spans="1:6" x14ac:dyDescent="0.2">
      <c r="A1745">
        <v>128</v>
      </c>
      <c r="B1745">
        <v>8</v>
      </c>
      <c r="C1745">
        <v>57.1</v>
      </c>
      <c r="D1745">
        <v>0</v>
      </c>
      <c r="E1745">
        <v>75</v>
      </c>
      <c r="F1745" t="s">
        <v>4</v>
      </c>
    </row>
    <row r="1746" spans="1:6" x14ac:dyDescent="0.2">
      <c r="A1746">
        <v>129</v>
      </c>
      <c r="B1746">
        <v>8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15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31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7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21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23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5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33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6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4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4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5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7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4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146</v>
      </c>
      <c r="B1763">
        <v>4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4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4</v>
      </c>
      <c r="C1766">
        <v>57.9</v>
      </c>
      <c r="D1766">
        <v>100</v>
      </c>
      <c r="E1766">
        <v>0</v>
      </c>
      <c r="F1766" t="s">
        <v>4</v>
      </c>
    </row>
    <row r="1767" spans="1:6" x14ac:dyDescent="0.2">
      <c r="A1767">
        <v>150</v>
      </c>
      <c r="B1767">
        <v>5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5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4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5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4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6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6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5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4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5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4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5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3</v>
      </c>
      <c r="C1786">
        <v>0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5</v>
      </c>
      <c r="C1787">
        <v>0</v>
      </c>
      <c r="D1787">
        <v>0</v>
      </c>
      <c r="E1787">
        <v>0</v>
      </c>
      <c r="F1787" t="s">
        <v>4</v>
      </c>
      <c r="G1787" s="1"/>
    </row>
    <row r="1788" spans="1:7" x14ac:dyDescent="0.2">
      <c r="A1788">
        <v>171</v>
      </c>
      <c r="B1788">
        <v>4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4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4</v>
      </c>
      <c r="C1790">
        <v>41.2</v>
      </c>
      <c r="D1790">
        <v>0</v>
      </c>
      <c r="E1790">
        <v>33.299999999999997</v>
      </c>
      <c r="F1790" t="s">
        <v>4</v>
      </c>
    </row>
    <row r="1791" spans="1:7" x14ac:dyDescent="0.2">
      <c r="A1791">
        <v>174</v>
      </c>
      <c r="B1791">
        <v>3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3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4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6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3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4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4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5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6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3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4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2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3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6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5</v>
      </c>
      <c r="C1810">
        <v>0</v>
      </c>
      <c r="D1810">
        <v>0</v>
      </c>
      <c r="E1810">
        <v>0</v>
      </c>
      <c r="F1810" t="s">
        <v>4</v>
      </c>
    </row>
    <row r="1811" spans="1:7" x14ac:dyDescent="0.2">
      <c r="A1811">
        <v>194</v>
      </c>
      <c r="B1811">
        <v>5</v>
      </c>
      <c r="C1811">
        <v>0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3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4</v>
      </c>
      <c r="C1814">
        <v>42.7</v>
      </c>
      <c r="D1814">
        <v>0</v>
      </c>
      <c r="E1814">
        <v>66.599999999999994</v>
      </c>
      <c r="F1814" t="s">
        <v>4</v>
      </c>
    </row>
    <row r="1815" spans="1:7" x14ac:dyDescent="0.2">
      <c r="A1815">
        <v>198</v>
      </c>
      <c r="B1815">
        <v>3</v>
      </c>
      <c r="C1815">
        <v>36.299999999999997</v>
      </c>
      <c r="D1815">
        <v>0</v>
      </c>
      <c r="E1815">
        <v>50</v>
      </c>
      <c r="F1815" t="s">
        <v>4</v>
      </c>
    </row>
    <row r="1816" spans="1:7" s="1" customFormat="1" x14ac:dyDescent="0.2">
      <c r="A1816">
        <v>199</v>
      </c>
      <c r="B1816">
        <v>3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1</v>
      </c>
      <c r="B1818">
        <v>377</v>
      </c>
      <c r="C1818">
        <v>0</v>
      </c>
      <c r="D1818">
        <v>0</v>
      </c>
      <c r="E1818">
        <v>0</v>
      </c>
      <c r="F1818" t="s">
        <v>4</v>
      </c>
    </row>
    <row r="1819" spans="1:7" x14ac:dyDescent="0.2">
      <c r="A1819">
        <v>0</v>
      </c>
      <c r="B1819">
        <v>382</v>
      </c>
      <c r="C1819">
        <v>0</v>
      </c>
      <c r="D1819">
        <v>73.5</v>
      </c>
      <c r="E1819">
        <v>79</v>
      </c>
      <c r="F1819" t="s">
        <v>4</v>
      </c>
    </row>
    <row r="1820" spans="1:7" x14ac:dyDescent="0.2">
      <c r="A1820">
        <v>2</v>
      </c>
      <c r="B1820">
        <v>8</v>
      </c>
      <c r="C1820">
        <v>0</v>
      </c>
      <c r="D1820">
        <v>0</v>
      </c>
      <c r="E1820">
        <v>0</v>
      </c>
      <c r="F1820" t="s">
        <v>4</v>
      </c>
    </row>
    <row r="1821" spans="1:7" x14ac:dyDescent="0.2">
      <c r="A1821">
        <v>3</v>
      </c>
      <c r="B1821">
        <v>9</v>
      </c>
      <c r="C1821">
        <v>0</v>
      </c>
      <c r="D1821">
        <v>0</v>
      </c>
      <c r="E1821">
        <v>0</v>
      </c>
      <c r="F1821" t="s">
        <v>4</v>
      </c>
    </row>
    <row r="1822" spans="1:7" x14ac:dyDescent="0.2">
      <c r="A1822">
        <v>4</v>
      </c>
      <c r="B1822">
        <v>6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7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6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7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6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6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8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6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16</v>
      </c>
      <c r="B1833">
        <v>6</v>
      </c>
      <c r="C1833">
        <v>0</v>
      </c>
      <c r="D1833">
        <v>0</v>
      </c>
      <c r="E1833">
        <v>95.4</v>
      </c>
      <c r="F1833" t="s">
        <v>4</v>
      </c>
    </row>
    <row r="1834" spans="1:6" x14ac:dyDescent="0.2">
      <c r="A1834">
        <v>17</v>
      </c>
      <c r="B1834">
        <v>35</v>
      </c>
      <c r="C1834">
        <v>66.599999999999994</v>
      </c>
      <c r="D1834">
        <v>100</v>
      </c>
      <c r="E1834">
        <v>80</v>
      </c>
      <c r="F1834" t="s">
        <v>4</v>
      </c>
    </row>
    <row r="1835" spans="1:6" x14ac:dyDescent="0.2">
      <c r="A1835">
        <v>15</v>
      </c>
      <c r="B1835">
        <v>8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5</v>
      </c>
      <c r="C1836">
        <v>0</v>
      </c>
      <c r="D1836">
        <v>100</v>
      </c>
      <c r="E1836">
        <v>0</v>
      </c>
      <c r="F1836" t="s">
        <v>4</v>
      </c>
    </row>
    <row r="1837" spans="1:6" x14ac:dyDescent="0.2">
      <c r="A1837">
        <v>19</v>
      </c>
      <c r="B1837">
        <v>10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7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</v>
      </c>
      <c r="B1839">
        <v>6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21</v>
      </c>
      <c r="B1840">
        <v>7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6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6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13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7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6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5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7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3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3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6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7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5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6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4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5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4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3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5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4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51</v>
      </c>
      <c r="B1869">
        <v>4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6</v>
      </c>
      <c r="C1870">
        <v>47.7</v>
      </c>
      <c r="D1870">
        <v>0</v>
      </c>
      <c r="E1870">
        <v>50</v>
      </c>
      <c r="F1870" t="s">
        <v>4</v>
      </c>
    </row>
    <row r="1871" spans="1:6" x14ac:dyDescent="0.2">
      <c r="A1871">
        <v>53</v>
      </c>
      <c r="B1871">
        <v>4</v>
      </c>
      <c r="C1871">
        <v>37.5</v>
      </c>
      <c r="D1871">
        <v>0</v>
      </c>
      <c r="E1871">
        <v>80</v>
      </c>
      <c r="F1871" t="s">
        <v>4</v>
      </c>
    </row>
    <row r="1872" spans="1:6" x14ac:dyDescent="0.2">
      <c r="A1872">
        <v>54</v>
      </c>
      <c r="B1872">
        <v>12</v>
      </c>
      <c r="C1872">
        <v>69.2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7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4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4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5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9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3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6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3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3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6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6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75</v>
      </c>
      <c r="B1893">
        <v>5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76</v>
      </c>
      <c r="B1894">
        <v>3</v>
      </c>
      <c r="C1894">
        <v>49.1</v>
      </c>
      <c r="D1894">
        <v>0</v>
      </c>
      <c r="E1894">
        <v>100</v>
      </c>
      <c r="F1894" t="s">
        <v>4</v>
      </c>
    </row>
    <row r="1895" spans="1:6" x14ac:dyDescent="0.2">
      <c r="A1895">
        <v>77</v>
      </c>
      <c r="B1895">
        <v>3</v>
      </c>
      <c r="C1895">
        <v>37.5</v>
      </c>
      <c r="D1895">
        <v>100</v>
      </c>
      <c r="E1895">
        <v>0</v>
      </c>
      <c r="F1895" t="s">
        <v>4</v>
      </c>
    </row>
    <row r="1896" spans="1:6" x14ac:dyDescent="0.2">
      <c r="A1896">
        <v>78</v>
      </c>
      <c r="B1896">
        <v>5</v>
      </c>
      <c r="C1896">
        <v>28.5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3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3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5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4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18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4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5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9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5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9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13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10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8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4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99</v>
      </c>
      <c r="B1917">
        <v>3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48.1</v>
      </c>
      <c r="D1918">
        <v>50</v>
      </c>
      <c r="E1918">
        <v>50</v>
      </c>
      <c r="F1918" t="s">
        <v>4</v>
      </c>
    </row>
    <row r="1919" spans="1:6" x14ac:dyDescent="0.2">
      <c r="A1919">
        <v>101</v>
      </c>
      <c r="B1919">
        <v>4</v>
      </c>
      <c r="C1919">
        <v>26.6</v>
      </c>
      <c r="D1919">
        <v>0</v>
      </c>
      <c r="E1919">
        <v>100</v>
      </c>
      <c r="F1919" t="s">
        <v>4</v>
      </c>
    </row>
    <row r="1920" spans="1:6" x14ac:dyDescent="0.2">
      <c r="A1920">
        <v>102</v>
      </c>
      <c r="B1920">
        <v>3</v>
      </c>
      <c r="C1920">
        <v>35.700000000000003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4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11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6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6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4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3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3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3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10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5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5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4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4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3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4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4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123</v>
      </c>
      <c r="B1941">
        <v>6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8</v>
      </c>
      <c r="C1942">
        <v>41.5</v>
      </c>
      <c r="D1942">
        <v>0</v>
      </c>
      <c r="E1942">
        <v>66.599999999999994</v>
      </c>
      <c r="F1942" t="s">
        <v>4</v>
      </c>
    </row>
    <row r="1943" spans="1:6" x14ac:dyDescent="0.2">
      <c r="A1943">
        <v>125</v>
      </c>
      <c r="B1943">
        <v>3</v>
      </c>
      <c r="C1943">
        <v>50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4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10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10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5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6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3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5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4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3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4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3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4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4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3</v>
      </c>
      <c r="C1966">
        <v>0</v>
      </c>
      <c r="D1966">
        <v>0</v>
      </c>
      <c r="E1966">
        <v>40.1</v>
      </c>
      <c r="F1966" t="s">
        <v>4</v>
      </c>
    </row>
    <row r="1967" spans="1:6" x14ac:dyDescent="0.2">
      <c r="A1967">
        <v>149</v>
      </c>
      <c r="B1967">
        <v>17</v>
      </c>
      <c r="C1967">
        <v>37.5</v>
      </c>
      <c r="D1967">
        <v>0</v>
      </c>
      <c r="E1967">
        <v>71.400000000000006</v>
      </c>
      <c r="F1967" t="s">
        <v>4</v>
      </c>
    </row>
    <row r="1968" spans="1:6" x14ac:dyDescent="0.2">
      <c r="A1968">
        <v>150</v>
      </c>
      <c r="B1968">
        <v>5</v>
      </c>
      <c r="C1968">
        <v>33.299999999999997</v>
      </c>
      <c r="D1968">
        <v>0</v>
      </c>
      <c r="E1968">
        <v>50</v>
      </c>
      <c r="F1968" t="s">
        <v>4</v>
      </c>
    </row>
    <row r="1969" spans="1:7" x14ac:dyDescent="0.2">
      <c r="A1969">
        <v>151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4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5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5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7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5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5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4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2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5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4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3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5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171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172</v>
      </c>
      <c r="B1990">
        <v>5</v>
      </c>
      <c r="C1990">
        <v>0</v>
      </c>
      <c r="D1990">
        <v>0</v>
      </c>
      <c r="E1990">
        <v>42</v>
      </c>
      <c r="F1990" t="s">
        <v>4</v>
      </c>
    </row>
    <row r="1991" spans="1:6" x14ac:dyDescent="0.2">
      <c r="A1991">
        <v>173</v>
      </c>
      <c r="B1991">
        <v>4</v>
      </c>
      <c r="C1991">
        <v>26.6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3</v>
      </c>
      <c r="C1992">
        <v>28.5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3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2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4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4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3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7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7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6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4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6" x14ac:dyDescent="0.2">
      <c r="A2013">
        <v>195</v>
      </c>
      <c r="B2013">
        <v>3</v>
      </c>
      <c r="C2013">
        <v>0</v>
      </c>
      <c r="D2013">
        <v>0</v>
      </c>
      <c r="E2013">
        <v>0</v>
      </c>
      <c r="F2013" t="s">
        <v>4</v>
      </c>
    </row>
    <row r="2014" spans="1:6" x14ac:dyDescent="0.2">
      <c r="A2014">
        <v>196</v>
      </c>
      <c r="B2014">
        <v>3</v>
      </c>
      <c r="C2014">
        <v>0</v>
      </c>
      <c r="D2014">
        <v>41.2</v>
      </c>
      <c r="E2014">
        <v>0</v>
      </c>
      <c r="F2014" t="s">
        <v>4</v>
      </c>
    </row>
    <row r="2015" spans="1:6" x14ac:dyDescent="0.2">
      <c r="A2015">
        <v>197</v>
      </c>
      <c r="B2015">
        <v>4</v>
      </c>
      <c r="C2015">
        <v>23</v>
      </c>
      <c r="D2015">
        <v>0</v>
      </c>
      <c r="E2015">
        <v>100</v>
      </c>
      <c r="F2015" t="s">
        <v>4</v>
      </c>
    </row>
    <row r="2016" spans="1:6" x14ac:dyDescent="0.2">
      <c r="A2016">
        <v>198</v>
      </c>
      <c r="B2016">
        <v>4</v>
      </c>
      <c r="C2016">
        <v>21.4</v>
      </c>
      <c r="D2016">
        <v>0</v>
      </c>
      <c r="E2016">
        <v>100</v>
      </c>
      <c r="F2016" t="s">
        <v>4</v>
      </c>
    </row>
    <row r="2017" spans="1:7" s="1" customFormat="1" x14ac:dyDescent="0.2">
      <c r="A2017">
        <v>199</v>
      </c>
      <c r="B2017">
        <v>3</v>
      </c>
      <c r="C2017">
        <v>42.1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1</v>
      </c>
      <c r="B2019">
        <v>340</v>
      </c>
      <c r="C2019">
        <v>0</v>
      </c>
      <c r="D2019">
        <v>73.3</v>
      </c>
      <c r="E2019">
        <v>79.099999999999994</v>
      </c>
      <c r="F2019" t="s">
        <v>4</v>
      </c>
    </row>
    <row r="2020" spans="1:7" x14ac:dyDescent="0.2">
      <c r="A2020">
        <v>2</v>
      </c>
      <c r="B2020">
        <v>7</v>
      </c>
      <c r="C2020">
        <v>0</v>
      </c>
      <c r="D2020">
        <v>0</v>
      </c>
      <c r="E2020">
        <v>0</v>
      </c>
      <c r="F2020" t="s">
        <v>4</v>
      </c>
    </row>
    <row r="2021" spans="1:7" x14ac:dyDescent="0.2">
      <c r="A2021">
        <v>3</v>
      </c>
      <c r="B2021">
        <v>6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4</v>
      </c>
      <c r="B2022">
        <v>6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5</v>
      </c>
      <c r="B2023">
        <v>14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6</v>
      </c>
      <c r="B2024">
        <v>6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0</v>
      </c>
      <c r="B2025">
        <v>408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8</v>
      </c>
      <c r="B2026">
        <v>5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7</v>
      </c>
      <c r="B2027">
        <v>9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23</v>
      </c>
      <c r="C2028">
        <v>0</v>
      </c>
      <c r="D2028">
        <v>0</v>
      </c>
      <c r="E2028">
        <v>85.3</v>
      </c>
      <c r="F2028" t="s">
        <v>4</v>
      </c>
    </row>
    <row r="2029" spans="1:7" x14ac:dyDescent="0.2">
      <c r="A2029">
        <v>11</v>
      </c>
      <c r="B2029">
        <v>6</v>
      </c>
      <c r="C2029">
        <v>0</v>
      </c>
      <c r="D2029">
        <v>0</v>
      </c>
      <c r="E2029">
        <v>100</v>
      </c>
      <c r="F2029" t="s">
        <v>4</v>
      </c>
    </row>
    <row r="2030" spans="1:7" x14ac:dyDescent="0.2">
      <c r="A2030">
        <v>10</v>
      </c>
      <c r="B2030">
        <v>11</v>
      </c>
      <c r="C2030">
        <v>0</v>
      </c>
      <c r="D2030">
        <v>0</v>
      </c>
      <c r="E2030">
        <v>100</v>
      </c>
      <c r="F2030" t="s">
        <v>4</v>
      </c>
    </row>
    <row r="2031" spans="1:7" x14ac:dyDescent="0.2">
      <c r="A2031">
        <v>12</v>
      </c>
      <c r="B2031">
        <v>5</v>
      </c>
      <c r="C2031">
        <v>100</v>
      </c>
      <c r="D2031">
        <v>0</v>
      </c>
      <c r="E2031">
        <v>0</v>
      </c>
      <c r="F2031" t="s">
        <v>4</v>
      </c>
    </row>
    <row r="2032" spans="1:7" x14ac:dyDescent="0.2">
      <c r="A2032">
        <v>14</v>
      </c>
      <c r="B2032">
        <v>6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13</v>
      </c>
      <c r="B2033">
        <v>14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5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19</v>
      </c>
      <c r="B2037">
        <v>5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18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5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5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5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53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64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11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17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10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6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4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6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5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4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13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4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4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5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35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5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4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8</v>
      </c>
      <c r="C2070">
        <v>58.2</v>
      </c>
      <c r="D2070">
        <v>100</v>
      </c>
      <c r="E2070">
        <v>50</v>
      </c>
      <c r="F2070" t="s">
        <v>4</v>
      </c>
    </row>
    <row r="2071" spans="1:6" x14ac:dyDescent="0.2">
      <c r="A2071">
        <v>52</v>
      </c>
      <c r="B2071">
        <v>17</v>
      </c>
      <c r="C2071">
        <v>53.8</v>
      </c>
      <c r="D2071">
        <v>0</v>
      </c>
      <c r="E2071">
        <v>80</v>
      </c>
      <c r="F2071" t="s">
        <v>4</v>
      </c>
    </row>
    <row r="2072" spans="1:6" x14ac:dyDescent="0.2">
      <c r="A2072">
        <v>53</v>
      </c>
      <c r="B2072">
        <v>4</v>
      </c>
      <c r="C2072">
        <v>50</v>
      </c>
      <c r="D2072">
        <v>0</v>
      </c>
      <c r="E2072">
        <v>100</v>
      </c>
      <c r="F2072" t="s">
        <v>4</v>
      </c>
    </row>
    <row r="2073" spans="1:6" x14ac:dyDescent="0.2">
      <c r="A2073">
        <v>54</v>
      </c>
      <c r="B2073">
        <v>4</v>
      </c>
      <c r="C2073">
        <v>64.2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4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5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3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6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14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8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2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3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4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5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4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4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6</v>
      </c>
      <c r="C2094">
        <v>42.5</v>
      </c>
      <c r="D2094">
        <v>0</v>
      </c>
      <c r="E2094">
        <v>100</v>
      </c>
      <c r="F2094" t="s">
        <v>4</v>
      </c>
    </row>
    <row r="2095" spans="1:6" x14ac:dyDescent="0.2">
      <c r="A2095">
        <v>76</v>
      </c>
      <c r="B2095">
        <v>3</v>
      </c>
      <c r="C2095">
        <v>57.1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5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78</v>
      </c>
      <c r="B2097">
        <v>4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79</v>
      </c>
      <c r="B2098">
        <v>4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12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6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4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10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6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4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3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3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3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8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5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4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5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3</v>
      </c>
      <c r="C2118">
        <v>46.6</v>
      </c>
      <c r="D2118">
        <v>0</v>
      </c>
      <c r="E2118">
        <v>100</v>
      </c>
      <c r="F2118" t="s">
        <v>4</v>
      </c>
    </row>
    <row r="2119" spans="1:6" x14ac:dyDescent="0.2">
      <c r="A2119">
        <v>100</v>
      </c>
      <c r="B2119">
        <v>4</v>
      </c>
      <c r="C2119">
        <v>33.299999999999997</v>
      </c>
      <c r="D2119">
        <v>0</v>
      </c>
      <c r="E2119">
        <v>100</v>
      </c>
      <c r="F2119" t="s">
        <v>4</v>
      </c>
    </row>
    <row r="2120" spans="1:6" x14ac:dyDescent="0.2">
      <c r="A2120">
        <v>101</v>
      </c>
      <c r="B2120">
        <v>3</v>
      </c>
      <c r="C2120">
        <v>26.6</v>
      </c>
      <c r="D2120">
        <v>0</v>
      </c>
      <c r="E2120">
        <v>0</v>
      </c>
      <c r="F2120" t="s">
        <v>4</v>
      </c>
    </row>
    <row r="2121" spans="1:6" x14ac:dyDescent="0.2">
      <c r="A2121">
        <v>102</v>
      </c>
      <c r="B2121">
        <v>3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103</v>
      </c>
      <c r="B2122">
        <v>3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6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4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4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9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4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6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4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3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5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4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4</v>
      </c>
      <c r="C2142">
        <v>40.9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38.4</v>
      </c>
      <c r="D2143">
        <v>0</v>
      </c>
      <c r="E2143">
        <v>60</v>
      </c>
      <c r="F2143" t="s">
        <v>4</v>
      </c>
    </row>
    <row r="2144" spans="1:6" x14ac:dyDescent="0.2">
      <c r="A2144">
        <v>125</v>
      </c>
      <c r="B2144">
        <v>3</v>
      </c>
      <c r="C2144">
        <v>57.1</v>
      </c>
      <c r="D2144">
        <v>0</v>
      </c>
      <c r="E2144">
        <v>100</v>
      </c>
      <c r="F2144" t="s">
        <v>4</v>
      </c>
    </row>
    <row r="2145" spans="1:6" x14ac:dyDescent="0.2">
      <c r="A2145">
        <v>126</v>
      </c>
      <c r="B2145">
        <v>4</v>
      </c>
      <c r="C2145">
        <v>35.700000000000003</v>
      </c>
      <c r="D2145">
        <v>0</v>
      </c>
      <c r="E2145">
        <v>0</v>
      </c>
      <c r="F2145" t="s">
        <v>4</v>
      </c>
    </row>
    <row r="2146" spans="1:6" x14ac:dyDescent="0.2">
      <c r="A2146">
        <v>127</v>
      </c>
      <c r="B2146">
        <v>4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128</v>
      </c>
      <c r="B2147">
        <v>11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5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6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4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2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3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4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5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5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4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4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3</v>
      </c>
      <c r="C2166">
        <v>43.2</v>
      </c>
      <c r="D2166">
        <v>0</v>
      </c>
      <c r="E2166">
        <v>100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7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150</v>
      </c>
      <c r="B2169">
        <v>4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3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2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7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2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3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4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3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5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5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4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3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2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40</v>
      </c>
      <c r="D2190">
        <v>0</v>
      </c>
      <c r="E2190">
        <v>33.299999999999997</v>
      </c>
      <c r="F2190" t="s">
        <v>4</v>
      </c>
    </row>
    <row r="2191" spans="1:7" x14ac:dyDescent="0.2">
      <c r="A2191">
        <v>172</v>
      </c>
      <c r="B2191">
        <v>3</v>
      </c>
      <c r="C2191">
        <v>40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174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4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2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4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2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2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3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3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4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3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3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4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6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5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38.6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35.200000000000003</v>
      </c>
      <c r="D2215">
        <v>0</v>
      </c>
      <c r="E2215">
        <v>50</v>
      </c>
      <c r="F2215" t="s">
        <v>4</v>
      </c>
    </row>
    <row r="2216" spans="1:7" x14ac:dyDescent="0.2">
      <c r="A2216">
        <v>197</v>
      </c>
      <c r="B2216">
        <v>2</v>
      </c>
      <c r="C2216">
        <v>42.8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5</v>
      </c>
      <c r="C2217">
        <v>0</v>
      </c>
      <c r="D2217">
        <v>0</v>
      </c>
      <c r="E2217">
        <v>0</v>
      </c>
      <c r="F2217" t="s">
        <v>4</v>
      </c>
    </row>
    <row r="2218" spans="1:7" s="1" customFormat="1" x14ac:dyDescent="0.2">
      <c r="A2218">
        <v>199</v>
      </c>
      <c r="B2218">
        <v>5</v>
      </c>
      <c r="C2218">
        <v>0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B18D-155D-F24C-A6AD-8692AAF2C5A1}">
  <dimension ref="A1:BH2218"/>
  <sheetViews>
    <sheetView topLeftCell="A8" workbookViewId="0">
      <selection activeCell="K28" sqref="K28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310.8</v>
      </c>
      <c r="C8" s="11">
        <f t="shared" ref="C8:E8" si="0">AVERAGE(C90,C171,C252,C333,C414,C495,C576,C657,C738,C819)</f>
        <v>4</v>
      </c>
      <c r="D8" s="11">
        <f t="shared" si="0"/>
        <v>65.929999999999993</v>
      </c>
      <c r="E8" s="11">
        <f t="shared" si="0"/>
        <v>62.010000000000005</v>
      </c>
      <c r="F8" s="11">
        <f>AVERAGE(C8:E8)</f>
        <v>43.98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24" si="1">AVERAGE(B91,B172,B253,B334,B415,B496,B577,B658,B739,B820)</f>
        <v>179.5</v>
      </c>
      <c r="C9" s="11">
        <f t="shared" si="1"/>
        <v>49.870000000000005</v>
      </c>
      <c r="D9" s="11">
        <f t="shared" si="1"/>
        <v>44.7</v>
      </c>
      <c r="E9" s="11">
        <f t="shared" si="1"/>
        <v>50.82</v>
      </c>
      <c r="F9" s="11">
        <f t="shared" ref="F9:F72" si="2">AVERAGE(C9:E9)</f>
        <v>48.463333333333338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1"/>
        <v>107</v>
      </c>
      <c r="C10" s="11">
        <f t="shared" si="1"/>
        <v>20</v>
      </c>
      <c r="D10" s="11">
        <f t="shared" si="1"/>
        <v>27.169999999999998</v>
      </c>
      <c r="E10" s="11">
        <f t="shared" si="1"/>
        <v>6.6599999999999993</v>
      </c>
      <c r="F10" s="11">
        <f t="shared" si="2"/>
        <v>17.943333333333332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1"/>
        <v>7.3</v>
      </c>
      <c r="C11" s="11">
        <f t="shared" si="1"/>
        <v>0</v>
      </c>
      <c r="D11" s="11">
        <f t="shared" si="1"/>
        <v>0</v>
      </c>
      <c r="E11" s="11">
        <f t="shared" si="1"/>
        <v>0</v>
      </c>
      <c r="F11" s="11">
        <f t="shared" si="2"/>
        <v>0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1"/>
        <v>35.9</v>
      </c>
      <c r="C12" s="11">
        <f t="shared" si="1"/>
        <v>0</v>
      </c>
      <c r="D12" s="11">
        <f t="shared" si="1"/>
        <v>7.1099999999999994</v>
      </c>
      <c r="E12" s="11">
        <f t="shared" si="1"/>
        <v>0</v>
      </c>
      <c r="F12" s="11">
        <f t="shared" si="2"/>
        <v>2.3699999999999997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1"/>
        <v>11.6</v>
      </c>
      <c r="C13" s="11">
        <f t="shared" si="1"/>
        <v>0</v>
      </c>
      <c r="D13" s="11">
        <f t="shared" si="1"/>
        <v>0</v>
      </c>
      <c r="E13" s="11">
        <f t="shared" si="1"/>
        <v>7.62</v>
      </c>
      <c r="F13" s="11">
        <f t="shared" si="2"/>
        <v>2.54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1"/>
        <v>7.9</v>
      </c>
      <c r="C14" s="11">
        <f t="shared" si="1"/>
        <v>0</v>
      </c>
      <c r="D14" s="11">
        <f t="shared" si="1"/>
        <v>0</v>
      </c>
      <c r="E14" s="11">
        <f t="shared" si="1"/>
        <v>0</v>
      </c>
      <c r="F14" s="11">
        <f t="shared" si="2"/>
        <v>0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1"/>
        <v>8.5</v>
      </c>
      <c r="C15" s="11">
        <f t="shared" si="1"/>
        <v>0</v>
      </c>
      <c r="D15" s="11">
        <f t="shared" si="1"/>
        <v>0</v>
      </c>
      <c r="E15" s="11">
        <f t="shared" si="1"/>
        <v>8.09</v>
      </c>
      <c r="F15" s="11">
        <f t="shared" si="2"/>
        <v>2.6966666666666668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1"/>
        <v>10</v>
      </c>
      <c r="C16" s="11">
        <f t="shared" si="1"/>
        <v>0</v>
      </c>
      <c r="D16" s="11">
        <f t="shared" si="1"/>
        <v>0</v>
      </c>
      <c r="E16" s="11">
        <f t="shared" si="1"/>
        <v>10</v>
      </c>
      <c r="F16" s="11">
        <f t="shared" si="2"/>
        <v>3.3333333333333335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1"/>
        <v>61</v>
      </c>
      <c r="C17" s="11">
        <f t="shared" si="1"/>
        <v>18.630000000000003</v>
      </c>
      <c r="D17" s="11">
        <f t="shared" si="1"/>
        <v>17.600000000000001</v>
      </c>
      <c r="E17" s="11">
        <f t="shared" si="1"/>
        <v>10</v>
      </c>
      <c r="F17" s="11">
        <f t="shared" si="2"/>
        <v>15.410000000000002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1"/>
        <v>17.7</v>
      </c>
      <c r="C18" s="11">
        <f t="shared" si="1"/>
        <v>10</v>
      </c>
      <c r="D18" s="11">
        <f t="shared" si="1"/>
        <v>0</v>
      </c>
      <c r="E18" s="11">
        <f t="shared" si="1"/>
        <v>10</v>
      </c>
      <c r="F18" s="11">
        <f t="shared" si="2"/>
        <v>6.666666666666667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1"/>
        <v>5.5</v>
      </c>
      <c r="C19" s="11">
        <f t="shared" si="1"/>
        <v>42.910000000000004</v>
      </c>
      <c r="D19" s="11">
        <f t="shared" si="1"/>
        <v>20</v>
      </c>
      <c r="E19" s="11">
        <f t="shared" si="1"/>
        <v>38.33</v>
      </c>
      <c r="F19" s="11">
        <f t="shared" si="2"/>
        <v>33.74666666666667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1"/>
        <v>7.3</v>
      </c>
      <c r="C20" s="11">
        <f t="shared" si="1"/>
        <v>20.259999999999998</v>
      </c>
      <c r="D20" s="11">
        <f t="shared" si="1"/>
        <v>20</v>
      </c>
      <c r="E20" s="11">
        <f t="shared" si="1"/>
        <v>29.99</v>
      </c>
      <c r="F20" s="11">
        <f t="shared" si="2"/>
        <v>23.416666666666668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1"/>
        <v>6.2</v>
      </c>
      <c r="C21" s="11">
        <f t="shared" si="1"/>
        <v>15.329999999999998</v>
      </c>
      <c r="D21" s="11">
        <f t="shared" si="1"/>
        <v>5</v>
      </c>
      <c r="E21" s="11">
        <f t="shared" si="1"/>
        <v>13.319999999999999</v>
      </c>
      <c r="F21" s="11">
        <f t="shared" si="2"/>
        <v>11.216666666666667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1"/>
        <v>7.3</v>
      </c>
      <c r="C22" s="11">
        <f t="shared" si="1"/>
        <v>5.71</v>
      </c>
      <c r="D22" s="11">
        <f t="shared" si="1"/>
        <v>0</v>
      </c>
      <c r="E22" s="11">
        <f t="shared" si="1"/>
        <v>0</v>
      </c>
      <c r="F22" s="11">
        <f t="shared" si="2"/>
        <v>1.9033333333333333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1"/>
        <v>8.1</v>
      </c>
      <c r="C23" s="11">
        <f t="shared" si="1"/>
        <v>0</v>
      </c>
      <c r="D23" s="11">
        <f t="shared" si="1"/>
        <v>0</v>
      </c>
      <c r="E23" s="11">
        <f t="shared" si="1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1"/>
        <v>6.5</v>
      </c>
      <c r="C24" s="11">
        <f t="shared" si="1"/>
        <v>0</v>
      </c>
      <c r="D24" s="11">
        <f t="shared" si="1"/>
        <v>0</v>
      </c>
      <c r="E24" s="11">
        <f t="shared" si="1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40" si="3">AVERAGE(B107,B188,B269,B350,B431,B512,B593,B674,B755,B836)</f>
        <v>7</v>
      </c>
      <c r="C25" s="11">
        <f t="shared" si="3"/>
        <v>0</v>
      </c>
      <c r="D25" s="11">
        <f t="shared" si="3"/>
        <v>0</v>
      </c>
      <c r="E25" s="11">
        <f t="shared" si="3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3"/>
        <v>9.1</v>
      </c>
      <c r="C26" s="11">
        <f t="shared" si="3"/>
        <v>0</v>
      </c>
      <c r="D26" s="11">
        <f t="shared" si="3"/>
        <v>0</v>
      </c>
      <c r="E26" s="11">
        <f t="shared" si="3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3"/>
        <v>5.0999999999999996</v>
      </c>
      <c r="C27" s="11">
        <f t="shared" si="3"/>
        <v>0</v>
      </c>
      <c r="D27" s="11">
        <f t="shared" si="3"/>
        <v>0</v>
      </c>
      <c r="E27" s="11">
        <f t="shared" si="3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3"/>
        <v>5.3</v>
      </c>
      <c r="C28" s="11">
        <f t="shared" si="3"/>
        <v>0</v>
      </c>
      <c r="D28" s="11">
        <f t="shared" si="3"/>
        <v>0</v>
      </c>
      <c r="E28" s="11">
        <f t="shared" si="3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310.8</v>
      </c>
      <c r="L28" s="3">
        <f>MAX(F8:F87)</f>
        <v>48.946666666666658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3"/>
        <v>6.9</v>
      </c>
      <c r="C29" s="11">
        <f t="shared" si="3"/>
        <v>35.410000000000004</v>
      </c>
      <c r="D29" s="11">
        <f t="shared" si="3"/>
        <v>35</v>
      </c>
      <c r="E29" s="11">
        <f t="shared" si="3"/>
        <v>53.820000000000007</v>
      </c>
      <c r="F29" s="11">
        <f t="shared" si="2"/>
        <v>41.410000000000004</v>
      </c>
      <c r="G29" s="10" t="s">
        <v>4</v>
      </c>
      <c r="H29" s="7"/>
      <c r="I29" s="7"/>
      <c r="J29" s="9" t="s">
        <v>44</v>
      </c>
      <c r="K29" s="3">
        <f>MIN(B8:B87)</f>
        <v>3.9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3"/>
        <v>7</v>
      </c>
      <c r="C30" s="11">
        <f t="shared" si="3"/>
        <v>18.899999999999999</v>
      </c>
      <c r="D30" s="11">
        <f t="shared" si="3"/>
        <v>15</v>
      </c>
      <c r="E30" s="11">
        <f t="shared" si="3"/>
        <v>42.5</v>
      </c>
      <c r="F30" s="11">
        <f t="shared" si="2"/>
        <v>25.466666666666669</v>
      </c>
      <c r="G30" s="10" t="s">
        <v>4</v>
      </c>
      <c r="H30" s="7"/>
      <c r="I30" s="7"/>
      <c r="J30" s="9" t="s">
        <v>45</v>
      </c>
      <c r="K30" s="3">
        <f>STDEV(B8:B87)</f>
        <v>40.745579689587274</v>
      </c>
      <c r="L30" s="3">
        <f>STDEV(F8:F87)</f>
        <v>14.062454154574432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3"/>
        <v>5.2</v>
      </c>
      <c r="C31" s="11">
        <f t="shared" si="3"/>
        <v>14</v>
      </c>
      <c r="D31" s="11">
        <f t="shared" si="3"/>
        <v>35</v>
      </c>
      <c r="E31" s="11">
        <f t="shared" si="3"/>
        <v>13.330000000000002</v>
      </c>
      <c r="F31" s="11">
        <f t="shared" si="2"/>
        <v>20.776666666666667</v>
      </c>
      <c r="G31" s="10" t="s">
        <v>4</v>
      </c>
      <c r="H31" s="7"/>
      <c r="I31" s="7"/>
      <c r="J31" s="9" t="s">
        <v>46</v>
      </c>
      <c r="K31" s="3">
        <f>AVERAGE(B8:B87)</f>
        <v>14.853750000000002</v>
      </c>
      <c r="L31" s="3">
        <f>AVERAGE(F8:F87)</f>
        <v>8.8184999999999985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3"/>
        <v>5.5</v>
      </c>
      <c r="C32" s="11">
        <f t="shared" si="3"/>
        <v>3.15</v>
      </c>
      <c r="D32" s="11">
        <f t="shared" si="3"/>
        <v>0</v>
      </c>
      <c r="E32" s="11">
        <f t="shared" si="3"/>
        <v>0</v>
      </c>
      <c r="F32" s="11">
        <f t="shared" si="2"/>
        <v>1.05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3"/>
        <v>8.1999999999999993</v>
      </c>
      <c r="C33" s="11">
        <f t="shared" si="3"/>
        <v>0</v>
      </c>
      <c r="D33" s="11">
        <f t="shared" si="3"/>
        <v>0</v>
      </c>
      <c r="E33" s="11">
        <f t="shared" si="3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3"/>
        <v>6.7</v>
      </c>
      <c r="C34" s="11">
        <f t="shared" si="3"/>
        <v>0</v>
      </c>
      <c r="D34" s="11">
        <f t="shared" si="3"/>
        <v>0</v>
      </c>
      <c r="E34" s="11">
        <f t="shared" si="3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3"/>
        <v>7.4</v>
      </c>
      <c r="C35" s="11">
        <f t="shared" si="3"/>
        <v>0</v>
      </c>
      <c r="D35" s="11">
        <f t="shared" si="3"/>
        <v>0</v>
      </c>
      <c r="E35" s="11">
        <f t="shared" si="3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3"/>
        <v>4.8</v>
      </c>
      <c r="C36" s="11">
        <f t="shared" si="3"/>
        <v>0</v>
      </c>
      <c r="D36" s="11">
        <f t="shared" si="3"/>
        <v>0</v>
      </c>
      <c r="E36" s="11">
        <f t="shared" si="3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3"/>
        <v>6.3</v>
      </c>
      <c r="C37" s="11">
        <f t="shared" si="3"/>
        <v>0</v>
      </c>
      <c r="D37" s="11">
        <f t="shared" si="3"/>
        <v>0</v>
      </c>
      <c r="E37" s="11">
        <f t="shared" si="3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3"/>
        <v>6.3</v>
      </c>
      <c r="C38" s="11">
        <f t="shared" si="3"/>
        <v>0</v>
      </c>
      <c r="D38" s="11">
        <f t="shared" si="3"/>
        <v>0</v>
      </c>
      <c r="E38" s="11">
        <f t="shared" si="3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3"/>
        <v>5.0999999999999996</v>
      </c>
      <c r="C39" s="11">
        <f t="shared" si="3"/>
        <v>35.220000000000006</v>
      </c>
      <c r="D39" s="11">
        <f t="shared" si="3"/>
        <v>30</v>
      </c>
      <c r="E39" s="11">
        <f t="shared" si="3"/>
        <v>51.660000000000004</v>
      </c>
      <c r="F39" s="11">
        <f t="shared" si="2"/>
        <v>38.96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3"/>
        <v>6.6</v>
      </c>
      <c r="C40" s="11">
        <f t="shared" si="3"/>
        <v>21.659999999999997</v>
      </c>
      <c r="D40" s="11">
        <f t="shared" si="3"/>
        <v>36.660000000000004</v>
      </c>
      <c r="E40" s="11">
        <f t="shared" si="3"/>
        <v>39</v>
      </c>
      <c r="F40" s="11">
        <f t="shared" si="2"/>
        <v>32.44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56" si="4">AVERAGE(B123,B204,B285,B366,B447,B528,B609,B690,B771,B852)</f>
        <v>6.2</v>
      </c>
      <c r="C41" s="11">
        <f t="shared" si="4"/>
        <v>12.559999999999999</v>
      </c>
      <c r="D41" s="11">
        <f t="shared" si="4"/>
        <v>10</v>
      </c>
      <c r="E41" s="11">
        <f t="shared" si="4"/>
        <v>16.66</v>
      </c>
      <c r="F41" s="11">
        <f t="shared" si="2"/>
        <v>13.073333333333332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4"/>
        <v>5.8</v>
      </c>
      <c r="C42" s="11">
        <f t="shared" si="4"/>
        <v>0</v>
      </c>
      <c r="D42" s="11">
        <f t="shared" si="4"/>
        <v>0</v>
      </c>
      <c r="E42" s="11">
        <f t="shared" si="4"/>
        <v>0</v>
      </c>
      <c r="F42" s="11">
        <f t="shared" si="2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4"/>
        <v>6.6</v>
      </c>
      <c r="C43" s="11">
        <f t="shared" si="4"/>
        <v>0</v>
      </c>
      <c r="D43" s="11">
        <f t="shared" si="4"/>
        <v>0</v>
      </c>
      <c r="E43" s="11">
        <f t="shared" si="4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4"/>
        <v>5.7</v>
      </c>
      <c r="C44" s="11">
        <f t="shared" si="4"/>
        <v>0</v>
      </c>
      <c r="D44" s="11">
        <f t="shared" si="4"/>
        <v>0</v>
      </c>
      <c r="E44" s="11">
        <f t="shared" si="4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4"/>
        <v>5.9</v>
      </c>
      <c r="C45" s="11">
        <f t="shared" si="4"/>
        <v>0</v>
      </c>
      <c r="D45" s="11">
        <f t="shared" si="4"/>
        <v>0</v>
      </c>
      <c r="E45" s="11">
        <f t="shared" si="4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4"/>
        <v>5.6</v>
      </c>
      <c r="C46" s="11">
        <f t="shared" si="4"/>
        <v>0</v>
      </c>
      <c r="D46" s="11">
        <f t="shared" si="4"/>
        <v>0</v>
      </c>
      <c r="E46" s="11">
        <f t="shared" si="4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4"/>
        <v>5.2</v>
      </c>
      <c r="C47" s="11">
        <f t="shared" si="4"/>
        <v>0</v>
      </c>
      <c r="D47" s="11">
        <f t="shared" si="4"/>
        <v>0</v>
      </c>
      <c r="E47" s="11">
        <f t="shared" si="4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4"/>
        <v>6.1</v>
      </c>
      <c r="C48" s="11">
        <f t="shared" si="4"/>
        <v>0</v>
      </c>
      <c r="D48" s="11">
        <f t="shared" si="4"/>
        <v>0</v>
      </c>
      <c r="E48" s="11">
        <f t="shared" si="4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4"/>
        <v>5.2</v>
      </c>
      <c r="C49" s="11">
        <f t="shared" si="4"/>
        <v>34.32</v>
      </c>
      <c r="D49" s="11">
        <f t="shared" si="4"/>
        <v>0</v>
      </c>
      <c r="E49" s="11">
        <f t="shared" si="4"/>
        <v>34.660000000000004</v>
      </c>
      <c r="F49" s="11">
        <f t="shared" si="2"/>
        <v>22.993333333333336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4"/>
        <v>7.2</v>
      </c>
      <c r="C50" s="11">
        <f t="shared" si="4"/>
        <v>30.009999999999998</v>
      </c>
      <c r="D50" s="11">
        <f t="shared" si="4"/>
        <v>65</v>
      </c>
      <c r="E50" s="11">
        <f t="shared" si="4"/>
        <v>51.83</v>
      </c>
      <c r="F50" s="11">
        <f t="shared" si="2"/>
        <v>48.946666666666658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4"/>
        <v>6</v>
      </c>
      <c r="C51" s="11">
        <f t="shared" si="4"/>
        <v>17.36</v>
      </c>
      <c r="D51" s="11">
        <f t="shared" si="4"/>
        <v>0</v>
      </c>
      <c r="E51" s="11">
        <f t="shared" si="4"/>
        <v>20</v>
      </c>
      <c r="F51" s="11">
        <f t="shared" si="2"/>
        <v>12.453333333333333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4"/>
        <v>10.7</v>
      </c>
      <c r="C52" s="11">
        <f t="shared" si="4"/>
        <v>2.77</v>
      </c>
      <c r="D52" s="11">
        <f t="shared" si="4"/>
        <v>0</v>
      </c>
      <c r="E52" s="11">
        <f t="shared" si="4"/>
        <v>0</v>
      </c>
      <c r="F52" s="11">
        <f t="shared" si="2"/>
        <v>0.92333333333333334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4"/>
        <v>5.0999999999999996</v>
      </c>
      <c r="C53" s="11">
        <f t="shared" si="4"/>
        <v>0</v>
      </c>
      <c r="D53" s="11">
        <f t="shared" si="4"/>
        <v>0</v>
      </c>
      <c r="E53" s="11">
        <f t="shared" si="4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4"/>
        <v>5.3</v>
      </c>
      <c r="C54" s="11">
        <f t="shared" si="4"/>
        <v>0</v>
      </c>
      <c r="D54" s="11">
        <f t="shared" si="4"/>
        <v>0</v>
      </c>
      <c r="E54" s="11">
        <f t="shared" si="4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4"/>
        <v>7</v>
      </c>
      <c r="C55" s="11">
        <f t="shared" si="4"/>
        <v>0</v>
      </c>
      <c r="D55" s="11">
        <f t="shared" si="4"/>
        <v>0</v>
      </c>
      <c r="E55" s="11">
        <f t="shared" si="4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4"/>
        <v>5.2</v>
      </c>
      <c r="C56" s="11">
        <f t="shared" si="4"/>
        <v>0</v>
      </c>
      <c r="D56" s="11">
        <f t="shared" si="4"/>
        <v>0</v>
      </c>
      <c r="E56" s="11">
        <f t="shared" si="4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72" si="5">AVERAGE(B139,B220,B301,B382,B463,B544,B625,B706,B787,B868)</f>
        <v>5</v>
      </c>
      <c r="C57" s="11">
        <f t="shared" si="5"/>
        <v>0</v>
      </c>
      <c r="D57" s="11">
        <f t="shared" si="5"/>
        <v>0</v>
      </c>
      <c r="E57" s="11">
        <f t="shared" si="5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5"/>
        <v>5.4</v>
      </c>
      <c r="C58" s="11">
        <f t="shared" si="5"/>
        <v>0</v>
      </c>
      <c r="D58" s="11">
        <f t="shared" si="5"/>
        <v>0</v>
      </c>
      <c r="E58" s="11">
        <f t="shared" si="5"/>
        <v>0</v>
      </c>
      <c r="F58" s="11">
        <f t="shared" si="2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5"/>
        <v>5.6</v>
      </c>
      <c r="C59" s="11">
        <f t="shared" si="5"/>
        <v>36.019999999999996</v>
      </c>
      <c r="D59" s="11">
        <f t="shared" si="5"/>
        <v>10</v>
      </c>
      <c r="E59" s="11">
        <f t="shared" si="5"/>
        <v>56.660000000000004</v>
      </c>
      <c r="F59" s="11">
        <f t="shared" si="2"/>
        <v>34.226666666666667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5"/>
        <v>7.2</v>
      </c>
      <c r="C60" s="11">
        <f t="shared" si="5"/>
        <v>23.859999999999996</v>
      </c>
      <c r="D60" s="11">
        <f t="shared" si="5"/>
        <v>0</v>
      </c>
      <c r="E60" s="11">
        <f t="shared" si="5"/>
        <v>39.160000000000004</v>
      </c>
      <c r="F60" s="11">
        <f t="shared" si="2"/>
        <v>21.006666666666664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5"/>
        <v>6.1</v>
      </c>
      <c r="C61" s="11">
        <f t="shared" si="5"/>
        <v>16.139999999999997</v>
      </c>
      <c r="D61" s="11">
        <f t="shared" si="5"/>
        <v>0</v>
      </c>
      <c r="E61" s="11">
        <f t="shared" si="5"/>
        <v>5</v>
      </c>
      <c r="F61" s="11">
        <f t="shared" si="2"/>
        <v>7.046666666666666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5"/>
        <v>7</v>
      </c>
      <c r="C62" s="11">
        <f t="shared" si="5"/>
        <v>0</v>
      </c>
      <c r="D62" s="11">
        <f t="shared" si="5"/>
        <v>0</v>
      </c>
      <c r="E62" s="11">
        <f t="shared" si="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5"/>
        <v>7.3</v>
      </c>
      <c r="C63" s="11">
        <f t="shared" si="5"/>
        <v>0</v>
      </c>
      <c r="D63" s="11">
        <f t="shared" si="5"/>
        <v>0</v>
      </c>
      <c r="E63" s="11">
        <f t="shared" si="5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5"/>
        <v>7.2</v>
      </c>
      <c r="C64" s="11">
        <f t="shared" si="5"/>
        <v>0</v>
      </c>
      <c r="D64" s="11">
        <f t="shared" si="5"/>
        <v>0</v>
      </c>
      <c r="E64" s="11">
        <f t="shared" si="5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5"/>
        <v>7.5</v>
      </c>
      <c r="C65" s="11">
        <f t="shared" si="5"/>
        <v>0</v>
      </c>
      <c r="D65" s="11">
        <f t="shared" si="5"/>
        <v>0</v>
      </c>
      <c r="E65" s="11">
        <f t="shared" si="5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5"/>
        <v>6.1</v>
      </c>
      <c r="C66" s="11">
        <f t="shared" si="5"/>
        <v>0</v>
      </c>
      <c r="D66" s="11">
        <f t="shared" si="5"/>
        <v>0</v>
      </c>
      <c r="E66" s="11">
        <f t="shared" si="5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5"/>
        <v>7.4</v>
      </c>
      <c r="C67" s="11">
        <f t="shared" si="5"/>
        <v>0</v>
      </c>
      <c r="D67" s="11">
        <f t="shared" si="5"/>
        <v>0</v>
      </c>
      <c r="E67" s="11">
        <f t="shared" si="5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5"/>
        <v>5.8</v>
      </c>
      <c r="C68" s="11">
        <f t="shared" si="5"/>
        <v>0</v>
      </c>
      <c r="D68" s="11">
        <f t="shared" si="5"/>
        <v>0</v>
      </c>
      <c r="E68" s="11">
        <f t="shared" si="5"/>
        <v>0</v>
      </c>
      <c r="F68" s="11">
        <f t="shared" si="2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5"/>
        <v>5.8</v>
      </c>
      <c r="C69" s="11">
        <f t="shared" si="5"/>
        <v>37.9</v>
      </c>
      <c r="D69" s="11">
        <f t="shared" si="5"/>
        <v>0</v>
      </c>
      <c r="E69" s="11">
        <f t="shared" si="5"/>
        <v>49.989999999999995</v>
      </c>
      <c r="F69" s="11">
        <f t="shared" si="2"/>
        <v>29.296666666666663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5"/>
        <v>5.9</v>
      </c>
      <c r="C70" s="11">
        <f t="shared" si="5"/>
        <v>28.459999999999997</v>
      </c>
      <c r="D70" s="11">
        <f t="shared" si="5"/>
        <v>25</v>
      </c>
      <c r="E70" s="11">
        <f t="shared" si="5"/>
        <v>31.660000000000004</v>
      </c>
      <c r="F70" s="11">
        <f t="shared" si="2"/>
        <v>28.373333333333335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5"/>
        <v>7.1</v>
      </c>
      <c r="C71" s="11">
        <f t="shared" si="5"/>
        <v>19.45</v>
      </c>
      <c r="D71" s="11">
        <f t="shared" si="5"/>
        <v>30</v>
      </c>
      <c r="E71" s="11">
        <f t="shared" si="5"/>
        <v>13.319999999999999</v>
      </c>
      <c r="F71" s="11">
        <f t="shared" si="2"/>
        <v>20.923333333333336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5"/>
        <v>8.1999999999999993</v>
      </c>
      <c r="C72" s="11">
        <f t="shared" si="5"/>
        <v>3.3299999999999996</v>
      </c>
      <c r="D72" s="11">
        <f t="shared" si="5"/>
        <v>0</v>
      </c>
      <c r="E72" s="11">
        <f t="shared" si="5"/>
        <v>0</v>
      </c>
      <c r="F72" s="11">
        <f t="shared" si="2"/>
        <v>1.1099999999999999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87" si="6">AVERAGE(B155,B236,B317,B398,B479,B560,B641,B722,B803,B884)</f>
        <v>5</v>
      </c>
      <c r="C73" s="11">
        <f t="shared" si="6"/>
        <v>0</v>
      </c>
      <c r="D73" s="11">
        <f t="shared" si="6"/>
        <v>0</v>
      </c>
      <c r="E73" s="11">
        <f t="shared" si="6"/>
        <v>0</v>
      </c>
      <c r="F73" s="11">
        <f t="shared" ref="F73:F87" si="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6"/>
        <v>4.5999999999999996</v>
      </c>
      <c r="C74" s="11">
        <f t="shared" si="6"/>
        <v>0</v>
      </c>
      <c r="D74" s="11">
        <f t="shared" si="6"/>
        <v>0</v>
      </c>
      <c r="E74" s="11">
        <f t="shared" si="6"/>
        <v>0</v>
      </c>
      <c r="F74" s="11">
        <f t="shared" si="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6"/>
        <v>6.7</v>
      </c>
      <c r="C75" s="11">
        <f t="shared" si="6"/>
        <v>0</v>
      </c>
      <c r="D75" s="11">
        <f t="shared" si="6"/>
        <v>0</v>
      </c>
      <c r="E75" s="11">
        <f t="shared" si="6"/>
        <v>0</v>
      </c>
      <c r="F75" s="11">
        <f t="shared" si="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6"/>
        <v>5.5</v>
      </c>
      <c r="C76" s="11">
        <f t="shared" si="6"/>
        <v>0</v>
      </c>
      <c r="D76" s="11">
        <f t="shared" si="6"/>
        <v>0</v>
      </c>
      <c r="E76" s="11">
        <f t="shared" si="6"/>
        <v>0</v>
      </c>
      <c r="F76" s="11">
        <f t="shared" si="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6"/>
        <v>4.3</v>
      </c>
      <c r="C77" s="11">
        <f t="shared" si="6"/>
        <v>0</v>
      </c>
      <c r="D77" s="11">
        <f t="shared" si="6"/>
        <v>0</v>
      </c>
      <c r="E77" s="11">
        <f t="shared" si="6"/>
        <v>0</v>
      </c>
      <c r="F77" s="11">
        <f t="shared" si="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6"/>
        <v>7.5</v>
      </c>
      <c r="C78" s="11">
        <f t="shared" si="6"/>
        <v>0</v>
      </c>
      <c r="D78" s="11">
        <f t="shared" si="6"/>
        <v>0</v>
      </c>
      <c r="E78" s="11">
        <f t="shared" si="6"/>
        <v>0</v>
      </c>
      <c r="F78" s="11">
        <f t="shared" si="7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6"/>
        <v>3.9</v>
      </c>
      <c r="C79" s="11">
        <f t="shared" si="6"/>
        <v>35.79</v>
      </c>
      <c r="D79" s="11">
        <f t="shared" si="6"/>
        <v>21.66</v>
      </c>
      <c r="E79" s="11">
        <f t="shared" si="6"/>
        <v>46.660000000000004</v>
      </c>
      <c r="F79" s="11">
        <f t="shared" si="7"/>
        <v>34.70333333333334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6"/>
        <v>5</v>
      </c>
      <c r="C80" s="11">
        <f t="shared" si="6"/>
        <v>27.009999999999998</v>
      </c>
      <c r="D80" s="11">
        <f t="shared" si="6"/>
        <v>20</v>
      </c>
      <c r="E80" s="11">
        <f t="shared" si="6"/>
        <v>57.470000000000006</v>
      </c>
      <c r="F80" s="11">
        <f t="shared" si="7"/>
        <v>34.826666666666668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6"/>
        <v>5.6</v>
      </c>
      <c r="C81" s="11">
        <f t="shared" si="6"/>
        <v>21.13</v>
      </c>
      <c r="D81" s="11">
        <f t="shared" si="6"/>
        <v>10</v>
      </c>
      <c r="E81" s="11">
        <f t="shared" si="6"/>
        <v>19.66</v>
      </c>
      <c r="F81" s="11">
        <f t="shared" si="7"/>
        <v>16.93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6"/>
        <v>5.7</v>
      </c>
      <c r="C82" s="11">
        <f t="shared" si="6"/>
        <v>6.57</v>
      </c>
      <c r="D82" s="11">
        <f t="shared" si="6"/>
        <v>0</v>
      </c>
      <c r="E82" s="11">
        <f t="shared" si="6"/>
        <v>8</v>
      </c>
      <c r="F82" s="11">
        <f t="shared" si="7"/>
        <v>4.8566666666666665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6"/>
        <v>5.6</v>
      </c>
      <c r="C83" s="11">
        <f t="shared" si="6"/>
        <v>0</v>
      </c>
      <c r="D83" s="11">
        <f t="shared" si="6"/>
        <v>0</v>
      </c>
      <c r="E83" s="11">
        <f t="shared" si="6"/>
        <v>0</v>
      </c>
      <c r="F83" s="11">
        <f t="shared" si="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6"/>
        <v>4.9000000000000004</v>
      </c>
      <c r="C84" s="11">
        <f t="shared" si="6"/>
        <v>0</v>
      </c>
      <c r="D84" s="11">
        <f t="shared" si="6"/>
        <v>0</v>
      </c>
      <c r="E84" s="11">
        <f t="shared" si="6"/>
        <v>0</v>
      </c>
      <c r="F84" s="11">
        <f t="shared" si="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6"/>
        <v>4.3</v>
      </c>
      <c r="C85" s="11">
        <f t="shared" si="6"/>
        <v>0</v>
      </c>
      <c r="D85" s="11">
        <f t="shared" si="6"/>
        <v>0</v>
      </c>
      <c r="E85" s="11">
        <f t="shared" si="6"/>
        <v>0</v>
      </c>
      <c r="F85" s="11">
        <f t="shared" si="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6"/>
        <v>7</v>
      </c>
      <c r="C86" s="11">
        <f t="shared" si="6"/>
        <v>0</v>
      </c>
      <c r="D86" s="11">
        <f t="shared" si="6"/>
        <v>0</v>
      </c>
      <c r="E86" s="11">
        <f t="shared" si="6"/>
        <v>0</v>
      </c>
      <c r="F86" s="11">
        <f t="shared" si="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6"/>
        <v>8.6999999999999993</v>
      </c>
      <c r="C87" s="11">
        <f t="shared" si="6"/>
        <v>0</v>
      </c>
      <c r="D87" s="11">
        <f t="shared" si="6"/>
        <v>0</v>
      </c>
      <c r="E87" s="11">
        <f t="shared" si="6"/>
        <v>0</v>
      </c>
      <c r="F87" s="11">
        <f t="shared" si="7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1</v>
      </c>
      <c r="B90" s="12">
        <v>377</v>
      </c>
      <c r="C90" s="12">
        <v>0</v>
      </c>
      <c r="D90" s="12">
        <v>75</v>
      </c>
      <c r="E90" s="12">
        <v>75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0</v>
      </c>
      <c r="B91" s="12">
        <v>396</v>
      </c>
      <c r="C91" s="12">
        <v>0</v>
      </c>
      <c r="D91" s="12">
        <v>72</v>
      </c>
      <c r="E91" s="12">
        <v>0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7</v>
      </c>
      <c r="C92" s="12">
        <v>100</v>
      </c>
      <c r="D92" s="12">
        <v>100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4</v>
      </c>
      <c r="B93" s="12">
        <v>5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5</v>
      </c>
      <c r="B94" s="12">
        <v>5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3</v>
      </c>
      <c r="B95" s="12">
        <v>20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7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8</v>
      </c>
      <c r="B97" s="12">
        <v>5</v>
      </c>
      <c r="C97" s="12">
        <v>0</v>
      </c>
      <c r="D97" s="12">
        <v>0</v>
      </c>
      <c r="E97" s="12">
        <v>80.900000000000006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7</v>
      </c>
      <c r="B98" s="12">
        <v>10</v>
      </c>
      <c r="C98" s="12">
        <v>0</v>
      </c>
      <c r="D98" s="12">
        <v>0</v>
      </c>
      <c r="E98" s="12">
        <v>100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8</v>
      </c>
      <c r="C99" s="12">
        <v>100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5</v>
      </c>
      <c r="C100" s="12">
        <v>100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6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4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7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5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3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5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4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6</v>
      </c>
      <c r="C111" s="12">
        <v>38.799999999999997</v>
      </c>
      <c r="D111" s="12">
        <v>0</v>
      </c>
      <c r="E111" s="12">
        <v>0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5</v>
      </c>
      <c r="C112" s="12">
        <v>0</v>
      </c>
      <c r="D112" s="12">
        <v>0</v>
      </c>
      <c r="E112" s="12">
        <v>0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7</v>
      </c>
      <c r="C113" s="12">
        <v>0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3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8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5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8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7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5</v>
      </c>
      <c r="C121" s="12">
        <v>39.1</v>
      </c>
      <c r="D121" s="12">
        <v>0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6</v>
      </c>
      <c r="C122" s="12">
        <v>33.299999999999997</v>
      </c>
      <c r="D122" s="12">
        <v>100</v>
      </c>
      <c r="E122" s="12">
        <v>80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5</v>
      </c>
      <c r="C123" s="12">
        <v>28.5</v>
      </c>
      <c r="D123" s="12">
        <v>0</v>
      </c>
      <c r="E123" s="12">
        <v>100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4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6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4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9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5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8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3</v>
      </c>
      <c r="C131" s="12">
        <v>43.1</v>
      </c>
      <c r="D131" s="12">
        <v>0</v>
      </c>
      <c r="E131" s="12">
        <v>50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6</v>
      </c>
      <c r="C132" s="12">
        <v>32.5</v>
      </c>
      <c r="D132" s="12">
        <v>100</v>
      </c>
      <c r="E132" s="12">
        <v>100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31.5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6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4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5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6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0</v>
      </c>
      <c r="D140" s="12">
        <v>0</v>
      </c>
      <c r="E140" s="12">
        <v>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7</v>
      </c>
      <c r="C141" s="12">
        <v>40.5</v>
      </c>
      <c r="D141" s="12">
        <v>0</v>
      </c>
      <c r="E141" s="12">
        <v>50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10</v>
      </c>
      <c r="C142" s="12">
        <v>31.7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6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10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6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7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4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8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0</v>
      </c>
      <c r="D150" s="12">
        <v>0</v>
      </c>
      <c r="E150" s="12">
        <v>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42.7</v>
      </c>
      <c r="D151" s="12">
        <v>0</v>
      </c>
      <c r="E151" s="12">
        <v>100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10</v>
      </c>
      <c r="C152" s="12">
        <v>30.5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7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6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5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4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8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5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17</v>
      </c>
      <c r="C160" s="12">
        <v>0</v>
      </c>
      <c r="D160" s="12">
        <v>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5</v>
      </c>
      <c r="C161" s="12">
        <v>42</v>
      </c>
      <c r="D161" s="12">
        <v>0</v>
      </c>
      <c r="E161" s="12">
        <v>100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5</v>
      </c>
      <c r="C162" s="12">
        <v>35.1</v>
      </c>
      <c r="D162" s="12">
        <v>0</v>
      </c>
      <c r="E162" s="12">
        <v>66.599999999999994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40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5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4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5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5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6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9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1</v>
      </c>
      <c r="B171" s="12">
        <v>287</v>
      </c>
      <c r="C171" s="12">
        <v>0</v>
      </c>
      <c r="D171" s="12">
        <v>72.7</v>
      </c>
      <c r="E171" s="12">
        <v>76.8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2</v>
      </c>
      <c r="B172" s="12">
        <v>5</v>
      </c>
      <c r="C172" s="12">
        <v>50</v>
      </c>
      <c r="D172" s="12">
        <v>0</v>
      </c>
      <c r="E172" s="12">
        <v>66.599999999999994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0</v>
      </c>
      <c r="B173" s="12">
        <v>347</v>
      </c>
      <c r="C173" s="12">
        <v>0</v>
      </c>
      <c r="D173" s="12">
        <v>71.7</v>
      </c>
      <c r="E173" s="12">
        <v>0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7</v>
      </c>
      <c r="C174" s="12">
        <v>0</v>
      </c>
      <c r="D174" s="12">
        <v>0</v>
      </c>
      <c r="E174" s="12">
        <v>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5</v>
      </c>
      <c r="B175" s="12">
        <v>7</v>
      </c>
      <c r="C175" s="12">
        <v>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6</v>
      </c>
      <c r="B176" s="12">
        <v>12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7</v>
      </c>
      <c r="B177" s="12">
        <v>5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4</v>
      </c>
      <c r="B178" s="12">
        <v>25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5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10</v>
      </c>
      <c r="B180" s="12">
        <v>5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9</v>
      </c>
      <c r="B181" s="12">
        <v>25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5</v>
      </c>
      <c r="C182" s="12">
        <v>72.7</v>
      </c>
      <c r="D182" s="12">
        <v>100</v>
      </c>
      <c r="E182" s="12">
        <v>100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7</v>
      </c>
      <c r="C183" s="12">
        <v>31.5</v>
      </c>
      <c r="D183" s="12">
        <v>100</v>
      </c>
      <c r="E183" s="12">
        <v>33.299999999999997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3</v>
      </c>
      <c r="C184" s="12">
        <v>30.7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12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6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9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6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10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4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6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5</v>
      </c>
      <c r="C192" s="12">
        <v>38</v>
      </c>
      <c r="D192" s="12">
        <v>100</v>
      </c>
      <c r="E192" s="12">
        <v>75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7</v>
      </c>
      <c r="C193" s="12">
        <v>0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4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5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6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6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5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5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7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6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36.700000000000003</v>
      </c>
      <c r="D202" s="12">
        <v>100</v>
      </c>
      <c r="E202" s="12">
        <v>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6</v>
      </c>
      <c r="C203" s="12">
        <v>0</v>
      </c>
      <c r="D203" s="12">
        <v>0</v>
      </c>
      <c r="E203" s="12">
        <v>0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8</v>
      </c>
      <c r="C204" s="12">
        <v>0</v>
      </c>
      <c r="D204" s="12">
        <v>0</v>
      </c>
      <c r="E204" s="12">
        <v>0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11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6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7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5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7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41.1</v>
      </c>
      <c r="D212" s="12">
        <v>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9</v>
      </c>
      <c r="C213" s="12">
        <v>33.299999999999997</v>
      </c>
      <c r="D213" s="12">
        <v>100</v>
      </c>
      <c r="E213" s="12">
        <v>60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7</v>
      </c>
      <c r="C214" s="12">
        <v>35.200000000000003</v>
      </c>
      <c r="D214" s="12">
        <v>0</v>
      </c>
      <c r="E214" s="12">
        <v>100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9</v>
      </c>
      <c r="C215" s="12">
        <v>27.7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5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16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6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5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4</v>
      </c>
      <c r="C222" s="12">
        <v>44.5</v>
      </c>
      <c r="D222" s="12">
        <v>100</v>
      </c>
      <c r="E222" s="12">
        <v>100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6</v>
      </c>
      <c r="C223" s="12">
        <v>32.5</v>
      </c>
      <c r="D223" s="12">
        <v>0</v>
      </c>
      <c r="E223" s="12">
        <v>66.599999999999994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5</v>
      </c>
      <c r="C224" s="12">
        <v>41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4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15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6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12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4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5</v>
      </c>
      <c r="C232" s="12">
        <v>37.799999999999997</v>
      </c>
      <c r="D232" s="12">
        <v>0</v>
      </c>
      <c r="E232" s="12">
        <v>50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3</v>
      </c>
      <c r="C233" s="12">
        <v>33.299999999999997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7</v>
      </c>
      <c r="C234" s="12">
        <v>16.2</v>
      </c>
      <c r="D234" s="12">
        <v>100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8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4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7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4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7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38.5</v>
      </c>
      <c r="D242" s="12">
        <v>0</v>
      </c>
      <c r="E242" s="12">
        <v>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10</v>
      </c>
      <c r="C243" s="12">
        <v>0</v>
      </c>
      <c r="D243" s="12">
        <v>0</v>
      </c>
      <c r="E243" s="12">
        <v>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3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4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7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1</v>
      </c>
      <c r="B252" s="7">
        <v>401</v>
      </c>
      <c r="C252" s="7">
        <v>0</v>
      </c>
      <c r="D252" s="7">
        <v>72.8</v>
      </c>
      <c r="E252" s="7">
        <v>0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0</v>
      </c>
      <c r="B253" s="7">
        <v>403</v>
      </c>
      <c r="C253" s="7">
        <v>50</v>
      </c>
      <c r="D253" s="7">
        <v>0</v>
      </c>
      <c r="E253" s="7">
        <v>0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0</v>
      </c>
      <c r="D254" s="7">
        <v>0</v>
      </c>
      <c r="E254" s="7">
        <v>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4</v>
      </c>
      <c r="B255" s="7">
        <v>6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5</v>
      </c>
      <c r="B256" s="7">
        <v>8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3</v>
      </c>
      <c r="B257" s="7">
        <v>32</v>
      </c>
      <c r="C257" s="7">
        <v>0</v>
      </c>
      <c r="D257" s="7">
        <v>0</v>
      </c>
      <c r="E257" s="7">
        <v>76.2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6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8</v>
      </c>
      <c r="B259" s="7">
        <v>6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9</v>
      </c>
      <c r="B260" s="7">
        <v>6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7</v>
      </c>
      <c r="B261" s="7">
        <v>18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6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7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8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6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7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5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6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8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4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5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7</v>
      </c>
      <c r="C273" s="7">
        <v>45.8</v>
      </c>
      <c r="D273" s="7">
        <v>0</v>
      </c>
      <c r="E273" s="7">
        <v>66.599999999999994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0</v>
      </c>
      <c r="D274" s="7">
        <v>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7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17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7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6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5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8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5</v>
      </c>
      <c r="C283" s="7">
        <v>39</v>
      </c>
      <c r="D283" s="7">
        <v>0</v>
      </c>
      <c r="E283" s="7">
        <v>0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7</v>
      </c>
      <c r="C284" s="7">
        <v>38.4</v>
      </c>
      <c r="D284" s="7">
        <v>50</v>
      </c>
      <c r="E284" s="7">
        <v>50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5</v>
      </c>
      <c r="C285" s="7">
        <v>35.799999999999997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4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7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8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5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5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34.6</v>
      </c>
      <c r="D293" s="7">
        <v>0</v>
      </c>
      <c r="E293" s="7">
        <v>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8</v>
      </c>
      <c r="C294" s="7">
        <v>0</v>
      </c>
      <c r="D294" s="7">
        <v>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9</v>
      </c>
      <c r="C295" s="7">
        <v>0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4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6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7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6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5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40.700000000000003</v>
      </c>
      <c r="D303" s="7">
        <v>0</v>
      </c>
      <c r="E303" s="7">
        <v>50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35</v>
      </c>
      <c r="D304" s="7">
        <v>0</v>
      </c>
      <c r="E304" s="7">
        <v>75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6</v>
      </c>
      <c r="C305" s="7">
        <v>37.1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15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7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10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8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9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6</v>
      </c>
      <c r="C313" s="7">
        <v>42.4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6</v>
      </c>
      <c r="C314" s="7">
        <v>0</v>
      </c>
      <c r="D314" s="7">
        <v>0</v>
      </c>
      <c r="E314" s="7">
        <v>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6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8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4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3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6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5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5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8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41.5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5</v>
      </c>
      <c r="C324" s="7">
        <v>30.5</v>
      </c>
      <c r="D324" s="7">
        <v>0</v>
      </c>
      <c r="E324" s="7">
        <v>100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6</v>
      </c>
      <c r="C325" s="7">
        <v>20.5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5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4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4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8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1</v>
      </c>
      <c r="B333" s="7">
        <v>322</v>
      </c>
      <c r="C333" s="7">
        <v>40</v>
      </c>
      <c r="D333" s="7">
        <v>73.099999999999994</v>
      </c>
      <c r="E333" s="7">
        <v>76.5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2</v>
      </c>
      <c r="B334" s="7">
        <v>10</v>
      </c>
      <c r="C334" s="7">
        <v>100</v>
      </c>
      <c r="D334" s="7">
        <v>0</v>
      </c>
      <c r="E334" s="7">
        <v>75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0</v>
      </c>
      <c r="B335" s="7">
        <v>321</v>
      </c>
      <c r="C335" s="7">
        <v>0</v>
      </c>
      <c r="D335" s="7">
        <v>0</v>
      </c>
      <c r="E335" s="7">
        <v>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6</v>
      </c>
      <c r="C336" s="7">
        <v>0</v>
      </c>
      <c r="D336" s="7">
        <v>0</v>
      </c>
      <c r="E336" s="7">
        <v>0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5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6</v>
      </c>
      <c r="B338" s="7">
        <v>8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7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8</v>
      </c>
      <c r="B340" s="7">
        <v>9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9</v>
      </c>
      <c r="B341" s="7">
        <v>7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4</v>
      </c>
      <c r="B342" s="7">
        <v>66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5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8</v>
      </c>
      <c r="C344" s="7">
        <v>64.5</v>
      </c>
      <c r="D344" s="7">
        <v>0</v>
      </c>
      <c r="E344" s="7">
        <v>100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7</v>
      </c>
      <c r="C345" s="7">
        <v>35.1</v>
      </c>
      <c r="D345" s="7">
        <v>0</v>
      </c>
      <c r="E345" s="7">
        <v>100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44.4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5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12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6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24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4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6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6</v>
      </c>
      <c r="C354" s="7">
        <v>38.5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0</v>
      </c>
      <c r="D355" s="7">
        <v>0</v>
      </c>
      <c r="E355" s="7">
        <v>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6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8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3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5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3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5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5</v>
      </c>
      <c r="C364" s="7">
        <v>35.6</v>
      </c>
      <c r="D364" s="7">
        <v>0</v>
      </c>
      <c r="E364" s="7">
        <v>100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6</v>
      </c>
      <c r="C365" s="7">
        <v>43.5</v>
      </c>
      <c r="D365" s="7">
        <v>100</v>
      </c>
      <c r="E365" s="7">
        <v>0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9</v>
      </c>
      <c r="C366" s="7">
        <v>0</v>
      </c>
      <c r="D366" s="7">
        <v>0</v>
      </c>
      <c r="E366" s="7">
        <v>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9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5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10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5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4</v>
      </c>
      <c r="C374" s="7">
        <v>38.9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36.799999999999997</v>
      </c>
      <c r="D375" s="7">
        <v>100</v>
      </c>
      <c r="E375" s="7">
        <v>100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8</v>
      </c>
      <c r="C376" s="7">
        <v>39.4</v>
      </c>
      <c r="D376" s="7">
        <v>0</v>
      </c>
      <c r="E376" s="7">
        <v>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0</v>
      </c>
      <c r="D377" s="7">
        <v>0</v>
      </c>
      <c r="E377" s="7">
        <v>0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5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5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6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5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8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5</v>
      </c>
      <c r="C384" s="7">
        <v>37.5</v>
      </c>
      <c r="D384" s="7">
        <v>0</v>
      </c>
      <c r="E384" s="7">
        <v>100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31.5</v>
      </c>
      <c r="D385" s="7">
        <v>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9</v>
      </c>
      <c r="C386" s="7">
        <v>36.799999999999997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7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5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5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6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13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6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11</v>
      </c>
      <c r="C394" s="7">
        <v>45</v>
      </c>
      <c r="D394" s="7">
        <v>0</v>
      </c>
      <c r="E394" s="7">
        <v>83.3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6</v>
      </c>
      <c r="C395" s="7">
        <v>31.4</v>
      </c>
      <c r="D395" s="7">
        <v>100</v>
      </c>
      <c r="E395" s="7">
        <v>75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8</v>
      </c>
      <c r="C396" s="7">
        <v>36.799999999999997</v>
      </c>
      <c r="D396" s="7">
        <v>100</v>
      </c>
      <c r="E396" s="7">
        <v>66.599999999999994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33.299999999999997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4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7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10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7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4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9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6</v>
      </c>
      <c r="C404" s="7">
        <v>37.5</v>
      </c>
      <c r="D404" s="7">
        <v>0</v>
      </c>
      <c r="E404" s="7">
        <v>66.599999999999994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5</v>
      </c>
      <c r="C405" s="7">
        <v>35.1</v>
      </c>
      <c r="D405" s="7">
        <v>0</v>
      </c>
      <c r="E405" s="7">
        <v>100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5</v>
      </c>
      <c r="C406" s="7">
        <v>0</v>
      </c>
      <c r="D406" s="7">
        <v>0</v>
      </c>
      <c r="E406" s="7">
        <v>0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6</v>
      </c>
      <c r="C407" s="7">
        <v>0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3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6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6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13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1</v>
      </c>
      <c r="B414" s="7">
        <v>267</v>
      </c>
      <c r="C414" s="7">
        <v>0</v>
      </c>
      <c r="D414" s="7">
        <v>66.599999999999994</v>
      </c>
      <c r="E414" s="7">
        <v>83.6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2</v>
      </c>
      <c r="B415" s="7">
        <v>11</v>
      </c>
      <c r="C415" s="7">
        <v>100</v>
      </c>
      <c r="D415" s="7">
        <v>100</v>
      </c>
      <c r="E415" s="7">
        <v>50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3</v>
      </c>
      <c r="B416" s="7">
        <v>10</v>
      </c>
      <c r="C416" s="7">
        <v>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4</v>
      </c>
      <c r="B417" s="7">
        <v>8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0</v>
      </c>
      <c r="B418" s="7">
        <v>284</v>
      </c>
      <c r="C418" s="7">
        <v>0</v>
      </c>
      <c r="D418" s="7">
        <v>71.099999999999994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8</v>
      </c>
      <c r="C419" s="7">
        <v>0</v>
      </c>
      <c r="D419" s="7">
        <v>0</v>
      </c>
      <c r="E419" s="7">
        <v>0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7</v>
      </c>
      <c r="B420" s="7">
        <v>6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8</v>
      </c>
      <c r="B421" s="7">
        <v>6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6</v>
      </c>
      <c r="B422" s="7">
        <v>42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33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6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4</v>
      </c>
      <c r="C425" s="7">
        <v>75</v>
      </c>
      <c r="D425" s="7">
        <v>0</v>
      </c>
      <c r="E425" s="7">
        <v>33.299999999999997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10</v>
      </c>
      <c r="C426" s="7">
        <v>32.4</v>
      </c>
      <c r="D426" s="7">
        <v>0</v>
      </c>
      <c r="E426" s="7">
        <v>66.599999999999994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6</v>
      </c>
      <c r="C427" s="7">
        <v>50</v>
      </c>
      <c r="D427" s="7">
        <v>0</v>
      </c>
      <c r="E427" s="7">
        <v>66.599999999999994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5</v>
      </c>
      <c r="C428" s="7">
        <v>15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6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7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9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7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5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6</v>
      </c>
      <c r="C435" s="7">
        <v>38.9</v>
      </c>
      <c r="D435" s="7">
        <v>100</v>
      </c>
      <c r="E435" s="7">
        <v>66.599999999999994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15</v>
      </c>
      <c r="C436" s="7">
        <v>31.5</v>
      </c>
      <c r="D436" s="7">
        <v>100</v>
      </c>
      <c r="E436" s="7">
        <v>50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5</v>
      </c>
      <c r="C437" s="7">
        <v>37.1</v>
      </c>
      <c r="D437" s="7">
        <v>100</v>
      </c>
      <c r="E437" s="7">
        <v>50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5</v>
      </c>
      <c r="C438" s="7">
        <v>31.5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11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5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7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7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5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10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5</v>
      </c>
      <c r="C445" s="7">
        <v>41.2</v>
      </c>
      <c r="D445" s="7">
        <v>0</v>
      </c>
      <c r="E445" s="7">
        <v>0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5</v>
      </c>
      <c r="C446" s="7">
        <v>0</v>
      </c>
      <c r="D446" s="7">
        <v>0</v>
      </c>
      <c r="E446" s="7">
        <v>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0</v>
      </c>
      <c r="D447" s="7">
        <v>0</v>
      </c>
      <c r="E447" s="7">
        <v>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4</v>
      </c>
      <c r="C448" s="7">
        <v>0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14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7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5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6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38.6</v>
      </c>
      <c r="D455" s="7">
        <v>0</v>
      </c>
      <c r="E455" s="7">
        <v>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7</v>
      </c>
      <c r="C456" s="7">
        <v>0</v>
      </c>
      <c r="D456" s="7">
        <v>0</v>
      </c>
      <c r="E456" s="7">
        <v>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5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10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4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5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7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5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8</v>
      </c>
      <c r="C465" s="7">
        <v>47.4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9</v>
      </c>
      <c r="C466" s="7">
        <v>0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6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6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10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5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6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7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4</v>
      </c>
      <c r="C475" s="7">
        <v>44.4</v>
      </c>
      <c r="D475" s="7">
        <v>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6</v>
      </c>
      <c r="C476" s="7">
        <v>29.7</v>
      </c>
      <c r="D476" s="7">
        <v>0</v>
      </c>
      <c r="E476" s="7">
        <v>75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35</v>
      </c>
      <c r="D477" s="7">
        <v>0</v>
      </c>
      <c r="E477" s="7">
        <v>66.599999999999994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6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4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5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7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3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4</v>
      </c>
      <c r="C485" s="7">
        <v>40.9</v>
      </c>
      <c r="D485" s="7">
        <v>0</v>
      </c>
      <c r="E485" s="7">
        <v>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5</v>
      </c>
      <c r="C486" s="7">
        <v>34.200000000000003</v>
      </c>
      <c r="D486" s="7">
        <v>100</v>
      </c>
      <c r="E486" s="7">
        <v>66.599999999999994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31.5</v>
      </c>
      <c r="D487" s="7">
        <v>100</v>
      </c>
      <c r="E487" s="7">
        <v>50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7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6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7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11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5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1</v>
      </c>
      <c r="B495" s="7">
        <v>287</v>
      </c>
      <c r="C495" s="7">
        <v>0</v>
      </c>
      <c r="D495" s="7">
        <v>73.8</v>
      </c>
      <c r="E495" s="7">
        <v>83.8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0</v>
      </c>
      <c r="B496" s="7">
        <v>299</v>
      </c>
      <c r="C496" s="7">
        <v>0</v>
      </c>
      <c r="D496" s="7">
        <v>100</v>
      </c>
      <c r="E496" s="7">
        <v>50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8</v>
      </c>
      <c r="C497" s="7">
        <v>0</v>
      </c>
      <c r="D497" s="7">
        <v>100</v>
      </c>
      <c r="E497" s="7">
        <v>66.599999999999994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4</v>
      </c>
      <c r="B498" s="7">
        <v>12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5</v>
      </c>
      <c r="B499" s="7">
        <v>10</v>
      </c>
      <c r="C499" s="7">
        <v>0</v>
      </c>
      <c r="D499" s="7">
        <v>0</v>
      </c>
      <c r="E499" s="7">
        <v>0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6</v>
      </c>
      <c r="B500" s="7">
        <v>9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3</v>
      </c>
      <c r="B501" s="7">
        <v>25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9</v>
      </c>
      <c r="B503" s="7">
        <v>7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10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8</v>
      </c>
      <c r="B505" s="7">
        <v>83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6</v>
      </c>
      <c r="C506" s="7">
        <v>76.3</v>
      </c>
      <c r="D506" s="7">
        <v>100</v>
      </c>
      <c r="E506" s="7">
        <v>50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7</v>
      </c>
      <c r="C507" s="7">
        <v>43.2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7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7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6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7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6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9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7</v>
      </c>
      <c r="C516" s="7">
        <v>35.799999999999997</v>
      </c>
      <c r="D516" s="7">
        <v>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8</v>
      </c>
      <c r="C517" s="7">
        <v>30.5</v>
      </c>
      <c r="D517" s="7">
        <v>0</v>
      </c>
      <c r="E517" s="7">
        <v>75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5</v>
      </c>
      <c r="C518" s="7">
        <v>37.1</v>
      </c>
      <c r="D518" s="7">
        <v>50</v>
      </c>
      <c r="E518" s="7">
        <v>33.299999999999997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4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9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5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9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3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5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37.700000000000003</v>
      </c>
      <c r="D526" s="7">
        <v>100</v>
      </c>
      <c r="E526" s="7">
        <v>100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7</v>
      </c>
      <c r="C527" s="7">
        <v>29.7</v>
      </c>
      <c r="D527" s="7">
        <v>0</v>
      </c>
      <c r="E527" s="7">
        <v>80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7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8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6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5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5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8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5</v>
      </c>
      <c r="C536" s="7">
        <v>38.5</v>
      </c>
      <c r="D536" s="7">
        <v>0</v>
      </c>
      <c r="E536" s="7">
        <v>50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11</v>
      </c>
      <c r="C537" s="7">
        <v>33.299999999999997</v>
      </c>
      <c r="D537" s="7">
        <v>100</v>
      </c>
      <c r="E537" s="7">
        <v>75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0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20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4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5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4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7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36.200000000000003</v>
      </c>
      <c r="D546" s="7">
        <v>0</v>
      </c>
      <c r="E546" s="7">
        <v>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7</v>
      </c>
      <c r="C547" s="7">
        <v>0</v>
      </c>
      <c r="D547" s="7">
        <v>0</v>
      </c>
      <c r="E547" s="7">
        <v>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5</v>
      </c>
      <c r="C548" s="7">
        <v>0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8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12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7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8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5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7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6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100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6</v>
      </c>
      <c r="C557" s="7">
        <v>30.7</v>
      </c>
      <c r="D557" s="7">
        <v>0</v>
      </c>
      <c r="E557" s="7">
        <v>66.599999999999994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35.799999999999997</v>
      </c>
      <c r="D558" s="7">
        <v>100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9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5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5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6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4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7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4</v>
      </c>
      <c r="C566" s="7">
        <v>37.9</v>
      </c>
      <c r="D566" s="7">
        <v>100</v>
      </c>
      <c r="E566" s="7">
        <v>50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5</v>
      </c>
      <c r="C567" s="7">
        <v>33.299999999999997</v>
      </c>
      <c r="D567" s="7">
        <v>100</v>
      </c>
      <c r="E567" s="7">
        <v>66.599999999999994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29.7</v>
      </c>
      <c r="D568" s="7">
        <v>0</v>
      </c>
      <c r="E568" s="7">
        <v>66.599999999999994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5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4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4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15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316</v>
      </c>
      <c r="C576" s="7">
        <v>0</v>
      </c>
      <c r="D576" s="7">
        <v>0</v>
      </c>
      <c r="E576" s="7">
        <v>0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319</v>
      </c>
      <c r="C577" s="7">
        <v>57.1</v>
      </c>
      <c r="D577" s="7">
        <v>0</v>
      </c>
      <c r="E577" s="7">
        <v>0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7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4</v>
      </c>
      <c r="B579" s="7">
        <v>8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3</v>
      </c>
      <c r="B580" s="7">
        <v>8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9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0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6</v>
      </c>
      <c r="C583" s="7">
        <v>0</v>
      </c>
      <c r="D583" s="7">
        <v>0</v>
      </c>
      <c r="E583" s="7">
        <v>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9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8</v>
      </c>
      <c r="B585" s="7">
        <v>9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9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4</v>
      </c>
      <c r="C587" s="7">
        <v>74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9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12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6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6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9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5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5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5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7</v>
      </c>
      <c r="C597" s="7">
        <v>37.200000000000003</v>
      </c>
      <c r="D597" s="7">
        <v>50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9</v>
      </c>
      <c r="C598" s="7">
        <v>21</v>
      </c>
      <c r="D598" s="7">
        <v>0</v>
      </c>
      <c r="E598" s="7">
        <v>100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6</v>
      </c>
      <c r="C599" s="7">
        <v>35.1</v>
      </c>
      <c r="D599" s="7">
        <v>100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9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7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7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9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6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6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45.1</v>
      </c>
      <c r="D607" s="7">
        <v>0</v>
      </c>
      <c r="E607" s="7">
        <v>66.599999999999994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11</v>
      </c>
      <c r="C608" s="7">
        <v>31.4</v>
      </c>
      <c r="D608" s="7">
        <v>66.599999999999994</v>
      </c>
      <c r="E608" s="7">
        <v>80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5</v>
      </c>
      <c r="C609" s="7">
        <v>35.200000000000003</v>
      </c>
      <c r="D609" s="7">
        <v>100</v>
      </c>
      <c r="E609" s="7">
        <v>66.599999999999994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5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6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7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5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7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7</v>
      </c>
      <c r="C617" s="7">
        <v>36.9</v>
      </c>
      <c r="D617" s="7">
        <v>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6</v>
      </c>
      <c r="C618" s="7">
        <v>38.4</v>
      </c>
      <c r="D618" s="7">
        <v>100</v>
      </c>
      <c r="E618" s="7">
        <v>100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6</v>
      </c>
      <c r="C619" s="7">
        <v>36.1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12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4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6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6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6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6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37.4</v>
      </c>
      <c r="D627" s="7">
        <v>0</v>
      </c>
      <c r="E627" s="7">
        <v>100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30.5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5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9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5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7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6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8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43.8</v>
      </c>
      <c r="D637" s="7">
        <v>0</v>
      </c>
      <c r="E637" s="7">
        <v>50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6</v>
      </c>
      <c r="C638" s="7">
        <v>31.5</v>
      </c>
      <c r="D638" s="7">
        <v>0</v>
      </c>
      <c r="E638" s="7">
        <v>0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11</v>
      </c>
      <c r="C639" s="7">
        <v>0</v>
      </c>
      <c r="D639" s="7">
        <v>0</v>
      </c>
      <c r="E639" s="7">
        <v>0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9</v>
      </c>
      <c r="C640" s="7">
        <v>0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6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4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7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4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4</v>
      </c>
      <c r="C647" s="7">
        <v>40</v>
      </c>
      <c r="D647" s="7">
        <v>0</v>
      </c>
      <c r="E647" s="7">
        <v>50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31.5</v>
      </c>
      <c r="D648" s="7">
        <v>0</v>
      </c>
      <c r="E648" s="7">
        <v>75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4</v>
      </c>
      <c r="C649" s="7">
        <v>39.4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7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3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6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6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196</v>
      </c>
      <c r="C657" s="7">
        <v>0</v>
      </c>
      <c r="D657" s="7">
        <v>77</v>
      </c>
      <c r="E657" s="7">
        <v>73.400000000000006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2</v>
      </c>
      <c r="B658" s="7">
        <v>12</v>
      </c>
      <c r="C658" s="7">
        <v>66.599999999999994</v>
      </c>
      <c r="D658" s="7">
        <v>100</v>
      </c>
      <c r="E658" s="7">
        <v>66.599999999999994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3</v>
      </c>
      <c r="B659" s="7">
        <v>11</v>
      </c>
      <c r="C659" s="7">
        <v>0</v>
      </c>
      <c r="D659" s="7">
        <v>0</v>
      </c>
      <c r="E659" s="7">
        <v>0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4</v>
      </c>
      <c r="B660" s="7">
        <v>7</v>
      </c>
      <c r="C660" s="7">
        <v>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5</v>
      </c>
      <c r="B661" s="7">
        <v>8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6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7</v>
      </c>
      <c r="B663" s="7">
        <v>5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8</v>
      </c>
      <c r="B664" s="7">
        <v>6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9</v>
      </c>
      <c r="B665" s="7">
        <v>6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1</v>
      </c>
      <c r="B666" s="7">
        <v>445</v>
      </c>
      <c r="C666" s="7">
        <v>0</v>
      </c>
      <c r="D666" s="7">
        <v>76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6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6</v>
      </c>
      <c r="C669" s="7">
        <v>60.4</v>
      </c>
      <c r="D669" s="7">
        <v>100</v>
      </c>
      <c r="E669" s="7">
        <v>100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7</v>
      </c>
      <c r="C670" s="7">
        <v>28.2</v>
      </c>
      <c r="D670" s="7">
        <v>50</v>
      </c>
      <c r="E670" s="7">
        <v>66.599999999999994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5</v>
      </c>
      <c r="C671" s="7">
        <v>42.1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6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10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4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5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8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12</v>
      </c>
      <c r="C678" s="7">
        <v>0</v>
      </c>
      <c r="D678" s="7">
        <v>0</v>
      </c>
      <c r="E678" s="7">
        <v>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6</v>
      </c>
      <c r="C679" s="7">
        <v>38.5</v>
      </c>
      <c r="D679" s="7">
        <v>0</v>
      </c>
      <c r="E679" s="7">
        <v>100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8</v>
      </c>
      <c r="C680" s="7">
        <v>0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6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6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11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5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5</v>
      </c>
      <c r="C688" s="7">
        <v>0</v>
      </c>
      <c r="D688" s="7">
        <v>0</v>
      </c>
      <c r="E688" s="7">
        <v>0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5</v>
      </c>
      <c r="C689" s="7">
        <v>40.299999999999997</v>
      </c>
      <c r="D689" s="7">
        <v>50</v>
      </c>
      <c r="E689" s="7">
        <v>100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6</v>
      </c>
      <c r="C690" s="7">
        <v>26.1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6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7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6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6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8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5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4</v>
      </c>
      <c r="C698" s="7">
        <v>0</v>
      </c>
      <c r="D698" s="7">
        <v>0</v>
      </c>
      <c r="E698" s="7">
        <v>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6</v>
      </c>
      <c r="C699" s="7">
        <v>39</v>
      </c>
      <c r="D699" s="7">
        <v>100</v>
      </c>
      <c r="E699" s="7">
        <v>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8</v>
      </c>
      <c r="C700" s="7">
        <v>0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9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6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4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7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3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4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7</v>
      </c>
      <c r="C708" s="7">
        <v>0</v>
      </c>
      <c r="D708" s="7">
        <v>0</v>
      </c>
      <c r="E708" s="7">
        <v>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6</v>
      </c>
      <c r="C709" s="7">
        <v>38.6</v>
      </c>
      <c r="D709" s="7">
        <v>0</v>
      </c>
      <c r="E709" s="7">
        <v>75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5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6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6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4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4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6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5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4</v>
      </c>
      <c r="C718" s="7">
        <v>0</v>
      </c>
      <c r="D718" s="7">
        <v>0</v>
      </c>
      <c r="E718" s="7">
        <v>0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4</v>
      </c>
      <c r="C719" s="7">
        <v>40.6</v>
      </c>
      <c r="D719" s="7">
        <v>50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8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4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3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6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5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5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3</v>
      </c>
      <c r="C728" s="7">
        <v>0</v>
      </c>
      <c r="D728" s="7">
        <v>0</v>
      </c>
      <c r="E728" s="7">
        <v>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3</v>
      </c>
      <c r="C729" s="7">
        <v>37.1</v>
      </c>
      <c r="D729" s="7">
        <v>0</v>
      </c>
      <c r="E729" s="7">
        <v>33.299999999999997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5</v>
      </c>
      <c r="C730" s="7">
        <v>20.5</v>
      </c>
      <c r="D730" s="7">
        <v>0</v>
      </c>
      <c r="E730" s="7">
        <v>80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7</v>
      </c>
      <c r="C731" s="7">
        <v>65.7</v>
      </c>
      <c r="D731" s="7">
        <v>0</v>
      </c>
      <c r="E731" s="7">
        <v>80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5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5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8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332</v>
      </c>
      <c r="C738" s="7">
        <v>0</v>
      </c>
      <c r="D738" s="7">
        <v>75</v>
      </c>
      <c r="E738" s="7">
        <v>76.8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332</v>
      </c>
      <c r="C739" s="7">
        <v>0</v>
      </c>
      <c r="D739" s="7">
        <v>75</v>
      </c>
      <c r="E739" s="7">
        <v>100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6</v>
      </c>
      <c r="C740" s="7">
        <v>100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4</v>
      </c>
      <c r="B741" s="7">
        <v>6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3</v>
      </c>
      <c r="B742" s="7">
        <v>7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7</v>
      </c>
      <c r="B744" s="7">
        <v>6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6</v>
      </c>
      <c r="B745" s="7">
        <v>7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5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10</v>
      </c>
      <c r="B747" s="7">
        <v>6</v>
      </c>
      <c r="C747" s="7">
        <v>86.3</v>
      </c>
      <c r="D747" s="7">
        <v>100</v>
      </c>
      <c r="E747" s="7">
        <v>100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9</v>
      </c>
      <c r="B748" s="7">
        <v>14</v>
      </c>
      <c r="C748" s="7">
        <v>0</v>
      </c>
      <c r="D748" s="7">
        <v>0</v>
      </c>
      <c r="E748" s="7">
        <v>100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7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5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6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8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6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5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6</v>
      </c>
      <c r="C759" s="7">
        <v>42.6</v>
      </c>
      <c r="D759" s="7">
        <v>100</v>
      </c>
      <c r="E759" s="7">
        <v>100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5</v>
      </c>
      <c r="C760" s="7">
        <v>33.299999999999997</v>
      </c>
      <c r="D760" s="7">
        <v>50</v>
      </c>
      <c r="E760" s="7">
        <v>100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30.7</v>
      </c>
      <c r="D761" s="7">
        <v>100</v>
      </c>
      <c r="E761" s="7">
        <v>50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6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9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6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11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5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6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6</v>
      </c>
      <c r="C769" s="7">
        <v>37.6</v>
      </c>
      <c r="D769" s="7">
        <v>0</v>
      </c>
      <c r="E769" s="7">
        <v>100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7</v>
      </c>
      <c r="C770" s="7">
        <v>0</v>
      </c>
      <c r="D770" s="7">
        <v>0</v>
      </c>
      <c r="E770" s="7">
        <v>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6</v>
      </c>
      <c r="C771" s="7">
        <v>0</v>
      </c>
      <c r="D771" s="7">
        <v>0</v>
      </c>
      <c r="E771" s="7">
        <v>0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4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6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4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7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4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9</v>
      </c>
      <c r="C779" s="7">
        <v>37.299999999999997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36.799999999999997</v>
      </c>
      <c r="D780" s="7">
        <v>50</v>
      </c>
      <c r="E780" s="7">
        <v>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11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5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6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6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5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5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7</v>
      </c>
      <c r="C789" s="7">
        <v>37.799999999999997</v>
      </c>
      <c r="D789" s="7">
        <v>0</v>
      </c>
      <c r="E789" s="7">
        <v>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5</v>
      </c>
      <c r="C790" s="7">
        <v>0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6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7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8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5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17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4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5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6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8</v>
      </c>
      <c r="C799" s="7">
        <v>41.8</v>
      </c>
      <c r="D799" s="7">
        <v>0</v>
      </c>
      <c r="E799" s="7">
        <v>66.599999999999994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23.6</v>
      </c>
      <c r="D800" s="7">
        <v>100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7</v>
      </c>
      <c r="C801" s="7">
        <v>40</v>
      </c>
      <c r="D801" s="7">
        <v>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10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4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5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7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37.9</v>
      </c>
      <c r="D809" s="7">
        <v>50</v>
      </c>
      <c r="E809" s="7">
        <v>100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66.599999999999994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29.7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7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4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12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6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323</v>
      </c>
      <c r="C819" s="7">
        <v>0</v>
      </c>
      <c r="D819" s="7">
        <v>73.3</v>
      </c>
      <c r="E819" s="7">
        <v>74.2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2</v>
      </c>
      <c r="B820" s="7">
        <v>8</v>
      </c>
      <c r="C820" s="7">
        <v>75</v>
      </c>
      <c r="D820" s="7">
        <v>0</v>
      </c>
      <c r="E820" s="7">
        <v>100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1</v>
      </c>
      <c r="B821" s="7">
        <v>345</v>
      </c>
      <c r="C821" s="7">
        <v>0</v>
      </c>
      <c r="D821" s="7">
        <v>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14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7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7</v>
      </c>
      <c r="B825" s="7">
        <v>6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6</v>
      </c>
      <c r="B826" s="7">
        <v>8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6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10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9</v>
      </c>
      <c r="B829" s="7">
        <v>18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</v>
      </c>
      <c r="C830" s="7">
        <v>66.599999999999994</v>
      </c>
      <c r="D830" s="7">
        <v>0</v>
      </c>
      <c r="E830" s="7">
        <v>100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14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6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18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13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5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7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4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7</v>
      </c>
      <c r="C840" s="7">
        <v>38.5</v>
      </c>
      <c r="D840" s="7">
        <v>0</v>
      </c>
      <c r="E840" s="7">
        <v>80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5</v>
      </c>
      <c r="C841" s="7">
        <v>34.200000000000003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3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5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9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8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7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4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8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7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5</v>
      </c>
      <c r="C850" s="7">
        <v>40.200000000000003</v>
      </c>
      <c r="D850" s="7">
        <v>100</v>
      </c>
      <c r="E850" s="7">
        <v>75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6</v>
      </c>
      <c r="C851" s="7">
        <v>0</v>
      </c>
      <c r="D851" s="7">
        <v>0</v>
      </c>
      <c r="E851" s="7">
        <v>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6</v>
      </c>
      <c r="C852" s="7">
        <v>0</v>
      </c>
      <c r="D852" s="7">
        <v>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3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5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6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5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6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34.200000000000003</v>
      </c>
      <c r="D860" s="7">
        <v>0</v>
      </c>
      <c r="E860" s="7">
        <v>50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50</v>
      </c>
      <c r="D861" s="7">
        <v>0</v>
      </c>
      <c r="E861" s="7">
        <v>83.3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4</v>
      </c>
      <c r="C862" s="7">
        <v>31.4</v>
      </c>
      <c r="D862" s="7">
        <v>0</v>
      </c>
      <c r="E862" s="7">
        <v>100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15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4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7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5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4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4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38.200000000000003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5</v>
      </c>
      <c r="C871" s="7">
        <v>38.799999999999997</v>
      </c>
      <c r="D871" s="7">
        <v>0</v>
      </c>
      <c r="E871" s="7">
        <v>100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7</v>
      </c>
      <c r="C872" s="7">
        <v>46.5</v>
      </c>
      <c r="D872" s="7">
        <v>0</v>
      </c>
      <c r="E872" s="7">
        <v>50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8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8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5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9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40.9</v>
      </c>
      <c r="D880" s="7">
        <v>0</v>
      </c>
      <c r="E880" s="7">
        <v>0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7</v>
      </c>
      <c r="C881" s="7">
        <v>33.299999999999997</v>
      </c>
      <c r="D881" s="7">
        <v>0</v>
      </c>
      <c r="E881" s="7">
        <v>100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4</v>
      </c>
      <c r="C882" s="7">
        <v>30.7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16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9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11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5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7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3</v>
      </c>
      <c r="C890" s="7">
        <v>41.7</v>
      </c>
      <c r="D890" s="7">
        <v>66.599999999999994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4</v>
      </c>
      <c r="C891" s="7">
        <v>0</v>
      </c>
      <c r="D891" s="7">
        <v>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11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5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6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8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5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5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6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Punto 3 </vt:lpstr>
      <vt:lpstr>Escenario 1</vt:lpstr>
      <vt:lpstr>Escenario 2</vt:lpstr>
      <vt:lpstr>Escenario 3</vt:lpstr>
      <vt:lpstr>Escenario 4</vt:lpstr>
      <vt:lpstr>Escenario 5</vt:lpstr>
      <vt:lpstr>Escenario 6</vt:lpstr>
      <vt:lpstr>'Escenario 1'!Escenario1R1_datos</vt:lpstr>
      <vt:lpstr>'Escenario 1'!Escenario1R10_datos</vt:lpstr>
      <vt:lpstr>'Escenario 1'!Escenario1R2_datos</vt:lpstr>
      <vt:lpstr>'Escenario 1'!Escenario1R3_datos</vt:lpstr>
      <vt:lpstr>'Escenario 1'!Escenario1R4_datos</vt:lpstr>
      <vt:lpstr>'Escenario 1'!Escenario1R5_datos</vt:lpstr>
      <vt:lpstr>'Escenario 1'!Escenario1R6_datos</vt:lpstr>
      <vt:lpstr>'Escenario 1'!Escenario1R7_datos</vt:lpstr>
      <vt:lpstr>'Escenario 1'!Escenario1R8_datos</vt:lpstr>
      <vt:lpstr>'Escenario 1'!Escenario1R9_datos_1</vt:lpstr>
      <vt:lpstr>'Escenario 2'!Escenario2Merged</vt:lpstr>
      <vt:lpstr>'Escenario 3'!Escenario3Merged</vt:lpstr>
      <vt:lpstr>'Escenario 4'!Escenario4Merged</vt:lpstr>
      <vt:lpstr>'Escenario 5'!Escenario5Merged</vt:lpstr>
      <vt:lpstr>'Escenario 6'!Escenario6Merged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 Gomez Londoño</dc:creator>
  <cp:lastModifiedBy>Luis Miguel Gomez Londoño</cp:lastModifiedBy>
  <dcterms:created xsi:type="dcterms:W3CDTF">2019-11-17T18:51:36Z</dcterms:created>
  <dcterms:modified xsi:type="dcterms:W3CDTF">2019-11-17T23:20:04Z</dcterms:modified>
</cp:coreProperties>
</file>