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bookViews>
    <workbookView xWindow="0" yWindow="0" windowWidth="23040" windowHeight="9384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C22" i="2"/>
  <c r="B25" i="2"/>
  <c r="F20" i="2"/>
  <c r="J20" i="2"/>
  <c r="L20" i="2"/>
  <c r="K20" i="2"/>
  <c r="I20" i="2"/>
  <c r="E20" i="2"/>
  <c r="D20" i="2"/>
  <c r="C20" i="2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4" i="1"/>
</calcChain>
</file>

<file path=xl/sharedStrings.xml><?xml version="1.0" encoding="utf-8"?>
<sst xmlns="http://schemas.openxmlformats.org/spreadsheetml/2006/main" count="75" uniqueCount="37">
  <si>
    <t>Resumo de balanço por data</t>
  </si>
  <si>
    <t>Data Incial</t>
  </si>
  <si>
    <t>Data Final</t>
  </si>
  <si>
    <t>Guru Bets</t>
  </si>
  <si>
    <t>Guru Bets 2</t>
  </si>
  <si>
    <t>Guru Bets 3</t>
  </si>
  <si>
    <t>Guru Bets 4</t>
  </si>
  <si>
    <t>Guru Bets 5</t>
  </si>
  <si>
    <t>Total por semana</t>
  </si>
  <si>
    <t>9/28/2020</t>
  </si>
  <si>
    <t>10/18/2020</t>
  </si>
  <si>
    <t>10/19/2020</t>
  </si>
  <si>
    <t>10/25/2020</t>
  </si>
  <si>
    <t>10/26/2020</t>
  </si>
  <si>
    <t>11/15/2020</t>
  </si>
  <si>
    <t>11/16/2020</t>
  </si>
  <si>
    <t>11/22/2020</t>
  </si>
  <si>
    <t>11/23/2020</t>
  </si>
  <si>
    <t>11/29/2020</t>
  </si>
  <si>
    <t>11/30/2020</t>
  </si>
  <si>
    <t>12/13/2020</t>
  </si>
  <si>
    <t>12/14/2020</t>
  </si>
  <si>
    <t>12/20/2020</t>
  </si>
  <si>
    <t>12/21/2020</t>
  </si>
  <si>
    <t>12/27/2020</t>
  </si>
  <si>
    <t>12/28/2020</t>
  </si>
  <si>
    <t>Resumo de saldo por data</t>
  </si>
  <si>
    <t>Total Comissões</t>
  </si>
  <si>
    <t>Saldo</t>
  </si>
  <si>
    <t>Comissões</t>
  </si>
  <si>
    <t>N/A</t>
  </si>
  <si>
    <t>Fábio</t>
  </si>
  <si>
    <t>Média</t>
  </si>
  <si>
    <t>(só de comissão)</t>
  </si>
  <si>
    <t>% do lucro</t>
  </si>
  <si>
    <t>Até (semanal)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</si>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</sst>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#,##0.00;[Red]\-&quot;R$&quot;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1" xfId="0" applyFill="1" applyBorder="1" applyAlignment="1">
      <alignment wrapText="1"/>
    </xf>
    <xf numFmtId="9" fontId="0" fillId="0" borderId="0" xfId="0" applyNumberFormat="1"/>
    <xf numFmtId="9" fontId="0" fillId="3" borderId="1" xfId="0" applyNumberFormat="1" applyFill="1" applyBorder="1" applyAlignment="1">
      <alignment horizontal="right" wrapText="1"/>
    </xf>
    <xf numFmtId="0" fontId="4" fillId="4" borderId="1" xfId="0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right" wrapText="1"/>
    </xf>
    <xf numFmtId="9" fontId="5" fillId="3" borderId="1" xfId="0" applyNumberFormat="1" applyFont="1" applyFill="1" applyBorder="1" applyAlignment="1">
      <alignment horizontal="right" wrapText="1"/>
    </xf>
    <xf numFmtId="0" fontId="0" fillId="3" borderId="5" xfId="0" applyFill="1" applyBorder="1" applyAlignment="1">
      <alignment horizontal="right" wrapText="1"/>
    </xf>
    <xf numFmtId="14" fontId="0" fillId="3" borderId="5" xfId="0" applyNumberFormat="1" applyFill="1" applyBorder="1" applyAlignment="1">
      <alignment horizontal="right" wrapText="1"/>
    </xf>
    <xf numFmtId="8" fontId="0" fillId="3" borderId="5" xfId="0" applyNumberFormat="1" applyFill="1" applyBorder="1" applyAlignment="1">
      <alignment horizontal="right" wrapText="1"/>
    </xf>
    <xf numFmtId="8" fontId="0" fillId="3" borderId="1" xfId="0" applyNumberFormat="1" applyFill="1" applyBorder="1" applyAlignment="1">
      <alignment horizontal="right" wrapText="1"/>
    </xf>
    <xf numFmtId="8" fontId="1" fillId="3" borderId="1" xfId="0" applyNumberFormat="1" applyFont="1" applyFill="1" applyBorder="1" applyAlignment="1">
      <alignment horizontal="right" wrapText="1"/>
    </xf>
    <xf numFmtId="8" fontId="2" fillId="3" borderId="1" xfId="0" applyNumberFormat="1" applyFont="1" applyFill="1" applyBorder="1" applyAlignment="1">
      <alignment horizontal="right" wrapText="1"/>
    </xf>
    <xf numFmtId="8" fontId="1" fillId="3" borderId="5" xfId="0" applyNumberFormat="1" applyFont="1" applyFill="1" applyBorder="1" applyAlignment="1">
      <alignment horizontal="right" wrapText="1"/>
    </xf>
    <xf numFmtId="8" fontId="6" fillId="3" borderId="1" xfId="0" applyNumberFormat="1" applyFont="1" applyFill="1" applyBorder="1" applyAlignment="1">
      <alignment horizontal="right" wrapText="1"/>
    </xf>
    <xf numFmtId="8" fontId="0" fillId="0" borderId="0" xfId="0" applyNumberFormat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right"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G25" sqref="G25"/>
    </sheetView>
  </sheetViews>
  <sheetFormatPr defaultRowHeight="14.4" x14ac:dyDescent="0.3"/>
  <cols>
    <col min="1" max="12" width="14.109375" customWidth="1"/>
    <col min="13" max="13" width="10.109375" bestFit="1" customWidth="1"/>
  </cols>
  <sheetData>
    <row r="1" spans="1:13" ht="18.600000000000001" thickBot="1" x14ac:dyDescent="0.4">
      <c r="A1" s="20" t="s">
        <v>0</v>
      </c>
      <c r="B1" s="21"/>
      <c r="C1" s="21"/>
      <c r="D1" s="21"/>
      <c r="E1" s="21"/>
      <c r="F1" s="21"/>
      <c r="G1" s="21"/>
      <c r="H1" s="22"/>
      <c r="I1" s="1"/>
      <c r="J1" s="1"/>
      <c r="K1" s="3">
        <v>1.41</v>
      </c>
      <c r="L1" s="3">
        <v>1.65</v>
      </c>
    </row>
    <row r="2" spans="1:13" ht="15" thickBot="1" x14ac:dyDescent="0.35">
      <c r="A2" s="1"/>
      <c r="B2" s="1"/>
      <c r="C2" s="1"/>
      <c r="D2" s="1"/>
      <c r="E2" s="1"/>
      <c r="F2" s="1"/>
      <c r="G2" s="1"/>
      <c r="H2" s="10">
        <v>146750.13</v>
      </c>
      <c r="I2" s="10">
        <v>11129.51</v>
      </c>
      <c r="J2" s="10">
        <v>22259.02</v>
      </c>
      <c r="K2" s="10">
        <v>31395.51</v>
      </c>
      <c r="L2" s="10">
        <v>36628.1</v>
      </c>
    </row>
    <row r="3" spans="1:13" ht="29.4" thickBot="1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5">
        <v>0.1</v>
      </c>
      <c r="J3" s="5">
        <v>0.2</v>
      </c>
      <c r="K3" s="6">
        <v>0.3</v>
      </c>
      <c r="L3" s="5">
        <v>0.35</v>
      </c>
    </row>
    <row r="4" spans="1:13" ht="15" thickBot="1" x14ac:dyDescent="0.35">
      <c r="A4" s="7" t="s">
        <v>9</v>
      </c>
      <c r="B4" s="8">
        <v>43931</v>
      </c>
      <c r="C4" s="9">
        <v>7328.25</v>
      </c>
      <c r="D4" s="9">
        <v>2533.89</v>
      </c>
      <c r="E4" s="9">
        <v>0</v>
      </c>
      <c r="F4" s="9">
        <v>0</v>
      </c>
      <c r="G4" s="9">
        <v>0</v>
      </c>
      <c r="H4" s="12">
        <v>9862.14</v>
      </c>
      <c r="I4" s="10">
        <v>986.21</v>
      </c>
      <c r="J4" s="10">
        <v>1972.43</v>
      </c>
      <c r="K4" s="10">
        <v>2958.64</v>
      </c>
      <c r="L4" s="10">
        <v>3451.75</v>
      </c>
      <c r="M4" s="15">
        <f>L4*0.1</f>
        <v>345.17500000000001</v>
      </c>
    </row>
    <row r="5" spans="1:13" ht="15" thickBot="1" x14ac:dyDescent="0.35">
      <c r="A5" s="8">
        <v>43961</v>
      </c>
      <c r="B5" s="8">
        <v>44145</v>
      </c>
      <c r="C5" s="13">
        <v>-5198.5200000000004</v>
      </c>
      <c r="D5" s="9">
        <v>2904.39</v>
      </c>
      <c r="E5" s="9">
        <v>0</v>
      </c>
      <c r="F5" s="9">
        <v>0</v>
      </c>
      <c r="G5" s="9">
        <v>0</v>
      </c>
      <c r="H5" s="14">
        <v>-2294.13</v>
      </c>
      <c r="I5" s="10">
        <v>0</v>
      </c>
      <c r="J5" s="10">
        <v>0</v>
      </c>
      <c r="K5" s="11">
        <v>-688.24</v>
      </c>
      <c r="L5" s="11">
        <v>-802.95</v>
      </c>
      <c r="M5" s="15">
        <f t="shared" ref="M5:M18" si="0">L5*0.1</f>
        <v>-80.295000000000016</v>
      </c>
    </row>
    <row r="6" spans="1:13" ht="15" thickBot="1" x14ac:dyDescent="0.35">
      <c r="A6" s="8">
        <v>44175</v>
      </c>
      <c r="B6" s="7" t="s">
        <v>10</v>
      </c>
      <c r="C6" s="9">
        <v>4737.3900000000003</v>
      </c>
      <c r="D6" s="9">
        <v>4057.18</v>
      </c>
      <c r="E6" s="9">
        <v>0</v>
      </c>
      <c r="F6" s="9">
        <v>0</v>
      </c>
      <c r="G6" s="9">
        <v>0</v>
      </c>
      <c r="H6" s="12">
        <v>8794.57</v>
      </c>
      <c r="I6" s="10">
        <v>879.46</v>
      </c>
      <c r="J6" s="10">
        <v>1758.91</v>
      </c>
      <c r="K6" s="10">
        <v>2638.37</v>
      </c>
      <c r="L6" s="10">
        <v>3078.1</v>
      </c>
      <c r="M6" s="15">
        <f t="shared" si="0"/>
        <v>307.81</v>
      </c>
    </row>
    <row r="7" spans="1:13" ht="15" thickBot="1" x14ac:dyDescent="0.35">
      <c r="A7" s="7" t="s">
        <v>11</v>
      </c>
      <c r="B7" s="7" t="s">
        <v>12</v>
      </c>
      <c r="C7" s="9">
        <v>149.97999999999999</v>
      </c>
      <c r="D7" s="9">
        <v>1368.5</v>
      </c>
      <c r="E7" s="9">
        <v>0</v>
      </c>
      <c r="F7" s="9">
        <v>0</v>
      </c>
      <c r="G7" s="9">
        <v>0</v>
      </c>
      <c r="H7" s="12">
        <v>1518.48</v>
      </c>
      <c r="I7" s="10">
        <v>151.85</v>
      </c>
      <c r="J7" s="10">
        <v>303.7</v>
      </c>
      <c r="K7" s="10">
        <v>455.54</v>
      </c>
      <c r="L7" s="10">
        <v>531.47</v>
      </c>
      <c r="M7" s="15">
        <f t="shared" si="0"/>
        <v>53.147000000000006</v>
      </c>
    </row>
    <row r="8" spans="1:13" ht="15" thickBot="1" x14ac:dyDescent="0.35">
      <c r="A8" s="7" t="s">
        <v>13</v>
      </c>
      <c r="B8" s="8">
        <v>43841</v>
      </c>
      <c r="C8" s="9">
        <v>2972.9</v>
      </c>
      <c r="D8" s="9">
        <v>4299.25</v>
      </c>
      <c r="E8" s="9">
        <v>0</v>
      </c>
      <c r="F8" s="9">
        <v>0</v>
      </c>
      <c r="G8" s="9">
        <v>0</v>
      </c>
      <c r="H8" s="12">
        <v>7272.15</v>
      </c>
      <c r="I8" s="10">
        <v>727.22</v>
      </c>
      <c r="J8" s="10">
        <v>1454.43</v>
      </c>
      <c r="K8" s="10">
        <v>2181.65</v>
      </c>
      <c r="L8" s="10">
        <v>2545.25</v>
      </c>
      <c r="M8" s="15">
        <f t="shared" si="0"/>
        <v>254.52500000000001</v>
      </c>
    </row>
    <row r="9" spans="1:13" ht="15" thickBot="1" x14ac:dyDescent="0.35">
      <c r="A9" s="8">
        <v>43872</v>
      </c>
      <c r="B9" s="8">
        <v>44054</v>
      </c>
      <c r="C9" s="13">
        <v>-2038.43</v>
      </c>
      <c r="D9" s="13">
        <v>-2310.86</v>
      </c>
      <c r="E9" s="9">
        <v>0</v>
      </c>
      <c r="F9" s="9">
        <v>0</v>
      </c>
      <c r="G9" s="9">
        <v>0</v>
      </c>
      <c r="H9" s="14">
        <v>-4349.29</v>
      </c>
      <c r="I9" s="10">
        <v>0</v>
      </c>
      <c r="J9" s="10">
        <v>0</v>
      </c>
      <c r="K9" s="11">
        <v>-1304.79</v>
      </c>
      <c r="L9" s="11">
        <v>-1522.25</v>
      </c>
      <c r="M9" s="15">
        <f t="shared" si="0"/>
        <v>-152.22499999999999</v>
      </c>
    </row>
    <row r="10" spans="1:13" ht="15" thickBot="1" x14ac:dyDescent="0.35">
      <c r="A10" s="8">
        <v>44085</v>
      </c>
      <c r="B10" s="7" t="s">
        <v>14</v>
      </c>
      <c r="C10" s="9">
        <v>2237.1999999999998</v>
      </c>
      <c r="D10" s="9">
        <v>4846.13</v>
      </c>
      <c r="E10" s="9">
        <v>0</v>
      </c>
      <c r="F10" s="9">
        <v>0</v>
      </c>
      <c r="G10" s="9">
        <v>0</v>
      </c>
      <c r="H10" s="12">
        <v>7083.33</v>
      </c>
      <c r="I10" s="10">
        <v>708.33</v>
      </c>
      <c r="J10" s="10">
        <v>1416.67</v>
      </c>
      <c r="K10" s="10">
        <v>2125</v>
      </c>
      <c r="L10" s="10">
        <v>2479.17</v>
      </c>
      <c r="M10" s="15">
        <f t="shared" si="0"/>
        <v>247.91700000000003</v>
      </c>
    </row>
    <row r="11" spans="1:13" ht="15" thickBot="1" x14ac:dyDescent="0.35">
      <c r="A11" s="7" t="s">
        <v>15</v>
      </c>
      <c r="B11" s="7" t="s">
        <v>16</v>
      </c>
      <c r="C11" s="9">
        <v>2366.02</v>
      </c>
      <c r="D11" s="9">
        <v>2102.73</v>
      </c>
      <c r="E11" s="9">
        <v>0</v>
      </c>
      <c r="F11" s="9">
        <v>871.72</v>
      </c>
      <c r="G11" s="9">
        <v>0</v>
      </c>
      <c r="H11" s="12">
        <v>5340.47</v>
      </c>
      <c r="I11" s="10">
        <v>534.04999999999995</v>
      </c>
      <c r="J11" s="10">
        <v>1068.0899999999999</v>
      </c>
      <c r="K11" s="10">
        <v>1602.14</v>
      </c>
      <c r="L11" s="10">
        <v>1869.16</v>
      </c>
      <c r="M11" s="15">
        <f t="shared" si="0"/>
        <v>186.91600000000003</v>
      </c>
    </row>
    <row r="12" spans="1:13" ht="15" thickBot="1" x14ac:dyDescent="0.35">
      <c r="A12" s="7" t="s">
        <v>17</v>
      </c>
      <c r="B12" s="7" t="s">
        <v>18</v>
      </c>
      <c r="C12" s="9">
        <v>3795.94</v>
      </c>
      <c r="D12" s="9">
        <v>989.58</v>
      </c>
      <c r="E12" s="9">
        <v>0</v>
      </c>
      <c r="F12" s="9">
        <v>2922.07</v>
      </c>
      <c r="G12" s="9">
        <v>0</v>
      </c>
      <c r="H12" s="12">
        <v>7707.59</v>
      </c>
      <c r="I12" s="10">
        <v>770.76</v>
      </c>
      <c r="J12" s="10">
        <v>1541.52</v>
      </c>
      <c r="K12" s="10">
        <v>2312.2800000000002</v>
      </c>
      <c r="L12" s="10">
        <v>2697.66</v>
      </c>
      <c r="M12" s="15">
        <f t="shared" si="0"/>
        <v>269.76600000000002</v>
      </c>
    </row>
    <row r="13" spans="1:13" ht="15" thickBot="1" x14ac:dyDescent="0.35">
      <c r="A13" s="7" t="s">
        <v>19</v>
      </c>
      <c r="B13" s="8">
        <v>43994</v>
      </c>
      <c r="C13" s="9">
        <v>8162.43</v>
      </c>
      <c r="D13" s="9">
        <v>4267.75</v>
      </c>
      <c r="E13" s="9">
        <v>0</v>
      </c>
      <c r="F13" s="9">
        <v>531.04</v>
      </c>
      <c r="G13" s="13">
        <v>-2595.71</v>
      </c>
      <c r="H13" s="12">
        <v>10365.51</v>
      </c>
      <c r="I13" s="10">
        <v>1036.55</v>
      </c>
      <c r="J13" s="10">
        <v>2073.1</v>
      </c>
      <c r="K13" s="10">
        <v>3109.65</v>
      </c>
      <c r="L13" s="10">
        <v>3627.93</v>
      </c>
      <c r="M13" s="15">
        <f t="shared" si="0"/>
        <v>362.79300000000001</v>
      </c>
    </row>
    <row r="14" spans="1:13" ht="15" thickBot="1" x14ac:dyDescent="0.35">
      <c r="A14" s="8">
        <v>44024</v>
      </c>
      <c r="B14" s="7" t="s">
        <v>20</v>
      </c>
      <c r="C14" s="9">
        <v>3762.72</v>
      </c>
      <c r="D14" s="9">
        <v>3873.79</v>
      </c>
      <c r="E14" s="9">
        <v>0</v>
      </c>
      <c r="F14" s="9">
        <v>4564.63</v>
      </c>
      <c r="G14" s="9">
        <v>5823.18</v>
      </c>
      <c r="H14" s="12">
        <v>18024.32</v>
      </c>
      <c r="I14" s="10">
        <v>1802.43</v>
      </c>
      <c r="J14" s="10">
        <v>3604.86</v>
      </c>
      <c r="K14" s="10">
        <v>5407.3</v>
      </c>
      <c r="L14" s="10">
        <v>6308.51</v>
      </c>
      <c r="M14" s="15">
        <f t="shared" si="0"/>
        <v>630.85100000000011</v>
      </c>
    </row>
    <row r="15" spans="1:13" ht="15" thickBot="1" x14ac:dyDescent="0.35">
      <c r="A15" s="7" t="s">
        <v>21</v>
      </c>
      <c r="B15" s="7" t="s">
        <v>22</v>
      </c>
      <c r="C15" s="9">
        <v>4082.05</v>
      </c>
      <c r="D15" s="9">
        <v>2888.91</v>
      </c>
      <c r="E15" s="9">
        <v>0</v>
      </c>
      <c r="F15" s="9">
        <v>5094.09</v>
      </c>
      <c r="G15" s="9">
        <v>2360.58</v>
      </c>
      <c r="H15" s="12">
        <v>14425.63</v>
      </c>
      <c r="I15" s="10">
        <v>1442.56</v>
      </c>
      <c r="J15" s="10">
        <v>2885.13</v>
      </c>
      <c r="K15" s="10">
        <v>4327.6899999999996</v>
      </c>
      <c r="L15" s="10">
        <v>5048.97</v>
      </c>
      <c r="M15" s="15">
        <f t="shared" si="0"/>
        <v>504.89700000000005</v>
      </c>
    </row>
    <row r="16" spans="1:13" ht="15" thickBot="1" x14ac:dyDescent="0.35">
      <c r="A16" s="7" t="s">
        <v>23</v>
      </c>
      <c r="B16" s="7" t="s">
        <v>24</v>
      </c>
      <c r="C16" s="9">
        <v>5391.94</v>
      </c>
      <c r="D16" s="9">
        <v>2983.42</v>
      </c>
      <c r="E16" s="9">
        <v>0</v>
      </c>
      <c r="F16" s="9">
        <v>3498.86</v>
      </c>
      <c r="G16" s="9">
        <v>45.45</v>
      </c>
      <c r="H16" s="12">
        <v>11919.67</v>
      </c>
      <c r="I16" s="10">
        <v>1191.97</v>
      </c>
      <c r="J16" s="10">
        <v>2383.9299999999998</v>
      </c>
      <c r="K16" s="10">
        <v>3575.9</v>
      </c>
      <c r="L16" s="10">
        <v>4171.88</v>
      </c>
      <c r="M16" s="15">
        <f t="shared" si="0"/>
        <v>417.18800000000005</v>
      </c>
    </row>
    <row r="17" spans="1:13" ht="15" thickBot="1" x14ac:dyDescent="0.35">
      <c r="A17" s="7" t="s">
        <v>25</v>
      </c>
      <c r="B17" s="8">
        <v>44256</v>
      </c>
      <c r="C17" s="9">
        <v>1968.51</v>
      </c>
      <c r="D17" s="9">
        <v>3973.81</v>
      </c>
      <c r="E17" s="9">
        <v>0</v>
      </c>
      <c r="F17" s="9">
        <v>2810.06</v>
      </c>
      <c r="G17" s="9">
        <v>228.88</v>
      </c>
      <c r="H17" s="12">
        <v>8981.26</v>
      </c>
      <c r="I17" s="10">
        <v>898.13</v>
      </c>
      <c r="J17" s="10">
        <v>1796.25</v>
      </c>
      <c r="K17" s="10">
        <v>2694.38</v>
      </c>
      <c r="L17" s="10">
        <v>3143.44</v>
      </c>
      <c r="M17" s="15">
        <f t="shared" si="0"/>
        <v>314.34400000000005</v>
      </c>
    </row>
    <row r="18" spans="1:13" ht="15" thickBot="1" x14ac:dyDescent="0.35">
      <c r="A18" s="8">
        <v>44287</v>
      </c>
      <c r="B18" s="8">
        <v>44470</v>
      </c>
      <c r="C18" s="9">
        <v>6068.31</v>
      </c>
      <c r="D18" s="9">
        <v>13641.03</v>
      </c>
      <c r="E18" s="9">
        <v>210.35</v>
      </c>
      <c r="F18" s="9">
        <v>7578.93</v>
      </c>
      <c r="G18" s="9">
        <v>14599.81</v>
      </c>
      <c r="H18" s="12">
        <v>42098.43</v>
      </c>
      <c r="I18" s="10">
        <v>4209.84</v>
      </c>
      <c r="J18" s="10">
        <v>8419.69</v>
      </c>
      <c r="K18" s="10">
        <v>12629.53</v>
      </c>
      <c r="L18" s="10">
        <v>14734.45</v>
      </c>
      <c r="M18" s="15">
        <f t="shared" si="0"/>
        <v>1473.4450000000002</v>
      </c>
    </row>
    <row r="20" spans="1:13" x14ac:dyDescent="0.3">
      <c r="B20" s="2"/>
      <c r="C20" t="s">
        <v>35</v>
      </c>
    </row>
    <row r="21" spans="1:13" x14ac:dyDescent="0.3">
      <c r="B21" s="2">
        <v>0.1</v>
      </c>
      <c r="C21">
        <v>12500</v>
      </c>
    </row>
    <row r="22" spans="1:13" x14ac:dyDescent="0.3">
      <c r="B22" s="2">
        <v>0.11</v>
      </c>
      <c r="C22">
        <v>15000</v>
      </c>
    </row>
    <row r="23" spans="1:13" x14ac:dyDescent="0.3">
      <c r="B23" s="2">
        <v>0.12</v>
      </c>
      <c r="C23">
        <v>17500</v>
      </c>
    </row>
    <row r="24" spans="1:13" x14ac:dyDescent="0.3">
      <c r="B24" s="2">
        <v>0.13</v>
      </c>
      <c r="C24">
        <v>20000</v>
      </c>
    </row>
    <row r="25" spans="1:13" x14ac:dyDescent="0.3">
      <c r="B25" s="2">
        <v>0.14000000000000001</v>
      </c>
      <c r="C25">
        <v>22500</v>
      </c>
    </row>
    <row r="26" spans="1:13" x14ac:dyDescent="0.3">
      <c r="B26" s="2">
        <v>0.15</v>
      </c>
      <c r="C26">
        <v>25000</v>
      </c>
    </row>
    <row r="27" spans="1:13" x14ac:dyDescent="0.3">
      <c r="B27" s="2">
        <v>0.16</v>
      </c>
      <c r="C27">
        <v>27500</v>
      </c>
    </row>
    <row r="28" spans="1:13" x14ac:dyDescent="0.3">
      <c r="B28" s="2">
        <v>0.17</v>
      </c>
      <c r="C28">
        <v>30000</v>
      </c>
    </row>
    <row r="29" spans="1:13" x14ac:dyDescent="0.3">
      <c r="B29" s="2">
        <v>0.18</v>
      </c>
      <c r="C29">
        <v>32500</v>
      </c>
    </row>
    <row r="30" spans="1:13" x14ac:dyDescent="0.3">
      <c r="B30" s="2">
        <v>0.19</v>
      </c>
      <c r="C30">
        <v>35000</v>
      </c>
    </row>
    <row r="31" spans="1:13" x14ac:dyDescent="0.3">
      <c r="B31" s="2">
        <v>0.2</v>
      </c>
      <c r="C31">
        <v>37500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H22" sqref="H22"/>
    </sheetView>
  </sheetViews>
  <sheetFormatPr defaultRowHeight="14.4" x14ac:dyDescent="0.3"/>
  <cols>
    <col min="1" max="18" width="12.109375" customWidth="1"/>
  </cols>
  <sheetData>
    <row r="1" spans="1:18" ht="18.600000000000001" thickBot="1" x14ac:dyDescent="0.4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16"/>
      <c r="O1" s="1"/>
      <c r="P1" s="1"/>
      <c r="Q1" s="3">
        <v>1.5</v>
      </c>
      <c r="R1" s="3">
        <v>1.75</v>
      </c>
    </row>
    <row r="2" spans="1:18" ht="1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0">
        <v>146750.13</v>
      </c>
      <c r="N2" s="10">
        <v>91209.1</v>
      </c>
      <c r="O2" s="10">
        <v>10900.1</v>
      </c>
      <c r="P2" s="10">
        <v>20930.34</v>
      </c>
      <c r="Q2" s="10">
        <v>31395.51</v>
      </c>
      <c r="R2" s="10">
        <v>36628.1</v>
      </c>
    </row>
    <row r="3" spans="1:18" ht="29.4" thickBot="1" x14ac:dyDescent="0.35">
      <c r="A3" s="4" t="s">
        <v>1</v>
      </c>
      <c r="B3" s="4" t="s">
        <v>2</v>
      </c>
      <c r="C3" s="23" t="s">
        <v>3</v>
      </c>
      <c r="D3" s="24"/>
      <c r="E3" s="23" t="s">
        <v>4</v>
      </c>
      <c r="F3" s="24"/>
      <c r="G3" s="23" t="s">
        <v>5</v>
      </c>
      <c r="H3" s="24"/>
      <c r="I3" s="23" t="s">
        <v>6</v>
      </c>
      <c r="J3" s="24"/>
      <c r="K3" s="23" t="s">
        <v>7</v>
      </c>
      <c r="L3" s="24"/>
      <c r="M3" s="4" t="s">
        <v>8</v>
      </c>
      <c r="N3" s="4" t="s">
        <v>27</v>
      </c>
      <c r="O3" s="5">
        <v>0.1</v>
      </c>
      <c r="P3" s="5">
        <v>0.2</v>
      </c>
      <c r="Q3" s="6">
        <v>0.3</v>
      </c>
      <c r="R3" s="5">
        <v>0.35</v>
      </c>
    </row>
    <row r="4" spans="1:18" ht="15" thickBot="1" x14ac:dyDescent="0.35">
      <c r="A4" s="4"/>
      <c r="B4" s="4"/>
      <c r="C4" s="4" t="s">
        <v>28</v>
      </c>
      <c r="D4" s="4" t="s">
        <v>29</v>
      </c>
      <c r="E4" s="4" t="s">
        <v>28</v>
      </c>
      <c r="F4" s="4" t="s">
        <v>29</v>
      </c>
      <c r="G4" s="4" t="s">
        <v>28</v>
      </c>
      <c r="H4" s="4" t="s">
        <v>29</v>
      </c>
      <c r="I4" s="4" t="s">
        <v>28</v>
      </c>
      <c r="J4" s="4" t="s">
        <v>29</v>
      </c>
      <c r="K4" s="4" t="s">
        <v>28</v>
      </c>
      <c r="L4" s="4" t="s">
        <v>29</v>
      </c>
      <c r="M4" s="4"/>
      <c r="N4" s="4"/>
      <c r="O4" s="1"/>
      <c r="P4" s="1"/>
      <c r="Q4" s="1"/>
      <c r="R4" s="1"/>
    </row>
    <row r="5" spans="1:18" ht="15" thickBot="1" x14ac:dyDescent="0.35">
      <c r="A5" s="7" t="s">
        <v>9</v>
      </c>
      <c r="B5" s="8">
        <v>43931</v>
      </c>
      <c r="C5" s="9">
        <v>7328.25</v>
      </c>
      <c r="D5" s="17" t="s">
        <v>30</v>
      </c>
      <c r="E5" s="9">
        <v>2533.89</v>
      </c>
      <c r="F5" s="17" t="s">
        <v>30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10">
        <v>0</v>
      </c>
      <c r="M5" s="12">
        <v>9862.14</v>
      </c>
      <c r="N5" s="12">
        <v>0</v>
      </c>
      <c r="O5" s="10">
        <v>986.21</v>
      </c>
      <c r="P5" s="10">
        <v>1972.43</v>
      </c>
      <c r="Q5" s="10">
        <v>2958.64</v>
      </c>
      <c r="R5" s="10">
        <v>3451.75</v>
      </c>
    </row>
    <row r="6" spans="1:18" ht="15" thickBot="1" x14ac:dyDescent="0.35">
      <c r="A6" s="8">
        <v>43961</v>
      </c>
      <c r="B6" s="8">
        <v>44145</v>
      </c>
      <c r="C6" s="13">
        <v>-5198.5200000000004</v>
      </c>
      <c r="D6" s="17" t="s">
        <v>30</v>
      </c>
      <c r="E6" s="9">
        <v>2904.39</v>
      </c>
      <c r="F6" s="17" t="s">
        <v>30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10">
        <v>0</v>
      </c>
      <c r="M6" s="14">
        <v>-2294.13</v>
      </c>
      <c r="N6" s="12">
        <v>0</v>
      </c>
      <c r="O6" s="11">
        <v>-229.41</v>
      </c>
      <c r="P6" s="11">
        <v>-458.83</v>
      </c>
      <c r="Q6" s="11">
        <v>-688.24</v>
      </c>
      <c r="R6" s="11">
        <v>-802.95</v>
      </c>
    </row>
    <row r="7" spans="1:18" ht="15" thickBot="1" x14ac:dyDescent="0.35">
      <c r="A7" s="8">
        <v>44175</v>
      </c>
      <c r="B7" s="7" t="s">
        <v>10</v>
      </c>
      <c r="C7" s="9">
        <v>4737.3900000000003</v>
      </c>
      <c r="D7" s="18" t="s">
        <v>30</v>
      </c>
      <c r="E7" s="9">
        <v>4057.18</v>
      </c>
      <c r="F7" s="18" t="s">
        <v>30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v>0</v>
      </c>
      <c r="M7" s="12">
        <v>8794.57</v>
      </c>
      <c r="N7" s="12">
        <v>0</v>
      </c>
      <c r="O7" s="10">
        <v>879.46</v>
      </c>
      <c r="P7" s="10">
        <v>1758.91</v>
      </c>
      <c r="Q7" s="10">
        <v>2638.37</v>
      </c>
      <c r="R7" s="10">
        <v>3078.1</v>
      </c>
    </row>
    <row r="8" spans="1:18" ht="15" thickBot="1" x14ac:dyDescent="0.35">
      <c r="A8" s="7" t="s">
        <v>11</v>
      </c>
      <c r="B8" s="7" t="s">
        <v>12</v>
      </c>
      <c r="C8" s="9">
        <v>149.97999999999999</v>
      </c>
      <c r="D8" s="9">
        <v>3392.68</v>
      </c>
      <c r="E8" s="9">
        <v>1368.5</v>
      </c>
      <c r="F8" s="9">
        <v>3645.39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0">
        <v>0</v>
      </c>
      <c r="M8" s="12">
        <v>1518.48</v>
      </c>
      <c r="N8" s="12">
        <v>7038.07</v>
      </c>
      <c r="O8" s="10">
        <v>151.85</v>
      </c>
      <c r="P8" s="10">
        <v>303.7</v>
      </c>
      <c r="Q8" s="10">
        <v>455.54</v>
      </c>
      <c r="R8" s="10">
        <v>531.47</v>
      </c>
    </row>
    <row r="9" spans="1:18" ht="15" thickBot="1" x14ac:dyDescent="0.35">
      <c r="A9" s="7" t="s">
        <v>13</v>
      </c>
      <c r="B9" s="8">
        <v>43841</v>
      </c>
      <c r="C9" s="9">
        <v>2972.9</v>
      </c>
      <c r="D9" s="9">
        <v>3554.31</v>
      </c>
      <c r="E9" s="9">
        <v>4299.25</v>
      </c>
      <c r="F9" s="9">
        <v>2133.9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0">
        <v>0</v>
      </c>
      <c r="M9" s="12">
        <v>7272.15</v>
      </c>
      <c r="N9" s="12">
        <v>5688.21</v>
      </c>
      <c r="O9" s="10">
        <v>727.22</v>
      </c>
      <c r="P9" s="10">
        <v>1454.43</v>
      </c>
      <c r="Q9" s="10">
        <v>2181.65</v>
      </c>
      <c r="R9" s="10">
        <v>2545.25</v>
      </c>
    </row>
    <row r="10" spans="1:18" ht="15" thickBot="1" x14ac:dyDescent="0.35">
      <c r="A10" s="8">
        <v>43872</v>
      </c>
      <c r="B10" s="8">
        <v>44054</v>
      </c>
      <c r="C10" s="13">
        <v>-2038.43</v>
      </c>
      <c r="D10" s="9">
        <v>4194.1400000000003</v>
      </c>
      <c r="E10" s="13">
        <v>-2310.86</v>
      </c>
      <c r="F10" s="9">
        <v>2451.85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0</v>
      </c>
      <c r="M10" s="14">
        <v>-4349.29</v>
      </c>
      <c r="N10" s="12">
        <v>6645.99</v>
      </c>
      <c r="O10" s="10">
        <v>0</v>
      </c>
      <c r="P10" s="11">
        <v>-869.86</v>
      </c>
      <c r="Q10" s="11">
        <v>-1304.79</v>
      </c>
      <c r="R10" s="11">
        <v>-1522.25</v>
      </c>
    </row>
    <row r="11" spans="1:18" ht="15" thickBot="1" x14ac:dyDescent="0.35">
      <c r="A11" s="8">
        <v>44085</v>
      </c>
      <c r="B11" s="7" t="s">
        <v>14</v>
      </c>
      <c r="C11" s="9">
        <v>2237.1999999999998</v>
      </c>
      <c r="D11" s="9">
        <v>2080.7800000000002</v>
      </c>
      <c r="E11" s="9">
        <v>4846.13</v>
      </c>
      <c r="F11" s="9">
        <v>1644.48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10">
        <v>0</v>
      </c>
      <c r="M11" s="12">
        <v>7083.33</v>
      </c>
      <c r="N11" s="12">
        <v>3725.26</v>
      </c>
      <c r="O11" s="10">
        <v>708.33</v>
      </c>
      <c r="P11" s="10">
        <v>1416.67</v>
      </c>
      <c r="Q11" s="10">
        <v>2125</v>
      </c>
      <c r="R11" s="10">
        <v>2479.17</v>
      </c>
    </row>
    <row r="12" spans="1:18" ht="15" thickBot="1" x14ac:dyDescent="0.35">
      <c r="A12" s="7" t="s">
        <v>15</v>
      </c>
      <c r="B12" s="7" t="s">
        <v>16</v>
      </c>
      <c r="C12" s="9">
        <v>2366.02</v>
      </c>
      <c r="D12" s="9">
        <v>2482.65</v>
      </c>
      <c r="E12" s="9">
        <v>2102.73</v>
      </c>
      <c r="F12" s="9">
        <v>2469.69</v>
      </c>
      <c r="G12" s="9">
        <v>0</v>
      </c>
      <c r="H12" s="9">
        <v>0</v>
      </c>
      <c r="I12" s="9">
        <v>871.72</v>
      </c>
      <c r="J12" s="9">
        <v>179.44</v>
      </c>
      <c r="K12" s="9">
        <v>0</v>
      </c>
      <c r="L12" s="10">
        <v>0</v>
      </c>
      <c r="M12" s="12">
        <v>5340.47</v>
      </c>
      <c r="N12" s="12">
        <v>5131.78</v>
      </c>
      <c r="O12" s="10">
        <v>534.04999999999995</v>
      </c>
      <c r="P12" s="10">
        <v>1068.0899999999999</v>
      </c>
      <c r="Q12" s="10">
        <v>1602.14</v>
      </c>
      <c r="R12" s="10">
        <v>1869.16</v>
      </c>
    </row>
    <row r="13" spans="1:18" ht="15" thickBot="1" x14ac:dyDescent="0.35">
      <c r="A13" s="7" t="s">
        <v>17</v>
      </c>
      <c r="B13" s="7" t="s">
        <v>18</v>
      </c>
      <c r="C13" s="9">
        <v>3795.94</v>
      </c>
      <c r="D13" s="9">
        <v>3486.8</v>
      </c>
      <c r="E13" s="9">
        <v>989.58</v>
      </c>
      <c r="F13" s="9">
        <v>1736.57</v>
      </c>
      <c r="G13" s="9">
        <v>0</v>
      </c>
      <c r="H13" s="9">
        <v>0</v>
      </c>
      <c r="I13" s="9">
        <v>2922.07</v>
      </c>
      <c r="J13" s="9">
        <v>1202.74</v>
      </c>
      <c r="K13" s="9">
        <v>0</v>
      </c>
      <c r="L13" s="10">
        <v>0</v>
      </c>
      <c r="M13" s="12">
        <v>7707.59</v>
      </c>
      <c r="N13" s="12">
        <v>6426.11</v>
      </c>
      <c r="O13" s="10">
        <v>770.76</v>
      </c>
      <c r="P13" s="10">
        <v>1541.52</v>
      </c>
      <c r="Q13" s="10">
        <v>2312.2800000000002</v>
      </c>
      <c r="R13" s="10">
        <v>2697.66</v>
      </c>
    </row>
    <row r="14" spans="1:18" ht="15" thickBot="1" x14ac:dyDescent="0.35">
      <c r="A14" s="7" t="s">
        <v>19</v>
      </c>
      <c r="B14" s="8">
        <v>43994</v>
      </c>
      <c r="C14" s="9">
        <v>8162.43</v>
      </c>
      <c r="D14" s="9">
        <v>3584.77</v>
      </c>
      <c r="E14" s="9">
        <v>4267.75</v>
      </c>
      <c r="F14" s="9">
        <v>1997.3</v>
      </c>
      <c r="G14" s="9">
        <v>0</v>
      </c>
      <c r="H14" s="9">
        <v>0</v>
      </c>
      <c r="I14" s="9">
        <v>531.04</v>
      </c>
      <c r="J14" s="9">
        <v>1123.07</v>
      </c>
      <c r="K14" s="13">
        <v>-2595.71</v>
      </c>
      <c r="L14" s="10">
        <v>1559.19</v>
      </c>
      <c r="M14" s="12">
        <v>10365.51</v>
      </c>
      <c r="N14" s="12">
        <v>8264.33</v>
      </c>
      <c r="O14" s="10">
        <v>1036.55</v>
      </c>
      <c r="P14" s="10">
        <v>2073.1</v>
      </c>
      <c r="Q14" s="10">
        <v>3109.65</v>
      </c>
      <c r="R14" s="10">
        <v>3627.93</v>
      </c>
    </row>
    <row r="15" spans="1:18" ht="15" thickBot="1" x14ac:dyDescent="0.35">
      <c r="A15" s="8">
        <v>44024</v>
      </c>
      <c r="B15" s="7" t="s">
        <v>20</v>
      </c>
      <c r="C15" s="9">
        <v>3762.72</v>
      </c>
      <c r="D15" s="9">
        <v>2935.8</v>
      </c>
      <c r="E15" s="9">
        <v>3873.79</v>
      </c>
      <c r="F15" s="9">
        <v>1569.45</v>
      </c>
      <c r="G15" s="9">
        <v>0</v>
      </c>
      <c r="H15" s="9">
        <v>0</v>
      </c>
      <c r="I15" s="9">
        <v>4564.63</v>
      </c>
      <c r="J15" s="9">
        <v>1638.91</v>
      </c>
      <c r="K15" s="9">
        <v>5823.18</v>
      </c>
      <c r="L15" s="10">
        <v>2104.3200000000002</v>
      </c>
      <c r="M15" s="12">
        <v>18024.32</v>
      </c>
      <c r="N15" s="12">
        <v>8248.48</v>
      </c>
      <c r="O15" s="10">
        <v>1802.43</v>
      </c>
      <c r="P15" s="10">
        <v>3604.86</v>
      </c>
      <c r="Q15" s="10">
        <v>5407.3</v>
      </c>
      <c r="R15" s="10">
        <v>6308.51</v>
      </c>
    </row>
    <row r="16" spans="1:18" ht="15" thickBot="1" x14ac:dyDescent="0.35">
      <c r="A16" s="7" t="s">
        <v>21</v>
      </c>
      <c r="B16" s="7" t="s">
        <v>22</v>
      </c>
      <c r="C16" s="9">
        <v>4082.05</v>
      </c>
      <c r="D16" s="9">
        <v>2402.4899999999998</v>
      </c>
      <c r="E16" s="9">
        <v>2888.91</v>
      </c>
      <c r="F16" s="9">
        <v>1071.49</v>
      </c>
      <c r="G16" s="9">
        <v>0</v>
      </c>
      <c r="H16" s="9">
        <v>0</v>
      </c>
      <c r="I16" s="9">
        <v>5094.09</v>
      </c>
      <c r="J16" s="9">
        <v>2153.67</v>
      </c>
      <c r="K16" s="9">
        <v>2360.58</v>
      </c>
      <c r="L16" s="10">
        <v>1549.46</v>
      </c>
      <c r="M16" s="12">
        <v>14425.63</v>
      </c>
      <c r="N16" s="12">
        <v>7177.11</v>
      </c>
      <c r="O16" s="10">
        <v>1442.56</v>
      </c>
      <c r="P16" s="10">
        <v>2885.13</v>
      </c>
      <c r="Q16" s="10">
        <v>4327.6899999999996</v>
      </c>
      <c r="R16" s="10">
        <v>5048.97</v>
      </c>
    </row>
    <row r="17" spans="1:18" ht="15" thickBot="1" x14ac:dyDescent="0.35">
      <c r="A17" s="7" t="s">
        <v>23</v>
      </c>
      <c r="B17" s="7" t="s">
        <v>24</v>
      </c>
      <c r="C17" s="9">
        <v>5391.94</v>
      </c>
      <c r="D17" s="9">
        <v>2577.0300000000002</v>
      </c>
      <c r="E17" s="9">
        <v>2983.42</v>
      </c>
      <c r="F17" s="9">
        <v>1348.56</v>
      </c>
      <c r="G17" s="9">
        <v>0</v>
      </c>
      <c r="H17" s="9">
        <v>0</v>
      </c>
      <c r="I17" s="9">
        <v>3498.86</v>
      </c>
      <c r="J17" s="9">
        <v>1550.46</v>
      </c>
      <c r="K17" s="9">
        <v>45.45</v>
      </c>
      <c r="L17" s="10">
        <v>2432.2800000000002</v>
      </c>
      <c r="M17" s="12">
        <v>11919.67</v>
      </c>
      <c r="N17" s="12">
        <v>7908.33</v>
      </c>
      <c r="O17" s="10">
        <v>1191.97</v>
      </c>
      <c r="P17" s="10">
        <v>2383.9299999999998</v>
      </c>
      <c r="Q17" s="10">
        <v>3575.9</v>
      </c>
      <c r="R17" s="10">
        <v>4171.88</v>
      </c>
    </row>
    <row r="18" spans="1:18" ht="15" thickBot="1" x14ac:dyDescent="0.35">
      <c r="A18" s="7" t="s">
        <v>25</v>
      </c>
      <c r="B18" s="8">
        <v>44256</v>
      </c>
      <c r="C18" s="9">
        <v>1968.51</v>
      </c>
      <c r="D18" s="9">
        <v>2233.75</v>
      </c>
      <c r="E18" s="9">
        <v>3973.81</v>
      </c>
      <c r="F18" s="9">
        <v>2064.04</v>
      </c>
      <c r="G18" s="9">
        <v>0</v>
      </c>
      <c r="H18" s="9">
        <v>0</v>
      </c>
      <c r="I18" s="9">
        <v>2810.06</v>
      </c>
      <c r="J18" s="9">
        <v>1565.28</v>
      </c>
      <c r="K18" s="9">
        <v>228.88</v>
      </c>
      <c r="L18" s="10">
        <v>3299.27</v>
      </c>
      <c r="M18" s="12">
        <v>8981.26</v>
      </c>
      <c r="N18" s="12">
        <v>9162.34</v>
      </c>
      <c r="O18" s="10">
        <v>898.13</v>
      </c>
      <c r="P18" s="10">
        <v>1796.25</v>
      </c>
      <c r="Q18" s="10">
        <v>2694.38</v>
      </c>
      <c r="R18" s="10">
        <v>3143.44</v>
      </c>
    </row>
    <row r="19" spans="1:18" ht="15" thickBot="1" x14ac:dyDescent="0.35">
      <c r="A19" s="8">
        <v>44287</v>
      </c>
      <c r="B19" s="8">
        <v>44470</v>
      </c>
      <c r="C19" s="9">
        <v>6068.31</v>
      </c>
      <c r="D19" s="9">
        <v>3283.36</v>
      </c>
      <c r="E19" s="9">
        <v>13641.03</v>
      </c>
      <c r="F19" s="9">
        <v>4097.32</v>
      </c>
      <c r="G19" s="9">
        <v>210.35</v>
      </c>
      <c r="H19" s="9">
        <v>1217.73</v>
      </c>
      <c r="I19" s="9">
        <v>7578.93</v>
      </c>
      <c r="J19" s="9">
        <v>3034.37</v>
      </c>
      <c r="K19" s="9">
        <v>14599.81</v>
      </c>
      <c r="L19" s="10">
        <v>4160.3100000000004</v>
      </c>
      <c r="M19" s="12">
        <v>42098.43</v>
      </c>
      <c r="N19" s="12">
        <v>15793.09</v>
      </c>
      <c r="O19" s="10">
        <v>4209.84</v>
      </c>
      <c r="P19" s="10">
        <v>8419.69</v>
      </c>
      <c r="Q19" s="10">
        <v>12629.53</v>
      </c>
      <c r="R19" s="10">
        <v>14734.45</v>
      </c>
    </row>
    <row r="20" spans="1:18" x14ac:dyDescent="0.3">
      <c r="A20" s="19" t="s">
        <v>32</v>
      </c>
      <c r="C20" s="15">
        <f>AVERAGE(C5:C19)</f>
        <v>3052.4460000000004</v>
      </c>
      <c r="D20" s="15">
        <f>AVERAGE(D8:D19)</f>
        <v>3017.3799999999997</v>
      </c>
      <c r="E20" s="15">
        <f>AVERAGE(E5:E19)</f>
        <v>3494.6333333333332</v>
      </c>
      <c r="F20" s="15">
        <f>AVERAGE(F8:F19)</f>
        <v>2185.8366666666666</v>
      </c>
      <c r="I20" s="15">
        <f>AVERAGE(I12:I19)</f>
        <v>3483.9250000000002</v>
      </c>
      <c r="J20" s="15">
        <f>AVERAGE(J12:J19)</f>
        <v>1555.9924999999998</v>
      </c>
      <c r="K20" s="15">
        <f>AVERAGE(K14:K19)</f>
        <v>3410.3649999999998</v>
      </c>
      <c r="L20" s="15">
        <f>AVERAGE(L14:L19)</f>
        <v>2517.4716666666668</v>
      </c>
    </row>
    <row r="22" spans="1:18" x14ac:dyDescent="0.3">
      <c r="A22" t="s">
        <v>31</v>
      </c>
      <c r="B22" s="15">
        <f>0.1*J20+0.1*J20+0.2*L20</f>
        <v>814.69283333333328</v>
      </c>
      <c r="C22" s="15">
        <f>B25*0.1</f>
        <v>930.85823000000005</v>
      </c>
    </row>
    <row r="23" spans="1:18" x14ac:dyDescent="0.3">
      <c r="B23" t="s">
        <v>33</v>
      </c>
      <c r="C23" t="s">
        <v>34</v>
      </c>
    </row>
    <row r="25" spans="1:18" x14ac:dyDescent="0.3">
      <c r="A25" t="s">
        <v>36</v>
      </c>
      <c r="B25" s="15">
        <f>(C20+E20+I20+K20+I20)*0.3+0.5*D20+0.5*F20+0.4*J20+0.4*L20</f>
        <v>9308.5823</v>
      </c>
    </row>
  </sheetData>
  <mergeCells count="6">
    <mergeCell ref="A1:M1"/>
    <mergeCell ref="C3:D3"/>
    <mergeCell ref="E3:F3"/>
    <mergeCell ref="G3:H3"/>
    <mergeCell ref="I3:J3"/>
    <mergeCell ref="K3:L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2021-01-14T15:31:53Z</dcterms:created>
  <dcterms:modified xsi:type="dcterms:W3CDTF">2021-01-23T18:45:31Z</dcterms:modified>
</cp:coreProperties>
</file>