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FAD629EE-0D95-4C33-A08B-A6CAB7C608F3}" xr6:coauthVersionLast="47" xr6:coauthVersionMax="47" xr10:uidLastSave="{00000000-0000-0000-0000-000000000000}"/>
  <bookViews>
    <workbookView xWindow="2370" yWindow="420" windowWidth="26430" windowHeight="15180" activeTab="1"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planificación!$A$5:$R$67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C3" i="6"/>
  <c r="D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S6" i="2" l="1"/>
  <c r="S7" i="2"/>
  <c r="S8" i="2"/>
  <c r="S9" i="2"/>
  <c r="S11" i="2"/>
  <c r="S12" i="2"/>
  <c r="S10" i="2"/>
  <c r="S13" i="2"/>
  <c r="S14" i="2"/>
  <c r="S15" i="2"/>
  <c r="S46" i="2"/>
  <c r="S16" i="2"/>
  <c r="S17" i="2"/>
  <c r="S18" i="2"/>
  <c r="S19" i="2"/>
  <c r="S20" i="2"/>
  <c r="S21" i="2"/>
  <c r="S22" i="2"/>
  <c r="S23" i="2"/>
  <c r="S24" i="2"/>
  <c r="S25" i="2"/>
  <c r="S26" i="2"/>
  <c r="S27" i="2"/>
  <c r="S28" i="2"/>
  <c r="S29" i="2"/>
  <c r="S30" i="2"/>
  <c r="S31" i="2"/>
  <c r="S32" i="2"/>
  <c r="S43" i="2"/>
  <c r="S34" i="2"/>
  <c r="S35" i="2"/>
  <c r="S36" i="2"/>
  <c r="S37" i="2"/>
  <c r="S38" i="2"/>
  <c r="S39" i="2"/>
  <c r="S40" i="2"/>
  <c r="S41" i="2"/>
  <c r="S42" i="2"/>
  <c r="S44" i="2"/>
  <c r="S33" i="2"/>
  <c r="S45" i="2"/>
  <c r="S48" i="2"/>
  <c r="S51" i="2"/>
  <c r="S49" i="2"/>
  <c r="S50" i="2"/>
  <c r="S47" i="2"/>
  <c r="S52" i="2"/>
  <c r="S53" i="2"/>
  <c r="S54" i="2"/>
  <c r="S55" i="2"/>
  <c r="S56" i="2"/>
  <c r="S57" i="2"/>
  <c r="S58" i="2"/>
  <c r="S59" i="2"/>
  <c r="S60" i="2"/>
  <c r="S64" i="2"/>
  <c r="S66" i="2"/>
  <c r="S63" i="2"/>
  <c r="S61" i="2"/>
  <c r="S65" i="2"/>
  <c r="S67" i="2"/>
  <c r="L40" i="2" l="1"/>
  <c r="L6" i="2" l="1"/>
  <c r="S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<sst xmlns="http://schemas.openxmlformats.org/spreadsheetml/2006/main" count="926" uniqueCount="397">
  <si>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</si>
  <si>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</si>
  <si>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</si>
  <si>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</si>
  <si>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</si>
  <si>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</si>
  <si>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</si>
  <si>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</si>
  <si>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</si>
  <si>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</si>
  <si>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</si>
  <si>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</si>
  <si>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</si>
  <si>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</si>
  <si>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</si>
  <si>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</si>
  <si>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</si>
  <si>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</si>
  <si>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</si>
  <si>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</si>
  <si>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</si>
  <si>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</si>
  <si>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</si>
  <si>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</si>
  <si>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</si>
  <si>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</si>
  <si>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</si>
  <si>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</si>
  <si>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</si>
  <si>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</si>
  <si>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</si>
  <si>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</si>
  <si>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</si>
  <si>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</si>
  <si>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</si>
  <si>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</si>
  <si>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</si>
  <si>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</si>
  <si>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</si>
  <si>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</si>
  <si>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</si>
  <si>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</si>
  <si>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</si>
  <si>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</si>
  <si>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</si>
  <si>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</si>
  <si>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</si>
  <si>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</si>
  <si>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</si>
  <si>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</si>
  <si>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</si>
  <si>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</si>
  <si>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</si>
  <si>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</si>
  <si>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</si>
  <si>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</si>
  <si>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</si>
  <si>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</si>
  <si>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</si>
  <si>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</si>
  <si>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</si>
  <si>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</si>
  <si>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</si>
  <si>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</si>
  <si>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</si>
  <si>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</si>
  <si>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</si>
  <si>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</si>
  <si>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</si>
  <si>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</si>
  <si>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</si>
  <si>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</si>
  <si>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</si>
  <si>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</si>
  <si>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</si>
  <si>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</si>
  <si>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</si>
  <si>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</si>
  <si>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</si>
  <si>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</si>
  <si>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</si>
  <si>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</si>
  <si>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</si>
  <si>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</si>
  <si>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</si>
  <si>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</si>
  <si>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</si>
  <si>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</si>
  <si>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</si>
  <si>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</si>
  <si>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</si>
  <si>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</si>
  <si>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</si>
  <si>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</si>
  <si>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</si>
  <si>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</si>
  <si>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</si>
  <si>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</si>
  <si>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</si>
  <si>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</si>
  <si>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</si>
  <si>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</si>
  <si>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</si>
  <si>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</si>
  <si>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</si>
  <si>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</si>
  <si>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</si>
  <si>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</si>
  <si>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</si>
  <si>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</si>
  <si>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</si>
  <si>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</si>
  <si>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</si>
  <si>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</si>
  <si>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</si>
  <si>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</si>
  <si>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</si>
  <si>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</si>
  <si>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</si>
  <si>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</si>
  <si>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</si>
  <si>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</si>
  <si>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</si>
  <si>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</si>
  <si>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</si>
  <si>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</si>
  <si>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</si>
  <si>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</si>
  <si>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</si>
  <si>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</si>
  <si>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</si>
  <si>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</si>
  <si>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</si>
  <si>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</si>
  <si>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</si>
  <si>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</si>
  <si>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</si>
  <si>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</si>
  <si>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</si>
  <si>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</si>
  <si>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</si>
  <si>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</si>
  <si>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</si>
  <si>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</si>
  <si>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</si>
  <si>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</si>
  <si>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</si>
  <si>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</si>
  <si>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</si>
  <si>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</si>
  <si>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</si>
  <si>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</si>
  <si>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</si>
  <si>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</si>
  <si>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</si>
  <si>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</si>
  <si>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</si>
  <si>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</si>
  <si>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</si>
  <si>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</si>
  <si>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</si>
  <si>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</si>
  <si>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</si>
  <si>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</si>
  <si>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</si>
  <si>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</si>
  <si>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</si>
  <si>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</si>
  <si>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</si>
  <si>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</si>
  <si>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</si>
  <si>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</si>
  <si>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</si>
  <si>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</si>
  <si>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</si>
  <si>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</si>
  <si>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</si>
  <si>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</si>
  <si>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</si>
  <si>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</si>
  <si>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</si>
  <si>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</si>
  <si>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</si>
  <si>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</si>
  <si>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</si>
  <si>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</si>
  <si>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</si>
  <si>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</si>
  <si>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</si>
  <si>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</si>
  <si>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</si>
  <si>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</si>
  <si>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</si>
  <si>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</si>
  <si>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</si>
  <si>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</si>
  <si>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</si>
  <si>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</si>
  <si>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</si>
  <si>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</si>
  <si>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</si>
  <si>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</si>
  <si>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</si>
  <si>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</si>
  <si>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</si>
  <si>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</si>
  <si>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</si>
  <si>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</si>
  <si>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</si>
  <si>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</si>
  <si>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</si>
  <si>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</si>
  <si>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</si>
  <si>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</si>
  <si>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</si>
  <si>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</si>
  <si>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</si>
  <si>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</si>
  <si>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</si>
  <si>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</si>
  <si>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</si>
  <si>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</si>
  <si>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</si>
  <si>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</si>
  <si>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</si>
  <si>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</si>
  <si>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</si>
  <si>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</si>
  <si>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</si>
  <si>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</si>
  <si>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</si>
  <si>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</si>
  <si>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</si>
  <si>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</si>
  <si>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</si>
  <si>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</si>
  <si>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</si>
  <si>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</si>
  <si>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</si>
  <si>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</si>
  <si>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</si>
  <si>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</si>
  <si>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</si>
  <si>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</si>
  <si>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</si>
  <si>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</si>
  <si>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</si>
  <si>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</si>
  <si>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</si>
  <si>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</si>
  <si>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</si>
  <si>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</si>
  <si>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</si>
  <si>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</si>
  <si>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</si>
  <si>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</si>
  <si>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</si>
  <si>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</si>
  <si>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</si>
  <si>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</si>
  <si>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</si>
  <si>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</si>
  <si>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</si>
  <si>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</si>
  <si>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</si>
  <si>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</si>
  <si>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</si>
  <si>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</si>
  <si>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</si>
  <si>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</si>
  <si>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</si>
  <si>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</si>
  <si>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</si>
  <si>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</si>
  <si>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</si>
  <si>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</si>
  <si>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</si>
  <si>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</si>
  <si>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</si>
  <si>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</si>
  <si>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</si>
  <si>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</si>
  <si>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</si>
  <si>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</si>
  <si>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</si>
  <si>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</si>
  <si>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</si>
  <si>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</si>
  <si>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</si>
  <si>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</si>
  <si>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</si>
  <si>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</si>
  <si>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</si>
  <si>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</si>
  <si>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</si>
  <si>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</si>
  <si>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</si>
  <si>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</si>
  <si>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</si>
  <si>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</si>
  <si>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</si>
  <si>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</si>
  <si>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</si>
  <si>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</si>
  <si>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</si>
  <si>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</si>
  <si>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</si>
  <si>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</si>
  <si>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</si>
  <si>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</si>
  <si>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</si>
  <si>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</si>
  <si>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</si>
  <si>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</si>
  <si>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</si>
  <si>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</si>
  <si>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</si>
  <si>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</si>
  <si>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</si>
  <si>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</si>
  <si>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</si>
  <si>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</si>
  <si>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</si>
  <si>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</si>
  <si>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</si>
  <si>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</si>
  <si>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</si>
  <si>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</si>
  <si>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</si>
  <si>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</si>
  <si>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</si>
  <si>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</si>
  <si>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</si>
  <si>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</si>
  <si>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</si>
  <si>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</si>
  <si>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</si>
  <si>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</si>
  <si>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</si>
  <si>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</si>
  <si>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</si>
  <si>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</si>
  <si>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</si>
  <si>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</si>
  <si>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</si>
  <si>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</si>
  <si>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</si>
  <si>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</si>
  <si>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</si>
  <si>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</si>
  <si>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</si>
  <si>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</si>
  <si>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</si>
  <si>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</si>
  <si>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</si>
  <si>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</si>
  <si>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</si>
  <si>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</si>
  <si>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</si>
  <si>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</si>
  <si>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</si>
  <si>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</si>
  <si>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</si>
  <si>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</si>
  <si>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</si>
  <si>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</si>
  <si>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</si>
  <si>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</si>
  <si>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</si>
  <si>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</si>
  <si>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</si>
  <si>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</si>
  <si>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</si>
  <si>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</si>
  <si>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</si>
  <si>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</si>
  <si>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</si>
  <si>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</si>
  <si>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</si>
  <si>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</si>
  <si>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</si>
  <si>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</si>
  <si>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</si>
  <si>
    <t>Exam_id_1</t>
  </si>
  <si>
    <t>Exam_id_2</t>
  </si>
  <si>
    <t>Calendar Days Distance</t>
  </si>
  <si>
    <t>Exam_id</t>
  </si>
  <si>
    <t>Banned day</t>
  </si>
  <si>
    <t>Distancia temporal entre exámenes</t>
  </si>
  <si>
    <t>Día prohibido para examen</t>
  </si>
  <si>
    <t>Exámenes en días diferentes</t>
  </si>
  <si>
    <t>OE</t>
  </si>
  <si>
    <t>Orden para exámenes</t>
  </si>
  <si>
    <t>First_id</t>
  </si>
  <si>
    <t>Second_id</t>
  </si>
  <si>
    <t>DD</t>
  </si>
  <si>
    <t>Exámenes en el mismo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</si>
</sst>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theme="8" tint="0.59999389629810485"/>
        <bgColor indexed="64"/>
      </patternFill>
    </fill>
    <fill>
      <patternFill patternType="solid">
        <fgColor theme="8" tint="0.79998168889431442"/>
        <bgColor indexed="64"/>
      </patternFill>
    </fill>
  </fills>
  <borders count="32">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s>
  <cellStyleXfs count="1">
    <xf numFmtId="0" fontId="0" fillId="0" borderId="0"/>
  </cellStyleXfs>
  <cellXfs count="112">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0" fontId="0" fillId="0" borderId="0" xfId="0" applyFont="1"/>
    <xf numFmtId="14" fontId="0" fillId="0" borderId="4" xfId="0" applyNumberFormat="1" applyFont="1" applyBorder="1"/>
    <xf numFmtId="0" fontId="0" fillId="0" borderId="17" xfId="0" applyBorder="1"/>
    <xf numFmtId="0" fontId="0" fillId="0" borderId="15" xfId="0" applyBorder="1" applyAlignment="1">
      <alignment horizontal="center"/>
    </xf>
    <xf numFmtId="0" fontId="0" fillId="0" borderId="16" xfId="0" applyBorder="1" applyAlignment="1">
      <alignment horizontal="center"/>
    </xf>
    <xf numFmtId="14" fontId="0" fillId="0" borderId="16" xfId="0" applyNumberFormat="1" applyBorder="1"/>
    <xf numFmtId="0" fontId="1" fillId="0" borderId="24" xfId="0" applyFont="1" applyBorder="1" applyAlignment="1">
      <alignment horizontal="left"/>
    </xf>
    <xf numFmtId="0" fontId="0" fillId="6" borderId="15" xfId="0" applyFill="1" applyBorder="1" applyAlignment="1">
      <alignment horizontal="center"/>
    </xf>
    <xf numFmtId="0" fontId="0" fillId="6"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0" borderId="28" xfId="0" applyBorder="1" applyAlignment="1">
      <alignment horizontal="center"/>
    </xf>
    <xf numFmtId="0" fontId="0" fillId="0" borderId="0" xfId="0" applyBorder="1" applyAlignment="1">
      <alignment horizontal="center"/>
    </xf>
    <xf numFmtId="0" fontId="0" fillId="0" borderId="17" xfId="0" applyNumberFormat="1" applyBorder="1"/>
    <xf numFmtId="0" fontId="0" fillId="0" borderId="18" xfId="0" applyNumberFormat="1" applyBorder="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
  <sheetViews>
    <sheetView topLeftCell="B37" workbookViewId="0">
      <selection activeCell="K9" sqref="K9"/>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6" width="7.28515625" style="3" customWidth="1"/>
    <col min="17" max="17" width="12.7109375" bestFit="1" customWidth="1"/>
    <col min="18" max="18" width="27.42578125" customWidth="1"/>
    <col min="19" max="19" width="11.5703125" customWidth="1"/>
    <col min="20" max="22" width="11.42578125" customWidth="1"/>
  </cols>
  <sheetData>
    <row r="1" spans="1:24" ht="18" customHeight="1" x14ac:dyDescent="0.35">
      <c r="E1" t="s">
        <v>370</v>
      </c>
      <c r="R1" s="53"/>
    </row>
    <row r="2" spans="1:24" ht="21" x14ac:dyDescent="0.35">
      <c r="E2" s="53" t="s">
        <v>366</v>
      </c>
      <c r="R2" s="53" t="s">
        <v>365</v>
      </c>
    </row>
    <row r="3" spans="1:24" x14ac:dyDescent="0.25">
      <c r="E3" t="s">
        <v>367</v>
      </c>
      <c r="H3" s="54"/>
    </row>
    <row r="5" spans="1:24"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92" t="s">
        <v>281</v>
      </c>
      <c r="P5" s="92" t="s">
        <v>0</v>
      </c>
      <c r="Q5" s="99" t="s">
        <v>299</v>
      </c>
      <c r="R5" s="99"/>
    </row>
    <row r="6" spans="1:24"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7">
        <v>1</v>
      </c>
      <c r="P6" s="77">
        <v>0</v>
      </c>
      <c r="Q6" s="76" t="s">
        <v>253</v>
      </c>
      <c r="R6" s="80"/>
      <c r="S6" s="81" t="e">
        <f>VLOOKUP(K6,datos!$B$2:$C$18,2,FALSE)</f>
        <v>#N/A</v>
      </c>
      <c r="T6" s="81"/>
      <c r="U6" s="81"/>
      <c r="V6" s="81"/>
      <c r="W6" s="81"/>
      <c r="X6" s="82"/>
    </row>
    <row r="7" spans="1:24"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13">
        <v>1</v>
      </c>
      <c r="P7" s="13">
        <v>1</v>
      </c>
      <c r="Q7" s="12" t="s">
        <v>256</v>
      </c>
      <c r="R7" s="20" t="s">
        <v>297</v>
      </c>
      <c r="S7" s="5" t="e">
        <f>VLOOKUP(K7,datos!$B$2:$C$18,2,FALSE)</f>
        <v>#N/A</v>
      </c>
      <c r="T7" s="5"/>
      <c r="U7" s="5"/>
      <c r="V7" s="5"/>
      <c r="W7" s="5" t="s">
        <v>377</v>
      </c>
      <c r="X7" s="40"/>
    </row>
    <row r="8" spans="1:24"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7">
        <v>1</v>
      </c>
      <c r="P8" s="77">
        <v>2</v>
      </c>
      <c r="Q8" s="12" t="s">
        <v>298</v>
      </c>
      <c r="R8" s="16"/>
      <c r="S8" s="5" t="e">
        <f>VLOOKUP(K8,datos!$B$2:$C$18,2,FALSE)</f>
        <v>#N/A</v>
      </c>
      <c r="T8" s="5"/>
      <c r="U8" s="5"/>
      <c r="V8" s="5"/>
      <c r="W8" s="5" t="s">
        <v>377</v>
      </c>
      <c r="X8" s="40"/>
    </row>
    <row r="9" spans="1:24"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13">
        <v>1</v>
      </c>
      <c r="P9" s="13">
        <v>3</v>
      </c>
      <c r="Q9" s="12" t="s">
        <v>254</v>
      </c>
      <c r="R9" s="16"/>
      <c r="S9" s="5" t="e">
        <f>VLOOKUP(K9,datos!$B$2:$C$18,2,FALSE)</f>
        <v>#N/A</v>
      </c>
      <c r="T9" s="5"/>
      <c r="U9" s="5"/>
      <c r="V9" s="5"/>
      <c r="W9" s="5"/>
      <c r="X9" s="40"/>
    </row>
    <row r="10" spans="1:24"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7">
        <v>1</v>
      </c>
      <c r="P10" s="77">
        <v>4</v>
      </c>
      <c r="Q10" s="58" t="s">
        <v>256</v>
      </c>
      <c r="R10" s="59" t="s">
        <v>297</v>
      </c>
      <c r="S10" s="5" t="e">
        <f>VLOOKUP(K10,datos!$B$2:$C$18,2,FALSE)</f>
        <v>#N/A</v>
      </c>
      <c r="T10" s="5"/>
      <c r="U10" s="5" t="s">
        <v>297</v>
      </c>
      <c r="V10" s="5">
        <v>60</v>
      </c>
      <c r="W10" s="5" t="s">
        <v>377</v>
      </c>
      <c r="X10" s="40"/>
    </row>
    <row r="11" spans="1:24"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13">
        <v>1</v>
      </c>
      <c r="P11" s="13">
        <v>5</v>
      </c>
      <c r="Q11" s="12" t="s">
        <v>254</v>
      </c>
      <c r="R11" s="19"/>
      <c r="S11" s="5" t="e">
        <f>VLOOKUP(K11,datos!$B$2:$C$18,2,FALSE)</f>
        <v>#N/A</v>
      </c>
      <c r="T11" s="5"/>
      <c r="U11" s="5"/>
      <c r="V11" s="5"/>
      <c r="W11" s="5"/>
      <c r="X11" s="40"/>
    </row>
    <row r="12" spans="1:24"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7">
        <v>1</v>
      </c>
      <c r="P12" s="77">
        <v>6</v>
      </c>
      <c r="Q12" s="12" t="s">
        <v>298</v>
      </c>
      <c r="R12" s="16"/>
      <c r="S12" s="5" t="e">
        <f>VLOOKUP(K12,datos!$B$2:$C$18,2,FALSE)</f>
        <v>#N/A</v>
      </c>
      <c r="T12" s="5"/>
      <c r="U12" s="5"/>
      <c r="V12" s="5"/>
      <c r="W12" s="5" t="s">
        <v>377</v>
      </c>
      <c r="X12" s="40"/>
    </row>
    <row r="13" spans="1:24"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13">
        <v>1</v>
      </c>
      <c r="P13" s="13">
        <v>7</v>
      </c>
      <c r="Q13" s="12" t="s">
        <v>255</v>
      </c>
      <c r="R13" s="16" t="s">
        <v>339</v>
      </c>
      <c r="S13" s="5" t="e">
        <f>VLOOKUP(K13,datos!$B$2:$C$18,2,FALSE)</f>
        <v>#N/A</v>
      </c>
      <c r="T13" s="5"/>
      <c r="U13" s="5"/>
      <c r="V13" s="5"/>
      <c r="W13" s="36" t="s">
        <v>377</v>
      </c>
      <c r="X13" s="40" t="s">
        <v>376</v>
      </c>
    </row>
    <row r="14" spans="1:24"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7">
        <v>1</v>
      </c>
      <c r="P14" s="77">
        <v>8</v>
      </c>
      <c r="Q14" s="12" t="s">
        <v>256</v>
      </c>
      <c r="R14" s="16" t="s">
        <v>297</v>
      </c>
      <c r="S14" s="5" t="e">
        <f>VLOOKUP(K14,datos!$B$2:$C$18,2,FALSE)</f>
        <v>#N/A</v>
      </c>
      <c r="T14" s="5"/>
      <c r="U14" s="5"/>
      <c r="V14" s="5"/>
      <c r="W14" s="88" t="s">
        <v>377</v>
      </c>
      <c r="X14" s="40"/>
    </row>
    <row r="15" spans="1:24"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13">
        <v>1</v>
      </c>
      <c r="P15" s="13">
        <v>9</v>
      </c>
      <c r="Q15" s="12" t="s">
        <v>253</v>
      </c>
      <c r="R15" s="16"/>
      <c r="S15" s="5" t="e">
        <f>VLOOKUP(K15,datos!$B$2:$C$18,2,FALSE)</f>
        <v>#N/A</v>
      </c>
      <c r="T15" s="5"/>
      <c r="U15" s="5"/>
      <c r="V15" s="5"/>
      <c r="W15" s="5"/>
      <c r="X15" s="40"/>
    </row>
    <row r="16" spans="1:24"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7">
        <v>1</v>
      </c>
      <c r="P16" s="77">
        <v>10</v>
      </c>
      <c r="Q16" s="12" t="s">
        <v>256</v>
      </c>
      <c r="R16" s="16" t="s">
        <v>297</v>
      </c>
      <c r="S16" s="5" t="e">
        <f>VLOOKUP(K16,datos!$B$2:$C$18,2,FALSE)</f>
        <v>#N/A</v>
      </c>
      <c r="T16" s="5"/>
      <c r="U16" s="5"/>
      <c r="V16" s="5"/>
      <c r="W16" s="5" t="s">
        <v>377</v>
      </c>
      <c r="X16" s="40"/>
    </row>
    <row r="17" spans="1:24"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13">
        <v>1</v>
      </c>
      <c r="P17" s="13">
        <v>11</v>
      </c>
      <c r="Q17" s="12" t="s">
        <v>256</v>
      </c>
      <c r="R17" s="46" t="s">
        <v>348</v>
      </c>
      <c r="S17" s="5" t="e">
        <f>VLOOKUP(K17,datos!$B$2:$C$18,2,FALSE)</f>
        <v>#N/A</v>
      </c>
      <c r="T17" s="5"/>
      <c r="U17" s="5"/>
      <c r="V17" s="5"/>
      <c r="W17" s="5" t="s">
        <v>377</v>
      </c>
      <c r="X17" s="40"/>
    </row>
    <row r="18" spans="1:24"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7">
        <v>1</v>
      </c>
      <c r="P18" s="77">
        <v>12</v>
      </c>
      <c r="Q18" s="12" t="s">
        <v>256</v>
      </c>
      <c r="R18" s="16" t="s">
        <v>337</v>
      </c>
      <c r="S18" s="5" t="e">
        <f>VLOOKUP(K18,datos!$B$2:$C$18,2,FALSE)</f>
        <v>#N/A</v>
      </c>
      <c r="T18" s="5"/>
      <c r="U18" s="5"/>
      <c r="V18" s="5"/>
      <c r="W18" s="5" t="s">
        <v>377</v>
      </c>
      <c r="X18" s="40" t="s">
        <v>375</v>
      </c>
    </row>
    <row r="19" spans="1:24"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13">
        <v>1</v>
      </c>
      <c r="P19" s="13">
        <v>13</v>
      </c>
      <c r="Q19" s="12" t="s">
        <v>254</v>
      </c>
      <c r="R19" s="43"/>
      <c r="S19" s="5" t="e">
        <f>VLOOKUP(K19,datos!$B$2:$C$18,2,FALSE)</f>
        <v>#N/A</v>
      </c>
      <c r="T19" s="5"/>
      <c r="U19" s="5"/>
      <c r="V19" s="5"/>
      <c r="W19" s="5"/>
      <c r="X19" s="40"/>
    </row>
    <row r="20" spans="1:24"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7">
        <v>1</v>
      </c>
      <c r="P20" s="77">
        <v>14</v>
      </c>
      <c r="Q20" s="12" t="s">
        <v>256</v>
      </c>
      <c r="R20" s="16" t="s">
        <v>297</v>
      </c>
      <c r="S20" s="5" t="e">
        <f>VLOOKUP(K20,datos!$B$2:$C$18,2,FALSE)</f>
        <v>#N/A</v>
      </c>
      <c r="T20" s="5"/>
      <c r="U20" s="5"/>
      <c r="V20" s="5"/>
      <c r="W20" s="88" t="s">
        <v>377</v>
      </c>
      <c r="X20" s="40"/>
    </row>
    <row r="21" spans="1:24"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13">
        <v>1</v>
      </c>
      <c r="P21" s="13">
        <v>15</v>
      </c>
      <c r="Q21" s="12" t="s">
        <v>256</v>
      </c>
      <c r="R21" s="19" t="s">
        <v>337</v>
      </c>
      <c r="S21" s="5" t="e">
        <f>VLOOKUP(K21,datos!$B$2:$C$18,2,FALSE)</f>
        <v>#N/A</v>
      </c>
      <c r="T21" s="5"/>
      <c r="U21" s="5"/>
      <c r="V21" s="5"/>
      <c r="W21" s="36" t="s">
        <v>377</v>
      </c>
      <c r="X21" s="40"/>
    </row>
    <row r="22" spans="1:24"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7">
        <v>1</v>
      </c>
      <c r="P22" s="77">
        <v>16</v>
      </c>
      <c r="Q22" s="65" t="s">
        <v>253</v>
      </c>
      <c r="R22" s="70"/>
      <c r="S22" s="71" t="e">
        <f>VLOOKUP(K22,datos!$B$2:$C$18,2,FALSE)</f>
        <v>#N/A</v>
      </c>
      <c r="T22" s="71"/>
      <c r="U22" s="71"/>
      <c r="V22" s="71"/>
      <c r="W22" s="71"/>
      <c r="X22" s="85"/>
    </row>
    <row r="23" spans="1:24"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13">
        <v>1</v>
      </c>
      <c r="P23" s="13">
        <v>17</v>
      </c>
      <c r="Q23" s="76" t="s">
        <v>255</v>
      </c>
      <c r="R23" s="86" t="s">
        <v>338</v>
      </c>
      <c r="S23" s="81" t="e">
        <f>VLOOKUP(K23,datos!$B$2:$C$18,2,FALSE)</f>
        <v>#N/A</v>
      </c>
      <c r="T23" s="81"/>
      <c r="U23" s="81"/>
      <c r="V23" s="81"/>
      <c r="W23" s="90" t="s">
        <v>379</v>
      </c>
      <c r="X23" s="82"/>
    </row>
    <row r="24" spans="1:24"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7">
        <v>1</v>
      </c>
      <c r="P24" s="77">
        <v>18</v>
      </c>
      <c r="Q24" s="12" t="s">
        <v>256</v>
      </c>
      <c r="R24" s="19" t="s">
        <v>239</v>
      </c>
      <c r="S24" s="5" t="e">
        <f>VLOOKUP(K24,datos!$B$2:$C$18,2,FALSE)</f>
        <v>#N/A</v>
      </c>
      <c r="T24" s="5"/>
      <c r="U24" s="5"/>
      <c r="V24" s="5"/>
      <c r="W24" s="5" t="s">
        <v>377</v>
      </c>
      <c r="X24" s="40"/>
    </row>
    <row r="25" spans="1:24"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13">
        <v>1</v>
      </c>
      <c r="P25" s="13">
        <v>19</v>
      </c>
      <c r="Q25" s="12" t="s">
        <v>253</v>
      </c>
      <c r="R25" s="16"/>
      <c r="S25" s="5" t="e">
        <f>VLOOKUP(K25,datos!$B$2:$C$18,2,FALSE)</f>
        <v>#N/A</v>
      </c>
      <c r="T25" s="5"/>
      <c r="U25" s="5"/>
      <c r="V25" s="5"/>
      <c r="W25" s="5"/>
      <c r="X25" s="40"/>
    </row>
    <row r="26" spans="1:24"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7">
        <v>1</v>
      </c>
      <c r="P26" s="77">
        <v>20</v>
      </c>
      <c r="Q26" s="12" t="s">
        <v>254</v>
      </c>
      <c r="R26" s="19"/>
      <c r="S26" s="5" t="e">
        <f>VLOOKUP(K26,datos!$B$2:$C$18,2,FALSE)</f>
        <v>#N/A</v>
      </c>
      <c r="T26" s="5" t="s">
        <v>318</v>
      </c>
      <c r="U26" s="5"/>
      <c r="V26" s="5"/>
      <c r="W26" s="5"/>
      <c r="X26" s="40"/>
    </row>
    <row r="27" spans="1:24"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13">
        <v>1</v>
      </c>
      <c r="P27" s="13">
        <v>21</v>
      </c>
      <c r="Q27" s="12" t="s">
        <v>253</v>
      </c>
      <c r="R27" s="16"/>
      <c r="S27" s="5" t="e">
        <f>VLOOKUP(K27,datos!$B$2:$C$18,2,FALSE)</f>
        <v>#N/A</v>
      </c>
      <c r="T27" s="5"/>
      <c r="U27" s="5"/>
      <c r="V27" s="5"/>
      <c r="W27" s="5"/>
      <c r="X27" s="40"/>
    </row>
    <row r="28" spans="1:24"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7">
        <v>1</v>
      </c>
      <c r="P28" s="77">
        <v>22</v>
      </c>
      <c r="Q28" s="12" t="s">
        <v>253</v>
      </c>
      <c r="R28" s="23"/>
      <c r="S28" s="5" t="e">
        <f>VLOOKUP(K28,datos!$B$2:$C$18,2,FALSE)</f>
        <v>#N/A</v>
      </c>
      <c r="T28" s="5"/>
      <c r="U28" s="5"/>
      <c r="V28" s="5"/>
      <c r="W28" s="5"/>
      <c r="X28" s="40"/>
    </row>
    <row r="29" spans="1:24"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13">
        <v>1</v>
      </c>
      <c r="P29" s="13">
        <v>23</v>
      </c>
      <c r="Q29" s="58" t="s">
        <v>256</v>
      </c>
      <c r="R29" s="61" t="s">
        <v>297</v>
      </c>
      <c r="S29" s="5" t="e">
        <f>VLOOKUP(K29,datos!$B$2:$C$18,2,FALSE)</f>
        <v>#N/A</v>
      </c>
      <c r="T29" s="5"/>
      <c r="U29" s="5" t="s">
        <v>297</v>
      </c>
      <c r="V29" s="5">
        <v>60</v>
      </c>
      <c r="W29" s="5" t="s">
        <v>377</v>
      </c>
      <c r="X29" s="40"/>
    </row>
    <row r="30" spans="1:24"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7">
        <v>1</v>
      </c>
      <c r="P30" s="77">
        <v>24</v>
      </c>
      <c r="Q30" s="12" t="s">
        <v>298</v>
      </c>
      <c r="R30" s="16"/>
      <c r="S30" s="5" t="e">
        <f>VLOOKUP(K30,datos!$B$2:$C$18,2,FALSE)</f>
        <v>#N/A</v>
      </c>
      <c r="T30" s="5"/>
      <c r="U30" s="5"/>
      <c r="V30" s="5"/>
      <c r="W30" s="5" t="s">
        <v>377</v>
      </c>
      <c r="X30" s="40"/>
    </row>
    <row r="31" spans="1:24"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13">
        <v>1</v>
      </c>
      <c r="P31" s="13">
        <v>25</v>
      </c>
      <c r="Q31" s="12" t="s">
        <v>253</v>
      </c>
      <c r="R31" s="16"/>
      <c r="S31" s="5" t="e">
        <f>VLOOKUP(K31,datos!$B$2:$C$18,2,FALSE)</f>
        <v>#N/A</v>
      </c>
      <c r="T31" s="5"/>
      <c r="U31" s="5"/>
      <c r="V31" s="5"/>
      <c r="W31" s="5"/>
      <c r="X31" s="40"/>
    </row>
    <row r="32" spans="1:24"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7">
        <v>1</v>
      </c>
      <c r="P32" s="77">
        <v>26</v>
      </c>
      <c r="Q32" s="12" t="s">
        <v>298</v>
      </c>
      <c r="R32" s="16"/>
      <c r="S32" s="5" t="e">
        <f>VLOOKUP(K32,datos!$B$2:$C$18,2,FALSE)</f>
        <v>#N/A</v>
      </c>
      <c r="T32" s="5"/>
      <c r="U32" s="5"/>
      <c r="V32" s="5"/>
      <c r="W32" s="5" t="s">
        <v>377</v>
      </c>
      <c r="X32" s="40"/>
    </row>
    <row r="33" spans="1:24"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13">
        <v>1</v>
      </c>
      <c r="P33" s="13">
        <v>27</v>
      </c>
      <c r="Q33" s="12" t="s">
        <v>298</v>
      </c>
      <c r="R33" s="16"/>
      <c r="S33" s="5" t="e">
        <f>VLOOKUP(K33,datos!$B$2:$C$18,2,FALSE)</f>
        <v>#N/A</v>
      </c>
      <c r="T33" s="5"/>
      <c r="U33" s="5"/>
      <c r="V33" s="5"/>
      <c r="W33" s="5" t="s">
        <v>377</v>
      </c>
      <c r="X33" s="40"/>
    </row>
    <row r="34" spans="1:24"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7">
        <v>1</v>
      </c>
      <c r="P34" s="77">
        <v>28</v>
      </c>
      <c r="Q34" s="58" t="s">
        <v>256</v>
      </c>
      <c r="R34" s="59" t="s">
        <v>369</v>
      </c>
      <c r="S34" s="5" t="e">
        <f>VLOOKUP(K34,datos!$B$2:$C$18,2,FALSE)</f>
        <v>#N/A</v>
      </c>
      <c r="T34" s="5"/>
      <c r="U34" s="5" t="s">
        <v>369</v>
      </c>
      <c r="V34" s="5">
        <v>60</v>
      </c>
      <c r="W34" s="88" t="s">
        <v>379</v>
      </c>
      <c r="X34" s="40"/>
    </row>
    <row r="35" spans="1:24"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13">
        <v>1</v>
      </c>
      <c r="P35" s="13">
        <v>29</v>
      </c>
      <c r="Q35" s="12" t="s">
        <v>255</v>
      </c>
      <c r="R35" s="21" t="s">
        <v>340</v>
      </c>
      <c r="S35" s="5" t="e">
        <f>VLOOKUP(K35,datos!$B$2:$C$18,2,FALSE)</f>
        <v>#N/A</v>
      </c>
      <c r="T35" s="5"/>
      <c r="U35" s="5"/>
      <c r="V35" s="5"/>
      <c r="W35" s="88" t="s">
        <v>379</v>
      </c>
      <c r="X35" s="40"/>
    </row>
    <row r="36" spans="1:24"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7">
        <v>1</v>
      </c>
      <c r="P36" s="77">
        <v>30</v>
      </c>
      <c r="Q36" s="12" t="s">
        <v>256</v>
      </c>
      <c r="R36" s="16" t="s">
        <v>239</v>
      </c>
      <c r="S36" s="5" t="e">
        <f>VLOOKUP(K36,datos!$B$2:$C$18,2,FALSE)</f>
        <v>#N/A</v>
      </c>
      <c r="T36" s="5"/>
      <c r="U36" s="5"/>
      <c r="V36" s="5"/>
      <c r="W36" s="5" t="s">
        <v>377</v>
      </c>
      <c r="X36" s="40"/>
    </row>
    <row r="37" spans="1:24"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13">
        <v>1</v>
      </c>
      <c r="P37" s="13">
        <v>31</v>
      </c>
      <c r="Q37" s="12" t="s">
        <v>255</v>
      </c>
      <c r="R37" s="20" t="s">
        <v>341</v>
      </c>
      <c r="S37" s="5" t="e">
        <f>VLOOKUP(K37,datos!$B$2:$C$18,2,FALSE)</f>
        <v>#N/A</v>
      </c>
      <c r="T37" s="5"/>
      <c r="U37" s="5"/>
      <c r="V37" s="5"/>
      <c r="W37" s="5" t="s">
        <v>377</v>
      </c>
      <c r="X37" s="40"/>
    </row>
    <row r="38" spans="1:24"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7">
        <v>1</v>
      </c>
      <c r="P38" s="77">
        <v>32</v>
      </c>
      <c r="Q38" s="12" t="s">
        <v>255</v>
      </c>
      <c r="R38" s="64" t="s">
        <v>373</v>
      </c>
      <c r="S38" s="5" t="e">
        <f>VLOOKUP(K38,datos!$B$2:$C$18,2,FALSE)</f>
        <v>#N/A</v>
      </c>
      <c r="T38" s="5"/>
      <c r="U38" s="5"/>
      <c r="V38" s="5"/>
      <c r="W38" s="88" t="s">
        <v>379</v>
      </c>
      <c r="X38" s="40"/>
    </row>
    <row r="39" spans="1:24"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13">
        <v>1</v>
      </c>
      <c r="P39" s="13">
        <v>33</v>
      </c>
      <c r="Q39" s="12" t="s">
        <v>253</v>
      </c>
      <c r="R39" s="16"/>
      <c r="S39" s="5" t="e">
        <f>VLOOKUP(K39,datos!$B$2:$C$18,2,FALSE)</f>
        <v>#N/A</v>
      </c>
      <c r="T39" s="5"/>
      <c r="U39" s="5"/>
      <c r="V39" s="5"/>
      <c r="W39" s="5"/>
      <c r="X39" s="40"/>
    </row>
    <row r="40" spans="1:24"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7">
        <v>1</v>
      </c>
      <c r="P40" s="77">
        <v>34</v>
      </c>
      <c r="Q40" s="12" t="s">
        <v>253</v>
      </c>
      <c r="R40" s="19"/>
      <c r="S40" s="5" t="e">
        <f>VLOOKUP(K40,datos!$B$2:$C$18,2,FALSE)</f>
        <v>#N/A</v>
      </c>
      <c r="T40" s="5"/>
      <c r="U40" s="5"/>
      <c r="V40" s="5"/>
      <c r="W40" s="5"/>
      <c r="X40" s="40"/>
    </row>
    <row r="41" spans="1:24"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13">
        <v>1</v>
      </c>
      <c r="P41" s="13">
        <v>35</v>
      </c>
      <c r="Q41" s="12" t="s">
        <v>255</v>
      </c>
      <c r="R41" s="28" t="s">
        <v>342</v>
      </c>
      <c r="S41" s="5" t="e">
        <f>VLOOKUP(K41,datos!$B$2:$C$18,2,FALSE)</f>
        <v>#N/A</v>
      </c>
      <c r="T41" s="5"/>
      <c r="U41" s="5"/>
      <c r="V41" s="5"/>
      <c r="W41" s="5" t="s">
        <v>377</v>
      </c>
      <c r="X41" s="40"/>
    </row>
    <row r="42" spans="1:24"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7">
        <v>1</v>
      </c>
      <c r="P42" s="77">
        <v>36</v>
      </c>
      <c r="Q42" s="12" t="s">
        <v>254</v>
      </c>
      <c r="R42" s="16"/>
      <c r="S42" s="5" t="e">
        <f>VLOOKUP(K42,datos!$B$2:$C$18,2,FALSE)</f>
        <v>#N/A</v>
      </c>
      <c r="T42" s="5"/>
      <c r="U42" s="5"/>
      <c r="V42" s="5"/>
      <c r="W42" s="5"/>
      <c r="X42" s="40"/>
    </row>
    <row r="43" spans="1:24"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13">
        <v>1</v>
      </c>
      <c r="P43" s="13">
        <v>37</v>
      </c>
      <c r="Q43" s="12" t="s">
        <v>255</v>
      </c>
      <c r="R43" s="28" t="s">
        <v>340</v>
      </c>
      <c r="S43" s="5" t="e">
        <f>VLOOKUP(K43,datos!$B$2:$C$18,2,FALSE)</f>
        <v>#N/A</v>
      </c>
      <c r="T43" s="5" t="s">
        <v>357</v>
      </c>
      <c r="U43" s="5"/>
      <c r="V43" s="5"/>
      <c r="W43" s="89" t="s">
        <v>379</v>
      </c>
      <c r="X43" s="40"/>
    </row>
    <row r="44" spans="1:24"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7">
        <v>1</v>
      </c>
      <c r="P44" s="77">
        <v>38</v>
      </c>
      <c r="Q44" s="12" t="s">
        <v>256</v>
      </c>
      <c r="R44" s="16" t="s">
        <v>337</v>
      </c>
      <c r="S44" s="5" t="e">
        <f>VLOOKUP(K44,datos!$B$2:$C$18,2,FALSE)</f>
        <v>#N/A</v>
      </c>
      <c r="T44" s="5"/>
      <c r="U44" s="5"/>
      <c r="V44" s="5"/>
      <c r="W44" s="5" t="s">
        <v>377</v>
      </c>
      <c r="X44" s="40"/>
    </row>
    <row r="45" spans="1:24"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13">
        <v>1</v>
      </c>
      <c r="P45" s="13">
        <v>39</v>
      </c>
      <c r="Q45" s="12" t="s">
        <v>256</v>
      </c>
      <c r="R45" s="19" t="s">
        <v>297</v>
      </c>
      <c r="S45" s="5" t="e">
        <f>VLOOKUP(K45,datos!$B$2:$C$18,2,FALSE)</f>
        <v>#N/A</v>
      </c>
      <c r="T45" s="5"/>
      <c r="U45" s="5"/>
      <c r="V45" s="5"/>
      <c r="W45" s="88" t="s">
        <v>379</v>
      </c>
      <c r="X45" s="40"/>
    </row>
    <row r="46" spans="1:24"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7">
        <v>1</v>
      </c>
      <c r="P46" s="77">
        <v>40</v>
      </c>
      <c r="Q46" s="12" t="s">
        <v>298</v>
      </c>
      <c r="R46" s="19"/>
      <c r="S46" s="5" t="e">
        <f>VLOOKUP(K46,datos!$B$2:$C$18,2,FALSE)</f>
        <v>#N/A</v>
      </c>
      <c r="T46" s="5"/>
      <c r="U46" s="5"/>
      <c r="V46" s="5"/>
      <c r="W46" s="88" t="s">
        <v>379</v>
      </c>
      <c r="X46" s="40"/>
    </row>
    <row r="47" spans="1:24"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13">
        <v>1</v>
      </c>
      <c r="P47" s="13">
        <v>41</v>
      </c>
      <c r="Q47" s="12" t="s">
        <v>253</v>
      </c>
      <c r="R47" s="16"/>
      <c r="S47" s="5" t="e">
        <f>VLOOKUP(K47,datos!$B$2:$C$18,2,FALSE)</f>
        <v>#N/A</v>
      </c>
      <c r="T47" s="5"/>
      <c r="U47" s="5"/>
      <c r="V47" s="5"/>
      <c r="W47" s="5"/>
      <c r="X47" s="40"/>
    </row>
    <row r="48" spans="1:24"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7">
        <v>1</v>
      </c>
      <c r="P48" s="77">
        <v>42</v>
      </c>
      <c r="Q48" s="12" t="s">
        <v>253</v>
      </c>
      <c r="R48" s="5"/>
      <c r="S48" s="5" t="e">
        <f>VLOOKUP(K48,datos!$B$2:$C$18,2,FALSE)</f>
        <v>#N/A</v>
      </c>
      <c r="T48" s="22" t="s">
        <v>314</v>
      </c>
      <c r="U48" s="5"/>
      <c r="V48" s="5"/>
      <c r="W48" s="5"/>
      <c r="X48" s="40"/>
    </row>
    <row r="49" spans="1:24"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13">
        <v>1</v>
      </c>
      <c r="P49" s="13">
        <v>43</v>
      </c>
      <c r="Q49" s="12" t="s">
        <v>253</v>
      </c>
      <c r="R49" s="19"/>
      <c r="S49" s="5" t="e">
        <f>VLOOKUP(K49,datos!$B$2:$C$18,2,FALSE)</f>
        <v>#N/A</v>
      </c>
      <c r="T49" s="5"/>
      <c r="U49" s="5"/>
      <c r="V49" s="5"/>
      <c r="W49" s="5"/>
      <c r="X49" s="40"/>
    </row>
    <row r="50" spans="1:24" x14ac:dyDescent="0.25">
      <c r="A50" s="83">
        <v>1</v>
      </c>
      <c r="B50" s="12">
        <v>1</v>
      </c>
      <c r="C50" s="12" t="s">
        <v>155</v>
      </c>
      <c r="D50" s="12" t="s">
        <v>259</v>
      </c>
      <c r="E50" s="12" t="s">
        <v>185</v>
      </c>
      <c r="F50" s="12">
        <v>1</v>
      </c>
      <c r="G50" s="12" t="s">
        <v>30</v>
      </c>
      <c r="H50" s="12" t="s">
        <v>22</v>
      </c>
      <c r="I50" s="13">
        <v>50</v>
      </c>
      <c r="J50" s="15">
        <v>0.10416666666666667</v>
      </c>
      <c r="K50" s="94"/>
      <c r="L50" s="7" t="str">
        <f t="shared" si="2"/>
        <v>sábado</v>
      </c>
      <c r="M50" s="15">
        <v>0.375</v>
      </c>
      <c r="N50" s="15">
        <f t="shared" si="1"/>
        <v>0.47916666666666669</v>
      </c>
      <c r="O50" s="77">
        <v>1</v>
      </c>
      <c r="P50" s="77">
        <v>44</v>
      </c>
      <c r="Q50" s="12" t="s">
        <v>255</v>
      </c>
      <c r="R50" s="29" t="s">
        <v>343</v>
      </c>
      <c r="S50" s="5" t="e">
        <f>VLOOKUP(K50,datos!$B$2:$C$18,2,FALSE)</f>
        <v>#N/A</v>
      </c>
      <c r="T50" s="5"/>
      <c r="U50" s="5"/>
      <c r="V50" s="5"/>
      <c r="W50" s="89" t="s">
        <v>379</v>
      </c>
      <c r="X50" s="40"/>
    </row>
    <row r="51" spans="1:24"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13">
        <v>1</v>
      </c>
      <c r="P51" s="13">
        <v>45</v>
      </c>
      <c r="Q51" s="12" t="s">
        <v>253</v>
      </c>
      <c r="R51" s="19"/>
      <c r="S51" s="5" t="e">
        <f>VLOOKUP(K51,datos!$B$2:$C$18,2,FALSE)</f>
        <v>#N/A</v>
      </c>
      <c r="T51" s="5"/>
      <c r="U51" s="5"/>
      <c r="V51" s="5"/>
      <c r="W51" s="5"/>
      <c r="X51" s="40"/>
    </row>
    <row r="52" spans="1:24"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7">
        <v>1</v>
      </c>
      <c r="P52" s="77">
        <v>46</v>
      </c>
      <c r="Q52" s="12" t="s">
        <v>255</v>
      </c>
      <c r="R52" s="44" t="s">
        <v>344</v>
      </c>
      <c r="S52" s="5" t="e">
        <f>VLOOKUP(K52,datos!$B$2:$C$18,2,FALSE)</f>
        <v>#N/A</v>
      </c>
      <c r="T52" s="5"/>
      <c r="U52" s="5"/>
      <c r="V52" s="5"/>
      <c r="W52" s="5" t="s">
        <v>377</v>
      </c>
      <c r="X52" s="40"/>
    </row>
    <row r="53" spans="1:24"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13">
        <v>1</v>
      </c>
      <c r="P53" s="13">
        <v>47</v>
      </c>
      <c r="Q53" s="12" t="s">
        <v>298</v>
      </c>
      <c r="R53" s="16"/>
      <c r="S53" s="5" t="e">
        <f>VLOOKUP(K53,datos!$B$2:$C$18,2,FALSE)</f>
        <v>#N/A</v>
      </c>
      <c r="T53" s="5"/>
      <c r="U53" s="5"/>
      <c r="V53" s="5"/>
      <c r="W53" s="5" t="s">
        <v>378</v>
      </c>
      <c r="X53" s="40"/>
    </row>
    <row r="54" spans="1:24"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7">
        <v>1</v>
      </c>
      <c r="P54" s="77">
        <v>48</v>
      </c>
      <c r="Q54" s="12" t="s">
        <v>253</v>
      </c>
      <c r="R54" s="23"/>
      <c r="S54" s="5" t="e">
        <f>VLOOKUP(K54,datos!$B$2:$C$18,2,FALSE)</f>
        <v>#N/A</v>
      </c>
      <c r="T54" s="5"/>
      <c r="U54" s="5"/>
      <c r="V54" s="5"/>
      <c r="W54" s="5"/>
      <c r="X54" s="40"/>
    </row>
    <row r="55" spans="1:24"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13">
        <v>1</v>
      </c>
      <c r="P55" s="13">
        <v>49</v>
      </c>
      <c r="Q55" s="12" t="s">
        <v>255</v>
      </c>
      <c r="R55" s="29" t="s">
        <v>338</v>
      </c>
      <c r="S55" s="5" t="e">
        <f>VLOOKUP(K55,datos!$B$2:$C$18,2,FALSE)</f>
        <v>#N/A</v>
      </c>
      <c r="T55" s="5"/>
      <c r="U55" s="5"/>
      <c r="V55" s="5"/>
      <c r="W55" s="88" t="s">
        <v>379</v>
      </c>
      <c r="X55" s="40"/>
    </row>
    <row r="56" spans="1:24"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7">
        <v>1</v>
      </c>
      <c r="P56" s="77">
        <v>50</v>
      </c>
      <c r="Q56" s="12" t="s">
        <v>254</v>
      </c>
      <c r="R56" s="16"/>
      <c r="S56" s="5" t="e">
        <f>VLOOKUP(K56,datos!$B$2:$C$18,2,FALSE)</f>
        <v>#N/A</v>
      </c>
      <c r="T56" s="5"/>
      <c r="U56" s="5"/>
      <c r="V56" s="5"/>
      <c r="W56" s="5"/>
      <c r="X56" s="40"/>
    </row>
    <row r="57" spans="1:24"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13">
        <v>1</v>
      </c>
      <c r="P57" s="13">
        <v>51</v>
      </c>
      <c r="Q57" s="12" t="s">
        <v>255</v>
      </c>
      <c r="R57" s="20" t="s">
        <v>345</v>
      </c>
      <c r="S57" s="5" t="e">
        <f>VLOOKUP(K57,datos!$B$2:$C$18,2,FALSE)</f>
        <v>#N/A</v>
      </c>
      <c r="T57" s="5"/>
      <c r="U57" s="5"/>
      <c r="V57" s="5"/>
      <c r="W57" s="5" t="s">
        <v>377</v>
      </c>
      <c r="X57" s="40"/>
    </row>
    <row r="58" spans="1:24"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7">
        <v>1</v>
      </c>
      <c r="P58" s="77">
        <v>52</v>
      </c>
      <c r="Q58" s="12" t="s">
        <v>256</v>
      </c>
      <c r="R58" s="16" t="s">
        <v>297</v>
      </c>
      <c r="S58" s="5" t="e">
        <f>VLOOKUP(K58,datos!$B$2:$C$18,2,FALSE)</f>
        <v>#N/A</v>
      </c>
      <c r="T58" s="5"/>
      <c r="U58" s="5"/>
      <c r="V58" s="5"/>
      <c r="W58" s="5" t="s">
        <v>377</v>
      </c>
      <c r="X58" s="40"/>
    </row>
    <row r="59" spans="1:24"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13">
        <v>1</v>
      </c>
      <c r="P59" s="13">
        <v>53</v>
      </c>
      <c r="Q59" s="65" t="s">
        <v>253</v>
      </c>
      <c r="R59" s="70"/>
      <c r="S59" s="71" t="e">
        <f>VLOOKUP(K59,datos!$B$2:$C$18,2,FALSE)</f>
        <v>#N/A</v>
      </c>
      <c r="T59" s="71"/>
      <c r="U59" s="71"/>
      <c r="V59" s="71"/>
      <c r="W59" s="71"/>
      <c r="X59" s="85"/>
    </row>
    <row r="60" spans="1:24"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7">
        <v>1</v>
      </c>
      <c r="P60" s="77">
        <v>54</v>
      </c>
      <c r="Q60" s="7" t="s">
        <v>254</v>
      </c>
      <c r="R60" s="72"/>
      <c r="S60" t="e">
        <f>VLOOKUP(K60,datos!$B$2:$C$18,2,FALSE)</f>
        <v>#N/A</v>
      </c>
    </row>
    <row r="61" spans="1:24"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13">
        <v>1</v>
      </c>
      <c r="P61" s="13">
        <v>55</v>
      </c>
      <c r="Q61" s="12" t="s">
        <v>255</v>
      </c>
      <c r="R61" s="16" t="s">
        <v>346</v>
      </c>
      <c r="S61" t="e">
        <f>VLOOKUP(K61,datos!$B$2:$C$18,2,FALSE)</f>
        <v>#N/A</v>
      </c>
      <c r="W61" s="91" t="s">
        <v>379</v>
      </c>
    </row>
    <row r="62" spans="1:24"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7">
        <v>1</v>
      </c>
      <c r="P62" s="77">
        <v>56</v>
      </c>
      <c r="Q62" s="25" t="s">
        <v>298</v>
      </c>
      <c r="R62" s="45"/>
      <c r="S62" t="e">
        <f>VLOOKUP(K62,datos!$B$2:$C$18,2,FALSE)</f>
        <v>#N/A</v>
      </c>
      <c r="W62" s="91" t="s">
        <v>379</v>
      </c>
    </row>
    <row r="63" spans="1:24"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13">
        <v>1</v>
      </c>
      <c r="P63" s="13">
        <v>57</v>
      </c>
      <c r="Q63" s="12" t="s">
        <v>253</v>
      </c>
      <c r="R63" s="19"/>
      <c r="S63" t="e">
        <f>VLOOKUP(K63,datos!$B$2:$C$18,2,FALSE)</f>
        <v>#N/A</v>
      </c>
    </row>
    <row r="64" spans="1:24"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7">
        <v>1</v>
      </c>
      <c r="P64" s="77">
        <v>58</v>
      </c>
      <c r="Q64" s="12" t="s">
        <v>255</v>
      </c>
      <c r="R64" s="56" t="s">
        <v>371</v>
      </c>
      <c r="S64" t="e">
        <f>VLOOKUP(K64,datos!$B$2:$C$18,2,FALSE)</f>
        <v>#N/A</v>
      </c>
      <c r="T64" t="s">
        <v>317</v>
      </c>
      <c r="W64" s="91" t="s">
        <v>379</v>
      </c>
    </row>
    <row r="65" spans="1:23"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13">
        <v>1</v>
      </c>
      <c r="P65" s="13">
        <v>59</v>
      </c>
      <c r="Q65" s="12" t="s">
        <v>253</v>
      </c>
      <c r="R65" s="16"/>
      <c r="S65" t="e">
        <f>VLOOKUP(K65,datos!$B$2:$C$18,2,FALSE)</f>
        <v>#N/A</v>
      </c>
    </row>
    <row r="66" spans="1:23"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7">
        <v>1</v>
      </c>
      <c r="P66" s="77">
        <v>60</v>
      </c>
      <c r="Q66" s="12" t="s">
        <v>255</v>
      </c>
      <c r="R66" s="17" t="s">
        <v>352</v>
      </c>
      <c r="S66" t="e">
        <f>VLOOKUP(K66,datos!$B$2:$C$18,2,FALSE)</f>
        <v>#N/A</v>
      </c>
      <c r="T66" t="s">
        <v>317</v>
      </c>
      <c r="W66" s="91" t="s">
        <v>379</v>
      </c>
    </row>
    <row r="67" spans="1:23"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13">
        <v>1</v>
      </c>
      <c r="P67" s="13">
        <v>61</v>
      </c>
      <c r="Q67" s="58" t="s">
        <v>256</v>
      </c>
      <c r="R67" s="59" t="s">
        <v>372</v>
      </c>
      <c r="S67" t="e">
        <f>VLOOKUP(K67,datos!$B$2:$C$18,2,FALSE)</f>
        <v>#N/A</v>
      </c>
      <c r="T67" t="s">
        <v>312</v>
      </c>
      <c r="U67" t="s">
        <v>368</v>
      </c>
      <c r="V67">
        <v>20</v>
      </c>
      <c r="W67" s="91" t="s">
        <v>379</v>
      </c>
    </row>
  </sheetData>
  <autoFilter ref="A5:R67" xr:uid="{00000000-0009-0000-0000-000000000000}">
    <sortState xmlns:xlrd2="http://schemas.microsoft.com/office/spreadsheetml/2017/richdata2" ref="A2:Q66">
      <sortCondition ref="K2:K64"/>
      <sortCondition ref="M2:M64"/>
      <sortCondition ref="A2:A64"/>
    </sortState>
  </autoFilter>
  <sortState xmlns:xlrd2="http://schemas.microsoft.com/office/spreadsheetml/2017/richdata2" ref="A2:S64">
    <sortCondition ref="K2:K64"/>
    <sortCondition ref="M2:M64"/>
    <sortCondition ref="A2:A64"/>
    <sortCondition ref="F2:F64"/>
  </sortState>
  <mergeCells count="1">
    <mergeCell ref="Q5:R5"/>
  </mergeCells>
  <conditionalFormatting sqref="A7:R7 Q10 Q8:R9 Q11:R33 Q34 Q35:R67 A8:P43 A6:J6 L6:R6 A45:P57 A44:J44 L44:P44 A59:P67 A58:J58 L58:P58">
    <cfRule type="expression" dxfId="24" priority="18">
      <formula>$S6=0</formula>
    </cfRule>
  </conditionalFormatting>
  <conditionalFormatting sqref="H6:H67">
    <cfRule type="cellIs" dxfId="23" priority="5" operator="equal">
      <formula>"Presencial"</formula>
    </cfRule>
  </conditionalFormatting>
  <conditionalFormatting sqref="Q6:Q67">
    <cfRule type="cellIs" dxfId="22" priority="4" operator="equal">
      <formula>"polideportivo"</formula>
    </cfRule>
  </conditionalFormatting>
  <conditionalFormatting sqref="K6">
    <cfRule type="expression" dxfId="21" priority="3">
      <formula>$Q6=0</formula>
    </cfRule>
  </conditionalFormatting>
  <conditionalFormatting sqref="K44">
    <cfRule type="expression" dxfId="20" priority="2">
      <formula>$Q44=0</formula>
    </cfRule>
  </conditionalFormatting>
  <conditionalFormatting sqref="K58">
    <cfRule type="expression" dxfId="19" priority="1">
      <formula>$Q58=0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B2:E37"/>
  <sheetViews>
    <sheetView tabSelected="1" workbookViewId="0">
      <selection activeCell="B23" sqref="B23:C23"/>
    </sheetView>
  </sheetViews>
  <sheetFormatPr baseColWidth="10" defaultRowHeight="15" x14ac:dyDescent="0.25"/>
  <cols>
    <col min="2" max="2" width="18.42578125" customWidth="1"/>
    <col min="3" max="3" width="24.85546875" customWidth="1"/>
    <col min="4" max="4" width="21.7109375" bestFit="1" customWidth="1"/>
  </cols>
  <sheetData>
    <row r="2" spans="2:5" x14ac:dyDescent="0.25">
      <c r="B2" s="102" t="s">
        <v>380</v>
      </c>
      <c r="C2" s="108"/>
      <c r="D2" s="103"/>
    </row>
    <row r="3" spans="2:5" x14ac:dyDescent="0.25">
      <c r="B3" s="104" t="s">
        <v>388</v>
      </c>
      <c r="C3" s="109"/>
      <c r="D3" s="105"/>
    </row>
    <row r="4" spans="2:5" x14ac:dyDescent="0.25">
      <c r="B4" s="39" t="s">
        <v>383</v>
      </c>
      <c r="C4" s="5" t="s">
        <v>384</v>
      </c>
      <c r="D4" s="40" t="s">
        <v>385</v>
      </c>
    </row>
    <row r="5" spans="2:5" x14ac:dyDescent="0.25">
      <c r="B5" s="39">
        <v>0</v>
      </c>
      <c r="C5" s="5">
        <v>1</v>
      </c>
      <c r="D5" s="40">
        <v>1</v>
      </c>
    </row>
    <row r="6" spans="2:5" x14ac:dyDescent="0.25">
      <c r="B6" s="39">
        <v>5</v>
      </c>
      <c r="C6" s="5">
        <v>45</v>
      </c>
      <c r="D6" s="40">
        <v>2</v>
      </c>
    </row>
    <row r="7" spans="2:5" x14ac:dyDescent="0.25">
      <c r="B7" s="39">
        <v>47</v>
      </c>
      <c r="C7" s="5">
        <v>34</v>
      </c>
      <c r="D7" s="40">
        <v>1</v>
      </c>
      <c r="E7" s="93"/>
    </row>
    <row r="8" spans="2:5" x14ac:dyDescent="0.25">
      <c r="B8" s="95"/>
      <c r="C8" s="71"/>
      <c r="D8" s="85"/>
    </row>
    <row r="10" spans="2:5" x14ac:dyDescent="0.25">
      <c r="B10" s="102" t="s">
        <v>381</v>
      </c>
      <c r="C10" s="103"/>
    </row>
    <row r="11" spans="2:5" x14ac:dyDescent="0.25">
      <c r="B11" s="104" t="s">
        <v>396</v>
      </c>
      <c r="C11" s="105"/>
    </row>
    <row r="12" spans="2:5" x14ac:dyDescent="0.25">
      <c r="B12" s="39" t="s">
        <v>383</v>
      </c>
      <c r="C12" s="40" t="s">
        <v>384</v>
      </c>
    </row>
    <row r="13" spans="2:5" x14ac:dyDescent="0.25">
      <c r="B13" s="39">
        <v>46</v>
      </c>
      <c r="C13" s="40">
        <v>47</v>
      </c>
    </row>
    <row r="14" spans="2:5" x14ac:dyDescent="0.25">
      <c r="B14" s="39">
        <v>34</v>
      </c>
      <c r="C14" s="40">
        <v>46</v>
      </c>
    </row>
    <row r="15" spans="2:5" x14ac:dyDescent="0.25">
      <c r="B15" s="39">
        <v>47</v>
      </c>
      <c r="C15" s="40">
        <v>3</v>
      </c>
    </row>
    <row r="16" spans="2:5" x14ac:dyDescent="0.25">
      <c r="B16" s="95"/>
      <c r="C16" s="85"/>
    </row>
    <row r="19" spans="2:3" x14ac:dyDescent="0.25">
      <c r="B19" s="102" t="s">
        <v>382</v>
      </c>
      <c r="C19" s="103"/>
    </row>
    <row r="20" spans="2:3" x14ac:dyDescent="0.25">
      <c r="B20" s="104" t="s">
        <v>389</v>
      </c>
      <c r="C20" s="105"/>
    </row>
    <row r="21" spans="2:3" x14ac:dyDescent="0.25">
      <c r="B21" s="96" t="s">
        <v>386</v>
      </c>
      <c r="C21" s="97" t="s">
        <v>387</v>
      </c>
    </row>
    <row r="22" spans="2:3" x14ac:dyDescent="0.25">
      <c r="B22" s="39">
        <v>23</v>
      </c>
      <c r="C22" s="98">
        <v>44364</v>
      </c>
    </row>
    <row r="23" spans="2:3" x14ac:dyDescent="0.25">
      <c r="B23" s="110"/>
      <c r="C23" s="111"/>
    </row>
    <row r="24" spans="2:3" x14ac:dyDescent="0.25">
      <c r="C24" s="30"/>
    </row>
    <row r="26" spans="2:3" x14ac:dyDescent="0.25">
      <c r="B26" s="102" t="s">
        <v>395</v>
      </c>
      <c r="C26" s="103"/>
    </row>
    <row r="27" spans="2:3" x14ac:dyDescent="0.25">
      <c r="B27" s="104" t="s">
        <v>390</v>
      </c>
      <c r="C27" s="105"/>
    </row>
    <row r="28" spans="2:3" x14ac:dyDescent="0.25">
      <c r="B28" s="39" t="s">
        <v>383</v>
      </c>
      <c r="C28" s="40" t="s">
        <v>384</v>
      </c>
    </row>
    <row r="29" spans="2:3" x14ac:dyDescent="0.25">
      <c r="B29" s="39">
        <v>23</v>
      </c>
      <c r="C29" s="40">
        <v>24</v>
      </c>
    </row>
    <row r="30" spans="2:3" x14ac:dyDescent="0.25">
      <c r="B30" s="95"/>
      <c r="C30" s="85"/>
    </row>
    <row r="31" spans="2:3" x14ac:dyDescent="0.25">
      <c r="B31" s="5"/>
      <c r="C31" s="5"/>
    </row>
    <row r="33" spans="2:3" x14ac:dyDescent="0.25">
      <c r="B33" s="106" t="s">
        <v>391</v>
      </c>
      <c r="C33" s="107"/>
    </row>
    <row r="34" spans="2:3" x14ac:dyDescent="0.25">
      <c r="B34" s="100" t="s">
        <v>392</v>
      </c>
      <c r="C34" s="101"/>
    </row>
    <row r="35" spans="2:3" x14ac:dyDescent="0.25">
      <c r="B35" s="39" t="s">
        <v>393</v>
      </c>
      <c r="C35" s="40" t="s">
        <v>394</v>
      </c>
    </row>
    <row r="36" spans="2:3" x14ac:dyDescent="0.25">
      <c r="B36" s="39">
        <v>23</v>
      </c>
      <c r="C36" s="40">
        <v>26</v>
      </c>
    </row>
    <row r="37" spans="2:3" x14ac:dyDescent="0.25">
      <c r="B37" s="95"/>
      <c r="C37" s="85"/>
    </row>
  </sheetData>
  <mergeCells count="10">
    <mergeCell ref="B2:D2"/>
    <mergeCell ref="B3:D3"/>
    <mergeCell ref="B10:C10"/>
    <mergeCell ref="B11:C11"/>
    <mergeCell ref="B34:C34"/>
    <mergeCell ref="B19:C19"/>
    <mergeCell ref="B20:C20"/>
    <mergeCell ref="B26:C26"/>
    <mergeCell ref="B27:C27"/>
    <mergeCell ref="B33:C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A4" sqref="A4"/>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""""&amp;IF(OR(planificación!Q6="online",planificación!Q6="polideportivo",planificación!Q6="entrega"),planificación!Q6,planificación!R6)&amp;""""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""""&amp;IF(OR(planificación!Q7="online",planificación!Q7="polideportivo",planificación!Q7="entrega"),planificación!Q7,planificación!R7)&amp;""""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""""&amp;IF(OR(planificación!Q8="online",planificación!Q8="polideportivo",planificación!Q8="entrega"),planificación!Q8,planificación!R8)&amp;""""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""""&amp;IF(OR(planificación!Q9="online",planificación!Q9="polideportivo",planificación!Q9="entrega"),planificación!Q9,planificación!R9)&amp;""""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""""&amp;IF(OR(planificación!Q10="online",planificación!Q10="polideportivo",planificación!Q10="entrega"),planificación!Q10,planificación!R10)&amp;""""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""""&amp;IF(OR(planificación!Q11="online",planificación!Q11="polideportivo",planificación!Q11="entrega"),planificación!Q11,planificación!R11)&amp;""""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""""&amp;IF(OR(planificación!Q12="online",planificación!Q12="polideportivo",planificación!Q12="entrega"),planificación!Q12,planificación!R12)&amp;""""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""""&amp;IF(OR(planificación!Q13="online",planificación!Q13="polideportivo",planificación!Q13="entrega"),planificación!Q13,planificación!R13)&amp;""""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""""&amp;IF(OR(planificación!Q14="online",planificación!Q14="polideportivo",planificación!Q14="entrega"),planificación!Q14,planificación!R14)&amp;""""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""""&amp;IF(OR(planificación!Q15="online",planificación!Q15="polideportivo",planificación!Q15="entrega"),planificación!Q15,planificación!R15)&amp;""""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""""&amp;IF(OR(planificación!Q16="online",planificación!Q16="polideportivo",planificación!Q16="entrega"),planificación!Q16,planificación!R16)&amp;""""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""""&amp;IF(OR(planificación!Q17="online",planificación!Q17="polideportivo",planificación!Q17="entrega"),planificación!Q17,planificación!R17)&amp;""""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""""&amp;IF(OR(planificación!Q18="online",planificación!Q18="polideportivo",planificación!Q18="entrega"),planificación!Q18,planificación!R18)&amp;""""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""""&amp;IF(OR(planificación!Q19="online",planificación!Q19="polideportivo",planificación!Q19="entrega"),planificación!Q19,planificación!R19)&amp;""""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""""&amp;IF(OR(planificación!Q20="online",planificación!Q20="polideportivo",planificación!Q20="entrega"),planificación!Q20,planificación!R20)&amp;""""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""""&amp;IF(OR(planificación!Q21="online",planificación!Q21="polideportivo",planificación!Q21="entrega"),planificación!Q21,planificación!R21)&amp;""""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""""&amp;IF(OR(planificación!Q22="online",planificación!Q22="polideportivo",planificación!Q22="entrega"),planificación!Q22,planificación!R22)&amp;""""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""""&amp;IF(OR(planificación!Q23="online",planificación!Q23="polideportivo",planificación!Q23="entrega"),planificación!Q23,planificación!R23)&amp;""""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""""&amp;IF(OR(planificación!Q24="online",planificación!Q24="polideportivo",planificación!Q24="entrega"),planificación!Q24,planificación!R24)&amp;""""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""""&amp;IF(OR(planificación!Q25="online",planificación!Q25="polideportivo",planificación!Q25="entrega"),planificación!Q25,planificación!R25)&amp;""""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""""&amp;IF(OR(planificación!Q26="online",planificación!Q26="polideportivo",planificación!Q26="entrega"),planificación!Q26,planificación!R26)&amp;""""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""""&amp;IF(OR(planificación!Q27="online",planificación!Q27="polideportivo",planificación!Q27="entrega"),planificación!Q27,planificación!R27)&amp;""""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""""&amp;IF(OR(planificación!Q28="online",planificación!Q28="polideportivo",planificación!Q28="entrega"),planificación!Q28,planificación!R28)&amp;""""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""""&amp;IF(OR(planificación!Q29="online",planificación!Q29="polideportivo",planificación!Q29="entrega"),planificación!Q29,planificación!R29)&amp;""""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""""&amp;IF(OR(planificación!Q30="online",planificación!Q30="polideportivo",planificación!Q30="entrega"),planificación!Q30,planificación!R30)&amp;""""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""""&amp;IF(OR(planificación!Q31="online",planificación!Q31="polideportivo",planificación!Q31="entrega"),planificación!Q31,planificación!R31)&amp;""""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""""&amp;IF(OR(planificación!Q32="online",planificación!Q32="polideportivo",planificación!Q32="entrega"),planificación!Q32,planificación!R32)&amp;""""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""""&amp;IF(OR(planificación!Q33="online",planificación!Q33="polideportivo",planificación!Q33="entrega"),planificación!Q33,planificación!R33)&amp;""""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""""&amp;IF(OR(planificación!Q34="online",planificación!Q34="polideportivo",planificación!Q34="entrega"),planificación!Q34,planificación!R34)&amp;""""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""""&amp;IF(OR(planificación!Q35="online",planificación!Q35="polideportivo",planificación!Q35="entrega"),planificación!Q35,planificación!R35)&amp;""""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""""&amp;IF(OR(planificación!Q36="online",planificación!Q36="polideportivo",planificación!Q36="entrega"),planificación!Q36,planificación!R36)&amp;""""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""""&amp;IF(OR(planificación!Q37="online",planificación!Q37="polideportivo",planificación!Q37="entrega"),planificación!Q37,planificación!R37)&amp;""""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""""&amp;IF(OR(planificación!Q38="online",planificación!Q38="polideportivo",planificación!Q38="entrega"),planificación!Q38,planificación!R38)&amp;""""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""""&amp;IF(OR(planificación!Q39="online",planificación!Q39="polideportivo",planificación!Q39="entrega"),planificación!Q39,planificación!R39)&amp;""""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""""&amp;IF(OR(planificación!Q40="online",planificación!Q40="polideportivo",planificación!Q40="entrega"),planificación!Q40,planificación!R40)&amp;""""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""""&amp;IF(OR(planificación!Q41="online",planificación!Q41="polideportivo",planificación!Q41="entrega"),planificación!Q41,planificación!R41)&amp;""""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""""&amp;IF(OR(planificación!Q42="online",planificación!Q42="polideportivo",planificación!Q42="entrega"),planificación!Q42,planificación!R42)&amp;""""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""""&amp;IF(OR(planificación!Q43="online",planificación!Q43="polideportivo",planificación!Q43="entrega"),planificación!Q43,planificación!R43)&amp;""""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""""&amp;IF(OR(planificación!Q44="online",planificación!Q44="polideportivo",planificación!Q44="entrega"),planificación!Q44,planificación!R44)&amp;""""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""""&amp;IF(OR(planificación!Q45="online",planificación!Q45="polideportivo",planificación!Q45="entrega"),planificación!Q45,planificación!R45)&amp;""""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""""&amp;IF(OR(planificación!Q46="online",planificación!Q46="polideportivo",planificación!Q46="entrega"),planificación!Q46,planificación!R46)&amp;""""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""""&amp;IF(OR(planificación!Q47="online",planificación!Q47="polideportivo",planificación!Q47="entrega"),planificación!Q47,planificación!R47)&amp;""""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""""&amp;IF(OR(planificación!Q48="online",planificación!Q48="polideportivo",planificación!Q48="entrega"),planificación!Q48,planificación!R48)&amp;""""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""""&amp;IF(OR(planificación!Q49="online",planificación!Q49="polideportivo",planificación!Q49="entrega"),planificación!Q49,planificación!R49)&amp;""""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""""&amp;IF(OR(planificación!Q50="online",planificación!Q50="polideportivo",planificación!Q50="entrega"),planificación!Q50,planificación!R50)&amp;""""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""""&amp;IF(OR(planificación!Q51="online",planificación!Q51="polideportivo",planificación!Q51="entrega"),planificación!Q51,planificación!R51)&amp;""""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""""&amp;IF(OR(planificación!Q52="online",planificación!Q52="polideportivo",planificación!Q52="entrega"),planificación!Q52,planificación!R52)&amp;""""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""""&amp;IF(OR(planificación!Q53="online",planificación!Q53="polideportivo",planificación!Q53="entrega"),planificación!Q53,planificación!R53)&amp;""""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""""&amp;IF(OR(planificación!Q54="online",planificación!Q54="polideportivo",planificación!Q54="entrega"),planificación!Q54,planificación!R54)&amp;""""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""""&amp;IF(OR(planificación!Q55="online",planificación!Q55="polideportivo",planificación!Q55="entrega"),planificación!Q55,planificación!R55)&amp;""""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""""&amp;IF(OR(planificación!Q56="online",planificación!Q56="polideportivo",planificación!Q56="entrega"),planificación!Q56,planificación!R56)&amp;""""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""""&amp;IF(OR(planificación!Q57="online",planificación!Q57="polideportivo",planificación!Q57="entrega"),planificación!Q57,planificación!R57)&amp;""""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""""&amp;IF(OR(planificación!Q58="online",planificación!Q58="polideportivo",planificación!Q58="entrega"),planificación!Q58,planificación!R58)&amp;""""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""""&amp;IF(OR(planificación!Q59="online",planificación!Q59="polideportivo",planificación!Q59="entrega"),planificación!Q59,planificación!R59)&amp;""""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""""&amp;IF(OR(planificación!Q60="online",planificación!Q60="polideportivo",planificación!Q60="entrega"),planificación!Q60,planificación!R60)&amp;""""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""""&amp;IF(OR(planificación!Q61="online",planificación!Q61="polideportivo",planificación!Q61="entrega"),planificación!Q61,planificación!R61)&amp;""""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""""&amp;IF(OR(planificación!Q62="online",planificación!Q62="polideportivo",planificación!Q62="entrega"),planificación!Q62,planificación!R62)&amp;""""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""""&amp;IF(OR(planificación!Q63="online",planificación!Q63="polideportivo",planificación!Q63="entrega"),planificación!Q63,planificación!R63)&amp;""""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""""&amp;IF(OR(planificación!Q64="online",planificación!Q64="polideportivo",planificación!Q64="entrega"),planificación!Q64,planificación!R64)&amp;""""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""""&amp;IF(OR(planificación!Q65="online",planificación!Q65="polideportivo",planificación!Q65="entrega"),planificación!Q65,planificación!R65)&amp;""""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""""&amp;IF(OR(planificación!Q66="online",planificación!Q66="polideportivo",planificación!Q66="entrega"),planificación!Q66,planificación!R66)&amp;""""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""""&amp;IF(OR(planificación!Q67="online",planificación!Q67="polideportivo",planificación!Q67="entrega"),planificación!Q67,planificación!R67)&amp;""""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2021-10-28T10:19:41Z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