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r_000\Documents\GitHub\luisr96.github.io\repos\delivery routes\keeping this\"/>
    </mc:Choice>
  </mc:AlternateContent>
  <xr:revisionPtr revIDLastSave="0" documentId="13_ncr:1_{DF4722AE-2274-4732-ABD3-F9ADC0595584}" xr6:coauthVersionLast="45" xr6:coauthVersionMax="45" xr10:uidLastSave="{00000000-0000-0000-0000-000000000000}"/>
  <bookViews>
    <workbookView xWindow="-96" yWindow="-96" windowWidth="19392" windowHeight="10392" xr2:uid="{00000000-000D-0000-FFFF-FFFF00000000}"/>
  </bookViews>
  <sheets>
    <sheet name="Delivery Order Log" sheetId="1" r:id="rId1"/>
    <sheet name="Pickups" sheetId="3" r:id="rId2"/>
    <sheet name="Menu" sheetId="2" r:id="rId3"/>
  </sheets>
  <definedNames>
    <definedName name="_xlnm._FilterDatabase" localSheetId="0" hidden="1">'Delivery Order Log'!$A$1:$I$299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F2" i="3" l="1"/>
  <c r="H2" i="3"/>
  <c r="F3" i="3"/>
  <c r="H3" i="3"/>
  <c r="F4" i="3"/>
  <c r="H4" i="3"/>
  <c r="F5" i="3"/>
  <c r="H5" i="3"/>
  <c r="F6" i="3"/>
  <c r="H6" i="3"/>
  <c r="F7" i="3"/>
  <c r="H7" i="3"/>
  <c r="F8" i="3"/>
  <c r="H8" i="3"/>
  <c r="F9" i="3"/>
  <c r="H9" i="3"/>
  <c r="F10" i="3"/>
  <c r="H10" i="3"/>
  <c r="F11" i="3"/>
  <c r="H11" i="3"/>
  <c r="F12" i="3"/>
  <c r="H12" i="3"/>
  <c r="F13" i="3"/>
  <c r="H13" i="3"/>
  <c r="F14" i="3"/>
  <c r="H14" i="3"/>
  <c r="F15" i="3"/>
  <c r="H15" i="3"/>
  <c r="F16" i="3"/>
  <c r="H16" i="3"/>
  <c r="F17" i="3"/>
  <c r="H17" i="3"/>
  <c r="F18" i="3"/>
  <c r="H18" i="3"/>
  <c r="F19" i="3"/>
  <c r="H19" i="3"/>
  <c r="F20" i="3"/>
  <c r="H20" i="3"/>
  <c r="F42" i="1"/>
  <c r="H42" i="1" s="1"/>
  <c r="F7" i="1"/>
  <c r="H7" i="1" s="1"/>
  <c r="F31" i="1"/>
  <c r="H31" i="1" s="1"/>
  <c r="F18" i="1"/>
  <c r="H18" i="1" s="1"/>
  <c r="F35" i="1"/>
  <c r="H35" i="1" s="1"/>
  <c r="F39" i="1"/>
  <c r="H39" i="1" s="1"/>
  <c r="F43" i="1"/>
  <c r="H43" i="1" s="1"/>
  <c r="F13" i="1"/>
  <c r="H13" i="1" s="1"/>
  <c r="F41" i="1"/>
  <c r="H41" i="1" s="1"/>
  <c r="F23" i="1"/>
  <c r="H23" i="1" s="1"/>
  <c r="F26" i="1"/>
  <c r="H26" i="1" s="1"/>
  <c r="F48" i="1"/>
  <c r="H48" i="1" s="1"/>
  <c r="F46" i="1"/>
  <c r="H46" i="1" s="1"/>
  <c r="F8" i="1"/>
  <c r="H8" i="1" s="1"/>
  <c r="F17" i="1"/>
  <c r="H17" i="1" s="1"/>
  <c r="F4" i="1"/>
  <c r="H4" i="1" s="1"/>
  <c r="F29" i="1"/>
  <c r="H29" i="1" s="1"/>
  <c r="F40" i="1"/>
  <c r="H40" i="1" s="1"/>
  <c r="F37" i="1"/>
  <c r="H37" i="1" s="1"/>
  <c r="F2" i="1"/>
  <c r="H2" i="1" s="1"/>
  <c r="F3" i="1"/>
  <c r="H3" i="1" s="1"/>
  <c r="F32" i="1"/>
  <c r="H32" i="1" s="1"/>
  <c r="F49" i="1"/>
  <c r="H49" i="1" s="1"/>
  <c r="F27" i="1"/>
  <c r="H27" i="1" s="1"/>
  <c r="F11" i="1"/>
  <c r="H11" i="1" s="1"/>
  <c r="F16" i="1"/>
  <c r="H16" i="1" s="1"/>
  <c r="F44" i="1"/>
  <c r="H44" i="1" s="1"/>
  <c r="F45" i="1"/>
  <c r="H45" i="1" s="1"/>
  <c r="F21" i="1"/>
  <c r="H21" i="1" s="1"/>
  <c r="F12" i="1"/>
  <c r="H12" i="1" s="1"/>
  <c r="F9" i="1"/>
  <c r="H9" i="1" s="1"/>
  <c r="F33" i="1"/>
  <c r="H33" i="1" s="1"/>
  <c r="F38" i="1"/>
  <c r="H38" i="1" s="1"/>
  <c r="F22" i="1"/>
  <c r="H22" i="1" s="1"/>
  <c r="F20" i="1"/>
  <c r="H20" i="1" s="1"/>
  <c r="F36" i="1"/>
  <c r="H36" i="1" s="1"/>
  <c r="F52" i="1"/>
  <c r="H52" i="1" s="1"/>
  <c r="F30" i="1"/>
  <c r="H30" i="1" s="1"/>
  <c r="F15" i="1"/>
  <c r="H15" i="1" s="1"/>
  <c r="F24" i="1"/>
  <c r="H24" i="1" s="1"/>
  <c r="F6" i="1"/>
  <c r="H6" i="1" s="1"/>
  <c r="F10" i="1"/>
  <c r="H10" i="1" s="1"/>
  <c r="F47" i="1"/>
  <c r="H47" i="1" s="1"/>
  <c r="F50" i="1"/>
  <c r="H50" i="1" s="1"/>
  <c r="F51" i="1"/>
  <c r="H51" i="1" s="1"/>
  <c r="F5" i="1"/>
  <c r="H5" i="1" s="1"/>
  <c r="F19" i="1"/>
  <c r="H19" i="1" s="1"/>
  <c r="F34" i="1"/>
  <c r="H34" i="1" s="1"/>
  <c r="F28" i="1"/>
  <c r="H28" i="1" s="1"/>
  <c r="F14" i="1"/>
  <c r="H14" i="1" s="1"/>
  <c r="F25" i="1"/>
  <c r="H25" i="1" s="1"/>
  <c r="H53" i="1" l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A68" i="1" l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H83" i="1"/>
  <c r="H84" i="1"/>
  <c r="H85" i="1"/>
  <c r="H86" i="1"/>
  <c r="H87" i="1"/>
  <c r="H88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</calcChain>
</file>

<file path=xl/sharedStrings.xml><?xml version="1.0" encoding="utf-8"?>
<sst xmlns="http://schemas.openxmlformats.org/spreadsheetml/2006/main" count="350" uniqueCount="189">
  <si>
    <t>Delivery Address</t>
  </si>
  <si>
    <t>Sharetesp</t>
  </si>
  <si>
    <t>Combo #3</t>
  </si>
  <si>
    <t>Red roses (small base) white Bubbe balloon happy mother's day</t>
  </si>
  <si>
    <t>Miritaa95</t>
  </si>
  <si>
    <t>2 bases pequenas con flores rojas, 1 inicial M y Y, 1 mother day globo</t>
  </si>
  <si>
    <t>Combo #7</t>
  </si>
  <si>
    <t>with pancakes</t>
  </si>
  <si>
    <t>Combo #4</t>
  </si>
  <si>
    <t>to Jacquelin</t>
  </si>
  <si>
    <t>to Magda</t>
  </si>
  <si>
    <t>Milca Niebla</t>
  </si>
  <si>
    <t>soffixo</t>
  </si>
  <si>
    <t>pequena base negra rosas rojas</t>
  </si>
  <si>
    <t>Combo #1 &amp; #7. El combo #7 con sundwich y adicional una cajita de fresas con chocolate blanco</t>
  </si>
  <si>
    <t>Combo #5</t>
  </si>
  <si>
    <t>Black base o base blanca o rosado, Edmita</t>
  </si>
  <si>
    <t>karenxx15</t>
  </si>
  <si>
    <t>Combo #1</t>
  </si>
  <si>
    <t>Wtf_tity</t>
  </si>
  <si>
    <t>Combo #5 and #7. Combo #5 rosas grandes con champagne. Combo #7 Base pequena negra rosas rojas.</t>
  </si>
  <si>
    <t>Combo #2</t>
  </si>
  <si>
    <t>base blanca con rosas rosaditas. To Arisay.</t>
  </si>
  <si>
    <t>base blanca con rosas rosaditas. To Maritza</t>
  </si>
  <si>
    <t>Caja rosada grande con flores blancas. To Janelle Castillo.</t>
  </si>
  <si>
    <t>Caja rosada grande con flores blancas. To Adriana Espin.</t>
  </si>
  <si>
    <t>Combo #2. Arreglo frutal grande. 3 globos &amp; tarjeta.</t>
  </si>
  <si>
    <t>Base blanca grande con rosas rosadas</t>
  </si>
  <si>
    <t>Base pequena</t>
  </si>
  <si>
    <t>Base negra con bebida &amp; tarjeta. 2 globos solamente. To Yanet Rodriguez</t>
  </si>
  <si>
    <t>Base negra con bebida &amp; tarjeta. 2 globos solamente. To Cheylan Rodriguez</t>
  </si>
  <si>
    <t>Globo bouquet grande con base dorada. Combo #3 base pequena roja con rosas rojas</t>
  </si>
  <si>
    <t>a_ndres17</t>
  </si>
  <si>
    <t>1 combo #4 Arreglo Mediano (Negro) 2 combos #3</t>
  </si>
  <si>
    <t>Ines_caruajal</t>
  </si>
  <si>
    <t>Blanco. Arreglo floral pequeno.</t>
  </si>
  <si>
    <t>Katherine</t>
  </si>
  <si>
    <t>Base blanca flores rosadas</t>
  </si>
  <si>
    <t>Con arreglo de globos</t>
  </si>
  <si>
    <t>Combo #5 w/ champagne</t>
  </si>
  <si>
    <t>Base negra, rosas rojas, 4 globos &amp; tarjeta.</t>
  </si>
  <si>
    <t>Base mediana rosado. To Viviana Puredes</t>
  </si>
  <si>
    <t>Combo #7 con arreglo de flores base rosada pequeno. To Zulma Torres</t>
  </si>
  <si>
    <t>Base blanca pequena</t>
  </si>
  <si>
    <t>1 arreglo. Globo letra T. Mensaje de Tarjeta. Air solution. To Tania Conde</t>
  </si>
  <si>
    <t>Globo con la "V"</t>
  </si>
  <si>
    <t>Combo #9</t>
  </si>
  <si>
    <t>Combo #9 con arreglo mediano de rosas</t>
  </si>
  <si>
    <t>Aveilis Coco</t>
  </si>
  <si>
    <t>Base chica color rojo, roses rojas. Sabado de 9 a 10</t>
  </si>
  <si>
    <t>Arreglo mediano negro con rosas rojas. Globo burbuja Happy mother's day.</t>
  </si>
  <si>
    <t>ms_montesino</t>
  </si>
  <si>
    <t>Caja mediana, color blanca. Flores rojas. 3 globos, 1 tarjeta</t>
  </si>
  <si>
    <t>To Maria Guillermina Fuentes</t>
  </si>
  <si>
    <t>Caja rosada con rosas rosadas. Un globo de happy mothers day de corazon</t>
  </si>
  <si>
    <t>marthaa_ceciil</t>
  </si>
  <si>
    <t>Arreglo mediano base blanca</t>
  </si>
  <si>
    <t>Caja grande y rosas rojas</t>
  </si>
  <si>
    <t>Nicole Correa</t>
  </si>
  <si>
    <t>Base mediana blanco con rosas rojas</t>
  </si>
  <si>
    <t>Combo #8</t>
  </si>
  <si>
    <t>Arreglo de fruta peequena. 2 globos. To Yuleysi Perez</t>
  </si>
  <si>
    <t>Junior</t>
  </si>
  <si>
    <t>Arreglo pequeno de flores rojas, base blanco. Globo burbuja. Happy Mother's Day</t>
  </si>
  <si>
    <t>To Zaranay Santander</t>
  </si>
  <si>
    <t>Carmen menay</t>
  </si>
  <si>
    <t>Arreglo mediano. 3:00pm</t>
  </si>
  <si>
    <t>base blanca pequena, 2 globos. Despues de 1pm.</t>
  </si>
  <si>
    <t>Base blanca, rosas rojas. Globo burbuja, Happy M. day</t>
  </si>
  <si>
    <t>base lisa negra con rosas, 2 globos y mothers day, 1 estrella</t>
  </si>
  <si>
    <t>Ivonne</t>
  </si>
  <si>
    <t>Mediano</t>
  </si>
  <si>
    <t>Mediano. Despues de 1pm.</t>
  </si>
  <si>
    <t>base grande negra, con rosas rojas</t>
  </si>
  <si>
    <t>Base mediana blanca, rosas rojas</t>
  </si>
  <si>
    <t>Michelle Client</t>
  </si>
  <si>
    <t>Pequeno</t>
  </si>
  <si>
    <t>Base pequena negra</t>
  </si>
  <si>
    <t>Combo #9 bandeja combo #8 bandeja</t>
  </si>
  <si>
    <t>Ingrid</t>
  </si>
  <si>
    <t>en caja rosa. Large arreglo de rosas, con champagne, 4 globos, y tarjeta</t>
  </si>
  <si>
    <t>caja, arreglo mediano rosado con rosas rojas. To aymara</t>
  </si>
  <si>
    <t>estefidimar</t>
  </si>
  <si>
    <t>Base roja mediana, tarjeta, rosas rojas. Viene a las 11</t>
  </si>
  <si>
    <t>Cheylaay</t>
  </si>
  <si>
    <t>Base negra mediana con rosas. 11am</t>
  </si>
  <si>
    <t>Street Address</t>
  </si>
  <si>
    <t>City</t>
  </si>
  <si>
    <t>Notes</t>
  </si>
  <si>
    <t>Zip Code</t>
  </si>
  <si>
    <t>Client</t>
  </si>
  <si>
    <t>Order</t>
  </si>
  <si>
    <t>Multiple (see notes)</t>
  </si>
  <si>
    <t xml:space="preserve"> Miami Gardens</t>
  </si>
  <si>
    <t xml:space="preserve"> Hialeah</t>
  </si>
  <si>
    <t xml:space="preserve"> Pembroke Pines</t>
  </si>
  <si>
    <t xml:space="preserve"> Miami</t>
  </si>
  <si>
    <t xml:space="preserve"> Homestead</t>
  </si>
  <si>
    <t xml:space="preserve"> Miami Lakes</t>
  </si>
  <si>
    <t xml:space="preserve"> Miramar</t>
  </si>
  <si>
    <t xml:space="preserve"> Hollywood</t>
  </si>
  <si>
    <t xml:space="preserve"> Hiealeah</t>
  </si>
  <si>
    <t xml:space="preserve"> North Miami</t>
  </si>
  <si>
    <t/>
  </si>
  <si>
    <t>33055</t>
  </si>
  <si>
    <t>33012</t>
  </si>
  <si>
    <t>33029</t>
  </si>
  <si>
    <t>33177</t>
  </si>
  <si>
    <t>33035</t>
  </si>
  <si>
    <t>33016</t>
  </si>
  <si>
    <t>33032</t>
  </si>
  <si>
    <t>33175</t>
  </si>
  <si>
    <t>33183</t>
  </si>
  <si>
    <t>33142</t>
  </si>
  <si>
    <t>33013</t>
  </si>
  <si>
    <t>33015</t>
  </si>
  <si>
    <t>33165</t>
  </si>
  <si>
    <t>33187</t>
  </si>
  <si>
    <t>33014</t>
  </si>
  <si>
    <t>33134</t>
  </si>
  <si>
    <t>33027</t>
  </si>
  <si>
    <t>33024</t>
  </si>
  <si>
    <t>33135</t>
  </si>
  <si>
    <t>33176</t>
  </si>
  <si>
    <t>33018</t>
  </si>
  <si>
    <t>33155</t>
  </si>
  <si>
    <t>33030</t>
  </si>
  <si>
    <t>33186</t>
  </si>
  <si>
    <t>33193</t>
  </si>
  <si>
    <t>33182</t>
  </si>
  <si>
    <t>33167</t>
  </si>
  <si>
    <t>Balloons</t>
  </si>
  <si>
    <t>Combo #6</t>
  </si>
  <si>
    <t>ID</t>
  </si>
  <si>
    <t>State</t>
  </si>
  <si>
    <t>Client 1</t>
  </si>
  <si>
    <t>Client 2</t>
  </si>
  <si>
    <t>Client 3</t>
  </si>
  <si>
    <t>Client 4</t>
  </si>
  <si>
    <t>Client 5</t>
  </si>
  <si>
    <t>Client 6</t>
  </si>
  <si>
    <t>Client 7</t>
  </si>
  <si>
    <t>Client 8</t>
  </si>
  <si>
    <t>Client 9</t>
  </si>
  <si>
    <t>Client 10</t>
  </si>
  <si>
    <t>Client 11</t>
  </si>
  <si>
    <t>Client 12</t>
  </si>
  <si>
    <t>Client 13</t>
  </si>
  <si>
    <t>Client 14</t>
  </si>
  <si>
    <t>Client 15</t>
  </si>
  <si>
    <t>Client 16</t>
  </si>
  <si>
    <t>Client 17</t>
  </si>
  <si>
    <t>Client 18</t>
  </si>
  <si>
    <t>Client 19</t>
  </si>
  <si>
    <t>Client 20</t>
  </si>
  <si>
    <t>Client 21</t>
  </si>
  <si>
    <t>Client 22</t>
  </si>
  <si>
    <t>Client 23</t>
  </si>
  <si>
    <t>Client 24</t>
  </si>
  <si>
    <t>Client 25</t>
  </si>
  <si>
    <t>Client 26</t>
  </si>
  <si>
    <t>Client 27</t>
  </si>
  <si>
    <t>Client 28</t>
  </si>
  <si>
    <t>Client 29</t>
  </si>
  <si>
    <t>Client 30</t>
  </si>
  <si>
    <t>Client 31</t>
  </si>
  <si>
    <t>Client 32</t>
  </si>
  <si>
    <t>Client 33</t>
  </si>
  <si>
    <t>Client 34</t>
  </si>
  <si>
    <t>Client 35</t>
  </si>
  <si>
    <t>Client 36</t>
  </si>
  <si>
    <t>Client 37</t>
  </si>
  <si>
    <t>Client 38</t>
  </si>
  <si>
    <t>Client 39</t>
  </si>
  <si>
    <t>Client 40</t>
  </si>
  <si>
    <t>Client 41</t>
  </si>
  <si>
    <t>Client 42</t>
  </si>
  <si>
    <t>Client 43</t>
  </si>
  <si>
    <t>Client 44</t>
  </si>
  <si>
    <t>Client 45</t>
  </si>
  <si>
    <t>Client 46</t>
  </si>
  <si>
    <t>Client 47</t>
  </si>
  <si>
    <t>Client 48</t>
  </si>
  <si>
    <t>Client 49</t>
  </si>
  <si>
    <t>Client 50</t>
  </si>
  <si>
    <t>Client 51</t>
  </si>
  <si>
    <t>123 Apple St</t>
  </si>
  <si>
    <t>456 Example Blvd Apt 7</t>
  </si>
  <si>
    <t>https://www.geocod.io/upload/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</si>
</sst>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8" fillId="0" borderId="0" xfId="0" applyFont="1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</xf>
    <xf numFmtId="0" fontId="18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left"/>
      <protection locked="0"/>
    </xf>
    <xf numFmtId="0" fontId="18" fillId="0" borderId="0" xfId="0" applyFont="1" applyAlignment="1" applyProtection="1">
      <alignment horizontal="left"/>
    </xf>
    <xf numFmtId="0" fontId="20" fillId="0" borderId="0" xfId="42" applyAlignment="1" applyProtection="1">
      <alignment horizontal="center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eocod.io/uploa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99"/>
  <sheetViews>
    <sheetView tabSelected="1" workbookViewId="0">
      <pane ySplit="1" topLeftCell="A2" activePane="bottomLeft" state="frozen"/>
      <selection pane="bottomLeft" activeCell="K1" sqref="K1"/>
    </sheetView>
  </sheetViews>
  <sheetFormatPr defaultRowHeight="14.4" x14ac:dyDescent="0.55000000000000004"/>
  <cols>
    <col min="1" max="1" width="8.83984375" style="6" customWidth="1"/>
    <col min="2" max="2" width="12.9453125" style="2" bestFit="1" customWidth="1"/>
    <col min="3" max="3" width="21.05078125" style="2" bestFit="1" customWidth="1"/>
    <col min="4" max="4" width="24.47265625" style="2" bestFit="1" customWidth="1"/>
    <col min="5" max="5" width="13.7890625" style="2" bestFit="1" customWidth="1"/>
    <col min="6" max="6" width="11.3125" style="5" bestFit="1" customWidth="1"/>
    <col min="7" max="7" width="10.89453125" style="8" bestFit="1" customWidth="1"/>
    <col min="8" max="8" width="36.9453125" style="4" bestFit="1" customWidth="1"/>
    <col min="9" max="9" width="10.734375" style="2" customWidth="1"/>
    <col min="10" max="16384" width="8.83984375" style="2"/>
  </cols>
  <sheetData>
    <row r="1" spans="1:11" s="1" customFormat="1" ht="20.399999999999999" x14ac:dyDescent="0.75">
      <c r="A1" s="3" t="s">
        <v>133</v>
      </c>
      <c r="B1" s="3" t="s">
        <v>90</v>
      </c>
      <c r="C1" s="3" t="s">
        <v>91</v>
      </c>
      <c r="D1" s="3" t="s">
        <v>86</v>
      </c>
      <c r="E1" s="3" t="s">
        <v>87</v>
      </c>
      <c r="F1" s="7" t="s">
        <v>134</v>
      </c>
      <c r="G1" s="9" t="s">
        <v>89</v>
      </c>
      <c r="H1" s="3" t="s">
        <v>0</v>
      </c>
      <c r="I1" s="3" t="s">
        <v>88</v>
      </c>
      <c r="K1" s="10" t="s">
        <v>188</v>
      </c>
    </row>
    <row r="2" spans="1:11" x14ac:dyDescent="0.55000000000000004">
      <c r="A2" s="6">
        <v>1</v>
      </c>
      <c r="B2" s="2" t="s">
        <v>135</v>
      </c>
      <c r="C2" s="2" t="s">
        <v>60</v>
      </c>
      <c r="D2" s="2" t="s">
        <v>186</v>
      </c>
      <c r="E2" s="2" t="s">
        <v>96</v>
      </c>
      <c r="F2" s="5" t="str">
        <f t="shared" ref="F2:F33" si="0">IF(AND(D2&lt;&gt;"",E2&lt;&gt;""),"FL ","")</f>
        <v xml:space="preserve">FL </v>
      </c>
      <c r="G2" s="8" t="s">
        <v>116</v>
      </c>
      <c r="H2" s="4" t="str">
        <f t="shared" ref="H2:H33" si="1">IF(AND(D2="",E2="",G2="",B2&lt;&gt;"",C2&lt;&gt;""),"Pickup",IF(AND(D2="",E2="",G2="",B2="",C2=""),"",_xlfn.CONCAT(D2,", ",E2,", ",F2,G2)))</f>
        <v>123 Apple St,  Miami, FL 33165</v>
      </c>
    </row>
    <row r="3" spans="1:11" x14ac:dyDescent="0.55000000000000004">
      <c r="A3" s="6">
        <v>2</v>
      </c>
      <c r="B3" s="2" t="s">
        <v>136</v>
      </c>
      <c r="C3" s="2" t="s">
        <v>15</v>
      </c>
      <c r="E3" s="2" t="s">
        <v>96</v>
      </c>
      <c r="F3" s="5" t="str">
        <f t="shared" si="0"/>
        <v/>
      </c>
      <c r="G3" s="8" t="s">
        <v>123</v>
      </c>
      <c r="H3" s="4" t="str">
        <f t="shared" si="1"/>
        <v>,  Miami, 33176</v>
      </c>
      <c r="I3" s="2" t="s">
        <v>57</v>
      </c>
    </row>
    <row r="4" spans="1:11" x14ac:dyDescent="0.55000000000000004">
      <c r="A4" s="6">
        <v>3</v>
      </c>
      <c r="B4" s="2" t="s">
        <v>137</v>
      </c>
      <c r="C4" s="2" t="s">
        <v>2</v>
      </c>
      <c r="E4" s="2" t="s">
        <v>94</v>
      </c>
      <c r="F4" s="5" t="str">
        <f t="shared" si="0"/>
        <v/>
      </c>
      <c r="G4" s="8" t="s">
        <v>124</v>
      </c>
      <c r="H4" s="4" t="str">
        <f t="shared" si="1"/>
        <v>,  Hialeah, 33018</v>
      </c>
    </row>
    <row r="5" spans="1:11" x14ac:dyDescent="0.55000000000000004">
      <c r="A5" s="6">
        <v>4</v>
      </c>
      <c r="B5" s="2" t="s">
        <v>138</v>
      </c>
      <c r="C5" s="2" t="s">
        <v>15</v>
      </c>
      <c r="E5" s="2" t="s">
        <v>98</v>
      </c>
      <c r="F5" s="5" t="str">
        <f t="shared" si="0"/>
        <v/>
      </c>
      <c r="G5" s="8" t="s">
        <v>109</v>
      </c>
      <c r="H5" s="4" t="str">
        <f t="shared" si="1"/>
        <v>,  Miami Lakes, 33016</v>
      </c>
      <c r="I5" s="2" t="s">
        <v>16</v>
      </c>
    </row>
    <row r="6" spans="1:11" x14ac:dyDescent="0.55000000000000004">
      <c r="A6" s="6">
        <v>5</v>
      </c>
      <c r="B6" s="2" t="s">
        <v>139</v>
      </c>
      <c r="C6" s="2" t="s">
        <v>15</v>
      </c>
      <c r="E6" s="2" t="s">
        <v>98</v>
      </c>
      <c r="F6" s="5" t="str">
        <f t="shared" si="0"/>
        <v/>
      </c>
      <c r="G6" s="8" t="s">
        <v>109</v>
      </c>
      <c r="H6" s="4" t="str">
        <f t="shared" si="1"/>
        <v>,  Miami Lakes, 33016</v>
      </c>
      <c r="I6" s="2" t="s">
        <v>25</v>
      </c>
    </row>
    <row r="7" spans="1:11" x14ac:dyDescent="0.55000000000000004">
      <c r="A7" s="6">
        <v>6</v>
      </c>
      <c r="B7" s="2" t="s">
        <v>140</v>
      </c>
      <c r="C7" s="2" t="s">
        <v>8</v>
      </c>
      <c r="E7" s="2" t="s">
        <v>94</v>
      </c>
      <c r="F7" s="5" t="str">
        <f t="shared" si="0"/>
        <v/>
      </c>
      <c r="G7" s="8" t="s">
        <v>109</v>
      </c>
      <c r="H7" s="4" t="str">
        <f t="shared" si="1"/>
        <v>,  Hialeah, 33016</v>
      </c>
      <c r="I7" s="2" t="s">
        <v>81</v>
      </c>
    </row>
    <row r="8" spans="1:11" x14ac:dyDescent="0.55000000000000004">
      <c r="A8" s="6">
        <v>7</v>
      </c>
      <c r="B8" s="2" t="s">
        <v>141</v>
      </c>
      <c r="C8" s="2" t="s">
        <v>2</v>
      </c>
      <c r="E8" s="2" t="s">
        <v>96</v>
      </c>
      <c r="F8" s="5" t="str">
        <f t="shared" si="0"/>
        <v/>
      </c>
      <c r="G8" s="8" t="s">
        <v>125</v>
      </c>
      <c r="H8" s="4" t="str">
        <f t="shared" si="1"/>
        <v>,  Miami, 33155</v>
      </c>
      <c r="I8" s="2" t="s">
        <v>67</v>
      </c>
    </row>
    <row r="9" spans="1:11" x14ac:dyDescent="0.55000000000000004">
      <c r="A9" s="6">
        <v>8</v>
      </c>
      <c r="B9" s="2" t="s">
        <v>142</v>
      </c>
      <c r="C9" s="2" t="s">
        <v>8</v>
      </c>
      <c r="E9" s="2" t="s">
        <v>94</v>
      </c>
      <c r="F9" s="5" t="str">
        <f t="shared" si="0"/>
        <v/>
      </c>
      <c r="G9" s="8" t="s">
        <v>115</v>
      </c>
      <c r="H9" s="4" t="str">
        <f t="shared" si="1"/>
        <v>,  Hialeah, 33015</v>
      </c>
      <c r="I9" s="2" t="s">
        <v>41</v>
      </c>
    </row>
    <row r="10" spans="1:11" x14ac:dyDescent="0.55000000000000004">
      <c r="A10" s="6">
        <v>9</v>
      </c>
      <c r="B10" s="2" t="s">
        <v>143</v>
      </c>
      <c r="C10" s="2" t="s">
        <v>15</v>
      </c>
      <c r="D10" s="2" t="s">
        <v>187</v>
      </c>
      <c r="E10" s="2" t="s">
        <v>94</v>
      </c>
      <c r="F10" s="5" t="str">
        <f t="shared" si="0"/>
        <v xml:space="preserve">FL </v>
      </c>
      <c r="G10" s="8" t="s">
        <v>105</v>
      </c>
      <c r="H10" s="4" t="str">
        <f t="shared" si="1"/>
        <v>456 Example Blvd Apt 7,  Hialeah, FL 33012</v>
      </c>
      <c r="I10" s="2" t="s">
        <v>24</v>
      </c>
    </row>
    <row r="11" spans="1:11" x14ac:dyDescent="0.55000000000000004">
      <c r="A11" s="6">
        <v>10</v>
      </c>
      <c r="B11" s="2" t="s">
        <v>144</v>
      </c>
      <c r="C11" s="2" t="s">
        <v>8</v>
      </c>
      <c r="E11" s="2" t="s">
        <v>100</v>
      </c>
      <c r="F11" s="5" t="str">
        <f t="shared" si="0"/>
        <v/>
      </c>
      <c r="G11" s="8" t="s">
        <v>121</v>
      </c>
      <c r="H11" s="4" t="str">
        <f t="shared" si="1"/>
        <v>,  Hollywood, 33024</v>
      </c>
    </row>
    <row r="12" spans="1:11" x14ac:dyDescent="0.55000000000000004">
      <c r="A12" s="6">
        <v>11</v>
      </c>
      <c r="B12" s="2" t="s">
        <v>145</v>
      </c>
      <c r="C12" s="2" t="s">
        <v>6</v>
      </c>
      <c r="E12" s="2" t="s">
        <v>96</v>
      </c>
      <c r="F12" s="5" t="str">
        <f t="shared" si="0"/>
        <v/>
      </c>
      <c r="G12" s="8" t="s">
        <v>119</v>
      </c>
      <c r="H12" s="4" t="str">
        <f t="shared" si="1"/>
        <v>,  Miami, 33134</v>
      </c>
      <c r="I12" s="2" t="s">
        <v>42</v>
      </c>
    </row>
    <row r="13" spans="1:11" x14ac:dyDescent="0.55000000000000004">
      <c r="A13" s="6">
        <v>12</v>
      </c>
      <c r="B13" s="2" t="s">
        <v>146</v>
      </c>
      <c r="C13" s="2" t="s">
        <v>8</v>
      </c>
      <c r="E13" s="2" t="s">
        <v>93</v>
      </c>
      <c r="F13" s="5" t="str">
        <f t="shared" si="0"/>
        <v/>
      </c>
      <c r="G13" s="8" t="s">
        <v>104</v>
      </c>
      <c r="H13" s="4" t="str">
        <f t="shared" si="1"/>
        <v>,  Miami Gardens, 33055</v>
      </c>
      <c r="I13" s="2" t="s">
        <v>74</v>
      </c>
    </row>
    <row r="14" spans="1:11" x14ac:dyDescent="0.55000000000000004">
      <c r="A14" s="6">
        <v>13</v>
      </c>
      <c r="B14" s="2" t="s">
        <v>147</v>
      </c>
      <c r="C14" s="2" t="s">
        <v>8</v>
      </c>
      <c r="E14" s="2" t="s">
        <v>94</v>
      </c>
      <c r="F14" s="5" t="str">
        <f t="shared" si="0"/>
        <v/>
      </c>
      <c r="G14" s="8" t="s">
        <v>105</v>
      </c>
      <c r="H14" s="4" t="str">
        <f t="shared" si="1"/>
        <v>,  Hialeah, 33012</v>
      </c>
      <c r="I14" s="2" t="s">
        <v>9</v>
      </c>
    </row>
    <row r="15" spans="1:11" x14ac:dyDescent="0.55000000000000004">
      <c r="A15" s="6">
        <v>14</v>
      </c>
      <c r="B15" s="2" t="s">
        <v>148</v>
      </c>
      <c r="C15" s="2" t="s">
        <v>15</v>
      </c>
      <c r="E15" s="2" t="s">
        <v>94</v>
      </c>
      <c r="F15" s="5" t="str">
        <f t="shared" si="0"/>
        <v/>
      </c>
      <c r="G15" s="8" t="s">
        <v>114</v>
      </c>
      <c r="H15" s="4" t="str">
        <f t="shared" si="1"/>
        <v>,  Hialeah, 33013</v>
      </c>
      <c r="I15" s="2" t="s">
        <v>27</v>
      </c>
    </row>
    <row r="16" spans="1:11" x14ac:dyDescent="0.55000000000000004">
      <c r="A16" s="6">
        <v>15</v>
      </c>
      <c r="B16" s="2" t="s">
        <v>149</v>
      </c>
      <c r="C16" s="2" t="s">
        <v>46</v>
      </c>
      <c r="E16" s="2" t="s">
        <v>99</v>
      </c>
      <c r="F16" s="5" t="str">
        <f t="shared" si="0"/>
        <v/>
      </c>
      <c r="G16" s="8" t="s">
        <v>120</v>
      </c>
      <c r="H16" s="4" t="str">
        <f t="shared" si="1"/>
        <v>,  Miramar, 33027</v>
      </c>
      <c r="I16" s="2" t="s">
        <v>47</v>
      </c>
    </row>
    <row r="17" spans="1:9" x14ac:dyDescent="0.55000000000000004">
      <c r="A17" s="6">
        <v>16</v>
      </c>
      <c r="B17" s="2" t="s">
        <v>150</v>
      </c>
      <c r="C17" s="2" t="s">
        <v>6</v>
      </c>
      <c r="E17" s="2" t="s">
        <v>93</v>
      </c>
      <c r="F17" s="5" t="str">
        <f t="shared" si="0"/>
        <v/>
      </c>
      <c r="G17" s="8" t="s">
        <v>104</v>
      </c>
      <c r="H17" s="4" t="str">
        <f t="shared" si="1"/>
        <v>,  Miami Gardens, 33055</v>
      </c>
    </row>
    <row r="18" spans="1:9" x14ac:dyDescent="0.55000000000000004">
      <c r="A18" s="6">
        <v>17</v>
      </c>
      <c r="B18" s="2" t="s">
        <v>151</v>
      </c>
      <c r="C18" s="2" t="s">
        <v>92</v>
      </c>
      <c r="E18" s="2" t="s">
        <v>96</v>
      </c>
      <c r="F18" s="5" t="str">
        <f t="shared" si="0"/>
        <v/>
      </c>
      <c r="G18" s="8" t="s">
        <v>129</v>
      </c>
      <c r="H18" s="4" t="str">
        <f t="shared" si="1"/>
        <v>,  Miami, 33182</v>
      </c>
      <c r="I18" s="2" t="s">
        <v>78</v>
      </c>
    </row>
    <row r="19" spans="1:9" x14ac:dyDescent="0.55000000000000004">
      <c r="A19" s="6">
        <v>18</v>
      </c>
      <c r="B19" s="2" t="s">
        <v>152</v>
      </c>
      <c r="C19" s="2" t="s">
        <v>92</v>
      </c>
      <c r="E19" s="2" t="s">
        <v>97</v>
      </c>
      <c r="F19" s="5" t="str">
        <f t="shared" si="0"/>
        <v/>
      </c>
      <c r="G19" s="8" t="s">
        <v>108</v>
      </c>
      <c r="H19" s="4" t="str">
        <f t="shared" si="1"/>
        <v>,  Homestead, 33035</v>
      </c>
      <c r="I19" s="2" t="s">
        <v>14</v>
      </c>
    </row>
    <row r="20" spans="1:9" x14ac:dyDescent="0.55000000000000004">
      <c r="A20" s="6">
        <v>19</v>
      </c>
      <c r="B20" s="2" t="s">
        <v>153</v>
      </c>
      <c r="C20" s="2" t="s">
        <v>2</v>
      </c>
      <c r="E20" s="2" t="s">
        <v>94</v>
      </c>
      <c r="F20" s="5" t="str">
        <f t="shared" si="0"/>
        <v/>
      </c>
      <c r="G20" s="8" t="s">
        <v>105</v>
      </c>
      <c r="H20" s="4" t="str">
        <f t="shared" si="1"/>
        <v>,  Hialeah, 33012</v>
      </c>
      <c r="I20" s="2" t="s">
        <v>31</v>
      </c>
    </row>
    <row r="21" spans="1:9" x14ac:dyDescent="0.55000000000000004">
      <c r="A21" s="6">
        <v>20</v>
      </c>
      <c r="B21" s="2" t="s">
        <v>154</v>
      </c>
      <c r="C21" s="2" t="s">
        <v>2</v>
      </c>
      <c r="E21" s="2" t="s">
        <v>94</v>
      </c>
      <c r="F21" s="5" t="str">
        <f t="shared" si="0"/>
        <v/>
      </c>
      <c r="G21" s="8" t="s">
        <v>109</v>
      </c>
      <c r="H21" s="4" t="str">
        <f t="shared" si="1"/>
        <v>,  Hialeah, 33016</v>
      </c>
      <c r="I21" s="2" t="s">
        <v>43</v>
      </c>
    </row>
    <row r="22" spans="1:9" x14ac:dyDescent="0.55000000000000004">
      <c r="A22" s="6">
        <v>21</v>
      </c>
      <c r="B22" s="2" t="s">
        <v>155</v>
      </c>
      <c r="C22" s="2" t="s">
        <v>15</v>
      </c>
      <c r="E22" s="2" t="s">
        <v>94</v>
      </c>
      <c r="F22" s="5" t="str">
        <f t="shared" si="0"/>
        <v/>
      </c>
      <c r="G22" s="8" t="s">
        <v>109</v>
      </c>
      <c r="H22" s="4" t="str">
        <f t="shared" si="1"/>
        <v>,  Hialeah, 33016</v>
      </c>
      <c r="I22" s="2" t="s">
        <v>38</v>
      </c>
    </row>
    <row r="23" spans="1:9" x14ac:dyDescent="0.55000000000000004">
      <c r="A23" s="6">
        <v>22</v>
      </c>
      <c r="B23" s="2" t="s">
        <v>156</v>
      </c>
      <c r="C23" s="2" t="s">
        <v>8</v>
      </c>
      <c r="E23" s="2" t="s">
        <v>101</v>
      </c>
      <c r="F23" s="5" t="str">
        <f t="shared" si="0"/>
        <v/>
      </c>
      <c r="G23" s="8" t="s">
        <v>109</v>
      </c>
      <c r="H23" s="4" t="str">
        <f t="shared" si="1"/>
        <v>,  Hiealeah, 33016</v>
      </c>
      <c r="I23" s="2" t="s">
        <v>72</v>
      </c>
    </row>
    <row r="24" spans="1:9" x14ac:dyDescent="0.55000000000000004">
      <c r="A24" s="6">
        <v>23</v>
      </c>
      <c r="B24" s="2" t="s">
        <v>157</v>
      </c>
      <c r="C24" s="2" t="s">
        <v>21</v>
      </c>
      <c r="E24" s="2" t="s">
        <v>96</v>
      </c>
      <c r="F24" s="5" t="str">
        <f t="shared" si="0"/>
        <v/>
      </c>
      <c r="G24" s="8" t="s">
        <v>113</v>
      </c>
      <c r="H24" s="4" t="str">
        <f t="shared" si="1"/>
        <v>,  Miami, 33142</v>
      </c>
      <c r="I24" s="2" t="s">
        <v>26</v>
      </c>
    </row>
    <row r="25" spans="1:9" x14ac:dyDescent="0.55000000000000004">
      <c r="A25" s="6">
        <v>24</v>
      </c>
      <c r="B25" s="2" t="s">
        <v>158</v>
      </c>
      <c r="C25" s="2" t="s">
        <v>6</v>
      </c>
      <c r="E25" s="2" t="s">
        <v>93</v>
      </c>
      <c r="F25" s="5" t="str">
        <f t="shared" si="0"/>
        <v/>
      </c>
      <c r="G25" s="8">
        <v>33055</v>
      </c>
      <c r="H25" s="4" t="str">
        <f t="shared" si="1"/>
        <v>,  Miami Gardens, 33055</v>
      </c>
      <c r="I25" s="2" t="s">
        <v>7</v>
      </c>
    </row>
    <row r="26" spans="1:9" x14ac:dyDescent="0.55000000000000004">
      <c r="A26" s="6">
        <v>25</v>
      </c>
      <c r="B26" s="2" t="s">
        <v>159</v>
      </c>
      <c r="C26" s="2" t="s">
        <v>6</v>
      </c>
      <c r="E26" s="2" t="s">
        <v>97</v>
      </c>
      <c r="F26" s="5" t="str">
        <f t="shared" si="0"/>
        <v/>
      </c>
      <c r="G26" s="8" t="s">
        <v>126</v>
      </c>
      <c r="H26" s="4" t="str">
        <f t="shared" si="1"/>
        <v>,  Homestead, 33030</v>
      </c>
    </row>
    <row r="27" spans="1:9" x14ac:dyDescent="0.55000000000000004">
      <c r="A27" s="6">
        <v>26</v>
      </c>
      <c r="B27" s="2" t="s">
        <v>160</v>
      </c>
      <c r="C27" s="2" t="s">
        <v>8</v>
      </c>
      <c r="E27" s="2" t="s">
        <v>94</v>
      </c>
      <c r="F27" s="5" t="str">
        <f t="shared" si="0"/>
        <v/>
      </c>
      <c r="G27" s="8" t="s">
        <v>115</v>
      </c>
      <c r="H27" s="4" t="str">
        <f t="shared" si="1"/>
        <v>,  Hialeah, 33015</v>
      </c>
      <c r="I27" s="2" t="s">
        <v>50</v>
      </c>
    </row>
    <row r="28" spans="1:9" x14ac:dyDescent="0.55000000000000004">
      <c r="A28" s="6">
        <v>27</v>
      </c>
      <c r="B28" s="2" t="s">
        <v>161</v>
      </c>
      <c r="C28" s="2" t="s">
        <v>8</v>
      </c>
      <c r="E28" s="2" t="s">
        <v>95</v>
      </c>
      <c r="F28" s="5" t="str">
        <f t="shared" si="0"/>
        <v/>
      </c>
      <c r="G28" s="8" t="s">
        <v>106</v>
      </c>
      <c r="H28" s="4" t="str">
        <f t="shared" si="1"/>
        <v>,  Pembroke Pines, 33029</v>
      </c>
      <c r="I28" s="2" t="s">
        <v>10</v>
      </c>
    </row>
    <row r="29" spans="1:9" x14ac:dyDescent="0.55000000000000004">
      <c r="A29" s="6">
        <v>28</v>
      </c>
      <c r="B29" s="2" t="s">
        <v>162</v>
      </c>
      <c r="C29" s="2" t="s">
        <v>6</v>
      </c>
      <c r="E29" s="2" t="s">
        <v>94</v>
      </c>
      <c r="F29" s="5" t="str">
        <f t="shared" si="0"/>
        <v/>
      </c>
      <c r="G29" s="8" t="s">
        <v>124</v>
      </c>
      <c r="H29" s="4" t="str">
        <f t="shared" si="1"/>
        <v>,  Hialeah, 33018</v>
      </c>
    </row>
    <row r="30" spans="1:9" x14ac:dyDescent="0.55000000000000004">
      <c r="A30" s="6">
        <v>29</v>
      </c>
      <c r="B30" s="2" t="s">
        <v>163</v>
      </c>
      <c r="C30" s="2" t="s">
        <v>2</v>
      </c>
      <c r="E30" s="2" t="s">
        <v>94</v>
      </c>
      <c r="F30" s="5" t="str">
        <f t="shared" si="0"/>
        <v/>
      </c>
      <c r="G30" s="8" t="s">
        <v>115</v>
      </c>
      <c r="H30" s="4" t="str">
        <f t="shared" si="1"/>
        <v>,  Hialeah, 33015</v>
      </c>
      <c r="I30" s="2" t="s">
        <v>28</v>
      </c>
    </row>
    <row r="31" spans="1:9" x14ac:dyDescent="0.55000000000000004">
      <c r="A31" s="6">
        <v>30</v>
      </c>
      <c r="B31" s="2" t="s">
        <v>164</v>
      </c>
      <c r="C31" s="2" t="s">
        <v>15</v>
      </c>
      <c r="E31" s="2" t="s">
        <v>94</v>
      </c>
      <c r="F31" s="5" t="str">
        <f t="shared" si="0"/>
        <v/>
      </c>
      <c r="G31" s="8" t="s">
        <v>115</v>
      </c>
      <c r="H31" s="4" t="str">
        <f t="shared" si="1"/>
        <v>,  Hialeah, 33015</v>
      </c>
      <c r="I31" s="2" t="s">
        <v>80</v>
      </c>
    </row>
    <row r="32" spans="1:9" x14ac:dyDescent="0.55000000000000004">
      <c r="A32" s="6">
        <v>31</v>
      </c>
      <c r="B32" s="2" t="s">
        <v>165</v>
      </c>
      <c r="C32" s="2" t="s">
        <v>8</v>
      </c>
      <c r="E32" s="2" t="s">
        <v>96</v>
      </c>
      <c r="F32" s="5" t="str">
        <f t="shared" si="0"/>
        <v/>
      </c>
      <c r="G32" s="8" t="s">
        <v>107</v>
      </c>
      <c r="H32" s="4" t="str">
        <f t="shared" si="1"/>
        <v>,  Miami, 33177</v>
      </c>
      <c r="I32" s="2" t="s">
        <v>54</v>
      </c>
    </row>
    <row r="33" spans="1:9" x14ac:dyDescent="0.55000000000000004">
      <c r="A33" s="6">
        <v>32</v>
      </c>
      <c r="B33" s="2" t="s">
        <v>166</v>
      </c>
      <c r="C33" s="2" t="s">
        <v>6</v>
      </c>
      <c r="E33" s="2" t="s">
        <v>94</v>
      </c>
      <c r="F33" s="5" t="str">
        <f t="shared" si="0"/>
        <v/>
      </c>
      <c r="G33" s="8" t="s">
        <v>118</v>
      </c>
      <c r="H33" s="4" t="str">
        <f t="shared" si="1"/>
        <v>,  Hialeah, 33014</v>
      </c>
    </row>
    <row r="34" spans="1:9" x14ac:dyDescent="0.55000000000000004">
      <c r="A34" s="6">
        <v>33</v>
      </c>
      <c r="B34" s="2" t="s">
        <v>167</v>
      </c>
      <c r="C34" s="2" t="s">
        <v>131</v>
      </c>
      <c r="E34" s="2" t="s">
        <v>96</v>
      </c>
      <c r="F34" s="5" t="str">
        <f t="shared" ref="F34:F65" si="2">IF(AND(D34&lt;&gt;"",E34&lt;&gt;""),"FL ","")</f>
        <v/>
      </c>
      <c r="G34" s="8" t="s">
        <v>107</v>
      </c>
      <c r="H34" s="4" t="str">
        <f t="shared" ref="H34:H65" si="3">IF(AND(D34="",E34="",G34="",B34&lt;&gt;"",C34&lt;&gt;""),"Pickup",IF(AND(D34="",E34="",G34="",B34="",C34=""),"",_xlfn.CONCAT(D34,", ",E34,", ",F34,G34)))</f>
        <v>,  Miami, 33177</v>
      </c>
      <c r="I34" s="2" t="s">
        <v>11</v>
      </c>
    </row>
    <row r="35" spans="1:9" x14ac:dyDescent="0.55000000000000004">
      <c r="A35" s="6">
        <v>34</v>
      </c>
      <c r="B35" s="2" t="s">
        <v>168</v>
      </c>
      <c r="C35" s="2" t="s">
        <v>2</v>
      </c>
      <c r="E35" s="2" t="s">
        <v>96</v>
      </c>
      <c r="F35" s="5" t="str">
        <f t="shared" si="2"/>
        <v/>
      </c>
      <c r="G35" s="8" t="s">
        <v>128</v>
      </c>
      <c r="H35" s="4" t="str">
        <f t="shared" si="3"/>
        <v>,  Miami, 33193</v>
      </c>
      <c r="I35" s="2" t="s">
        <v>77</v>
      </c>
    </row>
    <row r="36" spans="1:9" x14ac:dyDescent="0.55000000000000004">
      <c r="A36" s="6">
        <v>35</v>
      </c>
      <c r="B36" s="2" t="s">
        <v>169</v>
      </c>
      <c r="C36" s="2" t="s">
        <v>15</v>
      </c>
      <c r="E36" s="2" t="s">
        <v>96</v>
      </c>
      <c r="F36" s="5" t="str">
        <f t="shared" si="2"/>
        <v/>
      </c>
      <c r="G36" s="8" t="s">
        <v>117</v>
      </c>
      <c r="H36" s="4" t="str">
        <f t="shared" si="3"/>
        <v>,  Miami, 33187</v>
      </c>
      <c r="I36" s="2" t="s">
        <v>30</v>
      </c>
    </row>
    <row r="37" spans="1:9" x14ac:dyDescent="0.55000000000000004">
      <c r="A37" s="6">
        <v>36</v>
      </c>
      <c r="B37" s="2" t="s">
        <v>170</v>
      </c>
      <c r="C37" s="2" t="s">
        <v>18</v>
      </c>
      <c r="E37" s="2" t="s">
        <v>94</v>
      </c>
      <c r="F37" s="5" t="str">
        <f t="shared" si="2"/>
        <v/>
      </c>
      <c r="G37" s="8" t="s">
        <v>118</v>
      </c>
      <c r="H37" s="4" t="str">
        <f t="shared" si="3"/>
        <v>,  Hialeah, 33014</v>
      </c>
      <c r="I37" s="2" t="s">
        <v>61</v>
      </c>
    </row>
    <row r="38" spans="1:9" x14ac:dyDescent="0.55000000000000004">
      <c r="A38" s="6">
        <v>37</v>
      </c>
      <c r="B38" s="2" t="s">
        <v>171</v>
      </c>
      <c r="C38" s="2" t="s">
        <v>39</v>
      </c>
      <c r="E38" s="2" t="s">
        <v>96</v>
      </c>
      <c r="F38" s="5" t="str">
        <f t="shared" si="2"/>
        <v/>
      </c>
      <c r="G38" s="8" t="s">
        <v>112</v>
      </c>
      <c r="H38" s="4" t="str">
        <f t="shared" si="3"/>
        <v>,  Miami, 33183</v>
      </c>
      <c r="I38" s="2" t="s">
        <v>40</v>
      </c>
    </row>
    <row r="39" spans="1:9" x14ac:dyDescent="0.55000000000000004">
      <c r="A39" s="6">
        <v>38</v>
      </c>
      <c r="B39" s="2" t="s">
        <v>172</v>
      </c>
      <c r="C39" s="2" t="s">
        <v>39</v>
      </c>
      <c r="E39" s="2" t="s">
        <v>96</v>
      </c>
      <c r="F39" s="5" t="str">
        <f t="shared" si="2"/>
        <v/>
      </c>
      <c r="G39" s="8" t="s">
        <v>127</v>
      </c>
      <c r="H39" s="4" t="str">
        <f t="shared" si="3"/>
        <v>,  Miami, 33186</v>
      </c>
    </row>
    <row r="40" spans="1:9" x14ac:dyDescent="0.55000000000000004">
      <c r="A40" s="6">
        <v>39</v>
      </c>
      <c r="B40" s="2" t="s">
        <v>173</v>
      </c>
      <c r="C40" s="2" t="s">
        <v>6</v>
      </c>
      <c r="E40" s="2" t="s">
        <v>96</v>
      </c>
      <c r="F40" s="5" t="str">
        <f t="shared" si="2"/>
        <v/>
      </c>
      <c r="G40" s="8" t="s">
        <v>107</v>
      </c>
      <c r="H40" s="4" t="str">
        <f t="shared" si="3"/>
        <v>,  Miami, 33177</v>
      </c>
      <c r="I40" s="2" t="s">
        <v>64</v>
      </c>
    </row>
    <row r="41" spans="1:9" x14ac:dyDescent="0.55000000000000004">
      <c r="A41" s="6">
        <v>40</v>
      </c>
      <c r="B41" s="2" t="s">
        <v>174</v>
      </c>
      <c r="C41" s="2" t="s">
        <v>39</v>
      </c>
      <c r="E41" s="2" t="s">
        <v>98</v>
      </c>
      <c r="F41" s="5" t="str">
        <f t="shared" si="2"/>
        <v/>
      </c>
      <c r="G41" s="8" t="s">
        <v>118</v>
      </c>
      <c r="H41" s="4" t="str">
        <f t="shared" si="3"/>
        <v>,  Miami Lakes, 33014</v>
      </c>
      <c r="I41" s="2" t="s">
        <v>73</v>
      </c>
    </row>
    <row r="42" spans="1:9" x14ac:dyDescent="0.55000000000000004">
      <c r="A42" s="6">
        <v>41</v>
      </c>
      <c r="B42" s="2" t="s">
        <v>175</v>
      </c>
      <c r="C42" s="2" t="s">
        <v>8</v>
      </c>
      <c r="E42" s="2" t="s">
        <v>102</v>
      </c>
      <c r="F42" s="5" t="str">
        <f t="shared" si="2"/>
        <v/>
      </c>
      <c r="G42" s="8" t="s">
        <v>130</v>
      </c>
      <c r="H42" s="4" t="str">
        <f t="shared" si="3"/>
        <v>,  North Miami, 33167</v>
      </c>
      <c r="I42" s="2" t="s">
        <v>74</v>
      </c>
    </row>
    <row r="43" spans="1:9" x14ac:dyDescent="0.55000000000000004">
      <c r="A43" s="6">
        <v>42</v>
      </c>
      <c r="B43" s="2" t="s">
        <v>176</v>
      </c>
      <c r="C43" s="2" t="s">
        <v>46</v>
      </c>
      <c r="E43" s="2" t="s">
        <v>96</v>
      </c>
      <c r="F43" s="5" t="str">
        <f t="shared" si="2"/>
        <v/>
      </c>
      <c r="G43" s="8" t="s">
        <v>107</v>
      </c>
      <c r="H43" s="4" t="str">
        <f t="shared" si="3"/>
        <v>,  Miami, 33177</v>
      </c>
    </row>
    <row r="44" spans="1:9" x14ac:dyDescent="0.55000000000000004">
      <c r="A44" s="6">
        <v>43</v>
      </c>
      <c r="B44" s="2" t="s">
        <v>177</v>
      </c>
      <c r="C44" s="2" t="s">
        <v>8</v>
      </c>
      <c r="E44" s="2" t="s">
        <v>96</v>
      </c>
      <c r="F44" s="5" t="str">
        <f t="shared" si="2"/>
        <v/>
      </c>
      <c r="G44" s="8" t="s">
        <v>112</v>
      </c>
      <c r="H44" s="4" t="str">
        <f t="shared" si="3"/>
        <v>,  Miami, 33183</v>
      </c>
      <c r="I44" s="2" t="s">
        <v>45</v>
      </c>
    </row>
    <row r="45" spans="1:9" x14ac:dyDescent="0.55000000000000004">
      <c r="A45" s="6">
        <v>44</v>
      </c>
      <c r="B45" s="2" t="s">
        <v>178</v>
      </c>
      <c r="C45" s="2" t="s">
        <v>8</v>
      </c>
      <c r="E45" s="2" t="s">
        <v>96</v>
      </c>
      <c r="F45" s="5" t="str">
        <f t="shared" si="2"/>
        <v/>
      </c>
      <c r="G45" s="8" t="s">
        <v>111</v>
      </c>
      <c r="H45" s="4" t="str">
        <f t="shared" si="3"/>
        <v>,  Miami, 33175</v>
      </c>
      <c r="I45" s="2" t="s">
        <v>44</v>
      </c>
    </row>
    <row r="46" spans="1:9" x14ac:dyDescent="0.55000000000000004">
      <c r="A46" s="6">
        <v>45</v>
      </c>
      <c r="B46" s="2" t="s">
        <v>179</v>
      </c>
      <c r="C46" s="2" t="s">
        <v>8</v>
      </c>
      <c r="E46" s="2" t="s">
        <v>99</v>
      </c>
      <c r="F46" s="5" t="str">
        <f t="shared" si="2"/>
        <v/>
      </c>
      <c r="G46" s="8" t="s">
        <v>120</v>
      </c>
      <c r="H46" s="4" t="str">
        <f t="shared" si="3"/>
        <v>,  Miramar, 33027</v>
      </c>
      <c r="I46" s="2" t="s">
        <v>68</v>
      </c>
    </row>
    <row r="47" spans="1:9" x14ac:dyDescent="0.55000000000000004">
      <c r="A47" s="6">
        <v>46</v>
      </c>
      <c r="B47" s="2" t="s">
        <v>180</v>
      </c>
      <c r="C47" s="2" t="s">
        <v>2</v>
      </c>
      <c r="E47" s="2" t="s">
        <v>96</v>
      </c>
      <c r="F47" s="5" t="str">
        <f t="shared" si="2"/>
        <v/>
      </c>
      <c r="G47" s="8" t="s">
        <v>112</v>
      </c>
      <c r="H47" s="4" t="str">
        <f t="shared" si="3"/>
        <v>,  Miami, 33183</v>
      </c>
      <c r="I47" s="2" t="s">
        <v>23</v>
      </c>
    </row>
    <row r="48" spans="1:9" x14ac:dyDescent="0.55000000000000004">
      <c r="A48" s="6">
        <v>47</v>
      </c>
      <c r="B48" s="2" t="s">
        <v>181</v>
      </c>
      <c r="C48" s="2" t="s">
        <v>2</v>
      </c>
      <c r="E48" s="2" t="s">
        <v>96</v>
      </c>
      <c r="F48" s="5" t="str">
        <f t="shared" si="2"/>
        <v/>
      </c>
      <c r="G48" s="8" t="s">
        <v>111</v>
      </c>
      <c r="H48" s="4" t="str">
        <f t="shared" si="3"/>
        <v>,  Miami, 33175</v>
      </c>
      <c r="I48" s="2" t="s">
        <v>69</v>
      </c>
    </row>
    <row r="49" spans="1:9" x14ac:dyDescent="0.55000000000000004">
      <c r="A49" s="6">
        <v>48</v>
      </c>
      <c r="B49" s="2" t="s">
        <v>182</v>
      </c>
      <c r="C49" s="2" t="s">
        <v>6</v>
      </c>
      <c r="E49" s="2" t="s">
        <v>96</v>
      </c>
      <c r="F49" s="5" t="str">
        <f t="shared" si="2"/>
        <v/>
      </c>
      <c r="G49" s="8" t="s">
        <v>122</v>
      </c>
      <c r="H49" s="4" t="str">
        <f t="shared" si="3"/>
        <v>,  Miami, 33135</v>
      </c>
      <c r="I49" s="2" t="s">
        <v>53</v>
      </c>
    </row>
    <row r="50" spans="1:9" x14ac:dyDescent="0.55000000000000004">
      <c r="A50" s="6">
        <v>49</v>
      </c>
      <c r="B50" s="2" t="s">
        <v>183</v>
      </c>
      <c r="C50" s="2" t="s">
        <v>2</v>
      </c>
      <c r="E50" s="2" t="s">
        <v>96</v>
      </c>
      <c r="F50" s="5" t="str">
        <f t="shared" si="2"/>
        <v/>
      </c>
      <c r="G50" s="8" t="s">
        <v>111</v>
      </c>
      <c r="H50" s="4" t="str">
        <f t="shared" si="3"/>
        <v>,  Miami, 33175</v>
      </c>
      <c r="I50" s="2" t="s">
        <v>22</v>
      </c>
    </row>
    <row r="51" spans="1:9" x14ac:dyDescent="0.55000000000000004">
      <c r="A51" s="6">
        <v>50</v>
      </c>
      <c r="B51" s="2" t="s">
        <v>184</v>
      </c>
      <c r="C51" s="2" t="s">
        <v>21</v>
      </c>
      <c r="E51" s="2" t="s">
        <v>97</v>
      </c>
      <c r="F51" s="5" t="str">
        <f t="shared" si="2"/>
        <v/>
      </c>
      <c r="G51" s="8" t="s">
        <v>110</v>
      </c>
      <c r="H51" s="4" t="str">
        <f t="shared" si="3"/>
        <v>,  Homestead, 33032</v>
      </c>
    </row>
    <row r="52" spans="1:9" x14ac:dyDescent="0.55000000000000004">
      <c r="A52" s="6">
        <v>51</v>
      </c>
      <c r="B52" s="2" t="s">
        <v>185</v>
      </c>
      <c r="C52" s="2" t="s">
        <v>15</v>
      </c>
      <c r="E52" s="2" t="s">
        <v>96</v>
      </c>
      <c r="F52" s="5" t="str">
        <f t="shared" si="2"/>
        <v/>
      </c>
      <c r="G52" s="8" t="s">
        <v>116</v>
      </c>
      <c r="H52" s="4" t="str">
        <f t="shared" si="3"/>
        <v>,  Miami, 33165</v>
      </c>
      <c r="I52" s="2" t="s">
        <v>29</v>
      </c>
    </row>
    <row r="53" spans="1:9" x14ac:dyDescent="0.55000000000000004">
      <c r="F53" s="5" t="str">
        <f t="shared" si="2"/>
        <v/>
      </c>
      <c r="G53" s="8" t="s">
        <v>103</v>
      </c>
      <c r="H53" s="4" t="str">
        <f t="shared" si="3"/>
        <v/>
      </c>
    </row>
    <row r="54" spans="1:9" x14ac:dyDescent="0.55000000000000004">
      <c r="F54" s="5" t="str">
        <f t="shared" si="2"/>
        <v/>
      </c>
      <c r="H54" s="4" t="str">
        <f t="shared" si="3"/>
        <v/>
      </c>
    </row>
    <row r="55" spans="1:9" x14ac:dyDescent="0.55000000000000004">
      <c r="F55" s="5" t="str">
        <f t="shared" si="2"/>
        <v/>
      </c>
      <c r="H55" s="4" t="str">
        <f t="shared" si="3"/>
        <v/>
      </c>
    </row>
    <row r="56" spans="1:9" x14ac:dyDescent="0.55000000000000004">
      <c r="F56" s="5" t="str">
        <f t="shared" si="2"/>
        <v/>
      </c>
      <c r="H56" s="4" t="str">
        <f t="shared" si="3"/>
        <v/>
      </c>
    </row>
    <row r="57" spans="1:9" x14ac:dyDescent="0.55000000000000004">
      <c r="F57" s="5" t="str">
        <f t="shared" si="2"/>
        <v/>
      </c>
      <c r="H57" s="4" t="str">
        <f t="shared" si="3"/>
        <v/>
      </c>
    </row>
    <row r="58" spans="1:9" x14ac:dyDescent="0.55000000000000004">
      <c r="F58" s="5" t="str">
        <f t="shared" si="2"/>
        <v/>
      </c>
      <c r="H58" s="4" t="str">
        <f t="shared" si="3"/>
        <v/>
      </c>
    </row>
    <row r="59" spans="1:9" x14ac:dyDescent="0.55000000000000004">
      <c r="F59" s="5" t="str">
        <f t="shared" si="2"/>
        <v/>
      </c>
      <c r="H59" s="4" t="str">
        <f t="shared" si="3"/>
        <v/>
      </c>
    </row>
    <row r="60" spans="1:9" x14ac:dyDescent="0.55000000000000004">
      <c r="F60" s="5" t="str">
        <f t="shared" si="2"/>
        <v/>
      </c>
      <c r="H60" s="4" t="str">
        <f t="shared" si="3"/>
        <v/>
      </c>
    </row>
    <row r="61" spans="1:9" x14ac:dyDescent="0.55000000000000004">
      <c r="F61" s="5" t="str">
        <f t="shared" si="2"/>
        <v/>
      </c>
      <c r="H61" s="4" t="str">
        <f t="shared" si="3"/>
        <v/>
      </c>
    </row>
    <row r="62" spans="1:9" x14ac:dyDescent="0.55000000000000004">
      <c r="F62" s="5" t="str">
        <f t="shared" si="2"/>
        <v/>
      </c>
      <c r="H62" s="4" t="str">
        <f t="shared" si="3"/>
        <v/>
      </c>
    </row>
    <row r="63" spans="1:9" x14ac:dyDescent="0.55000000000000004">
      <c r="F63" s="5" t="str">
        <f t="shared" si="2"/>
        <v/>
      </c>
      <c r="H63" s="4" t="str">
        <f t="shared" si="3"/>
        <v/>
      </c>
    </row>
    <row r="64" spans="1:9" x14ac:dyDescent="0.55000000000000004">
      <c r="F64" s="5" t="str">
        <f t="shared" si="2"/>
        <v/>
      </c>
      <c r="H64" s="4" t="str">
        <f t="shared" si="3"/>
        <v/>
      </c>
    </row>
    <row r="65" spans="1:8" x14ac:dyDescent="0.55000000000000004">
      <c r="F65" s="5" t="str">
        <f t="shared" si="2"/>
        <v/>
      </c>
      <c r="H65" s="4" t="str">
        <f t="shared" si="3"/>
        <v/>
      </c>
    </row>
    <row r="66" spans="1:8" x14ac:dyDescent="0.55000000000000004">
      <c r="F66" s="5" t="str">
        <f t="shared" ref="F66:F81" si="4">IF(AND(D66&lt;&gt;"",E66&lt;&gt;""),"FL ","")</f>
        <v/>
      </c>
      <c r="H66" s="4" t="str">
        <f t="shared" ref="H66:H82" si="5">IF(AND(D66="",E66="",G66="",B66&lt;&gt;"",C66&lt;&gt;""),"Pickup",IF(AND(D66="",E66="",G66="",B66="",C66=""),"",_xlfn.CONCAT(D66,", ",E66,", ",F66,G66)))</f>
        <v/>
      </c>
    </row>
    <row r="67" spans="1:8" x14ac:dyDescent="0.55000000000000004">
      <c r="F67" s="5" t="str">
        <f t="shared" si="4"/>
        <v/>
      </c>
      <c r="H67" s="4" t="str">
        <f t="shared" si="5"/>
        <v/>
      </c>
    </row>
    <row r="68" spans="1:8" x14ac:dyDescent="0.55000000000000004">
      <c r="A68" s="6" t="str">
        <f t="shared" ref="A68:A81" si="6">IF(B68&lt;&gt;"",A67+1,"")</f>
        <v/>
      </c>
      <c r="F68" s="5" t="str">
        <f t="shared" si="4"/>
        <v/>
      </c>
      <c r="H68" s="4" t="str">
        <f t="shared" si="5"/>
        <v/>
      </c>
    </row>
    <row r="69" spans="1:8" x14ac:dyDescent="0.55000000000000004">
      <c r="A69" s="6" t="str">
        <f t="shared" si="6"/>
        <v/>
      </c>
      <c r="F69" s="5" t="str">
        <f t="shared" si="4"/>
        <v/>
      </c>
      <c r="H69" s="4" t="str">
        <f t="shared" si="5"/>
        <v/>
      </c>
    </row>
    <row r="70" spans="1:8" x14ac:dyDescent="0.55000000000000004">
      <c r="A70" s="6" t="str">
        <f t="shared" si="6"/>
        <v/>
      </c>
      <c r="F70" s="5" t="str">
        <f t="shared" si="4"/>
        <v/>
      </c>
      <c r="H70" s="4" t="str">
        <f t="shared" si="5"/>
        <v/>
      </c>
    </row>
    <row r="71" spans="1:8" x14ac:dyDescent="0.55000000000000004">
      <c r="A71" s="6" t="str">
        <f t="shared" si="6"/>
        <v/>
      </c>
      <c r="F71" s="5" t="str">
        <f t="shared" si="4"/>
        <v/>
      </c>
      <c r="H71" s="4" t="str">
        <f t="shared" si="5"/>
        <v/>
      </c>
    </row>
    <row r="72" spans="1:8" x14ac:dyDescent="0.55000000000000004">
      <c r="A72" s="6" t="str">
        <f t="shared" si="6"/>
        <v/>
      </c>
      <c r="F72" s="5" t="str">
        <f t="shared" si="4"/>
        <v/>
      </c>
      <c r="H72" s="4" t="str">
        <f t="shared" si="5"/>
        <v/>
      </c>
    </row>
    <row r="73" spans="1:8" x14ac:dyDescent="0.55000000000000004">
      <c r="A73" s="6" t="str">
        <f t="shared" si="6"/>
        <v/>
      </c>
      <c r="F73" s="5" t="str">
        <f t="shared" si="4"/>
        <v/>
      </c>
      <c r="H73" s="4" t="str">
        <f t="shared" si="5"/>
        <v/>
      </c>
    </row>
    <row r="74" spans="1:8" x14ac:dyDescent="0.55000000000000004">
      <c r="A74" s="6" t="str">
        <f t="shared" si="6"/>
        <v/>
      </c>
      <c r="F74" s="5" t="str">
        <f t="shared" si="4"/>
        <v/>
      </c>
      <c r="H74" s="4" t="str">
        <f t="shared" si="5"/>
        <v/>
      </c>
    </row>
    <row r="75" spans="1:8" x14ac:dyDescent="0.55000000000000004">
      <c r="A75" s="6" t="str">
        <f t="shared" si="6"/>
        <v/>
      </c>
      <c r="F75" s="5" t="str">
        <f t="shared" si="4"/>
        <v/>
      </c>
      <c r="H75" s="4" t="str">
        <f t="shared" si="5"/>
        <v/>
      </c>
    </row>
    <row r="76" spans="1:8" x14ac:dyDescent="0.55000000000000004">
      <c r="A76" s="6" t="str">
        <f t="shared" si="6"/>
        <v/>
      </c>
      <c r="F76" s="5" t="str">
        <f t="shared" si="4"/>
        <v/>
      </c>
      <c r="H76" s="4" t="str">
        <f t="shared" si="5"/>
        <v/>
      </c>
    </row>
    <row r="77" spans="1:8" x14ac:dyDescent="0.55000000000000004">
      <c r="A77" s="6" t="str">
        <f t="shared" si="6"/>
        <v/>
      </c>
      <c r="F77" s="5" t="str">
        <f t="shared" si="4"/>
        <v/>
      </c>
      <c r="H77" s="4" t="str">
        <f t="shared" si="5"/>
        <v/>
      </c>
    </row>
    <row r="78" spans="1:8" x14ac:dyDescent="0.55000000000000004">
      <c r="A78" s="6" t="str">
        <f t="shared" si="6"/>
        <v/>
      </c>
      <c r="F78" s="5" t="str">
        <f t="shared" si="4"/>
        <v/>
      </c>
      <c r="H78" s="4" t="str">
        <f t="shared" si="5"/>
        <v/>
      </c>
    </row>
    <row r="79" spans="1:8" x14ac:dyDescent="0.55000000000000004">
      <c r="A79" s="6" t="str">
        <f t="shared" si="6"/>
        <v/>
      </c>
      <c r="F79" s="5" t="str">
        <f t="shared" si="4"/>
        <v/>
      </c>
      <c r="H79" s="4" t="str">
        <f t="shared" si="5"/>
        <v/>
      </c>
    </row>
    <row r="80" spans="1:8" x14ac:dyDescent="0.55000000000000004">
      <c r="A80" s="6" t="str">
        <f t="shared" si="6"/>
        <v/>
      </c>
      <c r="F80" s="5" t="str">
        <f t="shared" si="4"/>
        <v/>
      </c>
      <c r="H80" s="4" t="str">
        <f t="shared" si="5"/>
        <v/>
      </c>
    </row>
    <row r="81" spans="1:8" x14ac:dyDescent="0.55000000000000004">
      <c r="A81" s="6" t="str">
        <f t="shared" si="6"/>
        <v/>
      </c>
      <c r="F81" s="5" t="str">
        <f t="shared" si="4"/>
        <v/>
      </c>
      <c r="H81" s="4" t="str">
        <f t="shared" si="5"/>
        <v/>
      </c>
    </row>
    <row r="82" spans="1:8" x14ac:dyDescent="0.55000000000000004">
      <c r="H82" s="4" t="str">
        <f t="shared" si="5"/>
        <v/>
      </c>
    </row>
    <row r="83" spans="1:8" x14ac:dyDescent="0.55000000000000004">
      <c r="H83" s="4" t="str">
        <f t="shared" ref="H83:H88" si="7">IF(AND(D83="",E83="",G83="",B83&lt;&gt;"",C83&lt;&gt;""),"Pickup",IF(AND(D83="",E83="",G83="",B83="",C83=""),"",_xlfn.CONCAT(D83,", ",E83,", ","FL ",G83)))</f>
        <v/>
      </c>
    </row>
    <row r="84" spans="1:8" x14ac:dyDescent="0.55000000000000004">
      <c r="H84" s="4" t="str">
        <f t="shared" si="7"/>
        <v/>
      </c>
    </row>
    <row r="85" spans="1:8" x14ac:dyDescent="0.55000000000000004">
      <c r="H85" s="4" t="str">
        <f t="shared" si="7"/>
        <v/>
      </c>
    </row>
    <row r="86" spans="1:8" x14ac:dyDescent="0.55000000000000004">
      <c r="H86" s="4" t="str">
        <f t="shared" si="7"/>
        <v/>
      </c>
    </row>
    <row r="87" spans="1:8" x14ac:dyDescent="0.55000000000000004">
      <c r="H87" s="4" t="str">
        <f t="shared" si="7"/>
        <v/>
      </c>
    </row>
    <row r="88" spans="1:8" x14ac:dyDescent="0.55000000000000004">
      <c r="H88" s="4" t="str">
        <f t="shared" si="7"/>
        <v/>
      </c>
    </row>
    <row r="108" spans="8:8" x14ac:dyDescent="0.55000000000000004">
      <c r="H108" s="4" t="str">
        <f t="shared" ref="H108:H139" si="8">IF(AND(D108="",E108="",G108="",B108&lt;&gt;"",C108&lt;&gt;""),"Pickup",IF(AND(D108="",E108="",G108="",B108="",C108=""),"",_xlfn.CONCAT(D108,", ",E108,", ","FL ",G108)))</f>
        <v/>
      </c>
    </row>
    <row r="109" spans="8:8" x14ac:dyDescent="0.55000000000000004">
      <c r="H109" s="4" t="str">
        <f t="shared" si="8"/>
        <v/>
      </c>
    </row>
    <row r="110" spans="8:8" x14ac:dyDescent="0.55000000000000004">
      <c r="H110" s="4" t="str">
        <f t="shared" si="8"/>
        <v/>
      </c>
    </row>
    <row r="111" spans="8:8" x14ac:dyDescent="0.55000000000000004">
      <c r="H111" s="4" t="str">
        <f t="shared" si="8"/>
        <v/>
      </c>
    </row>
    <row r="112" spans="8:8" x14ac:dyDescent="0.55000000000000004">
      <c r="H112" s="4" t="str">
        <f t="shared" si="8"/>
        <v/>
      </c>
    </row>
    <row r="113" spans="8:8" x14ac:dyDescent="0.55000000000000004">
      <c r="H113" s="4" t="str">
        <f t="shared" si="8"/>
        <v/>
      </c>
    </row>
    <row r="114" spans="8:8" x14ac:dyDescent="0.55000000000000004">
      <c r="H114" s="4" t="str">
        <f t="shared" si="8"/>
        <v/>
      </c>
    </row>
    <row r="115" spans="8:8" x14ac:dyDescent="0.55000000000000004">
      <c r="H115" s="4" t="str">
        <f t="shared" si="8"/>
        <v/>
      </c>
    </row>
    <row r="116" spans="8:8" x14ac:dyDescent="0.55000000000000004">
      <c r="H116" s="4" t="str">
        <f t="shared" si="8"/>
        <v/>
      </c>
    </row>
    <row r="117" spans="8:8" x14ac:dyDescent="0.55000000000000004">
      <c r="H117" s="4" t="str">
        <f t="shared" si="8"/>
        <v/>
      </c>
    </row>
    <row r="118" spans="8:8" x14ac:dyDescent="0.55000000000000004">
      <c r="H118" s="4" t="str">
        <f t="shared" si="8"/>
        <v/>
      </c>
    </row>
    <row r="119" spans="8:8" x14ac:dyDescent="0.55000000000000004">
      <c r="H119" s="4" t="str">
        <f t="shared" si="8"/>
        <v/>
      </c>
    </row>
    <row r="120" spans="8:8" x14ac:dyDescent="0.55000000000000004">
      <c r="H120" s="4" t="str">
        <f t="shared" si="8"/>
        <v/>
      </c>
    </row>
    <row r="121" spans="8:8" x14ac:dyDescent="0.55000000000000004">
      <c r="H121" s="4" t="str">
        <f t="shared" si="8"/>
        <v/>
      </c>
    </row>
    <row r="122" spans="8:8" x14ac:dyDescent="0.55000000000000004">
      <c r="H122" s="4" t="str">
        <f t="shared" si="8"/>
        <v/>
      </c>
    </row>
    <row r="123" spans="8:8" x14ac:dyDescent="0.55000000000000004">
      <c r="H123" s="4" t="str">
        <f t="shared" si="8"/>
        <v/>
      </c>
    </row>
    <row r="124" spans="8:8" x14ac:dyDescent="0.55000000000000004">
      <c r="H124" s="4" t="str">
        <f t="shared" si="8"/>
        <v/>
      </c>
    </row>
    <row r="125" spans="8:8" x14ac:dyDescent="0.55000000000000004">
      <c r="H125" s="4" t="str">
        <f t="shared" si="8"/>
        <v/>
      </c>
    </row>
    <row r="126" spans="8:8" x14ac:dyDescent="0.55000000000000004">
      <c r="H126" s="4" t="str">
        <f t="shared" si="8"/>
        <v/>
      </c>
    </row>
    <row r="127" spans="8:8" x14ac:dyDescent="0.55000000000000004">
      <c r="H127" s="4" t="str">
        <f t="shared" si="8"/>
        <v/>
      </c>
    </row>
    <row r="128" spans="8:8" x14ac:dyDescent="0.55000000000000004">
      <c r="H128" s="4" t="str">
        <f t="shared" si="8"/>
        <v/>
      </c>
    </row>
    <row r="129" spans="8:8" x14ac:dyDescent="0.55000000000000004">
      <c r="H129" s="4" t="str">
        <f t="shared" si="8"/>
        <v/>
      </c>
    </row>
    <row r="130" spans="8:8" x14ac:dyDescent="0.55000000000000004">
      <c r="H130" s="4" t="str">
        <f t="shared" si="8"/>
        <v/>
      </c>
    </row>
    <row r="131" spans="8:8" x14ac:dyDescent="0.55000000000000004">
      <c r="H131" s="4" t="str">
        <f t="shared" si="8"/>
        <v/>
      </c>
    </row>
    <row r="132" spans="8:8" x14ac:dyDescent="0.55000000000000004">
      <c r="H132" s="4" t="str">
        <f t="shared" si="8"/>
        <v/>
      </c>
    </row>
    <row r="133" spans="8:8" x14ac:dyDescent="0.55000000000000004">
      <c r="H133" s="4" t="str">
        <f t="shared" si="8"/>
        <v/>
      </c>
    </row>
    <row r="134" spans="8:8" x14ac:dyDescent="0.55000000000000004">
      <c r="H134" s="4" t="str">
        <f t="shared" si="8"/>
        <v/>
      </c>
    </row>
    <row r="135" spans="8:8" x14ac:dyDescent="0.55000000000000004">
      <c r="H135" s="4" t="str">
        <f t="shared" si="8"/>
        <v/>
      </c>
    </row>
    <row r="136" spans="8:8" x14ac:dyDescent="0.55000000000000004">
      <c r="H136" s="4" t="str">
        <f t="shared" si="8"/>
        <v/>
      </c>
    </row>
    <row r="137" spans="8:8" x14ac:dyDescent="0.55000000000000004">
      <c r="H137" s="4" t="str">
        <f t="shared" si="8"/>
        <v/>
      </c>
    </row>
    <row r="138" spans="8:8" x14ac:dyDescent="0.55000000000000004">
      <c r="H138" s="4" t="str">
        <f t="shared" si="8"/>
        <v/>
      </c>
    </row>
    <row r="139" spans="8:8" x14ac:dyDescent="0.55000000000000004">
      <c r="H139" s="4" t="str">
        <f t="shared" si="8"/>
        <v/>
      </c>
    </row>
    <row r="140" spans="8:8" x14ac:dyDescent="0.55000000000000004">
      <c r="H140" s="4" t="str">
        <f t="shared" ref="H140:H171" si="9">IF(AND(D140="",E140="",G140="",B140&lt;&gt;"",C140&lt;&gt;""),"Pickup",IF(AND(D140="",E140="",G140="",B140="",C140=""),"",_xlfn.CONCAT(D140,", ",E140,", ","FL ",G140)))</f>
        <v/>
      </c>
    </row>
    <row r="141" spans="8:8" x14ac:dyDescent="0.55000000000000004">
      <c r="H141" s="4" t="str">
        <f t="shared" si="9"/>
        <v/>
      </c>
    </row>
    <row r="142" spans="8:8" x14ac:dyDescent="0.55000000000000004">
      <c r="H142" s="4" t="str">
        <f t="shared" si="9"/>
        <v/>
      </c>
    </row>
    <row r="143" spans="8:8" x14ac:dyDescent="0.55000000000000004">
      <c r="H143" s="4" t="str">
        <f t="shared" si="9"/>
        <v/>
      </c>
    </row>
    <row r="144" spans="8:8" x14ac:dyDescent="0.55000000000000004">
      <c r="H144" s="4" t="str">
        <f t="shared" si="9"/>
        <v/>
      </c>
    </row>
    <row r="145" spans="8:8" x14ac:dyDescent="0.55000000000000004">
      <c r="H145" s="4" t="str">
        <f t="shared" si="9"/>
        <v/>
      </c>
    </row>
    <row r="146" spans="8:8" x14ac:dyDescent="0.55000000000000004">
      <c r="H146" s="4" t="str">
        <f t="shared" si="9"/>
        <v/>
      </c>
    </row>
    <row r="147" spans="8:8" x14ac:dyDescent="0.55000000000000004">
      <c r="H147" s="4" t="str">
        <f t="shared" si="9"/>
        <v/>
      </c>
    </row>
    <row r="148" spans="8:8" x14ac:dyDescent="0.55000000000000004">
      <c r="H148" s="4" t="str">
        <f t="shared" si="9"/>
        <v/>
      </c>
    </row>
    <row r="149" spans="8:8" x14ac:dyDescent="0.55000000000000004">
      <c r="H149" s="4" t="str">
        <f t="shared" si="9"/>
        <v/>
      </c>
    </row>
    <row r="150" spans="8:8" x14ac:dyDescent="0.55000000000000004">
      <c r="H150" s="4" t="str">
        <f t="shared" si="9"/>
        <v/>
      </c>
    </row>
    <row r="151" spans="8:8" x14ac:dyDescent="0.55000000000000004">
      <c r="H151" s="4" t="str">
        <f t="shared" si="9"/>
        <v/>
      </c>
    </row>
    <row r="152" spans="8:8" x14ac:dyDescent="0.55000000000000004">
      <c r="H152" s="4" t="str">
        <f t="shared" si="9"/>
        <v/>
      </c>
    </row>
    <row r="153" spans="8:8" x14ac:dyDescent="0.55000000000000004">
      <c r="H153" s="4" t="str">
        <f t="shared" si="9"/>
        <v/>
      </c>
    </row>
    <row r="154" spans="8:8" x14ac:dyDescent="0.55000000000000004">
      <c r="H154" s="4" t="str">
        <f t="shared" si="9"/>
        <v/>
      </c>
    </row>
    <row r="155" spans="8:8" x14ac:dyDescent="0.55000000000000004">
      <c r="H155" s="4" t="str">
        <f t="shared" si="9"/>
        <v/>
      </c>
    </row>
    <row r="156" spans="8:8" x14ac:dyDescent="0.55000000000000004">
      <c r="H156" s="4" t="str">
        <f t="shared" si="9"/>
        <v/>
      </c>
    </row>
    <row r="157" spans="8:8" x14ac:dyDescent="0.55000000000000004">
      <c r="H157" s="4" t="str">
        <f t="shared" si="9"/>
        <v/>
      </c>
    </row>
    <row r="158" spans="8:8" x14ac:dyDescent="0.55000000000000004">
      <c r="H158" s="4" t="str">
        <f t="shared" si="9"/>
        <v/>
      </c>
    </row>
    <row r="159" spans="8:8" x14ac:dyDescent="0.55000000000000004">
      <c r="H159" s="4" t="str">
        <f t="shared" si="9"/>
        <v/>
      </c>
    </row>
    <row r="160" spans="8:8" x14ac:dyDescent="0.55000000000000004">
      <c r="H160" s="4" t="str">
        <f t="shared" si="9"/>
        <v/>
      </c>
    </row>
    <row r="161" spans="8:8" x14ac:dyDescent="0.55000000000000004">
      <c r="H161" s="4" t="str">
        <f t="shared" si="9"/>
        <v/>
      </c>
    </row>
    <row r="162" spans="8:8" x14ac:dyDescent="0.55000000000000004">
      <c r="H162" s="4" t="str">
        <f t="shared" si="9"/>
        <v/>
      </c>
    </row>
    <row r="163" spans="8:8" x14ac:dyDescent="0.55000000000000004">
      <c r="H163" s="4" t="str">
        <f t="shared" si="9"/>
        <v/>
      </c>
    </row>
    <row r="164" spans="8:8" x14ac:dyDescent="0.55000000000000004">
      <c r="H164" s="4" t="str">
        <f t="shared" si="9"/>
        <v/>
      </c>
    </row>
    <row r="165" spans="8:8" x14ac:dyDescent="0.55000000000000004">
      <c r="H165" s="4" t="str">
        <f t="shared" si="9"/>
        <v/>
      </c>
    </row>
    <row r="166" spans="8:8" x14ac:dyDescent="0.55000000000000004">
      <c r="H166" s="4" t="str">
        <f t="shared" si="9"/>
        <v/>
      </c>
    </row>
    <row r="167" spans="8:8" x14ac:dyDescent="0.55000000000000004">
      <c r="H167" s="4" t="str">
        <f t="shared" si="9"/>
        <v/>
      </c>
    </row>
    <row r="168" spans="8:8" x14ac:dyDescent="0.55000000000000004">
      <c r="H168" s="4" t="str">
        <f t="shared" si="9"/>
        <v/>
      </c>
    </row>
    <row r="169" spans="8:8" x14ac:dyDescent="0.55000000000000004">
      <c r="H169" s="4" t="str">
        <f t="shared" si="9"/>
        <v/>
      </c>
    </row>
    <row r="170" spans="8:8" x14ac:dyDescent="0.55000000000000004">
      <c r="H170" s="4" t="str">
        <f t="shared" si="9"/>
        <v/>
      </c>
    </row>
    <row r="171" spans="8:8" x14ac:dyDescent="0.55000000000000004">
      <c r="H171" s="4" t="str">
        <f t="shared" si="9"/>
        <v/>
      </c>
    </row>
    <row r="172" spans="8:8" x14ac:dyDescent="0.55000000000000004">
      <c r="H172" s="4" t="str">
        <f t="shared" ref="H172:H203" si="10">IF(AND(D172="",E172="",G172="",B172&lt;&gt;"",C172&lt;&gt;""),"Pickup",IF(AND(D172="",E172="",G172="",B172="",C172=""),"",_xlfn.CONCAT(D172,", ",E172,", ","FL ",G172)))</f>
        <v/>
      </c>
    </row>
    <row r="173" spans="8:8" x14ac:dyDescent="0.55000000000000004">
      <c r="H173" s="4" t="str">
        <f t="shared" si="10"/>
        <v/>
      </c>
    </row>
    <row r="174" spans="8:8" x14ac:dyDescent="0.55000000000000004">
      <c r="H174" s="4" t="str">
        <f t="shared" si="10"/>
        <v/>
      </c>
    </row>
    <row r="175" spans="8:8" x14ac:dyDescent="0.55000000000000004">
      <c r="H175" s="4" t="str">
        <f t="shared" si="10"/>
        <v/>
      </c>
    </row>
    <row r="176" spans="8:8" x14ac:dyDescent="0.55000000000000004">
      <c r="H176" s="4" t="str">
        <f t="shared" si="10"/>
        <v/>
      </c>
    </row>
    <row r="177" spans="8:8" x14ac:dyDescent="0.55000000000000004">
      <c r="H177" s="4" t="str">
        <f t="shared" si="10"/>
        <v/>
      </c>
    </row>
    <row r="178" spans="8:8" x14ac:dyDescent="0.55000000000000004">
      <c r="H178" s="4" t="str">
        <f t="shared" si="10"/>
        <v/>
      </c>
    </row>
    <row r="179" spans="8:8" x14ac:dyDescent="0.55000000000000004">
      <c r="H179" s="4" t="str">
        <f t="shared" si="10"/>
        <v/>
      </c>
    </row>
    <row r="180" spans="8:8" x14ac:dyDescent="0.55000000000000004">
      <c r="H180" s="4" t="str">
        <f t="shared" si="10"/>
        <v/>
      </c>
    </row>
    <row r="181" spans="8:8" x14ac:dyDescent="0.55000000000000004">
      <c r="H181" s="4" t="str">
        <f t="shared" si="10"/>
        <v/>
      </c>
    </row>
    <row r="182" spans="8:8" x14ac:dyDescent="0.55000000000000004">
      <c r="H182" s="4" t="str">
        <f t="shared" si="10"/>
        <v/>
      </c>
    </row>
    <row r="183" spans="8:8" x14ac:dyDescent="0.55000000000000004">
      <c r="H183" s="4" t="str">
        <f t="shared" si="10"/>
        <v/>
      </c>
    </row>
    <row r="184" spans="8:8" x14ac:dyDescent="0.55000000000000004">
      <c r="H184" s="4" t="str">
        <f t="shared" si="10"/>
        <v/>
      </c>
    </row>
    <row r="185" spans="8:8" x14ac:dyDescent="0.55000000000000004">
      <c r="H185" s="4" t="str">
        <f t="shared" si="10"/>
        <v/>
      </c>
    </row>
    <row r="186" spans="8:8" x14ac:dyDescent="0.55000000000000004">
      <c r="H186" s="4" t="str">
        <f t="shared" si="10"/>
        <v/>
      </c>
    </row>
    <row r="187" spans="8:8" x14ac:dyDescent="0.55000000000000004">
      <c r="H187" s="4" t="str">
        <f t="shared" si="10"/>
        <v/>
      </c>
    </row>
    <row r="188" spans="8:8" x14ac:dyDescent="0.55000000000000004">
      <c r="H188" s="4" t="str">
        <f t="shared" si="10"/>
        <v/>
      </c>
    </row>
    <row r="189" spans="8:8" x14ac:dyDescent="0.55000000000000004">
      <c r="H189" s="4" t="str">
        <f t="shared" si="10"/>
        <v/>
      </c>
    </row>
    <row r="190" spans="8:8" x14ac:dyDescent="0.55000000000000004">
      <c r="H190" s="4" t="str">
        <f t="shared" si="10"/>
        <v/>
      </c>
    </row>
    <row r="191" spans="8:8" x14ac:dyDescent="0.55000000000000004">
      <c r="H191" s="4" t="str">
        <f t="shared" si="10"/>
        <v/>
      </c>
    </row>
    <row r="192" spans="8:8" x14ac:dyDescent="0.55000000000000004">
      <c r="H192" s="4" t="str">
        <f t="shared" si="10"/>
        <v/>
      </c>
    </row>
    <row r="193" spans="8:8" x14ac:dyDescent="0.55000000000000004">
      <c r="H193" s="4" t="str">
        <f t="shared" si="10"/>
        <v/>
      </c>
    </row>
    <row r="194" spans="8:8" x14ac:dyDescent="0.55000000000000004">
      <c r="H194" s="4" t="str">
        <f t="shared" si="10"/>
        <v/>
      </c>
    </row>
    <row r="195" spans="8:8" x14ac:dyDescent="0.55000000000000004">
      <c r="H195" s="4" t="str">
        <f t="shared" si="10"/>
        <v/>
      </c>
    </row>
    <row r="196" spans="8:8" x14ac:dyDescent="0.55000000000000004">
      <c r="H196" s="4" t="str">
        <f t="shared" si="10"/>
        <v/>
      </c>
    </row>
    <row r="197" spans="8:8" x14ac:dyDescent="0.55000000000000004">
      <c r="H197" s="4" t="str">
        <f t="shared" si="10"/>
        <v/>
      </c>
    </row>
    <row r="198" spans="8:8" x14ac:dyDescent="0.55000000000000004">
      <c r="H198" s="4" t="str">
        <f t="shared" si="10"/>
        <v/>
      </c>
    </row>
    <row r="199" spans="8:8" x14ac:dyDescent="0.55000000000000004">
      <c r="H199" s="4" t="str">
        <f t="shared" si="10"/>
        <v/>
      </c>
    </row>
    <row r="200" spans="8:8" x14ac:dyDescent="0.55000000000000004">
      <c r="H200" s="4" t="str">
        <f t="shared" si="10"/>
        <v/>
      </c>
    </row>
    <row r="201" spans="8:8" x14ac:dyDescent="0.55000000000000004">
      <c r="H201" s="4" t="str">
        <f t="shared" si="10"/>
        <v/>
      </c>
    </row>
    <row r="202" spans="8:8" x14ac:dyDescent="0.55000000000000004">
      <c r="H202" s="4" t="str">
        <f t="shared" si="10"/>
        <v/>
      </c>
    </row>
    <row r="203" spans="8:8" x14ac:dyDescent="0.55000000000000004">
      <c r="H203" s="4" t="str">
        <f t="shared" si="10"/>
        <v/>
      </c>
    </row>
    <row r="204" spans="8:8" x14ac:dyDescent="0.55000000000000004">
      <c r="H204" s="4" t="str">
        <f t="shared" ref="H204:H235" si="11">IF(AND(D204="",E204="",G204="",B204&lt;&gt;"",C204&lt;&gt;""),"Pickup",IF(AND(D204="",E204="",G204="",B204="",C204=""),"",_xlfn.CONCAT(D204,", ",E204,", ","FL ",G204)))</f>
        <v/>
      </c>
    </row>
    <row r="205" spans="8:8" x14ac:dyDescent="0.55000000000000004">
      <c r="H205" s="4" t="str">
        <f t="shared" si="11"/>
        <v/>
      </c>
    </row>
    <row r="206" spans="8:8" x14ac:dyDescent="0.55000000000000004">
      <c r="H206" s="4" t="str">
        <f t="shared" si="11"/>
        <v/>
      </c>
    </row>
    <row r="207" spans="8:8" x14ac:dyDescent="0.55000000000000004">
      <c r="H207" s="4" t="str">
        <f t="shared" si="11"/>
        <v/>
      </c>
    </row>
    <row r="208" spans="8:8" x14ac:dyDescent="0.55000000000000004">
      <c r="H208" s="4" t="str">
        <f t="shared" si="11"/>
        <v/>
      </c>
    </row>
    <row r="209" spans="8:8" x14ac:dyDescent="0.55000000000000004">
      <c r="H209" s="4" t="str">
        <f t="shared" si="11"/>
        <v/>
      </c>
    </row>
    <row r="210" spans="8:8" x14ac:dyDescent="0.55000000000000004">
      <c r="H210" s="4" t="str">
        <f t="shared" si="11"/>
        <v/>
      </c>
    </row>
    <row r="211" spans="8:8" x14ac:dyDescent="0.55000000000000004">
      <c r="H211" s="4" t="str">
        <f t="shared" si="11"/>
        <v/>
      </c>
    </row>
    <row r="212" spans="8:8" x14ac:dyDescent="0.55000000000000004">
      <c r="H212" s="4" t="str">
        <f t="shared" si="11"/>
        <v/>
      </c>
    </row>
    <row r="213" spans="8:8" x14ac:dyDescent="0.55000000000000004">
      <c r="H213" s="4" t="str">
        <f t="shared" si="11"/>
        <v/>
      </c>
    </row>
    <row r="214" spans="8:8" x14ac:dyDescent="0.55000000000000004">
      <c r="H214" s="4" t="str">
        <f t="shared" si="11"/>
        <v/>
      </c>
    </row>
    <row r="215" spans="8:8" x14ac:dyDescent="0.55000000000000004">
      <c r="H215" s="4" t="str">
        <f t="shared" si="11"/>
        <v/>
      </c>
    </row>
    <row r="216" spans="8:8" x14ac:dyDescent="0.55000000000000004">
      <c r="H216" s="4" t="str">
        <f t="shared" si="11"/>
        <v/>
      </c>
    </row>
    <row r="217" spans="8:8" x14ac:dyDescent="0.55000000000000004">
      <c r="H217" s="4" t="str">
        <f t="shared" si="11"/>
        <v/>
      </c>
    </row>
    <row r="218" spans="8:8" x14ac:dyDescent="0.55000000000000004">
      <c r="H218" s="4" t="str">
        <f t="shared" si="11"/>
        <v/>
      </c>
    </row>
    <row r="219" spans="8:8" x14ac:dyDescent="0.55000000000000004">
      <c r="H219" s="4" t="str">
        <f t="shared" si="11"/>
        <v/>
      </c>
    </row>
    <row r="220" spans="8:8" x14ac:dyDescent="0.55000000000000004">
      <c r="H220" s="4" t="str">
        <f t="shared" si="11"/>
        <v/>
      </c>
    </row>
    <row r="221" spans="8:8" x14ac:dyDescent="0.55000000000000004">
      <c r="H221" s="4" t="str">
        <f t="shared" si="11"/>
        <v/>
      </c>
    </row>
    <row r="222" spans="8:8" x14ac:dyDescent="0.55000000000000004">
      <c r="H222" s="4" t="str">
        <f t="shared" si="11"/>
        <v/>
      </c>
    </row>
    <row r="223" spans="8:8" x14ac:dyDescent="0.55000000000000004">
      <c r="H223" s="4" t="str">
        <f t="shared" si="11"/>
        <v/>
      </c>
    </row>
    <row r="224" spans="8:8" x14ac:dyDescent="0.55000000000000004">
      <c r="H224" s="4" t="str">
        <f t="shared" si="11"/>
        <v/>
      </c>
    </row>
    <row r="225" spans="8:8" x14ac:dyDescent="0.55000000000000004">
      <c r="H225" s="4" t="str">
        <f t="shared" si="11"/>
        <v/>
      </c>
    </row>
    <row r="226" spans="8:8" x14ac:dyDescent="0.55000000000000004">
      <c r="H226" s="4" t="str">
        <f t="shared" si="11"/>
        <v/>
      </c>
    </row>
    <row r="227" spans="8:8" x14ac:dyDescent="0.55000000000000004">
      <c r="H227" s="4" t="str">
        <f t="shared" si="11"/>
        <v/>
      </c>
    </row>
    <row r="228" spans="8:8" x14ac:dyDescent="0.55000000000000004">
      <c r="H228" s="4" t="str">
        <f t="shared" si="11"/>
        <v/>
      </c>
    </row>
    <row r="229" spans="8:8" x14ac:dyDescent="0.55000000000000004">
      <c r="H229" s="4" t="str">
        <f t="shared" si="11"/>
        <v/>
      </c>
    </row>
    <row r="230" spans="8:8" x14ac:dyDescent="0.55000000000000004">
      <c r="H230" s="4" t="str">
        <f t="shared" si="11"/>
        <v/>
      </c>
    </row>
    <row r="231" spans="8:8" x14ac:dyDescent="0.55000000000000004">
      <c r="H231" s="4" t="str">
        <f t="shared" si="11"/>
        <v/>
      </c>
    </row>
    <row r="232" spans="8:8" x14ac:dyDescent="0.55000000000000004">
      <c r="H232" s="4" t="str">
        <f t="shared" si="11"/>
        <v/>
      </c>
    </row>
    <row r="233" spans="8:8" x14ac:dyDescent="0.55000000000000004">
      <c r="H233" s="4" t="str">
        <f t="shared" si="11"/>
        <v/>
      </c>
    </row>
    <row r="234" spans="8:8" x14ac:dyDescent="0.55000000000000004">
      <c r="H234" s="4" t="str">
        <f t="shared" si="11"/>
        <v/>
      </c>
    </row>
    <row r="235" spans="8:8" x14ac:dyDescent="0.55000000000000004">
      <c r="H235" s="4" t="str">
        <f t="shared" si="11"/>
        <v/>
      </c>
    </row>
    <row r="236" spans="8:8" x14ac:dyDescent="0.55000000000000004">
      <c r="H236" s="4" t="str">
        <f t="shared" ref="H236:H267" si="12">IF(AND(D236="",E236="",G236="",B236&lt;&gt;"",C236&lt;&gt;""),"Pickup",IF(AND(D236="",E236="",G236="",B236="",C236=""),"",_xlfn.CONCAT(D236,", ",E236,", ","FL ",G236)))</f>
        <v/>
      </c>
    </row>
    <row r="237" spans="8:8" x14ac:dyDescent="0.55000000000000004">
      <c r="H237" s="4" t="str">
        <f t="shared" si="12"/>
        <v/>
      </c>
    </row>
    <row r="238" spans="8:8" x14ac:dyDescent="0.55000000000000004">
      <c r="H238" s="4" t="str">
        <f t="shared" si="12"/>
        <v/>
      </c>
    </row>
    <row r="239" spans="8:8" x14ac:dyDescent="0.55000000000000004">
      <c r="H239" s="4" t="str">
        <f t="shared" si="12"/>
        <v/>
      </c>
    </row>
    <row r="240" spans="8:8" x14ac:dyDescent="0.55000000000000004">
      <c r="H240" s="4" t="str">
        <f t="shared" si="12"/>
        <v/>
      </c>
    </row>
    <row r="241" spans="8:8" x14ac:dyDescent="0.55000000000000004">
      <c r="H241" s="4" t="str">
        <f t="shared" si="12"/>
        <v/>
      </c>
    </row>
    <row r="242" spans="8:8" x14ac:dyDescent="0.55000000000000004">
      <c r="H242" s="4" t="str">
        <f t="shared" si="12"/>
        <v/>
      </c>
    </row>
    <row r="243" spans="8:8" x14ac:dyDescent="0.55000000000000004">
      <c r="H243" s="4" t="str">
        <f t="shared" si="12"/>
        <v/>
      </c>
    </row>
    <row r="244" spans="8:8" x14ac:dyDescent="0.55000000000000004">
      <c r="H244" s="4" t="str">
        <f t="shared" si="12"/>
        <v/>
      </c>
    </row>
    <row r="245" spans="8:8" x14ac:dyDescent="0.55000000000000004">
      <c r="H245" s="4" t="str">
        <f t="shared" si="12"/>
        <v/>
      </c>
    </row>
    <row r="246" spans="8:8" x14ac:dyDescent="0.55000000000000004">
      <c r="H246" s="4" t="str">
        <f t="shared" si="12"/>
        <v/>
      </c>
    </row>
    <row r="247" spans="8:8" x14ac:dyDescent="0.55000000000000004">
      <c r="H247" s="4" t="str">
        <f t="shared" si="12"/>
        <v/>
      </c>
    </row>
    <row r="248" spans="8:8" x14ac:dyDescent="0.55000000000000004">
      <c r="H248" s="4" t="str">
        <f t="shared" si="12"/>
        <v/>
      </c>
    </row>
    <row r="249" spans="8:8" x14ac:dyDescent="0.55000000000000004">
      <c r="H249" s="4" t="str">
        <f t="shared" si="12"/>
        <v/>
      </c>
    </row>
    <row r="250" spans="8:8" x14ac:dyDescent="0.55000000000000004">
      <c r="H250" s="4" t="str">
        <f t="shared" si="12"/>
        <v/>
      </c>
    </row>
    <row r="251" spans="8:8" x14ac:dyDescent="0.55000000000000004">
      <c r="H251" s="4" t="str">
        <f t="shared" si="12"/>
        <v/>
      </c>
    </row>
    <row r="252" spans="8:8" x14ac:dyDescent="0.55000000000000004">
      <c r="H252" s="4" t="str">
        <f t="shared" si="12"/>
        <v/>
      </c>
    </row>
    <row r="253" spans="8:8" x14ac:dyDescent="0.55000000000000004">
      <c r="H253" s="4" t="str">
        <f t="shared" si="12"/>
        <v/>
      </c>
    </row>
    <row r="254" spans="8:8" x14ac:dyDescent="0.55000000000000004">
      <c r="H254" s="4" t="str">
        <f t="shared" si="12"/>
        <v/>
      </c>
    </row>
    <row r="255" spans="8:8" x14ac:dyDescent="0.55000000000000004">
      <c r="H255" s="4" t="str">
        <f t="shared" si="12"/>
        <v/>
      </c>
    </row>
    <row r="256" spans="8:8" x14ac:dyDescent="0.55000000000000004">
      <c r="H256" s="4" t="str">
        <f t="shared" si="12"/>
        <v/>
      </c>
    </row>
    <row r="257" spans="8:8" x14ac:dyDescent="0.55000000000000004">
      <c r="H257" s="4" t="str">
        <f t="shared" si="12"/>
        <v/>
      </c>
    </row>
    <row r="258" spans="8:8" x14ac:dyDescent="0.55000000000000004">
      <c r="H258" s="4" t="str">
        <f t="shared" si="12"/>
        <v/>
      </c>
    </row>
    <row r="259" spans="8:8" x14ac:dyDescent="0.55000000000000004">
      <c r="H259" s="4" t="str">
        <f t="shared" si="12"/>
        <v/>
      </c>
    </row>
    <row r="260" spans="8:8" x14ac:dyDescent="0.55000000000000004">
      <c r="H260" s="4" t="str">
        <f t="shared" si="12"/>
        <v/>
      </c>
    </row>
    <row r="261" spans="8:8" x14ac:dyDescent="0.55000000000000004">
      <c r="H261" s="4" t="str">
        <f t="shared" si="12"/>
        <v/>
      </c>
    </row>
    <row r="262" spans="8:8" x14ac:dyDescent="0.55000000000000004">
      <c r="H262" s="4" t="str">
        <f t="shared" si="12"/>
        <v/>
      </c>
    </row>
    <row r="263" spans="8:8" x14ac:dyDescent="0.55000000000000004">
      <c r="H263" s="4" t="str">
        <f t="shared" si="12"/>
        <v/>
      </c>
    </row>
    <row r="264" spans="8:8" x14ac:dyDescent="0.55000000000000004">
      <c r="H264" s="4" t="str">
        <f t="shared" si="12"/>
        <v/>
      </c>
    </row>
    <row r="265" spans="8:8" x14ac:dyDescent="0.55000000000000004">
      <c r="H265" s="4" t="str">
        <f t="shared" si="12"/>
        <v/>
      </c>
    </row>
    <row r="266" spans="8:8" x14ac:dyDescent="0.55000000000000004">
      <c r="H266" s="4" t="str">
        <f t="shared" si="12"/>
        <v/>
      </c>
    </row>
    <row r="267" spans="8:8" x14ac:dyDescent="0.55000000000000004">
      <c r="H267" s="4" t="str">
        <f t="shared" si="12"/>
        <v/>
      </c>
    </row>
    <row r="268" spans="8:8" x14ac:dyDescent="0.55000000000000004">
      <c r="H268" s="4" t="str">
        <f t="shared" ref="H268:H299" si="13">IF(AND(D268="",E268="",G268="",B268&lt;&gt;"",C268&lt;&gt;""),"Pickup",IF(AND(D268="",E268="",G268="",B268="",C268=""),"",_xlfn.CONCAT(D268,", ",E268,", ","FL ",G268)))</f>
        <v/>
      </c>
    </row>
    <row r="269" spans="8:8" x14ac:dyDescent="0.55000000000000004">
      <c r="H269" s="4" t="str">
        <f t="shared" si="13"/>
        <v/>
      </c>
    </row>
    <row r="270" spans="8:8" x14ac:dyDescent="0.55000000000000004">
      <c r="H270" s="4" t="str">
        <f t="shared" si="13"/>
        <v/>
      </c>
    </row>
    <row r="271" spans="8:8" x14ac:dyDescent="0.55000000000000004">
      <c r="H271" s="4" t="str">
        <f t="shared" si="13"/>
        <v/>
      </c>
    </row>
    <row r="272" spans="8:8" x14ac:dyDescent="0.55000000000000004">
      <c r="H272" s="4" t="str">
        <f t="shared" si="13"/>
        <v/>
      </c>
    </row>
    <row r="273" spans="8:8" x14ac:dyDescent="0.55000000000000004">
      <c r="H273" s="4" t="str">
        <f t="shared" si="13"/>
        <v/>
      </c>
    </row>
    <row r="274" spans="8:8" x14ac:dyDescent="0.55000000000000004">
      <c r="H274" s="4" t="str">
        <f t="shared" si="13"/>
        <v/>
      </c>
    </row>
    <row r="275" spans="8:8" x14ac:dyDescent="0.55000000000000004">
      <c r="H275" s="4" t="str">
        <f t="shared" si="13"/>
        <v/>
      </c>
    </row>
    <row r="276" spans="8:8" x14ac:dyDescent="0.55000000000000004">
      <c r="H276" s="4" t="str">
        <f t="shared" si="13"/>
        <v/>
      </c>
    </row>
    <row r="277" spans="8:8" x14ac:dyDescent="0.55000000000000004">
      <c r="H277" s="4" t="str">
        <f t="shared" si="13"/>
        <v/>
      </c>
    </row>
    <row r="278" spans="8:8" x14ac:dyDescent="0.55000000000000004">
      <c r="H278" s="4" t="str">
        <f t="shared" si="13"/>
        <v/>
      </c>
    </row>
    <row r="279" spans="8:8" x14ac:dyDescent="0.55000000000000004">
      <c r="H279" s="4" t="str">
        <f t="shared" si="13"/>
        <v/>
      </c>
    </row>
    <row r="280" spans="8:8" x14ac:dyDescent="0.55000000000000004">
      <c r="H280" s="4" t="str">
        <f t="shared" si="13"/>
        <v/>
      </c>
    </row>
    <row r="281" spans="8:8" x14ac:dyDescent="0.55000000000000004">
      <c r="H281" s="4" t="str">
        <f t="shared" si="13"/>
        <v/>
      </c>
    </row>
    <row r="282" spans="8:8" x14ac:dyDescent="0.55000000000000004">
      <c r="H282" s="4" t="str">
        <f t="shared" si="13"/>
        <v/>
      </c>
    </row>
    <row r="283" spans="8:8" x14ac:dyDescent="0.55000000000000004">
      <c r="H283" s="4" t="str">
        <f t="shared" si="13"/>
        <v/>
      </c>
    </row>
    <row r="284" spans="8:8" x14ac:dyDescent="0.55000000000000004">
      <c r="H284" s="4" t="str">
        <f t="shared" si="13"/>
        <v/>
      </c>
    </row>
    <row r="285" spans="8:8" x14ac:dyDescent="0.55000000000000004">
      <c r="H285" s="4" t="str">
        <f t="shared" si="13"/>
        <v/>
      </c>
    </row>
    <row r="286" spans="8:8" x14ac:dyDescent="0.55000000000000004">
      <c r="H286" s="4" t="str">
        <f t="shared" si="13"/>
        <v/>
      </c>
    </row>
    <row r="287" spans="8:8" x14ac:dyDescent="0.55000000000000004">
      <c r="H287" s="4" t="str">
        <f t="shared" si="13"/>
        <v/>
      </c>
    </row>
    <row r="288" spans="8:8" x14ac:dyDescent="0.55000000000000004">
      <c r="H288" s="4" t="str">
        <f t="shared" si="13"/>
        <v/>
      </c>
    </row>
    <row r="289" spans="8:8" x14ac:dyDescent="0.55000000000000004">
      <c r="H289" s="4" t="str">
        <f t="shared" si="13"/>
        <v/>
      </c>
    </row>
    <row r="290" spans="8:8" x14ac:dyDescent="0.55000000000000004">
      <c r="H290" s="4" t="str">
        <f t="shared" si="13"/>
        <v/>
      </c>
    </row>
    <row r="291" spans="8:8" x14ac:dyDescent="0.55000000000000004">
      <c r="H291" s="4" t="str">
        <f t="shared" si="13"/>
        <v/>
      </c>
    </row>
    <row r="292" spans="8:8" x14ac:dyDescent="0.55000000000000004">
      <c r="H292" s="4" t="str">
        <f t="shared" si="13"/>
        <v/>
      </c>
    </row>
    <row r="293" spans="8:8" x14ac:dyDescent="0.55000000000000004">
      <c r="H293" s="4" t="str">
        <f t="shared" si="13"/>
        <v/>
      </c>
    </row>
    <row r="294" spans="8:8" x14ac:dyDescent="0.55000000000000004">
      <c r="H294" s="4" t="str">
        <f t="shared" si="13"/>
        <v/>
      </c>
    </row>
    <row r="295" spans="8:8" x14ac:dyDescent="0.55000000000000004">
      <c r="H295" s="4" t="str">
        <f t="shared" si="13"/>
        <v/>
      </c>
    </row>
    <row r="296" spans="8:8" x14ac:dyDescent="0.55000000000000004">
      <c r="H296" s="4" t="str">
        <f t="shared" si="13"/>
        <v/>
      </c>
    </row>
    <row r="297" spans="8:8" x14ac:dyDescent="0.55000000000000004">
      <c r="H297" s="4" t="str">
        <f t="shared" si="13"/>
        <v/>
      </c>
    </row>
    <row r="298" spans="8:8" x14ac:dyDescent="0.55000000000000004">
      <c r="H298" s="4" t="str">
        <f t="shared" si="13"/>
        <v/>
      </c>
    </row>
    <row r="299" spans="8:8" x14ac:dyDescent="0.55000000000000004">
      <c r="H299" s="4" t="str">
        <f t="shared" si="13"/>
        <v/>
      </c>
    </row>
  </sheetData>
  <autoFilter ref="A1:I299" xr:uid="{00000000-0009-0000-0000-000000000000}">
    <sortState xmlns:xlrd2="http://schemas.microsoft.com/office/spreadsheetml/2017/richdata2" ref="A2:I299">
      <sortCondition descending="1" ref="H1:H299"/>
    </sortState>
  </autoFilter>
  <phoneticPr fontId="19" type="noConversion"/>
  <hyperlinks>
    <hyperlink ref="K1" r:id="rId1" xr:uid="{9176BF2E-97B7-4E47-A687-EB5C921E7DA1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Menu!$A:$A</xm:f>
          </x14:formula1>
          <xm:sqref>C108:C1048576 C2:C88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6C9F-274C-45BA-A50F-AD8C79980250}">
  <sheetPr codeName="Sheet3"/>
  <dimension ref="A1:Q20"/>
  <sheetViews>
    <sheetView workbookViewId="0">
      <selection activeCell="A10" sqref="A10"/>
    </sheetView>
  </sheetViews>
  <sheetFormatPr defaultRowHeight="14.4" x14ac:dyDescent="0.55000000000000004"/>
  <cols>
    <col min="3" max="3" width="8.83984375" customWidth="1"/>
    <col min="7" max="7" width="8.83984375" customWidth="1"/>
  </cols>
  <sheetData>
    <row r="1" spans="1:17" s="1" customFormat="1" ht="20.399999999999999" x14ac:dyDescent="0.75">
      <c r="A1" s="3" t="s">
        <v>133</v>
      </c>
      <c r="B1" s="3" t="s">
        <v>90</v>
      </c>
      <c r="C1" s="3" t="s">
        <v>91</v>
      </c>
      <c r="D1" s="3" t="s">
        <v>86</v>
      </c>
      <c r="E1" s="3" t="s">
        <v>87</v>
      </c>
      <c r="F1" s="7" t="s">
        <v>134</v>
      </c>
      <c r="G1" s="9" t="s">
        <v>89</v>
      </c>
      <c r="H1" s="3" t="s">
        <v>0</v>
      </c>
      <c r="I1" s="3" t="s">
        <v>88</v>
      </c>
    </row>
    <row r="2" spans="1:17" x14ac:dyDescent="0.55000000000000004">
      <c r="A2" s="6">
        <f>MAX('Delivery Order Log'!A:A)+1</f>
        <v>52</v>
      </c>
      <c r="B2" s="2" t="s">
        <v>1</v>
      </c>
      <c r="C2" s="2" t="s">
        <v>2</v>
      </c>
      <c r="D2" s="2"/>
      <c r="E2" s="2"/>
      <c r="F2" s="5" t="str">
        <f t="shared" ref="F2:F20" si="0">IF(AND(D2&lt;&gt;"",E2&lt;&gt;""),"FL ","")</f>
        <v/>
      </c>
      <c r="G2" s="8"/>
      <c r="H2" s="4" t="str">
        <f t="shared" ref="H2:H20" si="1">IF(AND(D2="",E2="",G2="",B2&lt;&gt;"",C2&lt;&gt;""),"Pickup",IF(AND(D2="",E2="",G2="",B2="",C2=""),"",_xlfn.CONCAT(D2,", ",E2,", ",F2,G2)))</f>
        <v>Pickup</v>
      </c>
      <c r="I2" s="2" t="s">
        <v>3</v>
      </c>
      <c r="J2" s="2"/>
      <c r="K2" s="2"/>
      <c r="L2" s="2"/>
      <c r="M2" s="2"/>
      <c r="N2" s="2"/>
      <c r="O2" s="2"/>
      <c r="P2" s="2"/>
      <c r="Q2" s="2"/>
    </row>
    <row r="3" spans="1:17" x14ac:dyDescent="0.55000000000000004">
      <c r="A3" s="6">
        <f>A2+1</f>
        <v>53</v>
      </c>
      <c r="B3" s="2" t="s">
        <v>4</v>
      </c>
      <c r="C3" s="2" t="s">
        <v>2</v>
      </c>
      <c r="D3" s="2"/>
      <c r="E3" s="2"/>
      <c r="F3" s="5" t="str">
        <f t="shared" si="0"/>
        <v/>
      </c>
      <c r="G3" s="8"/>
      <c r="H3" s="4" t="str">
        <f t="shared" si="1"/>
        <v>Pickup</v>
      </c>
      <c r="I3" s="2" t="s">
        <v>5</v>
      </c>
      <c r="J3" s="2"/>
      <c r="K3" s="2"/>
      <c r="L3" s="2"/>
      <c r="M3" s="2"/>
      <c r="N3" s="2"/>
      <c r="O3" s="2"/>
      <c r="P3" s="2"/>
      <c r="Q3" s="2"/>
    </row>
    <row r="4" spans="1:17" x14ac:dyDescent="0.55000000000000004">
      <c r="A4" s="6">
        <f t="shared" ref="A4:A20" si="2">A3+1</f>
        <v>54</v>
      </c>
      <c r="B4" s="2" t="s">
        <v>12</v>
      </c>
      <c r="C4" s="2" t="s">
        <v>2</v>
      </c>
      <c r="D4" s="2"/>
      <c r="E4" s="2"/>
      <c r="F4" s="5" t="str">
        <f t="shared" si="0"/>
        <v/>
      </c>
      <c r="G4" s="8" t="s">
        <v>103</v>
      </c>
      <c r="H4" s="4" t="str">
        <f t="shared" si="1"/>
        <v>Pickup</v>
      </c>
      <c r="I4" s="2" t="s">
        <v>13</v>
      </c>
      <c r="J4" s="2"/>
      <c r="K4" s="2"/>
      <c r="L4" s="2"/>
      <c r="M4" s="2"/>
      <c r="N4" s="2"/>
      <c r="O4" s="2"/>
      <c r="P4" s="2"/>
      <c r="Q4" s="2"/>
    </row>
    <row r="5" spans="1:17" x14ac:dyDescent="0.55000000000000004">
      <c r="A5" s="6">
        <f t="shared" si="2"/>
        <v>55</v>
      </c>
      <c r="B5" s="2" t="s">
        <v>17</v>
      </c>
      <c r="C5" s="2" t="s">
        <v>18</v>
      </c>
      <c r="D5" s="2"/>
      <c r="E5" s="2"/>
      <c r="F5" s="5" t="str">
        <f t="shared" si="0"/>
        <v/>
      </c>
      <c r="G5" s="8" t="s">
        <v>103</v>
      </c>
      <c r="H5" s="4" t="str">
        <f t="shared" si="1"/>
        <v>Pickup</v>
      </c>
      <c r="I5" s="2"/>
      <c r="J5" s="2"/>
      <c r="K5" s="2"/>
      <c r="L5" s="2"/>
      <c r="M5" s="2"/>
      <c r="N5" s="2"/>
      <c r="O5" s="2"/>
      <c r="P5" s="2"/>
      <c r="Q5" s="2"/>
    </row>
    <row r="6" spans="1:17" x14ac:dyDescent="0.55000000000000004">
      <c r="A6" s="6">
        <f t="shared" si="2"/>
        <v>56</v>
      </c>
      <c r="B6" s="2" t="s">
        <v>19</v>
      </c>
      <c r="C6" s="2" t="s">
        <v>92</v>
      </c>
      <c r="D6" s="2"/>
      <c r="E6" s="2"/>
      <c r="F6" s="5" t="str">
        <f t="shared" si="0"/>
        <v/>
      </c>
      <c r="G6" s="8" t="s">
        <v>103</v>
      </c>
      <c r="H6" s="4" t="str">
        <f t="shared" si="1"/>
        <v>Pickup</v>
      </c>
      <c r="I6" s="2" t="s">
        <v>20</v>
      </c>
      <c r="J6" s="2"/>
      <c r="K6" s="2"/>
      <c r="L6" s="2"/>
      <c r="M6" s="2"/>
      <c r="N6" s="2"/>
      <c r="O6" s="2"/>
      <c r="P6" s="2"/>
      <c r="Q6" s="2"/>
    </row>
    <row r="7" spans="1:17" x14ac:dyDescent="0.55000000000000004">
      <c r="A7" s="6">
        <f t="shared" si="2"/>
        <v>57</v>
      </c>
      <c r="B7" s="2" t="s">
        <v>32</v>
      </c>
      <c r="C7" s="2" t="s">
        <v>92</v>
      </c>
      <c r="D7" s="2"/>
      <c r="E7" s="2"/>
      <c r="F7" s="5" t="str">
        <f t="shared" si="0"/>
        <v/>
      </c>
      <c r="G7" s="8" t="s">
        <v>103</v>
      </c>
      <c r="H7" s="4" t="str">
        <f t="shared" si="1"/>
        <v>Pickup</v>
      </c>
      <c r="I7" s="2" t="s">
        <v>33</v>
      </c>
      <c r="J7" s="2"/>
      <c r="K7" s="2"/>
      <c r="L7" s="2"/>
      <c r="M7" s="2"/>
      <c r="N7" s="2"/>
      <c r="O7" s="2"/>
      <c r="P7" s="2"/>
      <c r="Q7" s="2"/>
    </row>
    <row r="8" spans="1:17" x14ac:dyDescent="0.55000000000000004">
      <c r="A8" s="6">
        <f t="shared" si="2"/>
        <v>58</v>
      </c>
      <c r="B8" s="2" t="s">
        <v>34</v>
      </c>
      <c r="C8" s="2" t="s">
        <v>2</v>
      </c>
      <c r="D8" s="2"/>
      <c r="E8" s="2"/>
      <c r="F8" s="5" t="str">
        <f t="shared" si="0"/>
        <v/>
      </c>
      <c r="G8" s="8" t="s">
        <v>103</v>
      </c>
      <c r="H8" s="4" t="str">
        <f t="shared" si="1"/>
        <v>Pickup</v>
      </c>
      <c r="I8" s="2" t="s">
        <v>35</v>
      </c>
      <c r="J8" s="2"/>
      <c r="K8" s="2"/>
      <c r="L8" s="2"/>
      <c r="M8" s="2"/>
      <c r="N8" s="2"/>
      <c r="O8" s="2"/>
      <c r="P8" s="2"/>
      <c r="Q8" s="2"/>
    </row>
    <row r="9" spans="1:17" x14ac:dyDescent="0.55000000000000004">
      <c r="A9" s="6">
        <f t="shared" si="2"/>
        <v>59</v>
      </c>
      <c r="B9" s="2" t="s">
        <v>36</v>
      </c>
      <c r="C9" s="2" t="s">
        <v>15</v>
      </c>
      <c r="D9" s="2"/>
      <c r="E9" s="2"/>
      <c r="F9" s="5" t="str">
        <f t="shared" si="0"/>
        <v/>
      </c>
      <c r="G9" s="8" t="s">
        <v>103</v>
      </c>
      <c r="H9" s="4" t="str">
        <f t="shared" si="1"/>
        <v>Pickup</v>
      </c>
      <c r="I9" s="2" t="s">
        <v>37</v>
      </c>
      <c r="J9" s="2"/>
      <c r="K9" s="2"/>
      <c r="L9" s="2"/>
      <c r="M9" s="2"/>
      <c r="N9" s="2"/>
      <c r="O9" s="2"/>
      <c r="P9" s="2"/>
      <c r="Q9" s="2"/>
    </row>
    <row r="10" spans="1:17" x14ac:dyDescent="0.55000000000000004">
      <c r="A10" s="6">
        <f t="shared" si="2"/>
        <v>60</v>
      </c>
      <c r="B10" s="2" t="s">
        <v>48</v>
      </c>
      <c r="C10" s="2" t="s">
        <v>2</v>
      </c>
      <c r="D10" s="2"/>
      <c r="E10" s="2"/>
      <c r="F10" s="5" t="str">
        <f t="shared" si="0"/>
        <v/>
      </c>
      <c r="G10" s="8" t="s">
        <v>103</v>
      </c>
      <c r="H10" s="4" t="str">
        <f t="shared" si="1"/>
        <v>Pickup</v>
      </c>
      <c r="I10" s="2" t="s">
        <v>49</v>
      </c>
      <c r="J10" s="2"/>
      <c r="K10" s="2"/>
      <c r="L10" s="2"/>
      <c r="M10" s="2"/>
      <c r="N10" s="2"/>
      <c r="O10" s="2"/>
      <c r="P10" s="2"/>
      <c r="Q10" s="2"/>
    </row>
    <row r="11" spans="1:17" x14ac:dyDescent="0.55000000000000004">
      <c r="A11" s="6">
        <f t="shared" si="2"/>
        <v>61</v>
      </c>
      <c r="B11" s="2" t="s">
        <v>51</v>
      </c>
      <c r="C11" s="2" t="s">
        <v>46</v>
      </c>
      <c r="D11" s="2"/>
      <c r="E11" s="2"/>
      <c r="F11" s="5" t="str">
        <f t="shared" si="0"/>
        <v/>
      </c>
      <c r="G11" s="8" t="s">
        <v>103</v>
      </c>
      <c r="H11" s="4" t="str">
        <f t="shared" si="1"/>
        <v>Pickup</v>
      </c>
      <c r="I11" s="2" t="s">
        <v>52</v>
      </c>
      <c r="J11" s="2"/>
      <c r="K11" s="2"/>
      <c r="L11" s="2"/>
      <c r="M11" s="2"/>
      <c r="N11" s="2"/>
      <c r="O11" s="2"/>
      <c r="P11" s="2"/>
      <c r="Q11" s="2"/>
    </row>
    <row r="12" spans="1:17" x14ac:dyDescent="0.55000000000000004">
      <c r="A12" s="6">
        <f t="shared" si="2"/>
        <v>62</v>
      </c>
      <c r="B12" s="2" t="s">
        <v>55</v>
      </c>
      <c r="C12" s="2" t="s">
        <v>8</v>
      </c>
      <c r="D12" s="2"/>
      <c r="E12" s="2"/>
      <c r="F12" s="5" t="str">
        <f t="shared" si="0"/>
        <v/>
      </c>
      <c r="G12" s="8" t="s">
        <v>103</v>
      </c>
      <c r="H12" s="4" t="str">
        <f t="shared" si="1"/>
        <v>Pickup</v>
      </c>
      <c r="I12" s="2" t="s">
        <v>56</v>
      </c>
      <c r="J12" s="2"/>
      <c r="K12" s="2"/>
      <c r="L12" s="2"/>
      <c r="M12" s="2"/>
      <c r="N12" s="2"/>
      <c r="O12" s="2"/>
      <c r="P12" s="2"/>
      <c r="Q12" s="2"/>
    </row>
    <row r="13" spans="1:17" x14ac:dyDescent="0.55000000000000004">
      <c r="A13" s="6">
        <f t="shared" si="2"/>
        <v>63</v>
      </c>
      <c r="B13" s="2" t="s">
        <v>58</v>
      </c>
      <c r="C13" s="2" t="s">
        <v>8</v>
      </c>
      <c r="D13" s="2"/>
      <c r="E13" s="2"/>
      <c r="F13" s="5" t="str">
        <f t="shared" si="0"/>
        <v/>
      </c>
      <c r="G13" s="8" t="s">
        <v>103</v>
      </c>
      <c r="H13" s="4" t="str">
        <f t="shared" si="1"/>
        <v>Pickup</v>
      </c>
      <c r="I13" s="2" t="s">
        <v>59</v>
      </c>
      <c r="J13" s="2"/>
      <c r="K13" s="2"/>
      <c r="L13" s="2"/>
      <c r="M13" s="2"/>
      <c r="N13" s="2"/>
      <c r="O13" s="2"/>
      <c r="P13" s="2"/>
      <c r="Q13" s="2"/>
    </row>
    <row r="14" spans="1:17" x14ac:dyDescent="0.55000000000000004">
      <c r="A14" s="6">
        <f t="shared" si="2"/>
        <v>64</v>
      </c>
      <c r="B14" s="2" t="s">
        <v>62</v>
      </c>
      <c r="C14" s="2" t="s">
        <v>2</v>
      </c>
      <c r="D14" s="2"/>
      <c r="E14" s="2"/>
      <c r="F14" s="5" t="str">
        <f t="shared" si="0"/>
        <v/>
      </c>
      <c r="G14" s="8" t="s">
        <v>103</v>
      </c>
      <c r="H14" s="4" t="str">
        <f t="shared" si="1"/>
        <v>Pickup</v>
      </c>
      <c r="I14" s="2" t="s">
        <v>63</v>
      </c>
      <c r="J14" s="2"/>
      <c r="K14" s="2"/>
      <c r="L14" s="2"/>
      <c r="M14" s="2"/>
      <c r="N14" s="2"/>
      <c r="O14" s="2"/>
      <c r="P14" s="2"/>
      <c r="Q14" s="2"/>
    </row>
    <row r="15" spans="1:17" x14ac:dyDescent="0.55000000000000004">
      <c r="A15" s="6">
        <f t="shared" si="2"/>
        <v>65</v>
      </c>
      <c r="B15" s="2" t="s">
        <v>65</v>
      </c>
      <c r="C15" s="2" t="s">
        <v>8</v>
      </c>
      <c r="D15" s="2"/>
      <c r="E15" s="2"/>
      <c r="F15" s="5" t="str">
        <f t="shared" si="0"/>
        <v/>
      </c>
      <c r="G15" s="8" t="s">
        <v>103</v>
      </c>
      <c r="H15" s="4" t="str">
        <f t="shared" si="1"/>
        <v>Pickup</v>
      </c>
      <c r="I15" s="2" t="s">
        <v>66</v>
      </c>
      <c r="J15" s="2"/>
      <c r="K15" s="2"/>
      <c r="L15" s="2"/>
      <c r="M15" s="2"/>
      <c r="N15" s="2"/>
      <c r="O15" s="2"/>
      <c r="P15" s="2"/>
      <c r="Q15" s="2"/>
    </row>
    <row r="16" spans="1:17" x14ac:dyDescent="0.55000000000000004">
      <c r="A16" s="6">
        <f t="shared" si="2"/>
        <v>66</v>
      </c>
      <c r="B16" s="2" t="s">
        <v>70</v>
      </c>
      <c r="C16" s="2" t="s">
        <v>8</v>
      </c>
      <c r="D16" s="2"/>
      <c r="E16" s="2"/>
      <c r="F16" s="5" t="str">
        <f t="shared" si="0"/>
        <v/>
      </c>
      <c r="G16" s="8" t="s">
        <v>103</v>
      </c>
      <c r="H16" s="4" t="str">
        <f t="shared" si="1"/>
        <v>Pickup</v>
      </c>
      <c r="I16" s="2" t="s">
        <v>71</v>
      </c>
      <c r="J16" s="2"/>
      <c r="K16" s="2"/>
      <c r="L16" s="2"/>
      <c r="M16" s="2"/>
      <c r="N16" s="2"/>
      <c r="O16" s="2"/>
      <c r="P16" s="2"/>
      <c r="Q16" s="2"/>
    </row>
    <row r="17" spans="1:17" x14ac:dyDescent="0.55000000000000004">
      <c r="A17" s="6">
        <f t="shared" si="2"/>
        <v>67</v>
      </c>
      <c r="B17" s="2" t="s">
        <v>75</v>
      </c>
      <c r="C17" s="2" t="s">
        <v>2</v>
      </c>
      <c r="D17" s="2"/>
      <c r="E17" s="2"/>
      <c r="F17" s="5" t="str">
        <f t="shared" si="0"/>
        <v/>
      </c>
      <c r="G17" s="8" t="s">
        <v>103</v>
      </c>
      <c r="H17" s="4" t="str">
        <f t="shared" si="1"/>
        <v>Pickup</v>
      </c>
      <c r="I17" s="2" t="s">
        <v>76</v>
      </c>
      <c r="J17" s="2"/>
      <c r="K17" s="2"/>
      <c r="L17" s="2"/>
      <c r="M17" s="2"/>
      <c r="N17" s="2"/>
      <c r="O17" s="2"/>
      <c r="P17" s="2"/>
      <c r="Q17" s="2"/>
    </row>
    <row r="18" spans="1:17" x14ac:dyDescent="0.55000000000000004">
      <c r="A18" s="6">
        <f t="shared" si="2"/>
        <v>68</v>
      </c>
      <c r="B18" s="2" t="s">
        <v>79</v>
      </c>
      <c r="C18" s="2" t="s">
        <v>6</v>
      </c>
      <c r="D18" s="2"/>
      <c r="E18" s="2"/>
      <c r="F18" s="5" t="str">
        <f t="shared" si="0"/>
        <v/>
      </c>
      <c r="G18" s="8" t="s">
        <v>103</v>
      </c>
      <c r="H18" s="4" t="str">
        <f t="shared" si="1"/>
        <v>Pickup</v>
      </c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55000000000000004">
      <c r="A19" s="6">
        <f t="shared" si="2"/>
        <v>69</v>
      </c>
      <c r="B19" s="2" t="s">
        <v>82</v>
      </c>
      <c r="C19" s="2" t="s">
        <v>8</v>
      </c>
      <c r="D19" s="2"/>
      <c r="E19" s="2"/>
      <c r="F19" s="5" t="str">
        <f t="shared" si="0"/>
        <v/>
      </c>
      <c r="G19" s="8" t="s">
        <v>103</v>
      </c>
      <c r="H19" s="4" t="str">
        <f t="shared" si="1"/>
        <v>Pickup</v>
      </c>
      <c r="I19" s="2" t="s">
        <v>83</v>
      </c>
      <c r="J19" s="2"/>
      <c r="K19" s="2"/>
      <c r="L19" s="2"/>
      <c r="M19" s="2"/>
      <c r="N19" s="2"/>
      <c r="O19" s="2"/>
      <c r="P19" s="2"/>
      <c r="Q19" s="2"/>
    </row>
    <row r="20" spans="1:17" x14ac:dyDescent="0.55000000000000004">
      <c r="A20" s="6">
        <f t="shared" si="2"/>
        <v>70</v>
      </c>
      <c r="B20" s="2" t="s">
        <v>84</v>
      </c>
      <c r="C20" s="2" t="s">
        <v>8</v>
      </c>
      <c r="D20" s="2"/>
      <c r="E20" s="2"/>
      <c r="F20" s="5" t="str">
        <f t="shared" si="0"/>
        <v/>
      </c>
      <c r="G20" s="8" t="s">
        <v>103</v>
      </c>
      <c r="H20" s="4" t="str">
        <f t="shared" si="1"/>
        <v>Pickup</v>
      </c>
      <c r="I20" s="2" t="s">
        <v>85</v>
      </c>
      <c r="J20" s="2"/>
      <c r="K20" s="2"/>
      <c r="L20" s="2"/>
      <c r="M20" s="2"/>
      <c r="N20" s="2"/>
      <c r="O20" s="2"/>
      <c r="P20" s="2"/>
      <c r="Q20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Menu!$A:$A</xm:f>
          </x14:formula1>
          <xm:sqref>C2:C20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2"/>
  <sheetViews>
    <sheetView workbookViewId="0"/>
  </sheetViews>
  <sheetFormatPr defaultRowHeight="14.4" x14ac:dyDescent="0.55000000000000004"/>
  <sheetData>
    <row r="1" spans="1:1" x14ac:dyDescent="0.55000000000000004">
      <c r="A1" t="s">
        <v>18</v>
      </c>
    </row>
    <row r="2" spans="1:1" x14ac:dyDescent="0.55000000000000004">
      <c r="A2" t="s">
        <v>21</v>
      </c>
    </row>
    <row r="3" spans="1:1" x14ac:dyDescent="0.55000000000000004">
      <c r="A3" t="s">
        <v>2</v>
      </c>
    </row>
    <row r="4" spans="1:1" x14ac:dyDescent="0.55000000000000004">
      <c r="A4" t="s">
        <v>8</v>
      </c>
    </row>
    <row r="5" spans="1:1" x14ac:dyDescent="0.55000000000000004">
      <c r="A5" t="s">
        <v>15</v>
      </c>
    </row>
    <row r="6" spans="1:1" x14ac:dyDescent="0.55000000000000004">
      <c r="A6" t="s">
        <v>39</v>
      </c>
    </row>
    <row r="7" spans="1:1" x14ac:dyDescent="0.55000000000000004">
      <c r="A7" t="s">
        <v>132</v>
      </c>
    </row>
    <row r="8" spans="1:1" x14ac:dyDescent="0.55000000000000004">
      <c r="A8" t="s">
        <v>6</v>
      </c>
    </row>
    <row r="9" spans="1:1" x14ac:dyDescent="0.55000000000000004">
      <c r="A9" t="s">
        <v>60</v>
      </c>
    </row>
    <row r="10" spans="1:1" x14ac:dyDescent="0.55000000000000004">
      <c r="A10" t="s">
        <v>46</v>
      </c>
    </row>
    <row r="11" spans="1:1" x14ac:dyDescent="0.55000000000000004">
      <c r="A11" t="s">
        <v>131</v>
      </c>
    </row>
    <row r="12" spans="1:1" x14ac:dyDescent="0.55000000000000004">
      <c r="A12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Delivery Order Log</vt:lpstr>
      <vt:lpstr>Pickups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Ramirez</dc:creator>
  <cp:lastModifiedBy>Luis Ramirez</cp:lastModifiedBy>
  <dcterms:created xsi:type="dcterms:W3CDTF">2021-01-17T18:02:48Z</dcterms:created>
  <dcterms:modified xsi:type="dcterms:W3CDTF">2021-01-24T16:31:35Z</dcterms:modified>
</cp:coreProperties>
</file>