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\Documents\01 Ponts\BeerGame\UX\"/>
    </mc:Choice>
  </mc:AlternateContent>
  <xr:revisionPtr revIDLastSave="0" documentId="13_ncr:1_{F6ACC16B-BDB2-4647-AE11-164E59652417}" xr6:coauthVersionLast="40" xr6:coauthVersionMax="40" xr10:uidLastSave="{00000000-0000-0000-0000-000000000000}"/>
  <bookViews>
    <workbookView xWindow="0" yWindow="0" windowWidth="23040" windowHeight="7560" activeTab="1" xr2:uid="{D2671A74-79E3-4CCB-93EC-6C7F17F25895}"/>
  </bookViews>
  <sheets>
    <sheet name="Inputs" sheetId="2" r:id="rId1"/>
    <sheet name="Demand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2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2" i="1"/>
</calcChain>
</file>

<file path=xl/sharedStrings.xml><?xml version="1.0" encoding="utf-8"?>
<sst xmlns="http://schemas.openxmlformats.org/spreadsheetml/2006/main" count="20" uniqueCount="19">
  <si>
    <t>Semaine</t>
  </si>
  <si>
    <t>Mois</t>
  </si>
  <si>
    <t>Index</t>
  </si>
  <si>
    <t>Gaussian</t>
  </si>
  <si>
    <t>Uniform</t>
  </si>
  <si>
    <t>Seas</t>
  </si>
  <si>
    <t>Growing</t>
  </si>
  <si>
    <t>Grow seas</t>
  </si>
  <si>
    <t>Mult seas</t>
  </si>
  <si>
    <t>Sporadic</t>
  </si>
  <si>
    <t>grow stable</t>
  </si>
  <si>
    <t>Mean</t>
  </si>
  <si>
    <t>STDev</t>
  </si>
  <si>
    <t>Saisonnalité</t>
  </si>
  <si>
    <t>Croissance</t>
  </si>
  <si>
    <t>Saisonnalité 2</t>
  </si>
  <si>
    <t>p</t>
  </si>
  <si>
    <t>last growing period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</si>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</sst>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4477688251767846E-2"/>
          <c:y val="0"/>
          <c:w val="0.94444444444444442"/>
          <c:h val="1"/>
        </c:manualLayout>
      </c:layout>
      <c:lineChart>
        <c:grouping val="standard"/>
        <c:varyColors val="0"/>
        <c:ser>
          <c:idx val="0"/>
          <c:order val="0"/>
          <c:tx>
            <c:strRef>
              <c:f>Demands!$K$1</c:f>
              <c:strCache>
                <c:ptCount val="1"/>
                <c:pt idx="0">
                  <c:v>grow stable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Demands!$K$2:$K$49</c:f>
              <c:numCache>
                <c:formatCode>General</c:formatCode>
                <c:ptCount val="48"/>
                <c:pt idx="0">
                  <c:v>14.591147181941018</c:v>
                </c:pt>
                <c:pt idx="1">
                  <c:v>15.370481732012902</c:v>
                </c:pt>
                <c:pt idx="2">
                  <c:v>15.218138426687389</c:v>
                </c:pt>
                <c:pt idx="3">
                  <c:v>14.605089644543613</c:v>
                </c:pt>
                <c:pt idx="4">
                  <c:v>29.445551741189441</c:v>
                </c:pt>
                <c:pt idx="5">
                  <c:v>27.668770262892892</c:v>
                </c:pt>
                <c:pt idx="6">
                  <c:v>29.85885552493362</c:v>
                </c:pt>
                <c:pt idx="7">
                  <c:v>29.33684462576614</c:v>
                </c:pt>
                <c:pt idx="8">
                  <c:v>37.003554529033039</c:v>
                </c:pt>
                <c:pt idx="9">
                  <c:v>39.745904154460618</c:v>
                </c:pt>
                <c:pt idx="10">
                  <c:v>37.772340973871387</c:v>
                </c:pt>
                <c:pt idx="11">
                  <c:v>37.694452158039752</c:v>
                </c:pt>
                <c:pt idx="12">
                  <c:v>42.820693650488451</c:v>
                </c:pt>
                <c:pt idx="13">
                  <c:v>43.001713156674342</c:v>
                </c:pt>
                <c:pt idx="14">
                  <c:v>44.317999547814111</c:v>
                </c:pt>
                <c:pt idx="15">
                  <c:v>44.371220799573081</c:v>
                </c:pt>
                <c:pt idx="16">
                  <c:v>51.019497936846925</c:v>
                </c:pt>
                <c:pt idx="17">
                  <c:v>51.048989300785394</c:v>
                </c:pt>
                <c:pt idx="18">
                  <c:v>51.399782692399448</c:v>
                </c:pt>
                <c:pt idx="19">
                  <c:v>51.464329800304284</c:v>
                </c:pt>
                <c:pt idx="20">
                  <c:v>56.43508067163652</c:v>
                </c:pt>
                <c:pt idx="21">
                  <c:v>52.920317292265914</c:v>
                </c:pt>
                <c:pt idx="22">
                  <c:v>56.679980617215932</c:v>
                </c:pt>
                <c:pt idx="23">
                  <c:v>56.213234414906843</c:v>
                </c:pt>
                <c:pt idx="24">
                  <c:v>54.434458988425476</c:v>
                </c:pt>
                <c:pt idx="25">
                  <c:v>54.060910730869466</c:v>
                </c:pt>
                <c:pt idx="26">
                  <c:v>57.251524138983001</c:v>
                </c:pt>
                <c:pt idx="27">
                  <c:v>54.969421636015092</c:v>
                </c:pt>
                <c:pt idx="28">
                  <c:v>55.264190119658146</c:v>
                </c:pt>
                <c:pt idx="29">
                  <c:v>54.68372105772027</c:v>
                </c:pt>
                <c:pt idx="30">
                  <c:v>55.9625129007838</c:v>
                </c:pt>
                <c:pt idx="31">
                  <c:v>54.208811299696961</c:v>
                </c:pt>
                <c:pt idx="32">
                  <c:v>55.253490293896689</c:v>
                </c:pt>
                <c:pt idx="33">
                  <c:v>56.695815316215075</c:v>
                </c:pt>
                <c:pt idx="34">
                  <c:v>54.967160890113441</c:v>
                </c:pt>
                <c:pt idx="35">
                  <c:v>55.673001312927127</c:v>
                </c:pt>
                <c:pt idx="36">
                  <c:v>54.357569514477788</c:v>
                </c:pt>
                <c:pt idx="37">
                  <c:v>55.233575697381823</c:v>
                </c:pt>
                <c:pt idx="38">
                  <c:v>55.267920570195216</c:v>
                </c:pt>
                <c:pt idx="39">
                  <c:v>54.053581220478513</c:v>
                </c:pt>
                <c:pt idx="40">
                  <c:v>54.841217699904107</c:v>
                </c:pt>
                <c:pt idx="41">
                  <c:v>55.100707679219369</c:v>
                </c:pt>
                <c:pt idx="42">
                  <c:v>54.020875253812008</c:v>
                </c:pt>
                <c:pt idx="43">
                  <c:v>57.18571029594662</c:v>
                </c:pt>
                <c:pt idx="44">
                  <c:v>55.368254493880237</c:v>
                </c:pt>
                <c:pt idx="45">
                  <c:v>55.520957713145179</c:v>
                </c:pt>
                <c:pt idx="46">
                  <c:v>53.551287413098194</c:v>
                </c:pt>
                <c:pt idx="47">
                  <c:v>55.364166418827089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0D-41B2-B0F3-2BC443807B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0301823"/>
        <c:axId val="780633103"/>
      </c:lineChart>
      <c:catAx>
        <c:axId val="1030301823"/>
        <c:scaling>
          <c:orientation val="minMax"/>
        </c:scaling>
        <c:delete val="1"/>
        <c:axPos val="b"/>
        <c:majorTickMark val="none"/>
        <c:minorTickMark val="none"/>
        <c:tickLblPos val="nextTo"/>
        <c:crossAx val="780633103"/>
        <c:crosses val="autoZero"/>
        <c:auto val="1"/>
        <c:lblAlgn val="ctr"/>
        <c:lblOffset val="100"/>
        <c:noMultiLvlLbl val="0"/>
      </c:catAx>
      <c:valAx>
        <c:axId val="78063310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030301823"/>
        <c:crosses val="autoZero"/>
        <c:crossBetween val="between"/>
      </c:valAx>
      <c:spPr>
        <a:noFill/>
        <a:ln w="5715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030303030303032E-2"/>
          <c:y val="0"/>
          <c:w val="0.94444444444444442"/>
          <c:h val="1"/>
        </c:manualLayout>
      </c:layout>
      <c:lineChart>
        <c:grouping val="standard"/>
        <c:varyColors val="0"/>
        <c:ser>
          <c:idx val="0"/>
          <c:order val="0"/>
          <c:tx>
            <c:strRef>
              <c:f>Demands!$H$1</c:f>
              <c:strCache>
                <c:ptCount val="1"/>
                <c:pt idx="0">
                  <c:v>Grow seas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Demands!$H$2:$H$49</c:f>
              <c:numCache>
                <c:formatCode>General</c:formatCode>
                <c:ptCount val="48"/>
                <c:pt idx="0">
                  <c:v>13.74698377911116</c:v>
                </c:pt>
                <c:pt idx="1">
                  <c:v>12.890752806347567</c:v>
                </c:pt>
                <c:pt idx="2">
                  <c:v>14.92261664560716</c:v>
                </c:pt>
                <c:pt idx="3">
                  <c:v>13.246098676541692</c:v>
                </c:pt>
                <c:pt idx="4">
                  <c:v>29.541355414095367</c:v>
                </c:pt>
                <c:pt idx="5">
                  <c:v>28.452157032943802</c:v>
                </c:pt>
                <c:pt idx="6">
                  <c:v>29.364564131464007</c:v>
                </c:pt>
                <c:pt idx="7">
                  <c:v>29.074336093756241</c:v>
                </c:pt>
                <c:pt idx="8">
                  <c:v>42.144360864133454</c:v>
                </c:pt>
                <c:pt idx="9">
                  <c:v>40.807759931384993</c:v>
                </c:pt>
                <c:pt idx="10">
                  <c:v>40.765697347087325</c:v>
                </c:pt>
                <c:pt idx="11">
                  <c:v>41.798081989157318</c:v>
                </c:pt>
                <c:pt idx="12">
                  <c:v>45.529978488364883</c:v>
                </c:pt>
                <c:pt idx="13">
                  <c:v>45.71272511068932</c:v>
                </c:pt>
                <c:pt idx="14">
                  <c:v>45.009609798042924</c:v>
                </c:pt>
                <c:pt idx="15">
                  <c:v>45.027120938480969</c:v>
                </c:pt>
                <c:pt idx="16">
                  <c:v>46.129826428105346</c:v>
                </c:pt>
                <c:pt idx="17">
                  <c:v>45.675620732381461</c:v>
                </c:pt>
                <c:pt idx="18">
                  <c:v>46.055713255740372</c:v>
                </c:pt>
                <c:pt idx="19">
                  <c:v>45.293519690870568</c:v>
                </c:pt>
                <c:pt idx="20">
                  <c:v>49.70027058388682</c:v>
                </c:pt>
                <c:pt idx="21">
                  <c:v>50.997096674979417</c:v>
                </c:pt>
                <c:pt idx="22">
                  <c:v>49.452356180971265</c:v>
                </c:pt>
                <c:pt idx="23">
                  <c:v>49.816118490492464</c:v>
                </c:pt>
                <c:pt idx="24">
                  <c:v>72.751181264634752</c:v>
                </c:pt>
                <c:pt idx="25">
                  <c:v>71.723370256837924</c:v>
                </c:pt>
                <c:pt idx="26">
                  <c:v>70.95764890204002</c:v>
                </c:pt>
                <c:pt idx="27">
                  <c:v>72.756278090245218</c:v>
                </c:pt>
                <c:pt idx="28">
                  <c:v>76.874161891952539</c:v>
                </c:pt>
                <c:pt idx="29">
                  <c:v>75.326741333080477</c:v>
                </c:pt>
                <c:pt idx="30">
                  <c:v>74.893895584452579</c:v>
                </c:pt>
                <c:pt idx="31">
                  <c:v>74.403586829083196</c:v>
                </c:pt>
                <c:pt idx="32">
                  <c:v>56.877676059126159</c:v>
                </c:pt>
                <c:pt idx="33">
                  <c:v>57.979486321819969</c:v>
                </c:pt>
                <c:pt idx="34">
                  <c:v>59.513912092863713</c:v>
                </c:pt>
                <c:pt idx="35">
                  <c:v>57.575502487960762</c:v>
                </c:pt>
                <c:pt idx="36">
                  <c:v>63.245373435006051</c:v>
                </c:pt>
                <c:pt idx="37">
                  <c:v>65.655497932079854</c:v>
                </c:pt>
                <c:pt idx="38">
                  <c:v>65.189841942768723</c:v>
                </c:pt>
                <c:pt idx="39">
                  <c:v>64.013595380543492</c:v>
                </c:pt>
                <c:pt idx="40">
                  <c:v>102.14678773410951</c:v>
                </c:pt>
                <c:pt idx="41">
                  <c:v>100.57324226925094</c:v>
                </c:pt>
                <c:pt idx="42">
                  <c:v>102.3944213484602</c:v>
                </c:pt>
                <c:pt idx="43">
                  <c:v>102.00699538146758</c:v>
                </c:pt>
                <c:pt idx="44">
                  <c:v>185.61747615908928</c:v>
                </c:pt>
                <c:pt idx="45">
                  <c:v>187.13408201945339</c:v>
                </c:pt>
                <c:pt idx="46">
                  <c:v>188.47512485711917</c:v>
                </c:pt>
                <c:pt idx="47">
                  <c:v>187.48666003996863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F0-478F-B21B-4DEE651A66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0301823"/>
        <c:axId val="780633103"/>
      </c:lineChart>
      <c:catAx>
        <c:axId val="1030301823"/>
        <c:scaling>
          <c:orientation val="minMax"/>
        </c:scaling>
        <c:delete val="1"/>
        <c:axPos val="b"/>
        <c:majorTickMark val="none"/>
        <c:minorTickMark val="none"/>
        <c:tickLblPos val="nextTo"/>
        <c:crossAx val="780633103"/>
        <c:crosses val="autoZero"/>
        <c:auto val="1"/>
        <c:lblAlgn val="ctr"/>
        <c:lblOffset val="100"/>
        <c:noMultiLvlLbl val="0"/>
      </c:catAx>
      <c:valAx>
        <c:axId val="78063310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030301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030303030303032E-2"/>
          <c:y val="0"/>
          <c:w val="0.94444444444444442"/>
          <c:h val="1"/>
        </c:manualLayout>
      </c:layout>
      <c:lineChart>
        <c:grouping val="standard"/>
        <c:varyColors val="0"/>
        <c:ser>
          <c:idx val="0"/>
          <c:order val="0"/>
          <c:tx>
            <c:strRef>
              <c:f>Demands!$I$1</c:f>
              <c:strCache>
                <c:ptCount val="1"/>
                <c:pt idx="0">
                  <c:v>Mult seas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Demands!$I$2:$I$49</c:f>
              <c:numCache>
                <c:formatCode>General</c:formatCode>
                <c:ptCount val="48"/>
                <c:pt idx="0">
                  <c:v>11.922802131555747</c:v>
                </c:pt>
                <c:pt idx="1">
                  <c:v>13.442100031139031</c:v>
                </c:pt>
                <c:pt idx="2">
                  <c:v>13.287362988864144</c:v>
                </c:pt>
                <c:pt idx="3">
                  <c:v>19.072830941736516</c:v>
                </c:pt>
                <c:pt idx="4">
                  <c:v>11.777423055315007</c:v>
                </c:pt>
                <c:pt idx="5">
                  <c:v>13.390071085297532</c:v>
                </c:pt>
                <c:pt idx="6">
                  <c:v>16.165650971702082</c:v>
                </c:pt>
                <c:pt idx="7">
                  <c:v>19.722398637234548</c:v>
                </c:pt>
                <c:pt idx="8">
                  <c:v>13.275892118824132</c:v>
                </c:pt>
                <c:pt idx="9">
                  <c:v>14.792278044782666</c:v>
                </c:pt>
                <c:pt idx="10">
                  <c:v>17.811324547866636</c:v>
                </c:pt>
                <c:pt idx="11">
                  <c:v>20.224441686307976</c:v>
                </c:pt>
                <c:pt idx="12">
                  <c:v>13.701480302744201</c:v>
                </c:pt>
                <c:pt idx="13">
                  <c:v>14.36921736139073</c:v>
                </c:pt>
                <c:pt idx="14">
                  <c:v>16.761999957730509</c:v>
                </c:pt>
                <c:pt idx="15">
                  <c:v>18.081458108752049</c:v>
                </c:pt>
                <c:pt idx="16">
                  <c:v>13.092616234583062</c:v>
                </c:pt>
                <c:pt idx="17">
                  <c:v>12.648646606261694</c:v>
                </c:pt>
                <c:pt idx="18">
                  <c:v>15.499020743204607</c:v>
                </c:pt>
                <c:pt idx="19">
                  <c:v>16.435272217613861</c:v>
                </c:pt>
                <c:pt idx="20">
                  <c:v>11.804330397545222</c:v>
                </c:pt>
                <c:pt idx="21">
                  <c:v>12.93594083830126</c:v>
                </c:pt>
                <c:pt idx="22">
                  <c:v>15.8373957082177</c:v>
                </c:pt>
                <c:pt idx="23">
                  <c:v>13.573715529676523</c:v>
                </c:pt>
                <c:pt idx="24">
                  <c:v>14.707325431345339</c:v>
                </c:pt>
                <c:pt idx="25">
                  <c:v>15.655362275377096</c:v>
                </c:pt>
                <c:pt idx="26">
                  <c:v>18.770585135407977</c:v>
                </c:pt>
                <c:pt idx="27">
                  <c:v>21.953821031989769</c:v>
                </c:pt>
                <c:pt idx="28">
                  <c:v>13.369649404596544</c:v>
                </c:pt>
                <c:pt idx="29">
                  <c:v>18.387268144809092</c:v>
                </c:pt>
                <c:pt idx="30">
                  <c:v>20.446082086277091</c:v>
                </c:pt>
                <c:pt idx="31">
                  <c:v>21.905073182153544</c:v>
                </c:pt>
                <c:pt idx="32">
                  <c:v>11.588674721696419</c:v>
                </c:pt>
                <c:pt idx="33">
                  <c:v>12.089509012433023</c:v>
                </c:pt>
                <c:pt idx="34">
                  <c:v>14.17689913973784</c:v>
                </c:pt>
                <c:pt idx="35">
                  <c:v>16.902979180992411</c:v>
                </c:pt>
                <c:pt idx="36">
                  <c:v>12.465060723868499</c:v>
                </c:pt>
                <c:pt idx="37">
                  <c:v>15.335088687854348</c:v>
                </c:pt>
                <c:pt idx="38">
                  <c:v>17.472795058865881</c:v>
                </c:pt>
                <c:pt idx="39">
                  <c:v>18.026360063215279</c:v>
                </c:pt>
                <c:pt idx="40">
                  <c:v>19.453143155187057</c:v>
                </c:pt>
                <c:pt idx="41">
                  <c:v>21.445086009814762</c:v>
                </c:pt>
                <c:pt idx="42">
                  <c:v>24.928448515481502</c:v>
                </c:pt>
                <c:pt idx="43">
                  <c:v>27.942236886163581</c:v>
                </c:pt>
                <c:pt idx="44">
                  <c:v>30.576936388009823</c:v>
                </c:pt>
                <c:pt idx="45">
                  <c:v>33.625030338816529</c:v>
                </c:pt>
                <c:pt idx="46">
                  <c:v>41.852457089189294</c:v>
                </c:pt>
                <c:pt idx="47">
                  <c:v>46.217800263022269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E1-42BF-8759-741FDCB513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0301823"/>
        <c:axId val="780633103"/>
      </c:lineChart>
      <c:catAx>
        <c:axId val="1030301823"/>
        <c:scaling>
          <c:orientation val="minMax"/>
        </c:scaling>
        <c:delete val="1"/>
        <c:axPos val="b"/>
        <c:majorTickMark val="none"/>
        <c:minorTickMark val="none"/>
        <c:tickLblPos val="nextTo"/>
        <c:crossAx val="780633103"/>
        <c:crosses val="autoZero"/>
        <c:auto val="1"/>
        <c:lblAlgn val="ctr"/>
        <c:lblOffset val="100"/>
        <c:noMultiLvlLbl val="0"/>
      </c:catAx>
      <c:valAx>
        <c:axId val="78063310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030301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030303030303032E-2"/>
          <c:y val="0"/>
          <c:w val="0.94444444444444442"/>
          <c:h val="1"/>
        </c:manualLayout>
      </c:layout>
      <c:lineChart>
        <c:grouping val="standard"/>
        <c:varyColors val="0"/>
        <c:ser>
          <c:idx val="0"/>
          <c:order val="0"/>
          <c:tx>
            <c:strRef>
              <c:f>Demands!$J$1</c:f>
              <c:strCache>
                <c:ptCount val="1"/>
                <c:pt idx="0">
                  <c:v>Sporadic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Demands!$J$2:$J$49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75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75</c:v>
                </c:pt>
                <c:pt idx="20">
                  <c:v>0</c:v>
                </c:pt>
                <c:pt idx="21">
                  <c:v>0</c:v>
                </c:pt>
                <c:pt idx="22">
                  <c:v>75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75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75</c:v>
                </c:pt>
                <c:pt idx="33">
                  <c:v>0</c:v>
                </c:pt>
                <c:pt idx="34">
                  <c:v>0</c:v>
                </c:pt>
                <c:pt idx="35">
                  <c:v>75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B4-48D0-8BD4-1DCA951F77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0301823"/>
        <c:axId val="780633103"/>
      </c:lineChart>
      <c:catAx>
        <c:axId val="1030301823"/>
        <c:scaling>
          <c:orientation val="minMax"/>
        </c:scaling>
        <c:delete val="1"/>
        <c:axPos val="b"/>
        <c:majorTickMark val="none"/>
        <c:minorTickMark val="none"/>
        <c:tickLblPos val="nextTo"/>
        <c:crossAx val="780633103"/>
        <c:crosses val="autoZero"/>
        <c:auto val="1"/>
        <c:lblAlgn val="ctr"/>
        <c:lblOffset val="100"/>
        <c:noMultiLvlLbl val="0"/>
      </c:catAx>
      <c:valAx>
        <c:axId val="78063310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030301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030303030303032E-2"/>
          <c:y val="0"/>
          <c:w val="0.94444444444444442"/>
          <c:h val="1"/>
        </c:manualLayout>
      </c:layout>
      <c:lineChart>
        <c:grouping val="standard"/>
        <c:varyColors val="0"/>
        <c:ser>
          <c:idx val="0"/>
          <c:order val="0"/>
          <c:tx>
            <c:strRef>
              <c:f>Demands!$K$1</c:f>
              <c:strCache>
                <c:ptCount val="1"/>
                <c:pt idx="0">
                  <c:v>grow stable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Demands!$K$2:$K$49</c:f>
              <c:numCache>
                <c:formatCode>General</c:formatCode>
                <c:ptCount val="48"/>
                <c:pt idx="0">
                  <c:v>14.591147181941018</c:v>
                </c:pt>
                <c:pt idx="1">
                  <c:v>15.370481732012902</c:v>
                </c:pt>
                <c:pt idx="2">
                  <c:v>15.218138426687389</c:v>
                </c:pt>
                <c:pt idx="3">
                  <c:v>14.605089644543613</c:v>
                </c:pt>
                <c:pt idx="4">
                  <c:v>29.445551741189441</c:v>
                </c:pt>
                <c:pt idx="5">
                  <c:v>27.668770262892892</c:v>
                </c:pt>
                <c:pt idx="6">
                  <c:v>29.85885552493362</c:v>
                </c:pt>
                <c:pt idx="7">
                  <c:v>29.33684462576614</c:v>
                </c:pt>
                <c:pt idx="8">
                  <c:v>37.003554529033039</c:v>
                </c:pt>
                <c:pt idx="9">
                  <c:v>39.745904154460618</c:v>
                </c:pt>
                <c:pt idx="10">
                  <c:v>37.772340973871387</c:v>
                </c:pt>
                <c:pt idx="11">
                  <c:v>37.694452158039752</c:v>
                </c:pt>
                <c:pt idx="12">
                  <c:v>42.820693650488451</c:v>
                </c:pt>
                <c:pt idx="13">
                  <c:v>43.001713156674342</c:v>
                </c:pt>
                <c:pt idx="14">
                  <c:v>44.317999547814111</c:v>
                </c:pt>
                <c:pt idx="15">
                  <c:v>44.371220799573081</c:v>
                </c:pt>
                <c:pt idx="16">
                  <c:v>51.019497936846925</c:v>
                </c:pt>
                <c:pt idx="17">
                  <c:v>51.048989300785394</c:v>
                </c:pt>
                <c:pt idx="18">
                  <c:v>51.399782692399448</c:v>
                </c:pt>
                <c:pt idx="19">
                  <c:v>51.464329800304284</c:v>
                </c:pt>
                <c:pt idx="20">
                  <c:v>56.43508067163652</c:v>
                </c:pt>
                <c:pt idx="21">
                  <c:v>52.920317292265914</c:v>
                </c:pt>
                <c:pt idx="22">
                  <c:v>56.679980617215932</c:v>
                </c:pt>
                <c:pt idx="23">
                  <c:v>56.213234414906843</c:v>
                </c:pt>
                <c:pt idx="24">
                  <c:v>54.434458988425476</c:v>
                </c:pt>
                <c:pt idx="25">
                  <c:v>54.060910730869466</c:v>
                </c:pt>
                <c:pt idx="26">
                  <c:v>57.251524138983001</c:v>
                </c:pt>
                <c:pt idx="27">
                  <c:v>54.969421636015092</c:v>
                </c:pt>
                <c:pt idx="28">
                  <c:v>55.264190119658146</c:v>
                </c:pt>
                <c:pt idx="29">
                  <c:v>54.68372105772027</c:v>
                </c:pt>
                <c:pt idx="30">
                  <c:v>55.9625129007838</c:v>
                </c:pt>
                <c:pt idx="31">
                  <c:v>54.208811299696961</c:v>
                </c:pt>
                <c:pt idx="32">
                  <c:v>55.253490293896689</c:v>
                </c:pt>
                <c:pt idx="33">
                  <c:v>56.695815316215075</c:v>
                </c:pt>
                <c:pt idx="34">
                  <c:v>54.967160890113441</c:v>
                </c:pt>
                <c:pt idx="35">
                  <c:v>55.673001312927127</c:v>
                </c:pt>
                <c:pt idx="36">
                  <c:v>54.357569514477788</c:v>
                </c:pt>
                <c:pt idx="37">
                  <c:v>55.233575697381823</c:v>
                </c:pt>
                <c:pt idx="38">
                  <c:v>55.267920570195216</c:v>
                </c:pt>
                <c:pt idx="39">
                  <c:v>54.053581220478513</c:v>
                </c:pt>
                <c:pt idx="40">
                  <c:v>54.841217699904107</c:v>
                </c:pt>
                <c:pt idx="41">
                  <c:v>55.100707679219369</c:v>
                </c:pt>
                <c:pt idx="42">
                  <c:v>54.020875253812008</c:v>
                </c:pt>
                <c:pt idx="43">
                  <c:v>57.18571029594662</c:v>
                </c:pt>
                <c:pt idx="44">
                  <c:v>55.368254493880237</c:v>
                </c:pt>
                <c:pt idx="45">
                  <c:v>55.520957713145179</c:v>
                </c:pt>
                <c:pt idx="46">
                  <c:v>53.551287413098194</c:v>
                </c:pt>
                <c:pt idx="47">
                  <c:v>55.364166418827089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6E-4A48-A933-01D3528131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0301823"/>
        <c:axId val="780633103"/>
      </c:lineChart>
      <c:catAx>
        <c:axId val="1030301823"/>
        <c:scaling>
          <c:orientation val="minMax"/>
        </c:scaling>
        <c:delete val="1"/>
        <c:axPos val="b"/>
        <c:majorTickMark val="none"/>
        <c:minorTickMark val="none"/>
        <c:tickLblPos val="nextTo"/>
        <c:crossAx val="780633103"/>
        <c:crosses val="autoZero"/>
        <c:auto val="1"/>
        <c:lblAlgn val="ctr"/>
        <c:lblOffset val="100"/>
        <c:noMultiLvlLbl val="0"/>
      </c:catAx>
      <c:valAx>
        <c:axId val="78063310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030301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328557</xdr:colOff>
      <xdr:row>2</xdr:row>
      <xdr:rowOff>61927</xdr:rowOff>
    </xdr:from>
    <xdr:to>
      <xdr:col>22</xdr:col>
      <xdr:colOff>221067</xdr:colOff>
      <xdr:row>21</xdr:row>
      <xdr:rowOff>98612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ADE733-3FAB-409B-8306-68249DFAB7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0</xdr:colOff>
      <xdr:row>1</xdr:row>
      <xdr:rowOff>0</xdr:rowOff>
    </xdr:from>
    <xdr:to>
      <xdr:col>36</xdr:col>
      <xdr:colOff>152400</xdr:colOff>
      <xdr:row>14</xdr:row>
      <xdr:rowOff>156210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317B1EC-A35C-48ED-AD4E-F522C5AF9C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137160</xdr:colOff>
      <xdr:row>16</xdr:row>
      <xdr:rowOff>22860</xdr:rowOff>
    </xdr:from>
    <xdr:to>
      <xdr:col>36</xdr:col>
      <xdr:colOff>289560</xdr:colOff>
      <xdr:row>29</xdr:row>
      <xdr:rowOff>179070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AA58C59-EC99-4878-8A23-43F1C1F934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37</xdr:col>
      <xdr:colOff>0</xdr:colOff>
      <xdr:row>1</xdr:row>
      <xdr:rowOff>0</xdr:rowOff>
    </xdr:from>
    <xdr:to>
      <xdr:col>45</xdr:col>
      <xdr:colOff>152400</xdr:colOff>
      <xdr:row>14</xdr:row>
      <xdr:rowOff>156210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B5A7823-30AA-49EF-BECE-E63D0B86E5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37</xdr:col>
      <xdr:colOff>0</xdr:colOff>
      <xdr:row>16</xdr:row>
      <xdr:rowOff>0</xdr:rowOff>
    </xdr:from>
    <xdr:to>
      <xdr:col>45</xdr:col>
      <xdr:colOff>152400</xdr:colOff>
      <xdr:row>29</xdr:row>
      <xdr:rowOff>156210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3A7E252-5834-4F6A-B0CE-7CE7F9E526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3250C5-F8FE-46A1-B7D4-736BF0C6D5B3}">
  <dimension ref="A1:E16"/>
  <sheetViews>
    <sheetView workbookViewId="0">
      <selection activeCell="E2" sqref="E2"/>
    </sheetView>
  </sheetViews>
  <sheetFormatPr defaultRowHeight="14.4" x14ac:dyDescent="0.3"/>
  <cols>
    <col min="2" max="2" width="10.77734375" bestFit="1" customWidth="1"/>
  </cols>
  <sheetData>
    <row r="1" spans="1:5" x14ac:dyDescent="0.3">
      <c r="A1" t="s">
        <v>11</v>
      </c>
      <c r="B1">
        <v>15</v>
      </c>
      <c r="D1" t="s">
        <v>16</v>
      </c>
      <c r="E1">
        <v>0.2</v>
      </c>
    </row>
    <row r="2" spans="1:5" x14ac:dyDescent="0.3">
      <c r="A2" t="s">
        <v>12</v>
      </c>
      <c r="B2">
        <v>1</v>
      </c>
      <c r="D2" t="s">
        <v>17</v>
      </c>
      <c r="E2">
        <v>6</v>
      </c>
    </row>
    <row r="4" spans="1:5" x14ac:dyDescent="0.3">
      <c r="B4" t="s">
        <v>13</v>
      </c>
      <c r="C4" t="s">
        <v>14</v>
      </c>
      <c r="D4" t="s">
        <v>15</v>
      </c>
    </row>
    <row r="5" spans="1:5" x14ac:dyDescent="0.3">
      <c r="A5">
        <v>1</v>
      </c>
      <c r="B5">
        <v>0.9</v>
      </c>
      <c r="C5">
        <v>1</v>
      </c>
      <c r="D5">
        <v>0.8</v>
      </c>
    </row>
    <row r="6" spans="1:5" x14ac:dyDescent="0.3">
      <c r="A6">
        <v>2</v>
      </c>
      <c r="B6">
        <v>1</v>
      </c>
      <c r="C6">
        <v>2</v>
      </c>
      <c r="D6">
        <v>0.9</v>
      </c>
    </row>
    <row r="7" spans="1:5" x14ac:dyDescent="0.3">
      <c r="A7">
        <v>3</v>
      </c>
      <c r="B7">
        <v>1.1000000000000001</v>
      </c>
      <c r="C7">
        <v>2.5</v>
      </c>
      <c r="D7">
        <v>1.1000000000000001</v>
      </c>
    </row>
    <row r="8" spans="1:5" x14ac:dyDescent="0.3">
      <c r="A8">
        <v>4</v>
      </c>
      <c r="B8">
        <v>1</v>
      </c>
      <c r="C8">
        <v>3</v>
      </c>
      <c r="D8">
        <v>1.2</v>
      </c>
    </row>
    <row r="9" spans="1:5" x14ac:dyDescent="0.3">
      <c r="A9">
        <v>5</v>
      </c>
      <c r="B9">
        <v>0.9</v>
      </c>
      <c r="C9">
        <v>3.4</v>
      </c>
    </row>
    <row r="10" spans="1:5" x14ac:dyDescent="0.3">
      <c r="A10">
        <v>6</v>
      </c>
      <c r="B10">
        <v>0.9</v>
      </c>
      <c r="C10">
        <v>3.7</v>
      </c>
    </row>
    <row r="11" spans="1:5" x14ac:dyDescent="0.3">
      <c r="A11">
        <v>7</v>
      </c>
      <c r="B11">
        <v>1.2</v>
      </c>
      <c r="C11">
        <v>4</v>
      </c>
    </row>
    <row r="12" spans="1:5" x14ac:dyDescent="0.3">
      <c r="A12">
        <v>8</v>
      </c>
      <c r="B12">
        <v>1.2</v>
      </c>
      <c r="C12">
        <v>4.2</v>
      </c>
    </row>
    <row r="13" spans="1:5" x14ac:dyDescent="0.3">
      <c r="A13">
        <v>9</v>
      </c>
      <c r="B13">
        <v>0.9</v>
      </c>
      <c r="C13">
        <v>4.3</v>
      </c>
    </row>
    <row r="14" spans="1:5" x14ac:dyDescent="0.3">
      <c r="A14">
        <v>10</v>
      </c>
      <c r="B14">
        <v>1</v>
      </c>
      <c r="C14">
        <v>4.3</v>
      </c>
    </row>
    <row r="15" spans="1:5" x14ac:dyDescent="0.3">
      <c r="A15">
        <v>11</v>
      </c>
      <c r="B15">
        <v>1.5</v>
      </c>
      <c r="C15">
        <v>4.5</v>
      </c>
    </row>
    <row r="16" spans="1:5" x14ac:dyDescent="0.3">
      <c r="A16">
        <v>12</v>
      </c>
      <c r="B16">
        <v>2.5</v>
      </c>
      <c r="C16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71E58-66A5-4BFD-837C-6D42DACA1962}">
  <dimension ref="A1:X49"/>
  <sheetViews>
    <sheetView tabSelected="1" zoomScale="85" workbookViewId="0">
      <selection activeCell="X18" sqref="X18"/>
    </sheetView>
  </sheetViews>
  <sheetFormatPr defaultRowHeight="14.4" x14ac:dyDescent="0.3"/>
  <cols>
    <col min="4" max="4" width="12" bestFit="1" customWidth="1"/>
  </cols>
  <sheetData>
    <row r="1" spans="1:11" x14ac:dyDescent="0.3">
      <c r="A1" t="s">
        <v>2</v>
      </c>
      <c r="B1" t="s">
        <v>0</v>
      </c>
      <c r="C1" t="s">
        <v>1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">
      <c r="A2">
        <v>1</v>
      </c>
      <c r="B2">
        <f>IF(((A2/4)-INT(A2/4))*4=0,4,((A2/4)-INT(A2/4))*4)</f>
        <v>1</v>
      </c>
      <c r="C2">
        <f>INT((A2-1)/4)+1</f>
        <v>1</v>
      </c>
      <c r="D2">
        <f ca="1">NORMINV(RAND(),Inputs!$B$1,Inputs!$B$2)</f>
        <v>14.574077701825352</v>
      </c>
      <c r="E2">
        <f>Inputs!$B$1</f>
        <v>15</v>
      </c>
      <c r="F2">
        <f ca="1">NORMINV(RAND(),Inputs!$B$1*INDEX(Inputs!$B$5:$B$16,MATCH(Demands!$C2,Inputs!$A$5:$A$16,0)),Inputs!$B$2)</f>
        <v>13.655450072127405</v>
      </c>
      <c r="G2">
        <f ca="1">NORMINV(RAND(),Inputs!$B$1*INDEX(Inputs!$C$5:$C$16,MATCH(Demands!$C2,Inputs!$A$5:$A$16,0)),Inputs!$B$2)</f>
        <v>15.350160811740816</v>
      </c>
      <c r="H2">
        <f ca="1">NORMINV(RAND(),Inputs!$B$1*INDEX(Inputs!$C$5:$C$16,MATCH(Demands!$C2,Inputs!$A$5:$A$16,0))*INDEX(Inputs!$B$5:$B$16,MATCH(Demands!$C2,Inputs!$A$5:$A$16,0)),Inputs!$B$2)</f>
        <v>13.74698377911116</v>
      </c>
      <c r="I2">
        <f ca="1">NORMINV(RAND(),Inputs!$B$1*INDEX(Inputs!$B$5:$B$16,MATCH(Demands!$C2,Inputs!$A$5:$A$16,0))*INDEX(Inputs!$D$5:$D$8,MATCH($B2,Inputs!$A$5:$A$8,0)),Inputs!$B$2)</f>
        <v>11.922802131555747</v>
      </c>
      <c r="J2">
        <f ca="1">IF(RAND()&lt;Inputs!$E$1,Inputs!$B$1/Inputs!$E$1,0)</f>
        <v>0</v>
      </c>
      <c r="K2">
        <f ca="1">NORMINV(RAND(),Inputs!$B$1*INDEX(Inputs!$C$5:$C$16,MATCH(MIN(Demands!$C2,Inputs!$E$2),Inputs!$A$5:$A$16,0)),Inputs!$B$2)</f>
        <v>14.591147181941018</v>
      </c>
    </row>
    <row r="3" spans="1:11" x14ac:dyDescent="0.3">
      <c r="A3">
        <v>2</v>
      </c>
      <c r="B3">
        <f t="shared" ref="B3:B49" si="0">IF(((A3/4)-INT(A3/4))*4=0,4,((A3/4)-INT(A3/4))*4)</f>
        <v>2</v>
      </c>
      <c r="C3">
        <f t="shared" ref="C3:C49" si="1">INT((A3-1)/4)+1</f>
        <v>1</v>
      </c>
      <c r="D3">
        <f ca="1">NORMINV(RAND(),Inputs!$B$1,Inputs!$B$2)</f>
        <v>13.967004973455072</v>
      </c>
      <c r="E3">
        <f>Inputs!$B$1</f>
        <v>15</v>
      </c>
      <c r="F3">
        <f ca="1">NORMINV(RAND(),Inputs!$B$1*INDEX(Inputs!$B$5:$B$16,MATCH(Demands!$C3,Inputs!$A$5:$A$16,0)),Inputs!$B$2)</f>
        <v>11.526449168145614</v>
      </c>
      <c r="G3">
        <f ca="1">NORMINV(RAND(),Inputs!$B$1*INDEX(Inputs!$C$5:$C$16,MATCH(Demands!$C3,Inputs!$A$5:$A$16,0)),Inputs!$B$2)</f>
        <v>14.720713529763492</v>
      </c>
      <c r="H3">
        <f ca="1">NORMINV(RAND(),Inputs!$B$1*INDEX(Inputs!$C$5:$C$16,MATCH(Demands!$C3,Inputs!$A$5:$A$16,0))*INDEX(Inputs!$B$5:$B$16,MATCH(Demands!$C3,Inputs!$A$5:$A$16,0)),Inputs!$B$2)</f>
        <v>12.890752806347567</v>
      </c>
      <c r="I3">
        <f ca="1">NORMINV(RAND(),Inputs!$B$1*INDEX(Inputs!$B$5:$B$16,MATCH(Demands!$C3,Inputs!$A$5:$A$16,0))*INDEX(Inputs!$D$5:$D$8,MATCH($B3,Inputs!$A$5:$A$8,0)),Inputs!$B$2)</f>
        <v>13.442100031139031</v>
      </c>
      <c r="J3">
        <f ca="1">IF(RAND()&lt;Inputs!$E$1,Inputs!$B$1/Inputs!$E$1,0)</f>
        <v>0</v>
      </c>
      <c r="K3">
        <f ca="1">NORMINV(RAND(),Inputs!$B$1*INDEX(Inputs!$C$5:$C$16,MATCH(MIN(Demands!$C3,Inputs!$E$2),Inputs!$A$5:$A$16,0)),Inputs!$B$2)</f>
        <v>15.370481732012902</v>
      </c>
    </row>
    <row r="4" spans="1:11" x14ac:dyDescent="0.3">
      <c r="A4">
        <v>3</v>
      </c>
      <c r="B4">
        <f t="shared" si="0"/>
        <v>3</v>
      </c>
      <c r="C4">
        <f t="shared" si="1"/>
        <v>1</v>
      </c>
      <c r="D4">
        <f ca="1">NORMINV(RAND(),Inputs!$B$1,Inputs!$B$2)</f>
        <v>13.62411396895706</v>
      </c>
      <c r="E4">
        <f>Inputs!$B$1</f>
        <v>15</v>
      </c>
      <c r="F4">
        <f ca="1">NORMINV(RAND(),Inputs!$B$1*INDEX(Inputs!$B$5:$B$16,MATCH(Demands!$C4,Inputs!$A$5:$A$16,0)),Inputs!$B$2)</f>
        <v>13.941953749169638</v>
      </c>
      <c r="G4">
        <f ca="1">NORMINV(RAND(),Inputs!$B$1*INDEX(Inputs!$C$5:$C$16,MATCH(Demands!$C4,Inputs!$A$5:$A$16,0)),Inputs!$B$2)</f>
        <v>16.11774177153497</v>
      </c>
      <c r="H4">
        <f ca="1">NORMINV(RAND(),Inputs!$B$1*INDEX(Inputs!$C$5:$C$16,MATCH(Demands!$C4,Inputs!$A$5:$A$16,0))*INDEX(Inputs!$B$5:$B$16,MATCH(Demands!$C4,Inputs!$A$5:$A$16,0)),Inputs!$B$2)</f>
        <v>14.92261664560716</v>
      </c>
      <c r="I4">
        <f ca="1">NORMINV(RAND(),Inputs!$B$1*INDEX(Inputs!$B$5:$B$16,MATCH(Demands!$C4,Inputs!$A$5:$A$16,0))*INDEX(Inputs!$D$5:$D$8,MATCH($B4,Inputs!$A$5:$A$8,0)),Inputs!$B$2)</f>
        <v>13.287362988864144</v>
      </c>
      <c r="J4">
        <f ca="1">IF(RAND()&lt;Inputs!$E$1,Inputs!$B$1/Inputs!$E$1,0)</f>
        <v>0</v>
      </c>
      <c r="K4">
        <f ca="1">NORMINV(RAND(),Inputs!$B$1*INDEX(Inputs!$C$5:$C$16,MATCH(MIN(Demands!$C4,Inputs!$E$2),Inputs!$A$5:$A$16,0)),Inputs!$B$2)</f>
        <v>15.218138426687389</v>
      </c>
    </row>
    <row r="5" spans="1:11" x14ac:dyDescent="0.3">
      <c r="A5">
        <v>4</v>
      </c>
      <c r="B5">
        <f t="shared" si="0"/>
        <v>4</v>
      </c>
      <c r="C5">
        <f t="shared" si="1"/>
        <v>1</v>
      </c>
      <c r="D5">
        <f ca="1">NORMINV(RAND(),Inputs!$B$1,Inputs!$B$2)</f>
        <v>14.548368760409319</v>
      </c>
      <c r="E5">
        <f>Inputs!$B$1</f>
        <v>15</v>
      </c>
      <c r="F5">
        <f ca="1">NORMINV(RAND(),Inputs!$B$1*INDEX(Inputs!$B$5:$B$16,MATCH(Demands!$C5,Inputs!$A$5:$A$16,0)),Inputs!$B$2)</f>
        <v>13.116813092434594</v>
      </c>
      <c r="G5">
        <f ca="1">NORMINV(RAND(),Inputs!$B$1*INDEX(Inputs!$C$5:$C$16,MATCH(Demands!$C5,Inputs!$A$5:$A$16,0)),Inputs!$B$2)</f>
        <v>13.230298303078181</v>
      </c>
      <c r="H5">
        <f ca="1">NORMINV(RAND(),Inputs!$B$1*INDEX(Inputs!$C$5:$C$16,MATCH(Demands!$C5,Inputs!$A$5:$A$16,0))*INDEX(Inputs!$B$5:$B$16,MATCH(Demands!$C5,Inputs!$A$5:$A$16,0)),Inputs!$B$2)</f>
        <v>13.246098676541692</v>
      </c>
      <c r="I5">
        <f ca="1">NORMINV(RAND(),Inputs!$B$1*INDEX(Inputs!$B$5:$B$16,MATCH(Demands!$C5,Inputs!$A$5:$A$16,0))*INDEX(Inputs!$D$5:$D$8,MATCH($B5,Inputs!$A$5:$A$8,0)),Inputs!$B$2)</f>
        <v>19.072830941736516</v>
      </c>
      <c r="J5">
        <f ca="1">IF(RAND()&lt;Inputs!$E$1,Inputs!$B$1/Inputs!$E$1,0)</f>
        <v>0</v>
      </c>
      <c r="K5">
        <f ca="1">NORMINV(RAND(),Inputs!$B$1*INDEX(Inputs!$C$5:$C$16,MATCH(MIN(Demands!$C5,Inputs!$E$2),Inputs!$A$5:$A$16,0)),Inputs!$B$2)</f>
        <v>14.605089644543613</v>
      </c>
    </row>
    <row r="6" spans="1:11" x14ac:dyDescent="0.3">
      <c r="A6">
        <v>5</v>
      </c>
      <c r="B6">
        <f t="shared" si="0"/>
        <v>1</v>
      </c>
      <c r="C6">
        <f t="shared" si="1"/>
        <v>2</v>
      </c>
      <c r="D6">
        <f ca="1">NORMINV(RAND(),Inputs!$B$1,Inputs!$B$2)</f>
        <v>15.708823770286967</v>
      </c>
      <c r="E6">
        <f>Inputs!$B$1</f>
        <v>15</v>
      </c>
      <c r="F6">
        <f ca="1">NORMINV(RAND(),Inputs!$B$1*INDEX(Inputs!$B$5:$B$16,MATCH(Demands!$C6,Inputs!$A$5:$A$16,0)),Inputs!$B$2)</f>
        <v>14.747731322669559</v>
      </c>
      <c r="G6">
        <f ca="1">NORMINV(RAND(),Inputs!$B$1*INDEX(Inputs!$C$5:$C$16,MATCH(Demands!$C6,Inputs!$A$5:$A$16,0)),Inputs!$B$2)</f>
        <v>29.637736114544182</v>
      </c>
      <c r="H6">
        <f ca="1">NORMINV(RAND(),Inputs!$B$1*INDEX(Inputs!$C$5:$C$16,MATCH(Demands!$C6,Inputs!$A$5:$A$16,0))*INDEX(Inputs!$B$5:$B$16,MATCH(Demands!$C6,Inputs!$A$5:$A$16,0)),Inputs!$B$2)</f>
        <v>29.541355414095367</v>
      </c>
      <c r="I6">
        <f ca="1">NORMINV(RAND(),Inputs!$B$1*INDEX(Inputs!$B$5:$B$16,MATCH(Demands!$C6,Inputs!$A$5:$A$16,0))*INDEX(Inputs!$D$5:$D$8,MATCH($B6,Inputs!$A$5:$A$8,0)),Inputs!$B$2)</f>
        <v>11.777423055315007</v>
      </c>
      <c r="J6">
        <f ca="1">IF(RAND()&lt;Inputs!$E$1,Inputs!$B$1/Inputs!$E$1,0)</f>
        <v>0</v>
      </c>
      <c r="K6">
        <f ca="1">NORMINV(RAND(),Inputs!$B$1*INDEX(Inputs!$C$5:$C$16,MATCH(MIN(Demands!$C6,Inputs!$E$2),Inputs!$A$5:$A$16,0)),Inputs!$B$2)</f>
        <v>29.445551741189441</v>
      </c>
    </row>
    <row r="7" spans="1:11" x14ac:dyDescent="0.3">
      <c r="A7">
        <v>6</v>
      </c>
      <c r="B7">
        <f t="shared" si="0"/>
        <v>2</v>
      </c>
      <c r="C7">
        <f t="shared" si="1"/>
        <v>2</v>
      </c>
      <c r="D7">
        <f ca="1">NORMINV(RAND(),Inputs!$B$1,Inputs!$B$2)</f>
        <v>14.425131251105512</v>
      </c>
      <c r="E7">
        <f>Inputs!$B$1</f>
        <v>15</v>
      </c>
      <c r="F7">
        <f ca="1">NORMINV(RAND(),Inputs!$B$1*INDEX(Inputs!$B$5:$B$16,MATCH(Demands!$C7,Inputs!$A$5:$A$16,0)),Inputs!$B$2)</f>
        <v>15.321327145428725</v>
      </c>
      <c r="G7">
        <f ca="1">NORMINV(RAND(),Inputs!$B$1*INDEX(Inputs!$C$5:$C$16,MATCH(Demands!$C7,Inputs!$A$5:$A$16,0)),Inputs!$B$2)</f>
        <v>31.357886261371377</v>
      </c>
      <c r="H7">
        <f ca="1">NORMINV(RAND(),Inputs!$B$1*INDEX(Inputs!$C$5:$C$16,MATCH(Demands!$C7,Inputs!$A$5:$A$16,0))*INDEX(Inputs!$B$5:$B$16,MATCH(Demands!$C7,Inputs!$A$5:$A$16,0)),Inputs!$B$2)</f>
        <v>28.452157032943802</v>
      </c>
      <c r="I7">
        <f ca="1">NORMINV(RAND(),Inputs!$B$1*INDEX(Inputs!$B$5:$B$16,MATCH(Demands!$C7,Inputs!$A$5:$A$16,0))*INDEX(Inputs!$D$5:$D$8,MATCH($B7,Inputs!$A$5:$A$8,0)),Inputs!$B$2)</f>
        <v>13.390071085297532</v>
      </c>
      <c r="J7">
        <f ca="1">IF(RAND()&lt;Inputs!$E$1,Inputs!$B$1/Inputs!$E$1,0)</f>
        <v>0</v>
      </c>
      <c r="K7">
        <f ca="1">NORMINV(RAND(),Inputs!$B$1*INDEX(Inputs!$C$5:$C$16,MATCH(MIN(Demands!$C7,Inputs!$E$2),Inputs!$A$5:$A$16,0)),Inputs!$B$2)</f>
        <v>27.668770262892892</v>
      </c>
    </row>
    <row r="8" spans="1:11" x14ac:dyDescent="0.3">
      <c r="A8">
        <v>7</v>
      </c>
      <c r="B8">
        <f t="shared" si="0"/>
        <v>3</v>
      </c>
      <c r="C8">
        <f t="shared" si="1"/>
        <v>2</v>
      </c>
      <c r="D8">
        <f ca="1">NORMINV(RAND(),Inputs!$B$1,Inputs!$B$2)</f>
        <v>14.670517914985826</v>
      </c>
      <c r="E8">
        <f>Inputs!$B$1</f>
        <v>15</v>
      </c>
      <c r="F8">
        <f ca="1">NORMINV(RAND(),Inputs!$B$1*INDEX(Inputs!$B$5:$B$16,MATCH(Demands!$C8,Inputs!$A$5:$A$16,0)),Inputs!$B$2)</f>
        <v>15.673854537590957</v>
      </c>
      <c r="G8">
        <f ca="1">NORMINV(RAND(),Inputs!$B$1*INDEX(Inputs!$C$5:$C$16,MATCH(Demands!$C8,Inputs!$A$5:$A$16,0)),Inputs!$B$2)</f>
        <v>30.464821445475103</v>
      </c>
      <c r="H8">
        <f ca="1">NORMINV(RAND(),Inputs!$B$1*INDEX(Inputs!$C$5:$C$16,MATCH(Demands!$C8,Inputs!$A$5:$A$16,0))*INDEX(Inputs!$B$5:$B$16,MATCH(Demands!$C8,Inputs!$A$5:$A$16,0)),Inputs!$B$2)</f>
        <v>29.364564131464007</v>
      </c>
      <c r="I8">
        <f ca="1">NORMINV(RAND(),Inputs!$B$1*INDEX(Inputs!$B$5:$B$16,MATCH(Demands!$C8,Inputs!$A$5:$A$16,0))*INDEX(Inputs!$D$5:$D$8,MATCH($B8,Inputs!$A$5:$A$8,0)),Inputs!$B$2)</f>
        <v>16.165650971702082</v>
      </c>
      <c r="J8">
        <f ca="1">IF(RAND()&lt;Inputs!$E$1,Inputs!$B$1/Inputs!$E$1,0)</f>
        <v>0</v>
      </c>
      <c r="K8">
        <f ca="1">NORMINV(RAND(),Inputs!$B$1*INDEX(Inputs!$C$5:$C$16,MATCH(MIN(Demands!$C8,Inputs!$E$2),Inputs!$A$5:$A$16,0)),Inputs!$B$2)</f>
        <v>29.85885552493362</v>
      </c>
    </row>
    <row r="9" spans="1:11" x14ac:dyDescent="0.3">
      <c r="A9">
        <v>8</v>
      </c>
      <c r="B9">
        <f t="shared" si="0"/>
        <v>4</v>
      </c>
      <c r="C9">
        <f t="shared" si="1"/>
        <v>2</v>
      </c>
      <c r="D9">
        <f ca="1">NORMINV(RAND(),Inputs!$B$1,Inputs!$B$2)</f>
        <v>15.947545399218598</v>
      </c>
      <c r="E9">
        <f>Inputs!$B$1</f>
        <v>15</v>
      </c>
      <c r="F9">
        <f ca="1">NORMINV(RAND(),Inputs!$B$1*INDEX(Inputs!$B$5:$B$16,MATCH(Demands!$C9,Inputs!$A$5:$A$16,0)),Inputs!$B$2)</f>
        <v>15.764728549983261</v>
      </c>
      <c r="G9">
        <f ca="1">NORMINV(RAND(),Inputs!$B$1*INDEX(Inputs!$C$5:$C$16,MATCH(Demands!$C9,Inputs!$A$5:$A$16,0)),Inputs!$B$2)</f>
        <v>30.103269819790437</v>
      </c>
      <c r="H9">
        <f ca="1">NORMINV(RAND(),Inputs!$B$1*INDEX(Inputs!$C$5:$C$16,MATCH(Demands!$C9,Inputs!$A$5:$A$16,0))*INDEX(Inputs!$B$5:$B$16,MATCH(Demands!$C9,Inputs!$A$5:$A$16,0)),Inputs!$B$2)</f>
        <v>29.074336093756241</v>
      </c>
      <c r="I9">
        <f ca="1">NORMINV(RAND(),Inputs!$B$1*INDEX(Inputs!$B$5:$B$16,MATCH(Demands!$C9,Inputs!$A$5:$A$16,0))*INDEX(Inputs!$D$5:$D$8,MATCH($B9,Inputs!$A$5:$A$8,0)),Inputs!$B$2)</f>
        <v>19.722398637234548</v>
      </c>
      <c r="J9">
        <f ca="1">IF(RAND()&lt;Inputs!$E$1,Inputs!$B$1/Inputs!$E$1,0)</f>
        <v>0</v>
      </c>
      <c r="K9">
        <f ca="1">NORMINV(RAND(),Inputs!$B$1*INDEX(Inputs!$C$5:$C$16,MATCH(MIN(Demands!$C9,Inputs!$E$2),Inputs!$A$5:$A$16,0)),Inputs!$B$2)</f>
        <v>29.33684462576614</v>
      </c>
    </row>
    <row r="10" spans="1:11" x14ac:dyDescent="0.3">
      <c r="A10">
        <v>9</v>
      </c>
      <c r="B10">
        <f t="shared" si="0"/>
        <v>1</v>
      </c>
      <c r="C10">
        <f t="shared" si="1"/>
        <v>3</v>
      </c>
      <c r="D10">
        <f ca="1">NORMINV(RAND(),Inputs!$B$1,Inputs!$B$2)</f>
        <v>14.450122716671098</v>
      </c>
      <c r="E10">
        <f>Inputs!$B$1</f>
        <v>15</v>
      </c>
      <c r="F10">
        <f ca="1">NORMINV(RAND(),Inputs!$B$1*INDEX(Inputs!$B$5:$B$16,MATCH(Demands!$C10,Inputs!$A$5:$A$16,0)),Inputs!$B$2)</f>
        <v>15.043036952549048</v>
      </c>
      <c r="G10">
        <f ca="1">NORMINV(RAND(),Inputs!$B$1*INDEX(Inputs!$C$5:$C$16,MATCH(Demands!$C10,Inputs!$A$5:$A$16,0)),Inputs!$B$2)</f>
        <v>38.243295728605588</v>
      </c>
      <c r="H10">
        <f ca="1">NORMINV(RAND(),Inputs!$B$1*INDEX(Inputs!$C$5:$C$16,MATCH(Demands!$C10,Inputs!$A$5:$A$16,0))*INDEX(Inputs!$B$5:$B$16,MATCH(Demands!$C10,Inputs!$A$5:$A$16,0)),Inputs!$B$2)</f>
        <v>42.144360864133454</v>
      </c>
      <c r="I10">
        <f ca="1">NORMINV(RAND(),Inputs!$B$1*INDEX(Inputs!$B$5:$B$16,MATCH(Demands!$C10,Inputs!$A$5:$A$16,0))*INDEX(Inputs!$D$5:$D$8,MATCH($B10,Inputs!$A$5:$A$8,0)),Inputs!$B$2)</f>
        <v>13.275892118824132</v>
      </c>
      <c r="J10">
        <f ca="1">IF(RAND()&lt;Inputs!$E$1,Inputs!$B$1/Inputs!$E$1,0)</f>
        <v>0</v>
      </c>
      <c r="K10">
        <f ca="1">NORMINV(RAND(),Inputs!$B$1*INDEX(Inputs!$C$5:$C$16,MATCH(MIN(Demands!$C10,Inputs!$E$2),Inputs!$A$5:$A$16,0)),Inputs!$B$2)</f>
        <v>37.003554529033039</v>
      </c>
    </row>
    <row r="11" spans="1:11" x14ac:dyDescent="0.3">
      <c r="A11">
        <v>10</v>
      </c>
      <c r="B11">
        <f t="shared" si="0"/>
        <v>2</v>
      </c>
      <c r="C11">
        <f t="shared" si="1"/>
        <v>3</v>
      </c>
      <c r="D11">
        <f ca="1">NORMINV(RAND(),Inputs!$B$1,Inputs!$B$2)</f>
        <v>14.309553288623562</v>
      </c>
      <c r="E11">
        <f>Inputs!$B$1</f>
        <v>15</v>
      </c>
      <c r="F11">
        <f ca="1">NORMINV(RAND(),Inputs!$B$1*INDEX(Inputs!$B$5:$B$16,MATCH(Demands!$C11,Inputs!$A$5:$A$16,0)),Inputs!$B$2)</f>
        <v>14.528881850411191</v>
      </c>
      <c r="G11">
        <f ca="1">NORMINV(RAND(),Inputs!$B$1*INDEX(Inputs!$C$5:$C$16,MATCH(Demands!$C11,Inputs!$A$5:$A$16,0)),Inputs!$B$2)</f>
        <v>36.614287464786734</v>
      </c>
      <c r="H11">
        <f ca="1">NORMINV(RAND(),Inputs!$B$1*INDEX(Inputs!$C$5:$C$16,MATCH(Demands!$C11,Inputs!$A$5:$A$16,0))*INDEX(Inputs!$B$5:$B$16,MATCH(Demands!$C11,Inputs!$A$5:$A$16,0)),Inputs!$B$2)</f>
        <v>40.807759931384993</v>
      </c>
      <c r="I11">
        <f ca="1">NORMINV(RAND(),Inputs!$B$1*INDEX(Inputs!$B$5:$B$16,MATCH(Demands!$C11,Inputs!$A$5:$A$16,0))*INDEX(Inputs!$D$5:$D$8,MATCH($B11,Inputs!$A$5:$A$8,0)),Inputs!$B$2)</f>
        <v>14.792278044782666</v>
      </c>
      <c r="J11">
        <f ca="1">IF(RAND()&lt;Inputs!$E$1,Inputs!$B$1/Inputs!$E$1,0)</f>
        <v>0</v>
      </c>
      <c r="K11">
        <f ca="1">NORMINV(RAND(),Inputs!$B$1*INDEX(Inputs!$C$5:$C$16,MATCH(MIN(Demands!$C11,Inputs!$E$2),Inputs!$A$5:$A$16,0)),Inputs!$B$2)</f>
        <v>39.745904154460618</v>
      </c>
    </row>
    <row r="12" spans="1:11" x14ac:dyDescent="0.3">
      <c r="A12">
        <v>11</v>
      </c>
      <c r="B12">
        <f t="shared" si="0"/>
        <v>3</v>
      </c>
      <c r="C12">
        <f t="shared" si="1"/>
        <v>3</v>
      </c>
      <c r="D12">
        <f ca="1">NORMINV(RAND(),Inputs!$B$1,Inputs!$B$2)</f>
        <v>15.416200277640234</v>
      </c>
      <c r="E12">
        <f>Inputs!$B$1</f>
        <v>15</v>
      </c>
      <c r="F12">
        <f ca="1">NORMINV(RAND(),Inputs!$B$1*INDEX(Inputs!$B$5:$B$16,MATCH(Demands!$C12,Inputs!$A$5:$A$16,0)),Inputs!$B$2)</f>
        <v>16.863198204530693</v>
      </c>
      <c r="G12">
        <f ca="1">NORMINV(RAND(),Inputs!$B$1*INDEX(Inputs!$C$5:$C$16,MATCH(Demands!$C12,Inputs!$A$5:$A$16,0)),Inputs!$B$2)</f>
        <v>36.577288804734984</v>
      </c>
      <c r="H12">
        <f ca="1">NORMINV(RAND(),Inputs!$B$1*INDEX(Inputs!$C$5:$C$16,MATCH(Demands!$C12,Inputs!$A$5:$A$16,0))*INDEX(Inputs!$B$5:$B$16,MATCH(Demands!$C12,Inputs!$A$5:$A$16,0)),Inputs!$B$2)</f>
        <v>40.765697347087325</v>
      </c>
      <c r="I12">
        <f ca="1">NORMINV(RAND(),Inputs!$B$1*INDEX(Inputs!$B$5:$B$16,MATCH(Demands!$C12,Inputs!$A$5:$A$16,0))*INDEX(Inputs!$D$5:$D$8,MATCH($B12,Inputs!$A$5:$A$8,0)),Inputs!$B$2)</f>
        <v>17.811324547866636</v>
      </c>
      <c r="J12">
        <f ca="1">IF(RAND()&lt;Inputs!$E$1,Inputs!$B$1/Inputs!$E$1,0)</f>
        <v>0</v>
      </c>
      <c r="K12">
        <f ca="1">NORMINV(RAND(),Inputs!$B$1*INDEX(Inputs!$C$5:$C$16,MATCH(MIN(Demands!$C12,Inputs!$E$2),Inputs!$A$5:$A$16,0)),Inputs!$B$2)</f>
        <v>37.772340973871387</v>
      </c>
    </row>
    <row r="13" spans="1:11" x14ac:dyDescent="0.3">
      <c r="A13">
        <v>12</v>
      </c>
      <c r="B13">
        <f t="shared" si="0"/>
        <v>4</v>
      </c>
      <c r="C13">
        <f t="shared" si="1"/>
        <v>3</v>
      </c>
      <c r="D13">
        <f ca="1">NORMINV(RAND(),Inputs!$B$1,Inputs!$B$2)</f>
        <v>14.419926835467852</v>
      </c>
      <c r="E13">
        <f>Inputs!$B$1</f>
        <v>15</v>
      </c>
      <c r="F13">
        <f ca="1">NORMINV(RAND(),Inputs!$B$1*INDEX(Inputs!$B$5:$B$16,MATCH(Demands!$C13,Inputs!$A$5:$A$16,0)),Inputs!$B$2)</f>
        <v>16.825002784353174</v>
      </c>
      <c r="G13">
        <f ca="1">NORMINV(RAND(),Inputs!$B$1*INDEX(Inputs!$C$5:$C$16,MATCH(Demands!$C13,Inputs!$A$5:$A$16,0)),Inputs!$B$2)</f>
        <v>37.358399993882713</v>
      </c>
      <c r="H13">
        <f ca="1">NORMINV(RAND(),Inputs!$B$1*INDEX(Inputs!$C$5:$C$16,MATCH(Demands!$C13,Inputs!$A$5:$A$16,0))*INDEX(Inputs!$B$5:$B$16,MATCH(Demands!$C13,Inputs!$A$5:$A$16,0)),Inputs!$B$2)</f>
        <v>41.798081989157318</v>
      </c>
      <c r="I13">
        <f ca="1">NORMINV(RAND(),Inputs!$B$1*INDEX(Inputs!$B$5:$B$16,MATCH(Demands!$C13,Inputs!$A$5:$A$16,0))*INDEX(Inputs!$D$5:$D$8,MATCH($B13,Inputs!$A$5:$A$8,0)),Inputs!$B$2)</f>
        <v>20.224441686307976</v>
      </c>
      <c r="J13">
        <f ca="1">IF(RAND()&lt;Inputs!$E$1,Inputs!$B$1/Inputs!$E$1,0)</f>
        <v>0</v>
      </c>
      <c r="K13">
        <f ca="1">NORMINV(RAND(),Inputs!$B$1*INDEX(Inputs!$C$5:$C$16,MATCH(MIN(Demands!$C13,Inputs!$E$2),Inputs!$A$5:$A$16,0)),Inputs!$B$2)</f>
        <v>37.694452158039752</v>
      </c>
    </row>
    <row r="14" spans="1:11" x14ac:dyDescent="0.3">
      <c r="A14">
        <v>13</v>
      </c>
      <c r="B14">
        <f t="shared" si="0"/>
        <v>1</v>
      </c>
      <c r="C14">
        <f t="shared" si="1"/>
        <v>4</v>
      </c>
      <c r="D14">
        <f ca="1">NORMINV(RAND(),Inputs!$B$1,Inputs!$B$2)</f>
        <v>16.866565396321423</v>
      </c>
      <c r="E14">
        <f>Inputs!$B$1</f>
        <v>15</v>
      </c>
      <c r="F14">
        <f ca="1">NORMINV(RAND(),Inputs!$B$1*INDEX(Inputs!$B$5:$B$16,MATCH(Demands!$C14,Inputs!$A$5:$A$16,0)),Inputs!$B$2)</f>
        <v>15.170146553656256</v>
      </c>
      <c r="G14">
        <f ca="1">NORMINV(RAND(),Inputs!$B$1*INDEX(Inputs!$C$5:$C$16,MATCH(Demands!$C14,Inputs!$A$5:$A$16,0)),Inputs!$B$2)</f>
        <v>44.10231930663015</v>
      </c>
      <c r="H14">
        <f ca="1">NORMINV(RAND(),Inputs!$B$1*INDEX(Inputs!$C$5:$C$16,MATCH(Demands!$C14,Inputs!$A$5:$A$16,0))*INDEX(Inputs!$B$5:$B$16,MATCH(Demands!$C14,Inputs!$A$5:$A$16,0)),Inputs!$B$2)</f>
        <v>45.529978488364883</v>
      </c>
      <c r="I14">
        <f ca="1">NORMINV(RAND(),Inputs!$B$1*INDEX(Inputs!$B$5:$B$16,MATCH(Demands!$C14,Inputs!$A$5:$A$16,0))*INDEX(Inputs!$D$5:$D$8,MATCH($B14,Inputs!$A$5:$A$8,0)),Inputs!$B$2)</f>
        <v>13.701480302744201</v>
      </c>
      <c r="J14">
        <f ca="1">IF(RAND()&lt;Inputs!$E$1,Inputs!$B$1/Inputs!$E$1,0)</f>
        <v>0</v>
      </c>
      <c r="K14">
        <f ca="1">NORMINV(RAND(),Inputs!$B$1*INDEX(Inputs!$C$5:$C$16,MATCH(MIN(Demands!$C14,Inputs!$E$2),Inputs!$A$5:$A$16,0)),Inputs!$B$2)</f>
        <v>42.820693650488451</v>
      </c>
    </row>
    <row r="15" spans="1:11" x14ac:dyDescent="0.3">
      <c r="A15">
        <v>14</v>
      </c>
      <c r="B15">
        <f t="shared" si="0"/>
        <v>2</v>
      </c>
      <c r="C15">
        <f t="shared" si="1"/>
        <v>4</v>
      </c>
      <c r="D15">
        <f ca="1">NORMINV(RAND(),Inputs!$B$1,Inputs!$B$2)</f>
        <v>14.5867784614149</v>
      </c>
      <c r="E15">
        <f>Inputs!$B$1</f>
        <v>15</v>
      </c>
      <c r="F15">
        <f ca="1">NORMINV(RAND(),Inputs!$B$1*INDEX(Inputs!$B$5:$B$16,MATCH(Demands!$C15,Inputs!$A$5:$A$16,0)),Inputs!$B$2)</f>
        <v>15.861475742963824</v>
      </c>
      <c r="G15">
        <f ca="1">NORMINV(RAND(),Inputs!$B$1*INDEX(Inputs!$C$5:$C$16,MATCH(Demands!$C15,Inputs!$A$5:$A$16,0)),Inputs!$B$2)</f>
        <v>45.446673771147935</v>
      </c>
      <c r="H15">
        <f ca="1">NORMINV(RAND(),Inputs!$B$1*INDEX(Inputs!$C$5:$C$16,MATCH(Demands!$C15,Inputs!$A$5:$A$16,0))*INDEX(Inputs!$B$5:$B$16,MATCH(Demands!$C15,Inputs!$A$5:$A$16,0)),Inputs!$B$2)</f>
        <v>45.71272511068932</v>
      </c>
      <c r="I15">
        <f ca="1">NORMINV(RAND(),Inputs!$B$1*INDEX(Inputs!$B$5:$B$16,MATCH(Demands!$C15,Inputs!$A$5:$A$16,0))*INDEX(Inputs!$D$5:$D$8,MATCH($B15,Inputs!$A$5:$A$8,0)),Inputs!$B$2)</f>
        <v>14.36921736139073</v>
      </c>
      <c r="J15">
        <f ca="1">IF(RAND()&lt;Inputs!$E$1,Inputs!$B$1/Inputs!$E$1,0)</f>
        <v>0</v>
      </c>
      <c r="K15">
        <f ca="1">NORMINV(RAND(),Inputs!$B$1*INDEX(Inputs!$C$5:$C$16,MATCH(MIN(Demands!$C15,Inputs!$E$2),Inputs!$A$5:$A$16,0)),Inputs!$B$2)</f>
        <v>43.001713156674342</v>
      </c>
    </row>
    <row r="16" spans="1:11" x14ac:dyDescent="0.3">
      <c r="A16">
        <v>15</v>
      </c>
      <c r="B16">
        <f t="shared" si="0"/>
        <v>3</v>
      </c>
      <c r="C16">
        <f t="shared" si="1"/>
        <v>4</v>
      </c>
      <c r="D16">
        <f ca="1">NORMINV(RAND(),Inputs!$B$1,Inputs!$B$2)</f>
        <v>15.833557896251619</v>
      </c>
      <c r="E16">
        <f>Inputs!$B$1</f>
        <v>15</v>
      </c>
      <c r="F16">
        <f ca="1">NORMINV(RAND(),Inputs!$B$1*INDEX(Inputs!$B$5:$B$16,MATCH(Demands!$C16,Inputs!$A$5:$A$16,0)),Inputs!$B$2)</f>
        <v>15.190491998732846</v>
      </c>
      <c r="G16">
        <f ca="1">NORMINV(RAND(),Inputs!$B$1*INDEX(Inputs!$C$5:$C$16,MATCH(Demands!$C16,Inputs!$A$5:$A$16,0)),Inputs!$B$2)</f>
        <v>43.738389322157332</v>
      </c>
      <c r="H16">
        <f ca="1">NORMINV(RAND(),Inputs!$B$1*INDEX(Inputs!$C$5:$C$16,MATCH(Demands!$C16,Inputs!$A$5:$A$16,0))*INDEX(Inputs!$B$5:$B$16,MATCH(Demands!$C16,Inputs!$A$5:$A$16,0)),Inputs!$B$2)</f>
        <v>45.009609798042924</v>
      </c>
      <c r="I16">
        <f ca="1">NORMINV(RAND(),Inputs!$B$1*INDEX(Inputs!$B$5:$B$16,MATCH(Demands!$C16,Inputs!$A$5:$A$16,0))*INDEX(Inputs!$D$5:$D$8,MATCH($B16,Inputs!$A$5:$A$8,0)),Inputs!$B$2)</f>
        <v>16.761999957730509</v>
      </c>
      <c r="J16">
        <f ca="1">IF(RAND()&lt;Inputs!$E$1,Inputs!$B$1/Inputs!$E$1,0)</f>
        <v>0</v>
      </c>
      <c r="K16">
        <f ca="1">NORMINV(RAND(),Inputs!$B$1*INDEX(Inputs!$C$5:$C$16,MATCH(MIN(Demands!$C16,Inputs!$E$2),Inputs!$A$5:$A$16,0)),Inputs!$B$2)</f>
        <v>44.317999547814111</v>
      </c>
    </row>
    <row r="17" spans="1:24" x14ac:dyDescent="0.3">
      <c r="A17">
        <v>16</v>
      </c>
      <c r="B17">
        <f t="shared" si="0"/>
        <v>4</v>
      </c>
      <c r="C17">
        <f t="shared" si="1"/>
        <v>4</v>
      </c>
      <c r="D17">
        <f ca="1">NORMINV(RAND(),Inputs!$B$1,Inputs!$B$2)</f>
        <v>15.104571627037632</v>
      </c>
      <c r="E17">
        <f>Inputs!$B$1</f>
        <v>15</v>
      </c>
      <c r="F17">
        <f ca="1">NORMINV(RAND(),Inputs!$B$1*INDEX(Inputs!$B$5:$B$16,MATCH(Demands!$C17,Inputs!$A$5:$A$16,0)),Inputs!$B$2)</f>
        <v>13.324508554243165</v>
      </c>
      <c r="G17">
        <f ca="1">NORMINV(RAND(),Inputs!$B$1*INDEX(Inputs!$C$5:$C$16,MATCH(Demands!$C17,Inputs!$A$5:$A$16,0)),Inputs!$B$2)</f>
        <v>46.196399793172283</v>
      </c>
      <c r="H17">
        <f ca="1">NORMINV(RAND(),Inputs!$B$1*INDEX(Inputs!$C$5:$C$16,MATCH(Demands!$C17,Inputs!$A$5:$A$16,0))*INDEX(Inputs!$B$5:$B$16,MATCH(Demands!$C17,Inputs!$A$5:$A$16,0)),Inputs!$B$2)</f>
        <v>45.027120938480969</v>
      </c>
      <c r="I17">
        <f ca="1">NORMINV(RAND(),Inputs!$B$1*INDEX(Inputs!$B$5:$B$16,MATCH(Demands!$C17,Inputs!$A$5:$A$16,0))*INDEX(Inputs!$D$5:$D$8,MATCH($B17,Inputs!$A$5:$A$8,0)),Inputs!$B$2)</f>
        <v>18.081458108752049</v>
      </c>
      <c r="J17">
        <f ca="1">IF(RAND()&lt;Inputs!$E$1,Inputs!$B$1/Inputs!$E$1,0)</f>
        <v>75</v>
      </c>
      <c r="K17">
        <f ca="1">NORMINV(RAND(),Inputs!$B$1*INDEX(Inputs!$C$5:$C$16,MATCH(MIN(Demands!$C17,Inputs!$E$2),Inputs!$A$5:$A$16,0)),Inputs!$B$2)</f>
        <v>44.371220799573081</v>
      </c>
    </row>
    <row r="18" spans="1:24" x14ac:dyDescent="0.3">
      <c r="A18">
        <v>17</v>
      </c>
      <c r="B18">
        <f t="shared" si="0"/>
        <v>1</v>
      </c>
      <c r="C18">
        <f t="shared" si="1"/>
        <v>5</v>
      </c>
      <c r="D18">
        <f ca="1">NORMINV(RAND(),Inputs!$B$1,Inputs!$B$2)</f>
        <v>15.639150894705253</v>
      </c>
      <c r="E18">
        <f>Inputs!$B$1</f>
        <v>15</v>
      </c>
      <c r="F18">
        <f ca="1">NORMINV(RAND(),Inputs!$B$1*INDEX(Inputs!$B$5:$B$16,MATCH(Demands!$C18,Inputs!$A$5:$A$16,0)),Inputs!$B$2)</f>
        <v>14.314144204488759</v>
      </c>
      <c r="G18">
        <f ca="1">NORMINV(RAND(),Inputs!$B$1*INDEX(Inputs!$C$5:$C$16,MATCH(Demands!$C18,Inputs!$A$5:$A$16,0)),Inputs!$B$2)</f>
        <v>50.428291753055596</v>
      </c>
      <c r="H18">
        <f ca="1">NORMINV(RAND(),Inputs!$B$1*INDEX(Inputs!$C$5:$C$16,MATCH(Demands!$C18,Inputs!$A$5:$A$16,0))*INDEX(Inputs!$B$5:$B$16,MATCH(Demands!$C18,Inputs!$A$5:$A$16,0)),Inputs!$B$2)</f>
        <v>46.129826428105346</v>
      </c>
      <c r="I18">
        <f ca="1">NORMINV(RAND(),Inputs!$B$1*INDEX(Inputs!$B$5:$B$16,MATCH(Demands!$C18,Inputs!$A$5:$A$16,0))*INDEX(Inputs!$D$5:$D$8,MATCH($B18,Inputs!$A$5:$A$8,0)),Inputs!$B$2)</f>
        <v>13.092616234583062</v>
      </c>
      <c r="J18">
        <f ca="1">IF(RAND()&lt;Inputs!$E$1,Inputs!$B$1/Inputs!$E$1,0)</f>
        <v>0</v>
      </c>
      <c r="K18">
        <f ca="1">NORMINV(RAND(),Inputs!$B$1*INDEX(Inputs!$C$5:$C$16,MATCH(MIN(Demands!$C18,Inputs!$E$2),Inputs!$A$5:$A$16,0)),Inputs!$B$2)</f>
        <v>51.019497936846925</v>
      </c>
      <c r="X18" t="s">
        <v>18</v>
      </c>
    </row>
    <row r="19" spans="1:24" x14ac:dyDescent="0.3">
      <c r="A19">
        <v>18</v>
      </c>
      <c r="B19">
        <f t="shared" si="0"/>
        <v>2</v>
      </c>
      <c r="C19">
        <f t="shared" si="1"/>
        <v>5</v>
      </c>
      <c r="D19">
        <f ca="1">NORMINV(RAND(),Inputs!$B$1,Inputs!$B$2)</f>
        <v>16.146610177412196</v>
      </c>
      <c r="E19">
        <f>Inputs!$B$1</f>
        <v>15</v>
      </c>
      <c r="F19">
        <f ca="1">NORMINV(RAND(),Inputs!$B$1*INDEX(Inputs!$B$5:$B$16,MATCH(Demands!$C19,Inputs!$A$5:$A$16,0)),Inputs!$B$2)</f>
        <v>13.199246223664629</v>
      </c>
      <c r="G19">
        <f ca="1">NORMINV(RAND(),Inputs!$B$1*INDEX(Inputs!$C$5:$C$16,MATCH(Demands!$C19,Inputs!$A$5:$A$16,0)),Inputs!$B$2)</f>
        <v>51.513252037675244</v>
      </c>
      <c r="H19">
        <f ca="1">NORMINV(RAND(),Inputs!$B$1*INDEX(Inputs!$C$5:$C$16,MATCH(Demands!$C19,Inputs!$A$5:$A$16,0))*INDEX(Inputs!$B$5:$B$16,MATCH(Demands!$C19,Inputs!$A$5:$A$16,0)),Inputs!$B$2)</f>
        <v>45.675620732381461</v>
      </c>
      <c r="I19">
        <f ca="1">NORMINV(RAND(),Inputs!$B$1*INDEX(Inputs!$B$5:$B$16,MATCH(Demands!$C19,Inputs!$A$5:$A$16,0))*INDEX(Inputs!$D$5:$D$8,MATCH($B19,Inputs!$A$5:$A$8,0)),Inputs!$B$2)</f>
        <v>12.648646606261694</v>
      </c>
      <c r="J19">
        <f ca="1">IF(RAND()&lt;Inputs!$E$1,Inputs!$B$1/Inputs!$E$1,0)</f>
        <v>0</v>
      </c>
      <c r="K19">
        <f ca="1">NORMINV(RAND(),Inputs!$B$1*INDEX(Inputs!$C$5:$C$16,MATCH(MIN(Demands!$C19,Inputs!$E$2),Inputs!$A$5:$A$16,0)),Inputs!$B$2)</f>
        <v>51.048989300785394</v>
      </c>
    </row>
    <row r="20" spans="1:24" x14ac:dyDescent="0.3">
      <c r="A20">
        <v>19</v>
      </c>
      <c r="B20">
        <f t="shared" si="0"/>
        <v>3</v>
      </c>
      <c r="C20">
        <f t="shared" si="1"/>
        <v>5</v>
      </c>
      <c r="D20">
        <f ca="1">NORMINV(RAND(),Inputs!$B$1,Inputs!$B$2)</f>
        <v>15.56330425986474</v>
      </c>
      <c r="E20">
        <f>Inputs!$B$1</f>
        <v>15</v>
      </c>
      <c r="F20">
        <f ca="1">NORMINV(RAND(),Inputs!$B$1*INDEX(Inputs!$B$5:$B$16,MATCH(Demands!$C20,Inputs!$A$5:$A$16,0)),Inputs!$B$2)</f>
        <v>14.266969951835549</v>
      </c>
      <c r="G20">
        <f ca="1">NORMINV(RAND(),Inputs!$B$1*INDEX(Inputs!$C$5:$C$16,MATCH(Demands!$C20,Inputs!$A$5:$A$16,0)),Inputs!$B$2)</f>
        <v>51.965973939291395</v>
      </c>
      <c r="H20">
        <f ca="1">NORMINV(RAND(),Inputs!$B$1*INDEX(Inputs!$C$5:$C$16,MATCH(Demands!$C20,Inputs!$A$5:$A$16,0))*INDEX(Inputs!$B$5:$B$16,MATCH(Demands!$C20,Inputs!$A$5:$A$16,0)),Inputs!$B$2)</f>
        <v>46.055713255740372</v>
      </c>
      <c r="I20">
        <f ca="1">NORMINV(RAND(),Inputs!$B$1*INDEX(Inputs!$B$5:$B$16,MATCH(Demands!$C20,Inputs!$A$5:$A$16,0))*INDEX(Inputs!$D$5:$D$8,MATCH($B20,Inputs!$A$5:$A$8,0)),Inputs!$B$2)</f>
        <v>15.499020743204607</v>
      </c>
      <c r="J20">
        <f ca="1">IF(RAND()&lt;Inputs!$E$1,Inputs!$B$1/Inputs!$E$1,0)</f>
        <v>0</v>
      </c>
      <c r="K20">
        <f ca="1">NORMINV(RAND(),Inputs!$B$1*INDEX(Inputs!$C$5:$C$16,MATCH(MIN(Demands!$C20,Inputs!$E$2),Inputs!$A$5:$A$16,0)),Inputs!$B$2)</f>
        <v>51.399782692399448</v>
      </c>
    </row>
    <row r="21" spans="1:24" x14ac:dyDescent="0.3">
      <c r="A21">
        <v>20</v>
      </c>
      <c r="B21">
        <f t="shared" si="0"/>
        <v>4</v>
      </c>
      <c r="C21">
        <f t="shared" si="1"/>
        <v>5</v>
      </c>
      <c r="D21">
        <f ca="1">NORMINV(RAND(),Inputs!$B$1,Inputs!$B$2)</f>
        <v>14.344745561873843</v>
      </c>
      <c r="E21">
        <f>Inputs!$B$1</f>
        <v>15</v>
      </c>
      <c r="F21">
        <f ca="1">NORMINV(RAND(),Inputs!$B$1*INDEX(Inputs!$B$5:$B$16,MATCH(Demands!$C21,Inputs!$A$5:$A$16,0)),Inputs!$B$2)</f>
        <v>14.161810555809941</v>
      </c>
      <c r="G21">
        <f ca="1">NORMINV(RAND(),Inputs!$B$1*INDEX(Inputs!$C$5:$C$16,MATCH(Demands!$C21,Inputs!$A$5:$A$16,0)),Inputs!$B$2)</f>
        <v>50.469306946911885</v>
      </c>
      <c r="H21">
        <f ca="1">NORMINV(RAND(),Inputs!$B$1*INDEX(Inputs!$C$5:$C$16,MATCH(Demands!$C21,Inputs!$A$5:$A$16,0))*INDEX(Inputs!$B$5:$B$16,MATCH(Demands!$C21,Inputs!$A$5:$A$16,0)),Inputs!$B$2)</f>
        <v>45.293519690870568</v>
      </c>
      <c r="I21">
        <f ca="1">NORMINV(RAND(),Inputs!$B$1*INDEX(Inputs!$B$5:$B$16,MATCH(Demands!$C21,Inputs!$A$5:$A$16,0))*INDEX(Inputs!$D$5:$D$8,MATCH($B21,Inputs!$A$5:$A$8,0)),Inputs!$B$2)</f>
        <v>16.435272217613861</v>
      </c>
      <c r="J21">
        <f ca="1">IF(RAND()&lt;Inputs!$E$1,Inputs!$B$1/Inputs!$E$1,0)</f>
        <v>75</v>
      </c>
      <c r="K21">
        <f ca="1">NORMINV(RAND(),Inputs!$B$1*INDEX(Inputs!$C$5:$C$16,MATCH(MIN(Demands!$C21,Inputs!$E$2),Inputs!$A$5:$A$16,0)),Inputs!$B$2)</f>
        <v>51.464329800304284</v>
      </c>
    </row>
    <row r="22" spans="1:24" x14ac:dyDescent="0.3">
      <c r="A22">
        <v>21</v>
      </c>
      <c r="B22">
        <f t="shared" si="0"/>
        <v>1</v>
      </c>
      <c r="C22">
        <f t="shared" si="1"/>
        <v>6</v>
      </c>
      <c r="D22">
        <f ca="1">NORMINV(RAND(),Inputs!$B$1,Inputs!$B$2)</f>
        <v>14.450838958375156</v>
      </c>
      <c r="E22">
        <f>Inputs!$B$1</f>
        <v>15</v>
      </c>
      <c r="F22">
        <f ca="1">NORMINV(RAND(),Inputs!$B$1*INDEX(Inputs!$B$5:$B$16,MATCH(Demands!$C22,Inputs!$A$5:$A$16,0)),Inputs!$B$2)</f>
        <v>12.965486291808011</v>
      </c>
      <c r="G22">
        <f ca="1">NORMINV(RAND(),Inputs!$B$1*INDEX(Inputs!$C$5:$C$16,MATCH(Demands!$C22,Inputs!$A$5:$A$16,0)),Inputs!$B$2)</f>
        <v>55.850939564705484</v>
      </c>
      <c r="H22">
        <f ca="1">NORMINV(RAND(),Inputs!$B$1*INDEX(Inputs!$C$5:$C$16,MATCH(Demands!$C22,Inputs!$A$5:$A$16,0))*INDEX(Inputs!$B$5:$B$16,MATCH(Demands!$C22,Inputs!$A$5:$A$16,0)),Inputs!$B$2)</f>
        <v>49.70027058388682</v>
      </c>
      <c r="I22">
        <f ca="1">NORMINV(RAND(),Inputs!$B$1*INDEX(Inputs!$B$5:$B$16,MATCH(Demands!$C22,Inputs!$A$5:$A$16,0))*INDEX(Inputs!$D$5:$D$8,MATCH($B22,Inputs!$A$5:$A$8,0)),Inputs!$B$2)</f>
        <v>11.804330397545222</v>
      </c>
      <c r="J22">
        <f ca="1">IF(RAND()&lt;Inputs!$E$1,Inputs!$B$1/Inputs!$E$1,0)</f>
        <v>0</v>
      </c>
      <c r="K22">
        <f ca="1">NORMINV(RAND(),Inputs!$B$1*INDEX(Inputs!$C$5:$C$16,MATCH(MIN(Demands!$C22,Inputs!$E$2),Inputs!$A$5:$A$16,0)),Inputs!$B$2)</f>
        <v>56.43508067163652</v>
      </c>
    </row>
    <row r="23" spans="1:24" x14ac:dyDescent="0.3">
      <c r="A23">
        <v>22</v>
      </c>
      <c r="B23">
        <f t="shared" si="0"/>
        <v>2</v>
      </c>
      <c r="C23">
        <f t="shared" si="1"/>
        <v>6</v>
      </c>
      <c r="D23">
        <f ca="1">NORMINV(RAND(),Inputs!$B$1,Inputs!$B$2)</f>
        <v>16.187331807304691</v>
      </c>
      <c r="E23">
        <f>Inputs!$B$1</f>
        <v>15</v>
      </c>
      <c r="F23">
        <f ca="1">NORMINV(RAND(),Inputs!$B$1*INDEX(Inputs!$B$5:$B$16,MATCH(Demands!$C23,Inputs!$A$5:$A$16,0)),Inputs!$B$2)</f>
        <v>13.421859260132106</v>
      </c>
      <c r="G23">
        <f ca="1">NORMINV(RAND(),Inputs!$B$1*INDEX(Inputs!$C$5:$C$16,MATCH(Demands!$C23,Inputs!$A$5:$A$16,0)),Inputs!$B$2)</f>
        <v>53.932409171340367</v>
      </c>
      <c r="H23">
        <f ca="1">NORMINV(RAND(),Inputs!$B$1*INDEX(Inputs!$C$5:$C$16,MATCH(Demands!$C23,Inputs!$A$5:$A$16,0))*INDEX(Inputs!$B$5:$B$16,MATCH(Demands!$C23,Inputs!$A$5:$A$16,0)),Inputs!$B$2)</f>
        <v>50.997096674979417</v>
      </c>
      <c r="I23">
        <f ca="1">NORMINV(RAND(),Inputs!$B$1*INDEX(Inputs!$B$5:$B$16,MATCH(Demands!$C23,Inputs!$A$5:$A$16,0))*INDEX(Inputs!$D$5:$D$8,MATCH($B23,Inputs!$A$5:$A$8,0)),Inputs!$B$2)</f>
        <v>12.93594083830126</v>
      </c>
      <c r="J23">
        <f ca="1">IF(RAND()&lt;Inputs!$E$1,Inputs!$B$1/Inputs!$E$1,0)</f>
        <v>0</v>
      </c>
      <c r="K23">
        <f ca="1">NORMINV(RAND(),Inputs!$B$1*INDEX(Inputs!$C$5:$C$16,MATCH(MIN(Demands!$C23,Inputs!$E$2),Inputs!$A$5:$A$16,0)),Inputs!$B$2)</f>
        <v>52.920317292265914</v>
      </c>
    </row>
    <row r="24" spans="1:24" x14ac:dyDescent="0.3">
      <c r="A24">
        <v>23</v>
      </c>
      <c r="B24">
        <f t="shared" si="0"/>
        <v>3</v>
      </c>
      <c r="C24">
        <f t="shared" si="1"/>
        <v>6</v>
      </c>
      <c r="D24">
        <f ca="1">NORMINV(RAND(),Inputs!$B$1,Inputs!$B$2)</f>
        <v>14.707675261737494</v>
      </c>
      <c r="E24">
        <f>Inputs!$B$1</f>
        <v>15</v>
      </c>
      <c r="F24">
        <f ca="1">NORMINV(RAND(),Inputs!$B$1*INDEX(Inputs!$B$5:$B$16,MATCH(Demands!$C24,Inputs!$A$5:$A$16,0)),Inputs!$B$2)</f>
        <v>13.154566918553526</v>
      </c>
      <c r="G24">
        <f ca="1">NORMINV(RAND(),Inputs!$B$1*INDEX(Inputs!$C$5:$C$16,MATCH(Demands!$C24,Inputs!$A$5:$A$16,0)),Inputs!$B$2)</f>
        <v>53.74403466238121</v>
      </c>
      <c r="H24">
        <f ca="1">NORMINV(RAND(),Inputs!$B$1*INDEX(Inputs!$C$5:$C$16,MATCH(Demands!$C24,Inputs!$A$5:$A$16,0))*INDEX(Inputs!$B$5:$B$16,MATCH(Demands!$C24,Inputs!$A$5:$A$16,0)),Inputs!$B$2)</f>
        <v>49.452356180971265</v>
      </c>
      <c r="I24">
        <f ca="1">NORMINV(RAND(),Inputs!$B$1*INDEX(Inputs!$B$5:$B$16,MATCH(Demands!$C24,Inputs!$A$5:$A$16,0))*INDEX(Inputs!$D$5:$D$8,MATCH($B24,Inputs!$A$5:$A$8,0)),Inputs!$B$2)</f>
        <v>15.8373957082177</v>
      </c>
      <c r="J24">
        <f ca="1">IF(RAND()&lt;Inputs!$E$1,Inputs!$B$1/Inputs!$E$1,0)</f>
        <v>75</v>
      </c>
      <c r="K24">
        <f ca="1">NORMINV(RAND(),Inputs!$B$1*INDEX(Inputs!$C$5:$C$16,MATCH(MIN(Demands!$C24,Inputs!$E$2),Inputs!$A$5:$A$16,0)),Inputs!$B$2)</f>
        <v>56.679980617215932</v>
      </c>
    </row>
    <row r="25" spans="1:24" x14ac:dyDescent="0.3">
      <c r="A25">
        <v>24</v>
      </c>
      <c r="B25">
        <f t="shared" si="0"/>
        <v>4</v>
      </c>
      <c r="C25">
        <f t="shared" si="1"/>
        <v>6</v>
      </c>
      <c r="D25">
        <f ca="1">NORMINV(RAND(),Inputs!$B$1,Inputs!$B$2)</f>
        <v>15.113325946189402</v>
      </c>
      <c r="E25">
        <f>Inputs!$B$1</f>
        <v>15</v>
      </c>
      <c r="F25">
        <f ca="1">NORMINV(RAND(),Inputs!$B$1*INDEX(Inputs!$B$5:$B$16,MATCH(Demands!$C25,Inputs!$A$5:$A$16,0)),Inputs!$B$2)</f>
        <v>11.45609775331474</v>
      </c>
      <c r="G25">
        <f ca="1">NORMINV(RAND(),Inputs!$B$1*INDEX(Inputs!$C$5:$C$16,MATCH(Demands!$C25,Inputs!$A$5:$A$16,0)),Inputs!$B$2)</f>
        <v>57.134188804631137</v>
      </c>
      <c r="H25">
        <f ca="1">NORMINV(RAND(),Inputs!$B$1*INDEX(Inputs!$C$5:$C$16,MATCH(Demands!$C25,Inputs!$A$5:$A$16,0))*INDEX(Inputs!$B$5:$B$16,MATCH(Demands!$C25,Inputs!$A$5:$A$16,0)),Inputs!$B$2)</f>
        <v>49.816118490492464</v>
      </c>
      <c r="I25">
        <f ca="1">NORMINV(RAND(),Inputs!$B$1*INDEX(Inputs!$B$5:$B$16,MATCH(Demands!$C25,Inputs!$A$5:$A$16,0))*INDEX(Inputs!$D$5:$D$8,MATCH($B25,Inputs!$A$5:$A$8,0)),Inputs!$B$2)</f>
        <v>13.573715529676523</v>
      </c>
      <c r="J25">
        <f ca="1">IF(RAND()&lt;Inputs!$E$1,Inputs!$B$1/Inputs!$E$1,0)</f>
        <v>0</v>
      </c>
      <c r="K25">
        <f ca="1">NORMINV(RAND(),Inputs!$B$1*INDEX(Inputs!$C$5:$C$16,MATCH(MIN(Demands!$C25,Inputs!$E$2),Inputs!$A$5:$A$16,0)),Inputs!$B$2)</f>
        <v>56.213234414906843</v>
      </c>
      <c r="O25" t="s">
        <v>18</v>
      </c>
    </row>
    <row r="26" spans="1:24" x14ac:dyDescent="0.3">
      <c r="A26">
        <v>25</v>
      </c>
      <c r="B26">
        <f t="shared" si="0"/>
        <v>1</v>
      </c>
      <c r="C26">
        <f t="shared" si="1"/>
        <v>7</v>
      </c>
      <c r="D26">
        <f ca="1">NORMINV(RAND(),Inputs!$B$1,Inputs!$B$2)</f>
        <v>15.393531493397671</v>
      </c>
      <c r="E26">
        <f>Inputs!$B$1</f>
        <v>15</v>
      </c>
      <c r="F26">
        <f ca="1">NORMINV(RAND(),Inputs!$B$1*INDEX(Inputs!$B$5:$B$16,MATCH(Demands!$C26,Inputs!$A$5:$A$16,0)),Inputs!$B$2)</f>
        <v>16.465186850149344</v>
      </c>
      <c r="G26">
        <f ca="1">NORMINV(RAND(),Inputs!$B$1*INDEX(Inputs!$C$5:$C$16,MATCH(Demands!$C26,Inputs!$A$5:$A$16,0)),Inputs!$B$2)</f>
        <v>59.678220115480762</v>
      </c>
      <c r="H26">
        <f ca="1">NORMINV(RAND(),Inputs!$B$1*INDEX(Inputs!$C$5:$C$16,MATCH(Demands!$C26,Inputs!$A$5:$A$16,0))*INDEX(Inputs!$B$5:$B$16,MATCH(Demands!$C26,Inputs!$A$5:$A$16,0)),Inputs!$B$2)</f>
        <v>72.751181264634752</v>
      </c>
      <c r="I26">
        <f ca="1">NORMINV(RAND(),Inputs!$B$1*INDEX(Inputs!$B$5:$B$16,MATCH(Demands!$C26,Inputs!$A$5:$A$16,0))*INDEX(Inputs!$D$5:$D$8,MATCH($B26,Inputs!$A$5:$A$8,0)),Inputs!$B$2)</f>
        <v>14.707325431345339</v>
      </c>
      <c r="J26">
        <f ca="1">IF(RAND()&lt;Inputs!$E$1,Inputs!$B$1/Inputs!$E$1,0)</f>
        <v>0</v>
      </c>
      <c r="K26">
        <f ca="1">NORMINV(RAND(),Inputs!$B$1*INDEX(Inputs!$C$5:$C$16,MATCH(MIN(Demands!$C26,Inputs!$E$2),Inputs!$A$5:$A$16,0)),Inputs!$B$2)</f>
        <v>54.434458988425476</v>
      </c>
    </row>
    <row r="27" spans="1:24" x14ac:dyDescent="0.3">
      <c r="A27">
        <v>26</v>
      </c>
      <c r="B27">
        <f t="shared" si="0"/>
        <v>2</v>
      </c>
      <c r="C27">
        <f t="shared" si="1"/>
        <v>7</v>
      </c>
      <c r="D27">
        <f ca="1">NORMINV(RAND(),Inputs!$B$1,Inputs!$B$2)</f>
        <v>14.509693763052017</v>
      </c>
      <c r="E27">
        <f>Inputs!$B$1</f>
        <v>15</v>
      </c>
      <c r="F27">
        <f ca="1">NORMINV(RAND(),Inputs!$B$1*INDEX(Inputs!$B$5:$B$16,MATCH(Demands!$C27,Inputs!$A$5:$A$16,0)),Inputs!$B$2)</f>
        <v>17.760868278145853</v>
      </c>
      <c r="G27">
        <f ca="1">NORMINV(RAND(),Inputs!$B$1*INDEX(Inputs!$C$5:$C$16,MATCH(Demands!$C27,Inputs!$A$5:$A$16,0)),Inputs!$B$2)</f>
        <v>61.169519495054324</v>
      </c>
      <c r="H27">
        <f ca="1">NORMINV(RAND(),Inputs!$B$1*INDEX(Inputs!$C$5:$C$16,MATCH(Demands!$C27,Inputs!$A$5:$A$16,0))*INDEX(Inputs!$B$5:$B$16,MATCH(Demands!$C27,Inputs!$A$5:$A$16,0)),Inputs!$B$2)</f>
        <v>71.723370256837924</v>
      </c>
      <c r="I27">
        <f ca="1">NORMINV(RAND(),Inputs!$B$1*INDEX(Inputs!$B$5:$B$16,MATCH(Demands!$C27,Inputs!$A$5:$A$16,0))*INDEX(Inputs!$D$5:$D$8,MATCH($B27,Inputs!$A$5:$A$8,0)),Inputs!$B$2)</f>
        <v>15.655362275377096</v>
      </c>
      <c r="J27">
        <f ca="1">IF(RAND()&lt;Inputs!$E$1,Inputs!$B$1/Inputs!$E$1,0)</f>
        <v>0</v>
      </c>
      <c r="K27">
        <f ca="1">NORMINV(RAND(),Inputs!$B$1*INDEX(Inputs!$C$5:$C$16,MATCH(MIN(Demands!$C27,Inputs!$E$2),Inputs!$A$5:$A$16,0)),Inputs!$B$2)</f>
        <v>54.060910730869466</v>
      </c>
    </row>
    <row r="28" spans="1:24" x14ac:dyDescent="0.3">
      <c r="A28">
        <v>27</v>
      </c>
      <c r="B28">
        <f t="shared" si="0"/>
        <v>3</v>
      </c>
      <c r="C28">
        <f t="shared" si="1"/>
        <v>7</v>
      </c>
      <c r="D28">
        <f ca="1">NORMINV(RAND(),Inputs!$B$1,Inputs!$B$2)</f>
        <v>14.096242460451878</v>
      </c>
      <c r="E28">
        <f>Inputs!$B$1</f>
        <v>15</v>
      </c>
      <c r="F28">
        <f ca="1">NORMINV(RAND(),Inputs!$B$1*INDEX(Inputs!$B$5:$B$16,MATCH(Demands!$C28,Inputs!$A$5:$A$16,0)),Inputs!$B$2)</f>
        <v>18.499955977746254</v>
      </c>
      <c r="G28">
        <f ca="1">NORMINV(RAND(),Inputs!$B$1*INDEX(Inputs!$C$5:$C$16,MATCH(Demands!$C28,Inputs!$A$5:$A$16,0)),Inputs!$B$2)</f>
        <v>61.224553698310352</v>
      </c>
      <c r="H28">
        <f ca="1">NORMINV(RAND(),Inputs!$B$1*INDEX(Inputs!$C$5:$C$16,MATCH(Demands!$C28,Inputs!$A$5:$A$16,0))*INDEX(Inputs!$B$5:$B$16,MATCH(Demands!$C28,Inputs!$A$5:$A$16,0)),Inputs!$B$2)</f>
        <v>70.95764890204002</v>
      </c>
      <c r="I28">
        <f ca="1">NORMINV(RAND(),Inputs!$B$1*INDEX(Inputs!$B$5:$B$16,MATCH(Demands!$C28,Inputs!$A$5:$A$16,0))*INDEX(Inputs!$D$5:$D$8,MATCH($B28,Inputs!$A$5:$A$8,0)),Inputs!$B$2)</f>
        <v>18.770585135407977</v>
      </c>
      <c r="J28">
        <f ca="1">IF(RAND()&lt;Inputs!$E$1,Inputs!$B$1/Inputs!$E$1,0)</f>
        <v>75</v>
      </c>
      <c r="K28">
        <f ca="1">NORMINV(RAND(),Inputs!$B$1*INDEX(Inputs!$C$5:$C$16,MATCH(MIN(Demands!$C28,Inputs!$E$2),Inputs!$A$5:$A$16,0)),Inputs!$B$2)</f>
        <v>57.251524138983001</v>
      </c>
    </row>
    <row r="29" spans="1:24" x14ac:dyDescent="0.3">
      <c r="A29">
        <v>28</v>
      </c>
      <c r="B29">
        <f t="shared" si="0"/>
        <v>4</v>
      </c>
      <c r="C29">
        <f t="shared" si="1"/>
        <v>7</v>
      </c>
      <c r="D29">
        <f ca="1">NORMINV(RAND(),Inputs!$B$1,Inputs!$B$2)</f>
        <v>15.868858892373465</v>
      </c>
      <c r="E29">
        <f>Inputs!$B$1</f>
        <v>15</v>
      </c>
      <c r="F29">
        <f ca="1">NORMINV(RAND(),Inputs!$B$1*INDEX(Inputs!$B$5:$B$16,MATCH(Demands!$C29,Inputs!$A$5:$A$16,0)),Inputs!$B$2)</f>
        <v>17.418615701076693</v>
      </c>
      <c r="G29">
        <f ca="1">NORMINV(RAND(),Inputs!$B$1*INDEX(Inputs!$C$5:$C$16,MATCH(Demands!$C29,Inputs!$A$5:$A$16,0)),Inputs!$B$2)</f>
        <v>59.475712609133126</v>
      </c>
      <c r="H29">
        <f ca="1">NORMINV(RAND(),Inputs!$B$1*INDEX(Inputs!$C$5:$C$16,MATCH(Demands!$C29,Inputs!$A$5:$A$16,0))*INDEX(Inputs!$B$5:$B$16,MATCH(Demands!$C29,Inputs!$A$5:$A$16,0)),Inputs!$B$2)</f>
        <v>72.756278090245218</v>
      </c>
      <c r="I29">
        <f ca="1">NORMINV(RAND(),Inputs!$B$1*INDEX(Inputs!$B$5:$B$16,MATCH(Demands!$C29,Inputs!$A$5:$A$16,0))*INDEX(Inputs!$D$5:$D$8,MATCH($B29,Inputs!$A$5:$A$8,0)),Inputs!$B$2)</f>
        <v>21.953821031989769</v>
      </c>
      <c r="J29">
        <f ca="1">IF(RAND()&lt;Inputs!$E$1,Inputs!$B$1/Inputs!$E$1,0)</f>
        <v>0</v>
      </c>
      <c r="K29">
        <f ca="1">NORMINV(RAND(),Inputs!$B$1*INDEX(Inputs!$C$5:$C$16,MATCH(MIN(Demands!$C29,Inputs!$E$2),Inputs!$A$5:$A$16,0)),Inputs!$B$2)</f>
        <v>54.969421636015092</v>
      </c>
    </row>
    <row r="30" spans="1:24" x14ac:dyDescent="0.3">
      <c r="A30">
        <v>29</v>
      </c>
      <c r="B30">
        <f t="shared" si="0"/>
        <v>1</v>
      </c>
      <c r="C30">
        <f t="shared" si="1"/>
        <v>8</v>
      </c>
      <c r="D30">
        <f ca="1">NORMINV(RAND(),Inputs!$B$1,Inputs!$B$2)</f>
        <v>15.04825078621429</v>
      </c>
      <c r="E30">
        <f>Inputs!$B$1</f>
        <v>15</v>
      </c>
      <c r="F30">
        <f ca="1">NORMINV(RAND(),Inputs!$B$1*INDEX(Inputs!$B$5:$B$16,MATCH(Demands!$C30,Inputs!$A$5:$A$16,0)),Inputs!$B$2)</f>
        <v>18.364624291688241</v>
      </c>
      <c r="G30">
        <f ca="1">NORMINV(RAND(),Inputs!$B$1*INDEX(Inputs!$C$5:$C$16,MATCH(Demands!$C30,Inputs!$A$5:$A$16,0)),Inputs!$B$2)</f>
        <v>62.556295486487819</v>
      </c>
      <c r="H30">
        <f ca="1">NORMINV(RAND(),Inputs!$B$1*INDEX(Inputs!$C$5:$C$16,MATCH(Demands!$C30,Inputs!$A$5:$A$16,0))*INDEX(Inputs!$B$5:$B$16,MATCH(Demands!$C30,Inputs!$A$5:$A$16,0)),Inputs!$B$2)</f>
        <v>76.874161891952539</v>
      </c>
      <c r="I30">
        <f ca="1">NORMINV(RAND(),Inputs!$B$1*INDEX(Inputs!$B$5:$B$16,MATCH(Demands!$C30,Inputs!$A$5:$A$16,0))*INDEX(Inputs!$D$5:$D$8,MATCH($B30,Inputs!$A$5:$A$8,0)),Inputs!$B$2)</f>
        <v>13.369649404596544</v>
      </c>
      <c r="J30">
        <f ca="1">IF(RAND()&lt;Inputs!$E$1,Inputs!$B$1/Inputs!$E$1,0)</f>
        <v>0</v>
      </c>
      <c r="K30">
        <f ca="1">NORMINV(RAND(),Inputs!$B$1*INDEX(Inputs!$C$5:$C$16,MATCH(MIN(Demands!$C30,Inputs!$E$2),Inputs!$A$5:$A$16,0)),Inputs!$B$2)</f>
        <v>55.264190119658146</v>
      </c>
    </row>
    <row r="31" spans="1:24" x14ac:dyDescent="0.3">
      <c r="A31">
        <v>30</v>
      </c>
      <c r="B31">
        <f t="shared" si="0"/>
        <v>2</v>
      </c>
      <c r="C31">
        <f t="shared" si="1"/>
        <v>8</v>
      </c>
      <c r="D31">
        <f ca="1">NORMINV(RAND(),Inputs!$B$1,Inputs!$B$2)</f>
        <v>14.718436045206527</v>
      </c>
      <c r="E31">
        <f>Inputs!$B$1</f>
        <v>15</v>
      </c>
      <c r="F31">
        <f ca="1">NORMINV(RAND(),Inputs!$B$1*INDEX(Inputs!$B$5:$B$16,MATCH(Demands!$C31,Inputs!$A$5:$A$16,0)),Inputs!$B$2)</f>
        <v>18.286685092459532</v>
      </c>
      <c r="G31">
        <f ca="1">NORMINV(RAND(),Inputs!$B$1*INDEX(Inputs!$C$5:$C$16,MATCH(Demands!$C31,Inputs!$A$5:$A$16,0)),Inputs!$B$2)</f>
        <v>65.17150903586294</v>
      </c>
      <c r="H31">
        <f ca="1">NORMINV(RAND(),Inputs!$B$1*INDEX(Inputs!$C$5:$C$16,MATCH(Demands!$C31,Inputs!$A$5:$A$16,0))*INDEX(Inputs!$B$5:$B$16,MATCH(Demands!$C31,Inputs!$A$5:$A$16,0)),Inputs!$B$2)</f>
        <v>75.326741333080477</v>
      </c>
      <c r="I31">
        <f ca="1">NORMINV(RAND(),Inputs!$B$1*INDEX(Inputs!$B$5:$B$16,MATCH(Demands!$C31,Inputs!$A$5:$A$16,0))*INDEX(Inputs!$D$5:$D$8,MATCH($B31,Inputs!$A$5:$A$8,0)),Inputs!$B$2)</f>
        <v>18.387268144809092</v>
      </c>
      <c r="J31">
        <f ca="1">IF(RAND()&lt;Inputs!$E$1,Inputs!$B$1/Inputs!$E$1,0)</f>
        <v>0</v>
      </c>
      <c r="K31">
        <f ca="1">NORMINV(RAND(),Inputs!$B$1*INDEX(Inputs!$C$5:$C$16,MATCH(MIN(Demands!$C31,Inputs!$E$2),Inputs!$A$5:$A$16,0)),Inputs!$B$2)</f>
        <v>54.68372105772027</v>
      </c>
    </row>
    <row r="32" spans="1:24" x14ac:dyDescent="0.3">
      <c r="A32">
        <v>31</v>
      </c>
      <c r="B32">
        <f t="shared" si="0"/>
        <v>3</v>
      </c>
      <c r="C32">
        <f t="shared" si="1"/>
        <v>8</v>
      </c>
      <c r="D32">
        <f ca="1">NORMINV(RAND(),Inputs!$B$1,Inputs!$B$2)</f>
        <v>14.511353227914936</v>
      </c>
      <c r="E32">
        <f>Inputs!$B$1</f>
        <v>15</v>
      </c>
      <c r="F32">
        <f ca="1">NORMINV(RAND(),Inputs!$B$1*INDEX(Inputs!$B$5:$B$16,MATCH(Demands!$C32,Inputs!$A$5:$A$16,0)),Inputs!$B$2)</f>
        <v>18.489998210023717</v>
      </c>
      <c r="G32">
        <f ca="1">NORMINV(RAND(),Inputs!$B$1*INDEX(Inputs!$C$5:$C$16,MATCH(Demands!$C32,Inputs!$A$5:$A$16,0)),Inputs!$B$2)</f>
        <v>63.437076476012976</v>
      </c>
      <c r="H32">
        <f ca="1">NORMINV(RAND(),Inputs!$B$1*INDEX(Inputs!$C$5:$C$16,MATCH(Demands!$C32,Inputs!$A$5:$A$16,0))*INDEX(Inputs!$B$5:$B$16,MATCH(Demands!$C32,Inputs!$A$5:$A$16,0)),Inputs!$B$2)</f>
        <v>74.893895584452579</v>
      </c>
      <c r="I32">
        <f ca="1">NORMINV(RAND(),Inputs!$B$1*INDEX(Inputs!$B$5:$B$16,MATCH(Demands!$C32,Inputs!$A$5:$A$16,0))*INDEX(Inputs!$D$5:$D$8,MATCH($B32,Inputs!$A$5:$A$8,0)),Inputs!$B$2)</f>
        <v>20.446082086277091</v>
      </c>
      <c r="J32">
        <f ca="1">IF(RAND()&lt;Inputs!$E$1,Inputs!$B$1/Inputs!$E$1,0)</f>
        <v>0</v>
      </c>
      <c r="K32">
        <f ca="1">NORMINV(RAND(),Inputs!$B$1*INDEX(Inputs!$C$5:$C$16,MATCH(MIN(Demands!$C32,Inputs!$E$2),Inputs!$A$5:$A$16,0)),Inputs!$B$2)</f>
        <v>55.9625129007838</v>
      </c>
    </row>
    <row r="33" spans="1:11" x14ac:dyDescent="0.3">
      <c r="A33">
        <v>32</v>
      </c>
      <c r="B33">
        <f t="shared" si="0"/>
        <v>4</v>
      </c>
      <c r="C33">
        <f t="shared" si="1"/>
        <v>8</v>
      </c>
      <c r="D33">
        <f ca="1">NORMINV(RAND(),Inputs!$B$1,Inputs!$B$2)</f>
        <v>15.485153717627806</v>
      </c>
      <c r="E33">
        <f>Inputs!$B$1</f>
        <v>15</v>
      </c>
      <c r="F33">
        <f ca="1">NORMINV(RAND(),Inputs!$B$1*INDEX(Inputs!$B$5:$B$16,MATCH(Demands!$C33,Inputs!$A$5:$A$16,0)),Inputs!$B$2)</f>
        <v>18.013545972371137</v>
      </c>
      <c r="G33">
        <f ca="1">NORMINV(RAND(),Inputs!$B$1*INDEX(Inputs!$C$5:$C$16,MATCH(Demands!$C33,Inputs!$A$5:$A$16,0)),Inputs!$B$2)</f>
        <v>62.722937419452215</v>
      </c>
      <c r="H33">
        <f ca="1">NORMINV(RAND(),Inputs!$B$1*INDEX(Inputs!$C$5:$C$16,MATCH(Demands!$C33,Inputs!$A$5:$A$16,0))*INDEX(Inputs!$B$5:$B$16,MATCH(Demands!$C33,Inputs!$A$5:$A$16,0)),Inputs!$B$2)</f>
        <v>74.403586829083196</v>
      </c>
      <c r="I33">
        <f ca="1">NORMINV(RAND(),Inputs!$B$1*INDEX(Inputs!$B$5:$B$16,MATCH(Demands!$C33,Inputs!$A$5:$A$16,0))*INDEX(Inputs!$D$5:$D$8,MATCH($B33,Inputs!$A$5:$A$8,0)),Inputs!$B$2)</f>
        <v>21.905073182153544</v>
      </c>
      <c r="J33">
        <f ca="1">IF(RAND()&lt;Inputs!$E$1,Inputs!$B$1/Inputs!$E$1,0)</f>
        <v>0</v>
      </c>
      <c r="K33">
        <f ca="1">NORMINV(RAND(),Inputs!$B$1*INDEX(Inputs!$C$5:$C$16,MATCH(MIN(Demands!$C33,Inputs!$E$2),Inputs!$A$5:$A$16,0)),Inputs!$B$2)</f>
        <v>54.208811299696961</v>
      </c>
    </row>
    <row r="34" spans="1:11" x14ac:dyDescent="0.3">
      <c r="A34">
        <v>33</v>
      </c>
      <c r="B34">
        <f t="shared" si="0"/>
        <v>1</v>
      </c>
      <c r="C34">
        <f t="shared" si="1"/>
        <v>9</v>
      </c>
      <c r="D34">
        <f ca="1">NORMINV(RAND(),Inputs!$B$1,Inputs!$B$2)</f>
        <v>16.251721340766682</v>
      </c>
      <c r="E34">
        <f>Inputs!$B$1</f>
        <v>15</v>
      </c>
      <c r="F34">
        <f ca="1">NORMINV(RAND(),Inputs!$B$1*INDEX(Inputs!$B$5:$B$16,MATCH(Demands!$C34,Inputs!$A$5:$A$16,0)),Inputs!$B$2)</f>
        <v>15.00847453631566</v>
      </c>
      <c r="G34">
        <f ca="1">NORMINV(RAND(),Inputs!$B$1*INDEX(Inputs!$C$5:$C$16,MATCH(Demands!$C34,Inputs!$A$5:$A$16,0)),Inputs!$B$2)</f>
        <v>66.145038821404242</v>
      </c>
      <c r="H34">
        <f ca="1">NORMINV(RAND(),Inputs!$B$1*INDEX(Inputs!$C$5:$C$16,MATCH(Demands!$C34,Inputs!$A$5:$A$16,0))*INDEX(Inputs!$B$5:$B$16,MATCH(Demands!$C34,Inputs!$A$5:$A$16,0)),Inputs!$B$2)</f>
        <v>56.877676059126159</v>
      </c>
      <c r="I34">
        <f ca="1">NORMINV(RAND(),Inputs!$B$1*INDEX(Inputs!$B$5:$B$16,MATCH(Demands!$C34,Inputs!$A$5:$A$16,0))*INDEX(Inputs!$D$5:$D$8,MATCH($B34,Inputs!$A$5:$A$8,0)),Inputs!$B$2)</f>
        <v>11.588674721696419</v>
      </c>
      <c r="J34">
        <f ca="1">IF(RAND()&lt;Inputs!$E$1,Inputs!$B$1/Inputs!$E$1,0)</f>
        <v>75</v>
      </c>
      <c r="K34">
        <f ca="1">NORMINV(RAND(),Inputs!$B$1*INDEX(Inputs!$C$5:$C$16,MATCH(MIN(Demands!$C34,Inputs!$E$2),Inputs!$A$5:$A$16,0)),Inputs!$B$2)</f>
        <v>55.253490293896689</v>
      </c>
    </row>
    <row r="35" spans="1:11" x14ac:dyDescent="0.3">
      <c r="A35">
        <v>34</v>
      </c>
      <c r="B35">
        <f t="shared" si="0"/>
        <v>2</v>
      </c>
      <c r="C35">
        <f t="shared" si="1"/>
        <v>9</v>
      </c>
      <c r="D35">
        <f ca="1">NORMINV(RAND(),Inputs!$B$1,Inputs!$B$2)</f>
        <v>13.981146032148942</v>
      </c>
      <c r="E35">
        <f>Inputs!$B$1</f>
        <v>15</v>
      </c>
      <c r="F35">
        <f ca="1">NORMINV(RAND(),Inputs!$B$1*INDEX(Inputs!$B$5:$B$16,MATCH(Demands!$C35,Inputs!$A$5:$A$16,0)),Inputs!$B$2)</f>
        <v>13.290566978887938</v>
      </c>
      <c r="G35">
        <f ca="1">NORMINV(RAND(),Inputs!$B$1*INDEX(Inputs!$C$5:$C$16,MATCH(Demands!$C35,Inputs!$A$5:$A$16,0)),Inputs!$B$2)</f>
        <v>63.813476881592159</v>
      </c>
      <c r="H35">
        <f ca="1">NORMINV(RAND(),Inputs!$B$1*INDEX(Inputs!$C$5:$C$16,MATCH(Demands!$C35,Inputs!$A$5:$A$16,0))*INDEX(Inputs!$B$5:$B$16,MATCH(Demands!$C35,Inputs!$A$5:$A$16,0)),Inputs!$B$2)</f>
        <v>57.979486321819969</v>
      </c>
      <c r="I35">
        <f ca="1">NORMINV(RAND(),Inputs!$B$1*INDEX(Inputs!$B$5:$B$16,MATCH(Demands!$C35,Inputs!$A$5:$A$16,0))*INDEX(Inputs!$D$5:$D$8,MATCH($B35,Inputs!$A$5:$A$8,0)),Inputs!$B$2)</f>
        <v>12.089509012433023</v>
      </c>
      <c r="J35">
        <f ca="1">IF(RAND()&lt;Inputs!$E$1,Inputs!$B$1/Inputs!$E$1,0)</f>
        <v>0</v>
      </c>
      <c r="K35">
        <f ca="1">NORMINV(RAND(),Inputs!$B$1*INDEX(Inputs!$C$5:$C$16,MATCH(MIN(Demands!$C35,Inputs!$E$2),Inputs!$A$5:$A$16,0)),Inputs!$B$2)</f>
        <v>56.695815316215075</v>
      </c>
    </row>
    <row r="36" spans="1:11" x14ac:dyDescent="0.3">
      <c r="A36">
        <v>35</v>
      </c>
      <c r="B36">
        <f t="shared" si="0"/>
        <v>3</v>
      </c>
      <c r="C36">
        <f t="shared" si="1"/>
        <v>9</v>
      </c>
      <c r="D36">
        <f ca="1">NORMINV(RAND(),Inputs!$B$1,Inputs!$B$2)</f>
        <v>15.063720421001655</v>
      </c>
      <c r="E36">
        <f>Inputs!$B$1</f>
        <v>15</v>
      </c>
      <c r="F36">
        <f ca="1">NORMINV(RAND(),Inputs!$B$1*INDEX(Inputs!$B$5:$B$16,MATCH(Demands!$C36,Inputs!$A$5:$A$16,0)),Inputs!$B$2)</f>
        <v>15.873158249093541</v>
      </c>
      <c r="G36">
        <f ca="1">NORMINV(RAND(),Inputs!$B$1*INDEX(Inputs!$C$5:$C$16,MATCH(Demands!$C36,Inputs!$A$5:$A$16,0)),Inputs!$B$2)</f>
        <v>63.85701921517267</v>
      </c>
      <c r="H36">
        <f ca="1">NORMINV(RAND(),Inputs!$B$1*INDEX(Inputs!$C$5:$C$16,MATCH(Demands!$C36,Inputs!$A$5:$A$16,0))*INDEX(Inputs!$B$5:$B$16,MATCH(Demands!$C36,Inputs!$A$5:$A$16,0)),Inputs!$B$2)</f>
        <v>59.513912092863713</v>
      </c>
      <c r="I36">
        <f ca="1">NORMINV(RAND(),Inputs!$B$1*INDEX(Inputs!$B$5:$B$16,MATCH(Demands!$C36,Inputs!$A$5:$A$16,0))*INDEX(Inputs!$D$5:$D$8,MATCH($B36,Inputs!$A$5:$A$8,0)),Inputs!$B$2)</f>
        <v>14.17689913973784</v>
      </c>
      <c r="J36">
        <f ca="1">IF(RAND()&lt;Inputs!$E$1,Inputs!$B$1/Inputs!$E$1,0)</f>
        <v>0</v>
      </c>
      <c r="K36">
        <f ca="1">NORMINV(RAND(),Inputs!$B$1*INDEX(Inputs!$C$5:$C$16,MATCH(MIN(Demands!$C36,Inputs!$E$2),Inputs!$A$5:$A$16,0)),Inputs!$B$2)</f>
        <v>54.967160890113441</v>
      </c>
    </row>
    <row r="37" spans="1:11" x14ac:dyDescent="0.3">
      <c r="A37">
        <v>36</v>
      </c>
      <c r="B37">
        <f t="shared" si="0"/>
        <v>4</v>
      </c>
      <c r="C37">
        <f t="shared" si="1"/>
        <v>9</v>
      </c>
      <c r="D37">
        <f ca="1">NORMINV(RAND(),Inputs!$B$1,Inputs!$B$2)</f>
        <v>12.747532338731341</v>
      </c>
      <c r="E37">
        <f>Inputs!$B$1</f>
        <v>15</v>
      </c>
      <c r="F37">
        <f ca="1">NORMINV(RAND(),Inputs!$B$1*INDEX(Inputs!$B$5:$B$16,MATCH(Demands!$C37,Inputs!$A$5:$A$16,0)),Inputs!$B$2)</f>
        <v>12.801141267543748</v>
      </c>
      <c r="G37">
        <f ca="1">NORMINV(RAND(),Inputs!$B$1*INDEX(Inputs!$C$5:$C$16,MATCH(Demands!$C37,Inputs!$A$5:$A$16,0)),Inputs!$B$2)</f>
        <v>65.086984455486842</v>
      </c>
      <c r="H37">
        <f ca="1">NORMINV(RAND(),Inputs!$B$1*INDEX(Inputs!$C$5:$C$16,MATCH(Demands!$C37,Inputs!$A$5:$A$16,0))*INDEX(Inputs!$B$5:$B$16,MATCH(Demands!$C37,Inputs!$A$5:$A$16,0)),Inputs!$B$2)</f>
        <v>57.575502487960762</v>
      </c>
      <c r="I37">
        <f ca="1">NORMINV(RAND(),Inputs!$B$1*INDEX(Inputs!$B$5:$B$16,MATCH(Demands!$C37,Inputs!$A$5:$A$16,0))*INDEX(Inputs!$D$5:$D$8,MATCH($B37,Inputs!$A$5:$A$8,0)),Inputs!$B$2)</f>
        <v>16.902979180992411</v>
      </c>
      <c r="J37">
        <f ca="1">IF(RAND()&lt;Inputs!$E$1,Inputs!$B$1/Inputs!$E$1,0)</f>
        <v>75</v>
      </c>
      <c r="K37">
        <f ca="1">NORMINV(RAND(),Inputs!$B$1*INDEX(Inputs!$C$5:$C$16,MATCH(MIN(Demands!$C37,Inputs!$E$2),Inputs!$A$5:$A$16,0)),Inputs!$B$2)</f>
        <v>55.673001312927127</v>
      </c>
    </row>
    <row r="38" spans="1:11" x14ac:dyDescent="0.3">
      <c r="A38">
        <v>37</v>
      </c>
      <c r="B38">
        <f t="shared" si="0"/>
        <v>1</v>
      </c>
      <c r="C38">
        <f t="shared" si="1"/>
        <v>10</v>
      </c>
      <c r="D38">
        <f ca="1">NORMINV(RAND(),Inputs!$B$1,Inputs!$B$2)</f>
        <v>14.305145261053962</v>
      </c>
      <c r="E38">
        <f>Inputs!$B$1</f>
        <v>15</v>
      </c>
      <c r="F38">
        <f ca="1">NORMINV(RAND(),Inputs!$B$1*INDEX(Inputs!$B$5:$B$16,MATCH(Demands!$C38,Inputs!$A$5:$A$16,0)),Inputs!$B$2)</f>
        <v>14.158145208560684</v>
      </c>
      <c r="G38">
        <f ca="1">NORMINV(RAND(),Inputs!$B$1*INDEX(Inputs!$C$5:$C$16,MATCH(Demands!$C38,Inputs!$A$5:$A$16,0)),Inputs!$B$2)</f>
        <v>64.662365938094041</v>
      </c>
      <c r="H38">
        <f ca="1">NORMINV(RAND(),Inputs!$B$1*INDEX(Inputs!$C$5:$C$16,MATCH(Demands!$C38,Inputs!$A$5:$A$16,0))*INDEX(Inputs!$B$5:$B$16,MATCH(Demands!$C38,Inputs!$A$5:$A$16,0)),Inputs!$B$2)</f>
        <v>63.245373435006051</v>
      </c>
      <c r="I38">
        <f ca="1">NORMINV(RAND(),Inputs!$B$1*INDEX(Inputs!$B$5:$B$16,MATCH(Demands!$C38,Inputs!$A$5:$A$16,0))*INDEX(Inputs!$D$5:$D$8,MATCH($B38,Inputs!$A$5:$A$8,0)),Inputs!$B$2)</f>
        <v>12.465060723868499</v>
      </c>
      <c r="J38">
        <f ca="1">IF(RAND()&lt;Inputs!$E$1,Inputs!$B$1/Inputs!$E$1,0)</f>
        <v>0</v>
      </c>
      <c r="K38">
        <f ca="1">NORMINV(RAND(),Inputs!$B$1*INDEX(Inputs!$C$5:$C$16,MATCH(MIN(Demands!$C38,Inputs!$E$2),Inputs!$A$5:$A$16,0)),Inputs!$B$2)</f>
        <v>54.357569514477788</v>
      </c>
    </row>
    <row r="39" spans="1:11" x14ac:dyDescent="0.3">
      <c r="A39">
        <v>38</v>
      </c>
      <c r="B39">
        <f t="shared" si="0"/>
        <v>2</v>
      </c>
      <c r="C39">
        <f t="shared" si="1"/>
        <v>10</v>
      </c>
      <c r="D39">
        <f ca="1">NORMINV(RAND(),Inputs!$B$1,Inputs!$B$2)</f>
        <v>15.468889365687838</v>
      </c>
      <c r="E39">
        <f>Inputs!$B$1</f>
        <v>15</v>
      </c>
      <c r="F39">
        <f ca="1">NORMINV(RAND(),Inputs!$B$1*INDEX(Inputs!$B$5:$B$16,MATCH(Demands!$C39,Inputs!$A$5:$A$16,0)),Inputs!$B$2)</f>
        <v>16.12401770883935</v>
      </c>
      <c r="G39">
        <f ca="1">NORMINV(RAND(),Inputs!$B$1*INDEX(Inputs!$C$5:$C$16,MATCH(Demands!$C39,Inputs!$A$5:$A$16,0)),Inputs!$B$2)</f>
        <v>64.146363900132002</v>
      </c>
      <c r="H39">
        <f ca="1">NORMINV(RAND(),Inputs!$B$1*INDEX(Inputs!$C$5:$C$16,MATCH(Demands!$C39,Inputs!$A$5:$A$16,0))*INDEX(Inputs!$B$5:$B$16,MATCH(Demands!$C39,Inputs!$A$5:$A$16,0)),Inputs!$B$2)</f>
        <v>65.655497932079854</v>
      </c>
      <c r="I39">
        <f ca="1">NORMINV(RAND(),Inputs!$B$1*INDEX(Inputs!$B$5:$B$16,MATCH(Demands!$C39,Inputs!$A$5:$A$16,0))*INDEX(Inputs!$D$5:$D$8,MATCH($B39,Inputs!$A$5:$A$8,0)),Inputs!$B$2)</f>
        <v>15.335088687854348</v>
      </c>
      <c r="J39">
        <f ca="1">IF(RAND()&lt;Inputs!$E$1,Inputs!$B$1/Inputs!$E$1,0)</f>
        <v>0</v>
      </c>
      <c r="K39">
        <f ca="1">NORMINV(RAND(),Inputs!$B$1*INDEX(Inputs!$C$5:$C$16,MATCH(MIN(Demands!$C39,Inputs!$E$2),Inputs!$A$5:$A$16,0)),Inputs!$B$2)</f>
        <v>55.233575697381823</v>
      </c>
    </row>
    <row r="40" spans="1:11" x14ac:dyDescent="0.3">
      <c r="A40">
        <v>39</v>
      </c>
      <c r="B40">
        <f t="shared" si="0"/>
        <v>3</v>
      </c>
      <c r="C40">
        <f t="shared" si="1"/>
        <v>10</v>
      </c>
      <c r="D40">
        <f ca="1">NORMINV(RAND(),Inputs!$B$1,Inputs!$B$2)</f>
        <v>14.935296249897743</v>
      </c>
      <c r="E40">
        <f>Inputs!$B$1</f>
        <v>15</v>
      </c>
      <c r="F40">
        <f ca="1">NORMINV(RAND(),Inputs!$B$1*INDEX(Inputs!$B$5:$B$16,MATCH(Demands!$C40,Inputs!$A$5:$A$16,0)),Inputs!$B$2)</f>
        <v>12.495466250901057</v>
      </c>
      <c r="G40">
        <f ca="1">NORMINV(RAND(),Inputs!$B$1*INDEX(Inputs!$C$5:$C$16,MATCH(Demands!$C40,Inputs!$A$5:$A$16,0)),Inputs!$B$2)</f>
        <v>64.638781039735505</v>
      </c>
      <c r="H40">
        <f ca="1">NORMINV(RAND(),Inputs!$B$1*INDEX(Inputs!$C$5:$C$16,MATCH(Demands!$C40,Inputs!$A$5:$A$16,0))*INDEX(Inputs!$B$5:$B$16,MATCH(Demands!$C40,Inputs!$A$5:$A$16,0)),Inputs!$B$2)</f>
        <v>65.189841942768723</v>
      </c>
      <c r="I40">
        <f ca="1">NORMINV(RAND(),Inputs!$B$1*INDEX(Inputs!$B$5:$B$16,MATCH(Demands!$C40,Inputs!$A$5:$A$16,0))*INDEX(Inputs!$D$5:$D$8,MATCH($B40,Inputs!$A$5:$A$8,0)),Inputs!$B$2)</f>
        <v>17.472795058865881</v>
      </c>
      <c r="J40">
        <f ca="1">IF(RAND()&lt;Inputs!$E$1,Inputs!$B$1/Inputs!$E$1,0)</f>
        <v>0</v>
      </c>
      <c r="K40">
        <f ca="1">NORMINV(RAND(),Inputs!$B$1*INDEX(Inputs!$C$5:$C$16,MATCH(MIN(Demands!$C40,Inputs!$E$2),Inputs!$A$5:$A$16,0)),Inputs!$B$2)</f>
        <v>55.267920570195216</v>
      </c>
    </row>
    <row r="41" spans="1:11" x14ac:dyDescent="0.3">
      <c r="A41">
        <v>40</v>
      </c>
      <c r="B41">
        <f t="shared" si="0"/>
        <v>4</v>
      </c>
      <c r="C41">
        <f t="shared" si="1"/>
        <v>10</v>
      </c>
      <c r="D41">
        <f ca="1">NORMINV(RAND(),Inputs!$B$1,Inputs!$B$2)</f>
        <v>16.538329751145668</v>
      </c>
      <c r="E41">
        <f>Inputs!$B$1</f>
        <v>15</v>
      </c>
      <c r="F41">
        <f ca="1">NORMINV(RAND(),Inputs!$B$1*INDEX(Inputs!$B$5:$B$16,MATCH(Demands!$C41,Inputs!$A$5:$A$16,0)),Inputs!$B$2)</f>
        <v>15.819869648862419</v>
      </c>
      <c r="G41">
        <f ca="1">NORMINV(RAND(),Inputs!$B$1*INDEX(Inputs!$C$5:$C$16,MATCH(Demands!$C41,Inputs!$A$5:$A$16,0)),Inputs!$B$2)</f>
        <v>65.465658932744091</v>
      </c>
      <c r="H41">
        <f ca="1">NORMINV(RAND(),Inputs!$B$1*INDEX(Inputs!$C$5:$C$16,MATCH(Demands!$C41,Inputs!$A$5:$A$16,0))*INDEX(Inputs!$B$5:$B$16,MATCH(Demands!$C41,Inputs!$A$5:$A$16,0)),Inputs!$B$2)</f>
        <v>64.013595380543492</v>
      </c>
      <c r="I41">
        <f ca="1">NORMINV(RAND(),Inputs!$B$1*INDEX(Inputs!$B$5:$B$16,MATCH(Demands!$C41,Inputs!$A$5:$A$16,0))*INDEX(Inputs!$D$5:$D$8,MATCH($B41,Inputs!$A$5:$A$8,0)),Inputs!$B$2)</f>
        <v>18.026360063215279</v>
      </c>
      <c r="J41">
        <f ca="1">IF(RAND()&lt;Inputs!$E$1,Inputs!$B$1/Inputs!$E$1,0)</f>
        <v>0</v>
      </c>
      <c r="K41">
        <f ca="1">NORMINV(RAND(),Inputs!$B$1*INDEX(Inputs!$C$5:$C$16,MATCH(MIN(Demands!$C41,Inputs!$E$2),Inputs!$A$5:$A$16,0)),Inputs!$B$2)</f>
        <v>54.053581220478513</v>
      </c>
    </row>
    <row r="42" spans="1:11" x14ac:dyDescent="0.3">
      <c r="A42">
        <v>41</v>
      </c>
      <c r="B42">
        <f t="shared" si="0"/>
        <v>1</v>
      </c>
      <c r="C42">
        <f t="shared" si="1"/>
        <v>11</v>
      </c>
      <c r="D42">
        <f ca="1">NORMINV(RAND(),Inputs!$B$1,Inputs!$B$2)</f>
        <v>14.637807989699185</v>
      </c>
      <c r="E42">
        <f>Inputs!$B$1</f>
        <v>15</v>
      </c>
      <c r="F42">
        <f ca="1">NORMINV(RAND(),Inputs!$B$1*INDEX(Inputs!$B$5:$B$16,MATCH(Demands!$C42,Inputs!$A$5:$A$16,0)),Inputs!$B$2)</f>
        <v>21.908874476766055</v>
      </c>
      <c r="G42">
        <f ca="1">NORMINV(RAND(),Inputs!$B$1*INDEX(Inputs!$C$5:$C$16,MATCH(Demands!$C42,Inputs!$A$5:$A$16,0)),Inputs!$B$2)</f>
        <v>68.109812609876272</v>
      </c>
      <c r="H42">
        <f ca="1">NORMINV(RAND(),Inputs!$B$1*INDEX(Inputs!$C$5:$C$16,MATCH(Demands!$C42,Inputs!$A$5:$A$16,0))*INDEX(Inputs!$B$5:$B$16,MATCH(Demands!$C42,Inputs!$A$5:$A$16,0)),Inputs!$B$2)</f>
        <v>102.14678773410951</v>
      </c>
      <c r="I42">
        <f ca="1">NORMINV(RAND(),Inputs!$B$1*INDEX(Inputs!$B$5:$B$16,MATCH(Demands!$C42,Inputs!$A$5:$A$16,0))*INDEX(Inputs!$D$5:$D$8,MATCH($B42,Inputs!$A$5:$A$8,0)),Inputs!$B$2)</f>
        <v>19.453143155187057</v>
      </c>
      <c r="J42">
        <f ca="1">IF(RAND()&lt;Inputs!$E$1,Inputs!$B$1/Inputs!$E$1,0)</f>
        <v>0</v>
      </c>
      <c r="K42">
        <f ca="1">NORMINV(RAND(),Inputs!$B$1*INDEX(Inputs!$C$5:$C$16,MATCH(MIN(Demands!$C42,Inputs!$E$2),Inputs!$A$5:$A$16,0)),Inputs!$B$2)</f>
        <v>54.841217699904107</v>
      </c>
    </row>
    <row r="43" spans="1:11" x14ac:dyDescent="0.3">
      <c r="A43">
        <v>42</v>
      </c>
      <c r="B43">
        <f t="shared" si="0"/>
        <v>2</v>
      </c>
      <c r="C43">
        <f t="shared" si="1"/>
        <v>11</v>
      </c>
      <c r="D43">
        <f ca="1">NORMINV(RAND(),Inputs!$B$1,Inputs!$B$2)</f>
        <v>15.127393456078423</v>
      </c>
      <c r="E43">
        <f>Inputs!$B$1</f>
        <v>15</v>
      </c>
      <c r="F43">
        <f ca="1">NORMINV(RAND(),Inputs!$B$1*INDEX(Inputs!$B$5:$B$16,MATCH(Demands!$C43,Inputs!$A$5:$A$16,0)),Inputs!$B$2)</f>
        <v>24.027243934483213</v>
      </c>
      <c r="G43">
        <f ca="1">NORMINV(RAND(),Inputs!$B$1*INDEX(Inputs!$C$5:$C$16,MATCH(Demands!$C43,Inputs!$A$5:$A$16,0)),Inputs!$B$2)</f>
        <v>66.399453324913338</v>
      </c>
      <c r="H43">
        <f ca="1">NORMINV(RAND(),Inputs!$B$1*INDEX(Inputs!$C$5:$C$16,MATCH(Demands!$C43,Inputs!$A$5:$A$16,0))*INDEX(Inputs!$B$5:$B$16,MATCH(Demands!$C43,Inputs!$A$5:$A$16,0)),Inputs!$B$2)</f>
        <v>100.57324226925094</v>
      </c>
      <c r="I43">
        <f ca="1">NORMINV(RAND(),Inputs!$B$1*INDEX(Inputs!$B$5:$B$16,MATCH(Demands!$C43,Inputs!$A$5:$A$16,0))*INDEX(Inputs!$D$5:$D$8,MATCH($B43,Inputs!$A$5:$A$8,0)),Inputs!$B$2)</f>
        <v>21.445086009814762</v>
      </c>
      <c r="J43">
        <f ca="1">IF(RAND()&lt;Inputs!$E$1,Inputs!$B$1/Inputs!$E$1,0)</f>
        <v>0</v>
      </c>
      <c r="K43">
        <f ca="1">NORMINV(RAND(),Inputs!$B$1*INDEX(Inputs!$C$5:$C$16,MATCH(MIN(Demands!$C43,Inputs!$E$2),Inputs!$A$5:$A$16,0)),Inputs!$B$2)</f>
        <v>55.100707679219369</v>
      </c>
    </row>
    <row r="44" spans="1:11" x14ac:dyDescent="0.3">
      <c r="A44">
        <v>43</v>
      </c>
      <c r="B44">
        <f t="shared" si="0"/>
        <v>3</v>
      </c>
      <c r="C44">
        <f t="shared" si="1"/>
        <v>11</v>
      </c>
      <c r="D44">
        <f ca="1">NORMINV(RAND(),Inputs!$B$1,Inputs!$B$2)</f>
        <v>14.967142509914432</v>
      </c>
      <c r="E44">
        <f>Inputs!$B$1</f>
        <v>15</v>
      </c>
      <c r="F44">
        <f ca="1">NORMINV(RAND(),Inputs!$B$1*INDEX(Inputs!$B$5:$B$16,MATCH(Demands!$C44,Inputs!$A$5:$A$16,0)),Inputs!$B$2)</f>
        <v>23.814630588318789</v>
      </c>
      <c r="G44">
        <f ca="1">NORMINV(RAND(),Inputs!$B$1*INDEX(Inputs!$C$5:$C$16,MATCH(Demands!$C44,Inputs!$A$5:$A$16,0)),Inputs!$B$2)</f>
        <v>66.663353448630801</v>
      </c>
      <c r="H44">
        <f ca="1">NORMINV(RAND(),Inputs!$B$1*INDEX(Inputs!$C$5:$C$16,MATCH(Demands!$C44,Inputs!$A$5:$A$16,0))*INDEX(Inputs!$B$5:$B$16,MATCH(Demands!$C44,Inputs!$A$5:$A$16,0)),Inputs!$B$2)</f>
        <v>102.3944213484602</v>
      </c>
      <c r="I44">
        <f ca="1">NORMINV(RAND(),Inputs!$B$1*INDEX(Inputs!$B$5:$B$16,MATCH(Demands!$C44,Inputs!$A$5:$A$16,0))*INDEX(Inputs!$D$5:$D$8,MATCH($B44,Inputs!$A$5:$A$8,0)),Inputs!$B$2)</f>
        <v>24.928448515481502</v>
      </c>
      <c r="J44">
        <f ca="1">IF(RAND()&lt;Inputs!$E$1,Inputs!$B$1/Inputs!$E$1,0)</f>
        <v>0</v>
      </c>
      <c r="K44">
        <f ca="1">NORMINV(RAND(),Inputs!$B$1*INDEX(Inputs!$C$5:$C$16,MATCH(MIN(Demands!$C44,Inputs!$E$2),Inputs!$A$5:$A$16,0)),Inputs!$B$2)</f>
        <v>54.020875253812008</v>
      </c>
    </row>
    <row r="45" spans="1:11" x14ac:dyDescent="0.3">
      <c r="A45">
        <v>44</v>
      </c>
      <c r="B45">
        <f t="shared" si="0"/>
        <v>4</v>
      </c>
      <c r="C45">
        <f t="shared" si="1"/>
        <v>11</v>
      </c>
      <c r="D45">
        <f ca="1">NORMINV(RAND(),Inputs!$B$1,Inputs!$B$2)</f>
        <v>15.416908370246125</v>
      </c>
      <c r="E45">
        <f>Inputs!$B$1</f>
        <v>15</v>
      </c>
      <c r="F45">
        <f ca="1">NORMINV(RAND(),Inputs!$B$1*INDEX(Inputs!$B$5:$B$16,MATCH(Demands!$C45,Inputs!$A$5:$A$16,0)),Inputs!$B$2)</f>
        <v>21.754928437843645</v>
      </c>
      <c r="G45">
        <f ca="1">NORMINV(RAND(),Inputs!$B$1*INDEX(Inputs!$C$5:$C$16,MATCH(Demands!$C45,Inputs!$A$5:$A$16,0)),Inputs!$B$2)</f>
        <v>67.299555539644913</v>
      </c>
      <c r="H45">
        <f ca="1">NORMINV(RAND(),Inputs!$B$1*INDEX(Inputs!$C$5:$C$16,MATCH(Demands!$C45,Inputs!$A$5:$A$16,0))*INDEX(Inputs!$B$5:$B$16,MATCH(Demands!$C45,Inputs!$A$5:$A$16,0)),Inputs!$B$2)</f>
        <v>102.00699538146758</v>
      </c>
      <c r="I45">
        <f ca="1">NORMINV(RAND(),Inputs!$B$1*INDEX(Inputs!$B$5:$B$16,MATCH(Demands!$C45,Inputs!$A$5:$A$16,0))*INDEX(Inputs!$D$5:$D$8,MATCH($B45,Inputs!$A$5:$A$8,0)),Inputs!$B$2)</f>
        <v>27.942236886163581</v>
      </c>
      <c r="J45">
        <f ca="1">IF(RAND()&lt;Inputs!$E$1,Inputs!$B$1/Inputs!$E$1,0)</f>
        <v>0</v>
      </c>
      <c r="K45">
        <f ca="1">NORMINV(RAND(),Inputs!$B$1*INDEX(Inputs!$C$5:$C$16,MATCH(MIN(Demands!$C45,Inputs!$E$2),Inputs!$A$5:$A$16,0)),Inputs!$B$2)</f>
        <v>57.18571029594662</v>
      </c>
    </row>
    <row r="46" spans="1:11" x14ac:dyDescent="0.3">
      <c r="A46">
        <v>45</v>
      </c>
      <c r="B46">
        <f t="shared" si="0"/>
        <v>1</v>
      </c>
      <c r="C46">
        <f t="shared" si="1"/>
        <v>12</v>
      </c>
      <c r="D46">
        <f ca="1">NORMINV(RAND(),Inputs!$B$1,Inputs!$B$2)</f>
        <v>15.375193912814851</v>
      </c>
      <c r="E46">
        <f>Inputs!$B$1</f>
        <v>15</v>
      </c>
      <c r="F46">
        <f ca="1">NORMINV(RAND(),Inputs!$B$1*INDEX(Inputs!$B$5:$B$16,MATCH(Demands!$C46,Inputs!$A$5:$A$16,0)),Inputs!$B$2)</f>
        <v>38.160287012216571</v>
      </c>
      <c r="G46">
        <f ca="1">NORMINV(RAND(),Inputs!$B$1*INDEX(Inputs!$C$5:$C$16,MATCH(Demands!$C46,Inputs!$A$5:$A$16,0)),Inputs!$B$2)</f>
        <v>73.903270210780008</v>
      </c>
      <c r="H46">
        <f ca="1">NORMINV(RAND(),Inputs!$B$1*INDEX(Inputs!$C$5:$C$16,MATCH(Demands!$C46,Inputs!$A$5:$A$16,0))*INDEX(Inputs!$B$5:$B$16,MATCH(Demands!$C46,Inputs!$A$5:$A$16,0)),Inputs!$B$2)</f>
        <v>185.61747615908928</v>
      </c>
      <c r="I46">
        <f ca="1">NORMINV(RAND(),Inputs!$B$1*INDEX(Inputs!$B$5:$B$16,MATCH(Demands!$C46,Inputs!$A$5:$A$16,0))*INDEX(Inputs!$D$5:$D$8,MATCH($B46,Inputs!$A$5:$A$8,0)),Inputs!$B$2)</f>
        <v>30.576936388009823</v>
      </c>
      <c r="J46">
        <f ca="1">IF(RAND()&lt;Inputs!$E$1,Inputs!$B$1/Inputs!$E$1,0)</f>
        <v>0</v>
      </c>
      <c r="K46">
        <f ca="1">NORMINV(RAND(),Inputs!$B$1*INDEX(Inputs!$C$5:$C$16,MATCH(MIN(Demands!$C46,Inputs!$E$2),Inputs!$A$5:$A$16,0)),Inputs!$B$2)</f>
        <v>55.368254493880237</v>
      </c>
    </row>
    <row r="47" spans="1:11" x14ac:dyDescent="0.3">
      <c r="A47">
        <v>46</v>
      </c>
      <c r="B47">
        <f t="shared" si="0"/>
        <v>2</v>
      </c>
      <c r="C47">
        <f t="shared" si="1"/>
        <v>12</v>
      </c>
      <c r="D47">
        <f ca="1">NORMINV(RAND(),Inputs!$B$1,Inputs!$B$2)</f>
        <v>16.892955882011318</v>
      </c>
      <c r="E47">
        <f>Inputs!$B$1</f>
        <v>15</v>
      </c>
      <c r="F47">
        <f ca="1">NORMINV(RAND(),Inputs!$B$1*INDEX(Inputs!$B$5:$B$16,MATCH(Demands!$C47,Inputs!$A$5:$A$16,0)),Inputs!$B$2)</f>
        <v>38.838704669326589</v>
      </c>
      <c r="G47">
        <f ca="1">NORMINV(RAND(),Inputs!$B$1*INDEX(Inputs!$C$5:$C$16,MATCH(Demands!$C47,Inputs!$A$5:$A$16,0)),Inputs!$B$2)</f>
        <v>74.156273089073878</v>
      </c>
      <c r="H47">
        <f ca="1">NORMINV(RAND(),Inputs!$B$1*INDEX(Inputs!$C$5:$C$16,MATCH(Demands!$C47,Inputs!$A$5:$A$16,0))*INDEX(Inputs!$B$5:$B$16,MATCH(Demands!$C47,Inputs!$A$5:$A$16,0)),Inputs!$B$2)</f>
        <v>187.13408201945339</v>
      </c>
      <c r="I47">
        <f ca="1">NORMINV(RAND(),Inputs!$B$1*INDEX(Inputs!$B$5:$B$16,MATCH(Demands!$C47,Inputs!$A$5:$A$16,0))*INDEX(Inputs!$D$5:$D$8,MATCH($B47,Inputs!$A$5:$A$8,0)),Inputs!$B$2)</f>
        <v>33.625030338816529</v>
      </c>
      <c r="J47">
        <f ca="1">IF(RAND()&lt;Inputs!$E$1,Inputs!$B$1/Inputs!$E$1,0)</f>
        <v>0</v>
      </c>
      <c r="K47">
        <f ca="1">NORMINV(RAND(),Inputs!$B$1*INDEX(Inputs!$C$5:$C$16,MATCH(MIN(Demands!$C47,Inputs!$E$2),Inputs!$A$5:$A$16,0)),Inputs!$B$2)</f>
        <v>55.520957713145179</v>
      </c>
    </row>
    <row r="48" spans="1:11" x14ac:dyDescent="0.3">
      <c r="A48">
        <v>47</v>
      </c>
      <c r="B48">
        <f t="shared" si="0"/>
        <v>3</v>
      </c>
      <c r="C48">
        <f t="shared" si="1"/>
        <v>12</v>
      </c>
      <c r="D48">
        <f ca="1">NORMINV(RAND(),Inputs!$B$1,Inputs!$B$2)</f>
        <v>16.326151541420881</v>
      </c>
      <c r="E48">
        <f>Inputs!$B$1</f>
        <v>15</v>
      </c>
      <c r="F48">
        <f ca="1">NORMINV(RAND(),Inputs!$B$1*INDEX(Inputs!$B$5:$B$16,MATCH(Demands!$C48,Inputs!$A$5:$A$16,0)),Inputs!$B$2)</f>
        <v>37.690632302884183</v>
      </c>
      <c r="G48">
        <f ca="1">NORMINV(RAND(),Inputs!$B$1*INDEX(Inputs!$C$5:$C$16,MATCH(Demands!$C48,Inputs!$A$5:$A$16,0)),Inputs!$B$2)</f>
        <v>73.60802431056068</v>
      </c>
      <c r="H48">
        <f ca="1">NORMINV(RAND(),Inputs!$B$1*INDEX(Inputs!$C$5:$C$16,MATCH(Demands!$C48,Inputs!$A$5:$A$16,0))*INDEX(Inputs!$B$5:$B$16,MATCH(Demands!$C48,Inputs!$A$5:$A$16,0)),Inputs!$B$2)</f>
        <v>188.47512485711917</v>
      </c>
      <c r="I48">
        <f ca="1">NORMINV(RAND(),Inputs!$B$1*INDEX(Inputs!$B$5:$B$16,MATCH(Demands!$C48,Inputs!$A$5:$A$16,0))*INDEX(Inputs!$D$5:$D$8,MATCH($B48,Inputs!$A$5:$A$8,0)),Inputs!$B$2)</f>
        <v>41.852457089189294</v>
      </c>
      <c r="J48">
        <f ca="1">IF(RAND()&lt;Inputs!$E$1,Inputs!$B$1/Inputs!$E$1,0)</f>
        <v>0</v>
      </c>
      <c r="K48">
        <f ca="1">NORMINV(RAND(),Inputs!$B$1*INDEX(Inputs!$C$5:$C$16,MATCH(MIN(Demands!$C48,Inputs!$E$2),Inputs!$A$5:$A$16,0)),Inputs!$B$2)</f>
        <v>53.551287413098194</v>
      </c>
    </row>
    <row r="49" spans="1:11" x14ac:dyDescent="0.3">
      <c r="A49">
        <v>48</v>
      </c>
      <c r="B49">
        <f t="shared" si="0"/>
        <v>4</v>
      </c>
      <c r="C49">
        <f t="shared" si="1"/>
        <v>12</v>
      </c>
      <c r="D49">
        <f ca="1">NORMINV(RAND(),Inputs!$B$1,Inputs!$B$2)</f>
        <v>16.248805542568554</v>
      </c>
      <c r="E49">
        <f>Inputs!$B$1</f>
        <v>15</v>
      </c>
      <c r="F49">
        <f ca="1">NORMINV(RAND(),Inputs!$B$1*INDEX(Inputs!$B$5:$B$16,MATCH(Demands!$C49,Inputs!$A$5:$A$16,0)),Inputs!$B$2)</f>
        <v>37.593185128058316</v>
      </c>
      <c r="G49">
        <f ca="1">NORMINV(RAND(),Inputs!$B$1*INDEX(Inputs!$C$5:$C$16,MATCH(Demands!$C49,Inputs!$A$5:$A$16,0)),Inputs!$B$2)</f>
        <v>75.468311593939021</v>
      </c>
      <c r="H49">
        <f ca="1">NORMINV(RAND(),Inputs!$B$1*INDEX(Inputs!$C$5:$C$16,MATCH(Demands!$C49,Inputs!$A$5:$A$16,0))*INDEX(Inputs!$B$5:$B$16,MATCH(Demands!$C49,Inputs!$A$5:$A$16,0)),Inputs!$B$2)</f>
        <v>187.48666003996863</v>
      </c>
      <c r="I49">
        <f ca="1">NORMINV(RAND(),Inputs!$B$1*INDEX(Inputs!$B$5:$B$16,MATCH(Demands!$C49,Inputs!$A$5:$A$16,0))*INDEX(Inputs!$D$5:$D$8,MATCH($B49,Inputs!$A$5:$A$8,0)),Inputs!$B$2)</f>
        <v>46.217800263022269</v>
      </c>
      <c r="J49">
        <f ca="1">IF(RAND()&lt;Inputs!$E$1,Inputs!$B$1/Inputs!$E$1,0)</f>
        <v>0</v>
      </c>
      <c r="K49">
        <f ca="1">NORMINV(RAND(),Inputs!$B$1*INDEX(Inputs!$C$5:$C$16,MATCH(MIN(Demands!$C49,Inputs!$E$2),Inputs!$A$5:$A$16,0)),Inputs!$B$2)</f>
        <v>55.364166418827089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Inputs</vt:lpstr>
      <vt:lpstr>Demands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</dc:creator>
  <cp:lastModifiedBy>danie</cp:lastModifiedBy>
  <dcterms:created xsi:type="dcterms:W3CDTF">2018-12-23T17:58:09Z</dcterms:created>
  <dcterms:modified xsi:type="dcterms:W3CDTF">2018-12-23T22:06:17Z</dcterms:modified>
</cp:coreProperties>
</file>