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.shortcut-targets-by-id\1i7Dq5-HfwQYp5ApFZZAw3pZb8GM0S76S\UNFPA Luis de la Rua\Coastal_Population_LAC\"/>
    </mc:Choice>
  </mc:AlternateContent>
  <xr:revisionPtr revIDLastSave="0" documentId="13_ncr:1_{23132ADC-CC3C-45A5-A3EA-87DC566BA1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Input" sheetId="1" r:id="rId1"/>
    <sheet name="Data Output" sheetId="2" r:id="rId2"/>
    <sheet name="Result" sheetId="3" r:id="rId3"/>
    <sheet name="pivot" sheetId="4" r:id="rId4"/>
  </sheets>
  <definedNames>
    <definedName name="_xlnm._FilterDatabase" localSheetId="0" hidden="1">'Data Input'!$A$1:$I$249</definedName>
    <definedName name="_xlnm._FilterDatabase" localSheetId="1" hidden="1">'Data Output'!$A$1:$E$45</definedName>
    <definedName name="_xlnm._FilterDatabase" localSheetId="3" hidden="1">pivot!$A$1:$K$44</definedName>
    <definedName name="_xlnm._FilterDatabase" localSheetId="2" hidden="1">Result!$A$1:$I$41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dHrk3nfjGpopsq1/4SbCaDkSWNA=="/>
    </ext>
  </extLst>
</workbook>
</file>

<file path=xl/calcChain.xml><?xml version="1.0" encoding="utf-8"?>
<calcChain xmlns="http://schemas.openxmlformats.org/spreadsheetml/2006/main">
  <c r="Z11" i="4" l="1"/>
  <c r="Y11" i="4"/>
  <c r="V10" i="4"/>
  <c r="X9" i="4"/>
  <c r="V9" i="4"/>
  <c r="V8" i="4"/>
  <c r="AC6" i="4"/>
  <c r="AB6" i="4"/>
  <c r="AA6" i="4"/>
  <c r="Z6" i="4"/>
  <c r="Y6" i="4"/>
  <c r="X6" i="4"/>
  <c r="X11" i="4" s="1"/>
  <c r="W6" i="4"/>
  <c r="V6" i="4"/>
  <c r="AC5" i="4"/>
  <c r="AB5" i="4"/>
  <c r="AA5" i="4"/>
  <c r="Z5" i="4"/>
  <c r="Z10" i="4" s="1"/>
  <c r="Y5" i="4"/>
  <c r="Y10" i="4" s="1"/>
  <c r="X5" i="4"/>
  <c r="X10" i="4" s="1"/>
  <c r="W5" i="4"/>
  <c r="V5" i="4"/>
  <c r="AC4" i="4"/>
  <c r="AB4" i="4"/>
  <c r="AA4" i="4"/>
  <c r="Z4" i="4"/>
  <c r="Y4" i="4"/>
  <c r="X4" i="4"/>
  <c r="W4" i="4"/>
  <c r="Z9" i="4" s="1"/>
  <c r="V4" i="4"/>
  <c r="AC3" i="4"/>
  <c r="AB3" i="4"/>
  <c r="AA3" i="4"/>
  <c r="Z3" i="4"/>
  <c r="Z8" i="4" s="1"/>
  <c r="Y3" i="4"/>
  <c r="Y8" i="4" s="1"/>
  <c r="X3" i="4"/>
  <c r="X8" i="4" s="1"/>
  <c r="W3" i="4"/>
  <c r="V3" i="4"/>
  <c r="AC2" i="4"/>
  <c r="AB2" i="4"/>
  <c r="AA2" i="4"/>
  <c r="Z2" i="4"/>
  <c r="Y2" i="4"/>
  <c r="X2" i="4"/>
  <c r="W2" i="4"/>
  <c r="V2" i="4"/>
  <c r="O8" i="4"/>
  <c r="O7" i="4"/>
  <c r="O9" i="4"/>
  <c r="X12" i="4" l="1"/>
  <c r="Y12" i="4"/>
  <c r="Z12" i="4"/>
  <c r="Y9" i="4"/>
</calcChain>
</file>

<file path=xl/sharedStrings.xml><?xml version="1.0" encoding="utf-8"?>
<sst xmlns="http://schemas.openxmlformats.org/spreadsheetml/2006/main" count="897" uniqueCount="252">
  <si>
    <t>Code</t>
  </si>
  <si>
    <t>Country</t>
  </si>
  <si>
    <t>file_name</t>
  </si>
  <si>
    <t>folder_link</t>
  </si>
  <si>
    <t>WorldPop</t>
  </si>
  <si>
    <t>Others</t>
  </si>
  <si>
    <t>Comment</t>
  </si>
  <si>
    <t>ABW</t>
  </si>
  <si>
    <t>Aruba</t>
  </si>
  <si>
    <t>ABW_ADM0_pop_2020, ABW_ADM1+2_admpop_2010</t>
  </si>
  <si>
    <t>https://drive.google.com/drive/folders/1_4M6kgpVqdVcAmSTX0fR09P_Q-fzMUMX?usp=sharing</t>
  </si>
  <si>
    <t>https://data.humdata.org/dataset/aruba-administrative-level-0-national-boundary</t>
  </si>
  <si>
    <t>AIA</t>
  </si>
  <si>
    <t>Anguilla</t>
  </si>
  <si>
    <t>aia_admpop_2011.xlsx</t>
  </si>
  <si>
    <t>https://data.humdata.org/dataset/anguilla-administrative-level-0-national-boundary</t>
  </si>
  <si>
    <t>ARG</t>
  </si>
  <si>
    <t>Argentina</t>
  </si>
  <si>
    <t>ARG_ADM1_pop_2021</t>
  </si>
  <si>
    <t>https://data.humdata.org/dataset/argentina-adaministrative-level-0-boundaries</t>
  </si>
  <si>
    <t>ATG</t>
  </si>
  <si>
    <t>Antigua and Barbuda</t>
  </si>
  <si>
    <t>ATG_ADM0_pop</t>
  </si>
  <si>
    <t>https://data.humdata.org/dataset/antigua-and-barbuda-administrative-boundaries-levels-0-and-1</t>
  </si>
  <si>
    <t>BHS</t>
  </si>
  <si>
    <t>Bahamas</t>
  </si>
  <si>
    <t>BHS_ADM0_pop_2020</t>
  </si>
  <si>
    <t>https://data.humdata.org/dataset/bahamas-administrative-boundaries-level-0-1</t>
  </si>
  <si>
    <t>BLZ</t>
  </si>
  <si>
    <t>Belize</t>
  </si>
  <si>
    <t>BLZ_ADM0_pop_2020</t>
  </si>
  <si>
    <t>https://data.humdata.org/dataset/belize-administrative-level-0-nation-and-1-district-boundaries</t>
  </si>
  <si>
    <t>BMU</t>
  </si>
  <si>
    <t>Bermuda</t>
  </si>
  <si>
    <t>BMU_ADM0_pop_2021</t>
  </si>
  <si>
    <t>https://data.humdata.org/dataset/bermuda-administrative-level-0-country-and-level-1-parish-or-municipality-boundaries</t>
  </si>
  <si>
    <t>BOL</t>
  </si>
  <si>
    <t>Bolivia (Plurinational State of)</t>
  </si>
  <si>
    <t>(with QA)BOL_ADM1_POP_2022</t>
  </si>
  <si>
    <t>BRA</t>
  </si>
  <si>
    <t>Brasil</t>
  </si>
  <si>
    <t>(with QA)BRA_ADM1_POP_2022</t>
  </si>
  <si>
    <t>https://data.humdata.org/dataset/brazil-administrative-level-0-boundaries</t>
  </si>
  <si>
    <t>BRB</t>
  </si>
  <si>
    <t>Barbados</t>
  </si>
  <si>
    <t>brb_admpop_adm1_2010.csv</t>
  </si>
  <si>
    <t>https://data.humdata.org/dataset/barbados-administrative-boundaries-levels-0-and-1-from-gadm</t>
  </si>
  <si>
    <t>CHL</t>
  </si>
  <si>
    <t>Chile</t>
  </si>
  <si>
    <t>(with QA)CHL_ADM3_POP_2022</t>
  </si>
  <si>
    <t>https://data.humdata.org/dataset/chile-administrative-level-0-country-1-region-region</t>
  </si>
  <si>
    <t>https://data.worldpop.org/repo/prj/UNFPA_LACRO/</t>
  </si>
  <si>
    <t>COL</t>
  </si>
  <si>
    <t>Colombia</t>
  </si>
  <si>
    <t>(with QA)COL_ADM2_POP_2022</t>
  </si>
  <si>
    <t>https://data.humdata.org/dataset/colombia-administrative-boundaries-levels-0-3</t>
  </si>
  <si>
    <t>CRI</t>
  </si>
  <si>
    <t>Costa Rica</t>
  </si>
  <si>
    <t>(with QA)CRI_ADM3_POP_2022</t>
  </si>
  <si>
    <t>https://data.humdata.org/dataset/costa-rica-subnational-administrative-boundaries</t>
  </si>
  <si>
    <t>CUB</t>
  </si>
  <si>
    <t>Cuba</t>
  </si>
  <si>
    <t>(with QA)CUB_ADM2_POP_2020</t>
  </si>
  <si>
    <t>https://data.humdata.org/dataset/cuba-administrative-boundaries-levels-0-and-1-from-gadm</t>
  </si>
  <si>
    <t>CUW</t>
  </si>
  <si>
    <t>Curaçao</t>
  </si>
  <si>
    <t>CUW_ADM0_pop_2020</t>
  </si>
  <si>
    <t>https://data.humdata.org/dataset/curacao-administrative-level-0-national-boundary</t>
  </si>
  <si>
    <t>CYM</t>
  </si>
  <si>
    <t>Cayman Islands</t>
  </si>
  <si>
    <t>CYM_admpop_adm0_2019.csv</t>
  </si>
  <si>
    <t>https://data.humdata.org/dataset/cayman-islands-administrative-level-0-nation-and-1-district-boundaries</t>
  </si>
  <si>
    <t>DMA</t>
  </si>
  <si>
    <t>Dominica</t>
  </si>
  <si>
    <t>Dominica_CODPS_ADM1_2011_Census</t>
  </si>
  <si>
    <t>https://data.humdata.org/dataset/dominica-administrative-level-0-national-and-level-1-boundaries-form-gadm</t>
  </si>
  <si>
    <t>DOM</t>
  </si>
  <si>
    <t>Dominican Republic</t>
  </si>
  <si>
    <t>DOM_ADM2_pop_2020</t>
  </si>
  <si>
    <t>https://data.humdata.org/dataset/dominican-republic-administrative-boundaries-levels-0-6</t>
  </si>
  <si>
    <t>ECU</t>
  </si>
  <si>
    <t>Ecuador</t>
  </si>
  <si>
    <t>ECU_ADM1_pop_2020</t>
  </si>
  <si>
    <t>https://data.humdata.org/dataset/ecuador-admin-level-2-boundaries</t>
  </si>
  <si>
    <t>GLP</t>
  </si>
  <si>
    <t>Guadalupe</t>
  </si>
  <si>
    <t>https://gadm.org/download_country.html</t>
  </si>
  <si>
    <t>https://hub.worldpop.org/geodata/summary?id=6489</t>
  </si>
  <si>
    <t>GRD</t>
  </si>
  <si>
    <t>Grenada</t>
  </si>
  <si>
    <t>GRD_ADM0_2020_pop_WP</t>
  </si>
  <si>
    <t>https://data.humdata.org/dataset/grenada-administrative-level-0-nation-and-1-parish-boundaries</t>
  </si>
  <si>
    <t>GTM</t>
  </si>
  <si>
    <t>Guatemala</t>
  </si>
  <si>
    <t>(with QA)GTM_ADM2_POP_2022</t>
  </si>
  <si>
    <t>https://data.humdata.org/dataset/guatemala-administrative-level-0-national-1-departments-and-2-municipalities</t>
  </si>
  <si>
    <t>GUF</t>
  </si>
  <si>
    <t>French Guiana</t>
  </si>
  <si>
    <t>GUY_ADM2_pop_2021</t>
  </si>
  <si>
    <t>https://data.humdata.org/dataset/french-guiana-administrative-level-0-1-and-2-boundaries</t>
  </si>
  <si>
    <t>https://hub.worldpop.org/geodata/summary?id=6519</t>
  </si>
  <si>
    <t>GUY</t>
  </si>
  <si>
    <t>Guyana</t>
  </si>
  <si>
    <t>https://data.humdata.org/dataset/cod-ab-guy</t>
  </si>
  <si>
    <t>HND</t>
  </si>
  <si>
    <t>Honduras</t>
  </si>
  <si>
    <t>HONDURAS Proyecciones Población Ine hasta 2030</t>
  </si>
  <si>
    <t>https://data.humdata.org/dataset/honduras-admin-level-1-boundaries</t>
  </si>
  <si>
    <t>HTI</t>
  </si>
  <si>
    <t>Haiti</t>
  </si>
  <si>
    <t>https://data.humdata.org/dataset/hti-polbndl-adm1-cnigs-zip</t>
  </si>
  <si>
    <t>https://hub.worldpop.org/geodata/summary?id=6375</t>
  </si>
  <si>
    <t>JAM</t>
  </si>
  <si>
    <t>Jamaica</t>
  </si>
  <si>
    <t>Jamaica_ADM0_2019</t>
  </si>
  <si>
    <t>https://data.humdata.org/dataset/jamaica-administrative-level-0-nation-and-1-parish-boundaries</t>
  </si>
  <si>
    <t>KNA</t>
  </si>
  <si>
    <t>Saint Kitts and Nevis</t>
  </si>
  <si>
    <t>kna_admpop_adm1_2000.csv</t>
  </si>
  <si>
    <t>https://data.humdata.org/dataset/saint-kitts-and-nevis-administrative-level-0-nation-and-1-parish-boundaries</t>
  </si>
  <si>
    <t>LCA</t>
  </si>
  <si>
    <t>Paraguay</t>
  </si>
  <si>
    <t>Saint Lucia</t>
  </si>
  <si>
    <t>LCA_ADM0_pop_2018</t>
  </si>
  <si>
    <t>https://data.humdata.org/dataset/saint-lucia-administrative-level-0-nation-and-1-quarter-boundaries</t>
  </si>
  <si>
    <t>MEX</t>
  </si>
  <si>
    <t>Mexico</t>
  </si>
  <si>
    <t>MEX_ADM2_pop_2021</t>
  </si>
  <si>
    <t>https://data.humdata.org/dataset/mexican-administrative-level-0-country-1-estado-and-2-municipio-boundary-polygons</t>
  </si>
  <si>
    <t>MSR</t>
  </si>
  <si>
    <t>Montserrat</t>
  </si>
  <si>
    <t>MSR_ADM0_pop_2019</t>
  </si>
  <si>
    <t>https://data.humdata.org/dataset/montserrat-administrative-level-0-nation-and-1-parish-boundaries</t>
  </si>
  <si>
    <t>MTQ</t>
  </si>
  <si>
    <t>Martinique</t>
  </si>
  <si>
    <t>https://hub.worldpop.org/geodata/summary?id=6533</t>
  </si>
  <si>
    <t>NIC</t>
  </si>
  <si>
    <t>Nicaragua</t>
  </si>
  <si>
    <t>Información de Población Total por Area de Residencia y Sexo, según Departamento y Grupos de Edades_2021</t>
  </si>
  <si>
    <t>https://data.humdata.org/dataset/nicaragua-administrative-level-0</t>
  </si>
  <si>
    <t>PAN</t>
  </si>
  <si>
    <t>Panama</t>
  </si>
  <si>
    <t>(with QA)PAN_ADM1_POP_2022</t>
  </si>
  <si>
    <t>https://data.humdata.org/dataset/panama-administrative-level-0-1-2-and-3-boundaries</t>
  </si>
  <si>
    <t>PER</t>
  </si>
  <si>
    <t>Peru</t>
  </si>
  <si>
    <t>(with QA)PER_ADM1_POP_2022</t>
  </si>
  <si>
    <t>https://data.humdata.org/dataset/limites-de-peru</t>
  </si>
  <si>
    <t>PRI</t>
  </si>
  <si>
    <t>Puerto Rico</t>
  </si>
  <si>
    <t>https://hub.worldpop.org/geodata/summary?id=6317</t>
  </si>
  <si>
    <t>PRY</t>
  </si>
  <si>
    <t>No coast</t>
  </si>
  <si>
    <t>SLV</t>
  </si>
  <si>
    <t>El Salvador</t>
  </si>
  <si>
    <t>(with QA)SLV_ADM2_POP_2022</t>
  </si>
  <si>
    <t>https://data.humdata.org/dataset/el-salvador-administrative-level-0-1-and-2-boundaries</t>
  </si>
  <si>
    <t>SUR</t>
  </si>
  <si>
    <t>Suriname</t>
  </si>
  <si>
    <t>SUR_ADM0_pop_2018</t>
  </si>
  <si>
    <t>https://data.humdata.org/dataset/suriname-administrative-level-0-1-and-2-boundaries</t>
  </si>
  <si>
    <t>TCA</t>
  </si>
  <si>
    <t>Turks and Caicos Islands</t>
  </si>
  <si>
    <t>tca_admpop_adm1</t>
  </si>
  <si>
    <t>https://data.humdata.org/dataset/turks-and-caicos-islands-administrative-level-0-nation-and-1-district-boundaries</t>
  </si>
  <si>
    <t>TTO</t>
  </si>
  <si>
    <t>Trinidad and Tobago</t>
  </si>
  <si>
    <t>TTO_ADM0_pop_2020</t>
  </si>
  <si>
    <t>https://data.humdata.org/dataset/trinidad-and-tobago-administrative-level-0-national-and-1-region-and-municipality-boundaries</t>
  </si>
  <si>
    <t>URY</t>
  </si>
  <si>
    <t>Uruguay</t>
  </si>
  <si>
    <t>Uruguay_CODPS_ADM1_SADD</t>
  </si>
  <si>
    <t>https://data.humdata.org/dataset/uruguay-administrative-level-0-boundaries</t>
  </si>
  <si>
    <t>VCT</t>
  </si>
  <si>
    <t>Saint Vincent and The Grenadines</t>
  </si>
  <si>
    <t>VCT_ADM0_pop_2020</t>
  </si>
  <si>
    <t>https://data.humdata.org/dataset/saint-vincent-and-the-grenadines-administrative-level-0-country-and-1-parish-boundaries</t>
  </si>
  <si>
    <t>VEN</t>
  </si>
  <si>
    <t>Venezuela</t>
  </si>
  <si>
    <t>VEN_ADM1_pop_2020</t>
  </si>
  <si>
    <t>https://data.humdata.org/dataset/venezuela-administrative-level-0-1-and-2-boundaries</t>
  </si>
  <si>
    <t>VGB</t>
  </si>
  <si>
    <t>British Virgin Islands</t>
  </si>
  <si>
    <t>VGB_ADM0_pop_2021</t>
  </si>
  <si>
    <t>https://data.humdata.org/dataset/british-virgin-islands-administrative-level-0-nation-and-1-district-boundaries</t>
  </si>
  <si>
    <t>Coast population estimates</t>
  </si>
  <si>
    <t>Comments</t>
  </si>
  <si>
    <t>Done</t>
  </si>
  <si>
    <t>Raster reprojected 1km2</t>
  </si>
  <si>
    <t>Country name</t>
  </si>
  <si>
    <t>Country ISO3</t>
  </si>
  <si>
    <t>Total Population (2020 Worldpop)</t>
  </si>
  <si>
    <t>Number of Population within 1 km of coast line</t>
  </si>
  <si>
    <t>Number of Population within 5 km of coast line</t>
  </si>
  <si>
    <t>Number of Population within 10 km of coast line</t>
  </si>
  <si>
    <t>Percentage of Population within 1 km of coast line</t>
  </si>
  <si>
    <t>Percentage of Population within 5 km of coast line</t>
  </si>
  <si>
    <t>Percentage of Population within 10 km of coast line</t>
  </si>
  <si>
    <t>Brazil</t>
  </si>
  <si>
    <t>Guadeloupe</t>
  </si>
  <si>
    <t>México</t>
  </si>
  <si>
    <t>Saint Vincent and the Grenadines</t>
  </si>
  <si>
    <t>NAME_0</t>
  </si>
  <si>
    <t>NAME_ES</t>
  </si>
  <si>
    <t>country</t>
  </si>
  <si>
    <t>tpop</t>
  </si>
  <si>
    <t>pop_b1</t>
  </si>
  <si>
    <t>pop_b5</t>
  </si>
  <si>
    <t>pop_b10</t>
  </si>
  <si>
    <t>per_pop_b1</t>
  </si>
  <si>
    <t>per_pop_b5</t>
  </si>
  <si>
    <t>per_pop_b10</t>
  </si>
  <si>
    <t>reg</t>
  </si>
  <si>
    <t>car</t>
  </si>
  <si>
    <t>Row Labels</t>
  </si>
  <si>
    <t>Sum of tpop</t>
  </si>
  <si>
    <t>Sum of pop_b1</t>
  </si>
  <si>
    <t>Sum of pop_b5</t>
  </si>
  <si>
    <t>Sum of pop_b10</t>
  </si>
  <si>
    <t>Average of per_pop_b1</t>
  </si>
  <si>
    <t>Average of per_pop_b5</t>
  </si>
  <si>
    <t>Average of per_pop_b10</t>
  </si>
  <si>
    <t>Anguila</t>
  </si>
  <si>
    <t>cam</t>
  </si>
  <si>
    <t>sam</t>
  </si>
  <si>
    <t>Antigua y Barbuda</t>
  </si>
  <si>
    <t>Grand Total</t>
  </si>
  <si>
    <t>Per of pop_b1</t>
  </si>
  <si>
    <t>Per of pop_b5</t>
  </si>
  <si>
    <t>Per of pop_b10</t>
  </si>
  <si>
    <t>LAC</t>
  </si>
  <si>
    <t>lam</t>
  </si>
  <si>
    <t>Islas Caiman</t>
  </si>
  <si>
    <t>República Dominicana</t>
  </si>
  <si>
    <t>Granada</t>
  </si>
  <si>
    <t>Guayana Francesa</t>
  </si>
  <si>
    <t>Haití</t>
  </si>
  <si>
    <t>Saint Kitts y Nevis</t>
  </si>
  <si>
    <t>Santa Lucía</t>
  </si>
  <si>
    <t>Martinica</t>
  </si>
  <si>
    <t>Panamá</t>
  </si>
  <si>
    <t>Perú</t>
  </si>
  <si>
    <t>Surinam</t>
  </si>
  <si>
    <t>Islas Turcas y Caicos</t>
  </si>
  <si>
    <t>Trinidad y Tobago</t>
  </si>
  <si>
    <t>San Vicente y las Granadinas</t>
  </si>
  <si>
    <t>Islas Vírgenes Británicas</t>
  </si>
  <si>
    <t>https://drive.google.com/drive/folders/1DQEPoNgGV86Jo2Lir9yRPrvs-BX-bobe?usp=sharing</t>
  </si>
  <si>
    <t>WorlPop projected to Equal Area</t>
  </si>
  <si>
    <t>https://drive.google.com/drive/folders/1EGcfHQj8JNYi4mv9k_-JRUC-eQImy0vS?usp=sharing</t>
  </si>
  <si>
    <t>Administrative Boundaries source to generate buffers</t>
  </si>
  <si>
    <t>Coastal Buffers (projected into Equal Area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</si>
</sst>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1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u/>
      <sz val="11"/>
      <color theme="1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D966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2" fillId="6" borderId="2" xfId="0" applyFont="1" applyFill="1" applyBorder="1"/>
    <xf numFmtId="0" fontId="3" fillId="0" borderId="0" xfId="0" applyFont="1" applyAlignment="1">
      <alignment horizontal="left"/>
    </xf>
    <xf numFmtId="0" fontId="2" fillId="6" borderId="6" xfId="0" applyFont="1" applyFill="1" applyBorder="1"/>
    <xf numFmtId="164" fontId="2" fillId="6" borderId="6" xfId="0" applyNumberFormat="1" applyFont="1" applyFill="1" applyBorder="1"/>
    <xf numFmtId="9" fontId="2" fillId="6" borderId="6" xfId="0" applyNumberFormat="1" applyFont="1" applyFill="1" applyBorder="1"/>
    <xf numFmtId="164" fontId="2" fillId="6" borderId="2" xfId="0" applyNumberFormat="1" applyFont="1" applyFill="1" applyBorder="1"/>
    <xf numFmtId="9" fontId="3" fillId="0" borderId="0" xfId="0" applyNumberFormat="1" applyFont="1"/>
    <xf numFmtId="0" fontId="3" fillId="6" borderId="2" xfId="0" applyFont="1" applyFill="1" applyBorder="1"/>
    <xf numFmtId="9" fontId="2" fillId="6" borderId="2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8" fillId="3" borderId="1" xfId="0" applyFont="1" applyFill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1" xfId="1" applyFont="1" applyBorder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_4M6kgpVqdVcAmSTX0fR09P_Q-fzMUMX?usp=sharing" TargetMode="External"/><Relationship Id="rId117" Type="http://schemas.openxmlformats.org/officeDocument/2006/relationships/hyperlink" Target="https://data.worldpop.org/repo/prj/UNFPA_LACRO/" TargetMode="External"/><Relationship Id="rId21" Type="http://schemas.openxmlformats.org/officeDocument/2006/relationships/hyperlink" Target="https://data.humdata.org/dataset/chile-administrative-level-0-country-1-region-region" TargetMode="External"/><Relationship Id="rId42" Type="http://schemas.openxmlformats.org/officeDocument/2006/relationships/hyperlink" Target="https://data.worldpop.org/repo/prj/UNFPA_LACRO/" TargetMode="External"/><Relationship Id="rId47" Type="http://schemas.openxmlformats.org/officeDocument/2006/relationships/hyperlink" Target="https://hub.worldpop.org/geodata/summary?id=6489" TargetMode="External"/><Relationship Id="rId63" Type="http://schemas.openxmlformats.org/officeDocument/2006/relationships/hyperlink" Target="https://data.humdata.org/dataset/hti-polbndl-adm1-cnigs-zip" TargetMode="External"/><Relationship Id="rId68" Type="http://schemas.openxmlformats.org/officeDocument/2006/relationships/hyperlink" Target="https://drive.google.com/drive/folders/1_4M6kgpVqdVcAmSTX0fR09P_Q-fzMUMX?usp=sharing" TargetMode="External"/><Relationship Id="rId84" Type="http://schemas.openxmlformats.org/officeDocument/2006/relationships/hyperlink" Target="https://data.humdata.org/dataset/nicaragua-administrative-level-0" TargetMode="External"/><Relationship Id="rId89" Type="http://schemas.openxmlformats.org/officeDocument/2006/relationships/hyperlink" Target="https://drive.google.com/drive/folders/1_4M6kgpVqdVcAmSTX0fR09P_Q-fzMUMX?usp=sharing" TargetMode="External"/><Relationship Id="rId112" Type="http://schemas.openxmlformats.org/officeDocument/2006/relationships/hyperlink" Target="https://drive.google.com/drive/folders/1_4M6kgpVqdVcAmSTX0fR09P_Q-fzMUMX?usp=sharing" TargetMode="External"/><Relationship Id="rId16" Type="http://schemas.openxmlformats.org/officeDocument/2006/relationships/hyperlink" Target="https://drive.google.com/drive/folders/1_4M6kgpVqdVcAmSTX0fR09P_Q-fzMUMX?usp=sharing" TargetMode="External"/><Relationship Id="rId107" Type="http://schemas.openxmlformats.org/officeDocument/2006/relationships/hyperlink" Target="https://data.humdata.org/dataset/uruguay-administrative-level-0-boundaries" TargetMode="External"/><Relationship Id="rId11" Type="http://schemas.openxmlformats.org/officeDocument/2006/relationships/hyperlink" Target="https://drive.google.com/drive/folders/1_4M6kgpVqdVcAmSTX0fR09P_Q-fzMUMX?usp=sharing" TargetMode="External"/><Relationship Id="rId32" Type="http://schemas.openxmlformats.org/officeDocument/2006/relationships/hyperlink" Target="https://drive.google.com/drive/folders/1_4M6kgpVqdVcAmSTX0fR09P_Q-fzMUMX?usp=sharing" TargetMode="External"/><Relationship Id="rId37" Type="http://schemas.openxmlformats.org/officeDocument/2006/relationships/hyperlink" Target="https://drive.google.com/drive/folders/1_4M6kgpVqdVcAmSTX0fR09P_Q-fzMUMX?usp=sharing" TargetMode="External"/><Relationship Id="rId53" Type="http://schemas.openxmlformats.org/officeDocument/2006/relationships/hyperlink" Target="https://data.worldpop.org/repo/prj/UNFPA_LACRO/" TargetMode="External"/><Relationship Id="rId58" Type="http://schemas.openxmlformats.org/officeDocument/2006/relationships/hyperlink" Target="https://data.worldpop.org/repo/prj/UNFPA_LACRO/" TargetMode="External"/><Relationship Id="rId74" Type="http://schemas.openxmlformats.org/officeDocument/2006/relationships/hyperlink" Target="https://drive.google.com/drive/folders/1_4M6kgpVqdVcAmSTX0fR09P_Q-fzMUMX?usp=sharing" TargetMode="External"/><Relationship Id="rId79" Type="http://schemas.openxmlformats.org/officeDocument/2006/relationships/hyperlink" Target="https://data.worldpop.org/repo/prj/UNFPA_LACRO/" TargetMode="External"/><Relationship Id="rId102" Type="http://schemas.openxmlformats.org/officeDocument/2006/relationships/hyperlink" Target="https://data.worldpop.org/repo/prj/UNFPA_LACRO/" TargetMode="External"/><Relationship Id="rId5" Type="http://schemas.openxmlformats.org/officeDocument/2006/relationships/hyperlink" Target="https://drive.google.com/drive/folders/1_4M6kgpVqdVcAmSTX0fR09P_Q-fzMUMX?usp=sharing" TargetMode="External"/><Relationship Id="rId90" Type="http://schemas.openxmlformats.org/officeDocument/2006/relationships/hyperlink" Target="https://data.humdata.org/dataset/limites-de-peru" TargetMode="External"/><Relationship Id="rId95" Type="http://schemas.openxmlformats.org/officeDocument/2006/relationships/hyperlink" Target="https://data.humdata.org/dataset/el-salvador-administrative-level-0-1-and-2-boundaries" TargetMode="External"/><Relationship Id="rId22" Type="http://schemas.openxmlformats.org/officeDocument/2006/relationships/hyperlink" Target="https://data.worldpop.org/repo/prj/UNFPA_LACRO/" TargetMode="External"/><Relationship Id="rId27" Type="http://schemas.openxmlformats.org/officeDocument/2006/relationships/hyperlink" Target="https://data.humdata.org/dataset/costa-rica-subnational-administrative-boundaries" TargetMode="External"/><Relationship Id="rId43" Type="http://schemas.openxmlformats.org/officeDocument/2006/relationships/hyperlink" Target="https://drive.google.com/drive/folders/1_4M6kgpVqdVcAmSTX0fR09P_Q-fzMUMX?usp=sharing" TargetMode="External"/><Relationship Id="rId48" Type="http://schemas.openxmlformats.org/officeDocument/2006/relationships/hyperlink" Target="https://drive.google.com/drive/folders/1_4M6kgpVqdVcAmSTX0fR09P_Q-fzMUMX?usp=sharing" TargetMode="External"/><Relationship Id="rId64" Type="http://schemas.openxmlformats.org/officeDocument/2006/relationships/hyperlink" Target="https://hub.worldpop.org/geodata/summary?id=6375" TargetMode="External"/><Relationship Id="rId69" Type="http://schemas.openxmlformats.org/officeDocument/2006/relationships/hyperlink" Target="https://data.humdata.org/dataset/saint-kitts-and-nevis-administrative-level-0-nation-and-1-parish-boundaries" TargetMode="External"/><Relationship Id="rId113" Type="http://schemas.openxmlformats.org/officeDocument/2006/relationships/hyperlink" Target="https://data.humdata.org/dataset/venezuela-administrative-level-0-1-and-2-boundaries" TargetMode="External"/><Relationship Id="rId118" Type="http://schemas.openxmlformats.org/officeDocument/2006/relationships/hyperlink" Target="https://data.worldpop.org/repo/prj/UNFPA_LACRO/" TargetMode="External"/><Relationship Id="rId80" Type="http://schemas.openxmlformats.org/officeDocument/2006/relationships/hyperlink" Target="https://gadm.org/download_country.html" TargetMode="External"/><Relationship Id="rId85" Type="http://schemas.openxmlformats.org/officeDocument/2006/relationships/hyperlink" Target="https://data.worldpop.org/repo/prj/UNFPA_LACRO/" TargetMode="External"/><Relationship Id="rId12" Type="http://schemas.openxmlformats.org/officeDocument/2006/relationships/hyperlink" Target="https://data.humdata.org/dataset/belize-administrative-level-0-nation-and-1-district-boundaries" TargetMode="External"/><Relationship Id="rId17" Type="http://schemas.openxmlformats.org/officeDocument/2006/relationships/hyperlink" Target="https://data.humdata.org/dataset/brazil-administrative-level-0-boundaries" TargetMode="External"/><Relationship Id="rId33" Type="http://schemas.openxmlformats.org/officeDocument/2006/relationships/hyperlink" Target="https://data.humdata.org/dataset/curacao-administrative-level-0-national-boundary" TargetMode="External"/><Relationship Id="rId38" Type="http://schemas.openxmlformats.org/officeDocument/2006/relationships/hyperlink" Target="https://data.humdata.org/dataset/dominica-administrative-level-0-national-and-level-1-boundaries-form-gadm" TargetMode="External"/><Relationship Id="rId59" Type="http://schemas.openxmlformats.org/officeDocument/2006/relationships/hyperlink" Target="https://drive.google.com/drive/folders/1_4M6kgpVqdVcAmSTX0fR09P_Q-fzMUMX?usp=sharing" TargetMode="External"/><Relationship Id="rId103" Type="http://schemas.openxmlformats.org/officeDocument/2006/relationships/hyperlink" Target="https://drive.google.com/drive/folders/1_4M6kgpVqdVcAmSTX0fR09P_Q-fzMUMX?usp=sharing" TargetMode="External"/><Relationship Id="rId108" Type="http://schemas.openxmlformats.org/officeDocument/2006/relationships/hyperlink" Target="https://data.worldpop.org/repo/prj/UNFPA_LACRO/" TargetMode="External"/><Relationship Id="rId54" Type="http://schemas.openxmlformats.org/officeDocument/2006/relationships/hyperlink" Target="https://drive.google.com/drive/folders/1_4M6kgpVqdVcAmSTX0fR09P_Q-fzMUMX?usp=sharing" TargetMode="External"/><Relationship Id="rId70" Type="http://schemas.openxmlformats.org/officeDocument/2006/relationships/hyperlink" Target="https://data.worldpop.org/repo/prj/UNFPA_LACRO/" TargetMode="External"/><Relationship Id="rId75" Type="http://schemas.openxmlformats.org/officeDocument/2006/relationships/hyperlink" Target="https://data.humdata.org/dataset/mexican-administrative-level-0-country-1-estado-and-2-municipio-boundary-polygons" TargetMode="External"/><Relationship Id="rId91" Type="http://schemas.openxmlformats.org/officeDocument/2006/relationships/hyperlink" Target="https://data.worldpop.org/repo/prj/UNFPA_LACRO/" TargetMode="External"/><Relationship Id="rId96" Type="http://schemas.openxmlformats.org/officeDocument/2006/relationships/hyperlink" Target="https://data.worldpop.org/repo/prj/UNFPA_LACRO/" TargetMode="External"/><Relationship Id="rId1" Type="http://schemas.openxmlformats.org/officeDocument/2006/relationships/hyperlink" Target="https://drive.google.com/drive/folders/1_4M6kgpVqdVcAmSTX0fR09P_Q-fzMUMX?usp=sharing" TargetMode="External"/><Relationship Id="rId6" Type="http://schemas.openxmlformats.org/officeDocument/2006/relationships/hyperlink" Target="https://data.humdata.org/dataset/argentina-adaministrative-level-0-boundaries" TargetMode="External"/><Relationship Id="rId23" Type="http://schemas.openxmlformats.org/officeDocument/2006/relationships/hyperlink" Target="https://drive.google.com/drive/folders/1_4M6kgpVqdVcAmSTX0fR09P_Q-fzMUMX?usp=sharing" TargetMode="External"/><Relationship Id="rId28" Type="http://schemas.openxmlformats.org/officeDocument/2006/relationships/hyperlink" Target="https://data.worldpop.org/repo/prj/UNFPA_LACRO/" TargetMode="External"/><Relationship Id="rId49" Type="http://schemas.openxmlformats.org/officeDocument/2006/relationships/hyperlink" Target="https://data.humdata.org/dataset/grenada-administrative-level-0-nation-and-1-parish-boundaries" TargetMode="External"/><Relationship Id="rId114" Type="http://schemas.openxmlformats.org/officeDocument/2006/relationships/hyperlink" Target="https://data.worldpop.org/repo/prj/UNFPA_LACRO/" TargetMode="External"/><Relationship Id="rId119" Type="http://schemas.openxmlformats.org/officeDocument/2006/relationships/hyperlink" Target="https://drive.google.com/drive/folders/1DQEPoNgGV86Jo2Lir9yRPrvs-BX-bobe?usp=sharing" TargetMode="External"/><Relationship Id="rId10" Type="http://schemas.openxmlformats.org/officeDocument/2006/relationships/hyperlink" Target="https://data.humdata.org/dataset/bahamas-administrative-boundaries-level-0-1" TargetMode="External"/><Relationship Id="rId31" Type="http://schemas.openxmlformats.org/officeDocument/2006/relationships/hyperlink" Target="https://data.worldpop.org/repo/prj/UNFPA_LACRO/" TargetMode="External"/><Relationship Id="rId44" Type="http://schemas.openxmlformats.org/officeDocument/2006/relationships/hyperlink" Target="https://data.humdata.org/dataset/ecuador-admin-level-2-boundaries" TargetMode="External"/><Relationship Id="rId52" Type="http://schemas.openxmlformats.org/officeDocument/2006/relationships/hyperlink" Target="https://data.humdata.org/dataset/guatemala-administrative-level-0-national-1-departments-and-2-municipalities" TargetMode="External"/><Relationship Id="rId60" Type="http://schemas.openxmlformats.org/officeDocument/2006/relationships/hyperlink" Target="https://data.humdata.org/dataset/honduras-admin-level-1-boundaries" TargetMode="External"/><Relationship Id="rId65" Type="http://schemas.openxmlformats.org/officeDocument/2006/relationships/hyperlink" Target="https://drive.google.com/drive/folders/1_4M6kgpVqdVcAmSTX0fR09P_Q-fzMUMX?usp=sharing" TargetMode="External"/><Relationship Id="rId73" Type="http://schemas.openxmlformats.org/officeDocument/2006/relationships/hyperlink" Target="https://data.worldpop.org/repo/prj/UNFPA_LACRO/" TargetMode="External"/><Relationship Id="rId78" Type="http://schemas.openxmlformats.org/officeDocument/2006/relationships/hyperlink" Target="https://data.humdata.org/dataset/montserrat-administrative-level-0-nation-and-1-parish-boundaries" TargetMode="External"/><Relationship Id="rId81" Type="http://schemas.openxmlformats.org/officeDocument/2006/relationships/hyperlink" Target="https://hub.worldpop.org/geodata/summary?id=6533" TargetMode="External"/><Relationship Id="rId86" Type="http://schemas.openxmlformats.org/officeDocument/2006/relationships/hyperlink" Target="https://drive.google.com/drive/folders/1_4M6kgpVqdVcAmSTX0fR09P_Q-fzMUMX?usp=sharing" TargetMode="External"/><Relationship Id="rId94" Type="http://schemas.openxmlformats.org/officeDocument/2006/relationships/hyperlink" Target="https://drive.google.com/drive/folders/1_4M6kgpVqdVcAmSTX0fR09P_Q-fzMUMX?usp=sharing" TargetMode="External"/><Relationship Id="rId99" Type="http://schemas.openxmlformats.org/officeDocument/2006/relationships/hyperlink" Target="https://data.worldpop.org/repo/prj/UNFPA_LACRO/" TargetMode="External"/><Relationship Id="rId101" Type="http://schemas.openxmlformats.org/officeDocument/2006/relationships/hyperlink" Target="https://data.humdata.org/dataset/turks-and-caicos-islands-administrative-level-0-nation-and-1-district-boundaries" TargetMode="External"/><Relationship Id="rId4" Type="http://schemas.openxmlformats.org/officeDocument/2006/relationships/hyperlink" Target="https://data.humdata.org/dataset/anguilla-administrative-level-0-national-boundary" TargetMode="External"/><Relationship Id="rId9" Type="http://schemas.openxmlformats.org/officeDocument/2006/relationships/hyperlink" Target="https://drive.google.com/drive/folders/1_4M6kgpVqdVcAmSTX0fR09P_Q-fzMUMX?usp=sharing" TargetMode="External"/><Relationship Id="rId13" Type="http://schemas.openxmlformats.org/officeDocument/2006/relationships/hyperlink" Target="https://drive.google.com/drive/folders/1_4M6kgpVqdVcAmSTX0fR09P_Q-fzMUMX?usp=sharing" TargetMode="External"/><Relationship Id="rId18" Type="http://schemas.openxmlformats.org/officeDocument/2006/relationships/hyperlink" Target="https://drive.google.com/drive/folders/1_4M6kgpVqdVcAmSTX0fR09P_Q-fzMUMX?usp=sharing" TargetMode="External"/><Relationship Id="rId39" Type="http://schemas.openxmlformats.org/officeDocument/2006/relationships/hyperlink" Target="https://data.worldpop.org/repo/prj/UNFPA_LACRO/" TargetMode="External"/><Relationship Id="rId109" Type="http://schemas.openxmlformats.org/officeDocument/2006/relationships/hyperlink" Target="https://drive.google.com/drive/folders/1_4M6kgpVqdVcAmSTX0fR09P_Q-fzMUMX?usp=sharing" TargetMode="External"/><Relationship Id="rId34" Type="http://schemas.openxmlformats.org/officeDocument/2006/relationships/hyperlink" Target="https://data.worldpop.org/repo/prj/UNFPA_LACRO/" TargetMode="External"/><Relationship Id="rId50" Type="http://schemas.openxmlformats.org/officeDocument/2006/relationships/hyperlink" Target="https://data.worldpop.org/repo/prj/UNFPA_LACRO/" TargetMode="External"/><Relationship Id="rId55" Type="http://schemas.openxmlformats.org/officeDocument/2006/relationships/hyperlink" Target="https://data.humdata.org/dataset/french-guiana-administrative-level-0-1-and-2-boundaries" TargetMode="External"/><Relationship Id="rId76" Type="http://schemas.openxmlformats.org/officeDocument/2006/relationships/hyperlink" Target="https://data.worldpop.org/repo/prj/UNFPA_LACRO/" TargetMode="External"/><Relationship Id="rId97" Type="http://schemas.openxmlformats.org/officeDocument/2006/relationships/hyperlink" Target="https://drive.google.com/drive/folders/1_4M6kgpVqdVcAmSTX0fR09P_Q-fzMUMX?usp=sharing" TargetMode="External"/><Relationship Id="rId104" Type="http://schemas.openxmlformats.org/officeDocument/2006/relationships/hyperlink" Target="https://data.humdata.org/dataset/trinidad-and-tobago-administrative-level-0-national-and-1-region-and-municipality-boundaries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drive/folders/1_4M6kgpVqdVcAmSTX0fR09P_Q-fzMUMX?usp=sharing" TargetMode="External"/><Relationship Id="rId71" Type="http://schemas.openxmlformats.org/officeDocument/2006/relationships/hyperlink" Target="https://drive.google.com/drive/folders/1_4M6kgpVqdVcAmSTX0fR09P_Q-fzMUMX?usp=sharing" TargetMode="External"/><Relationship Id="rId92" Type="http://schemas.openxmlformats.org/officeDocument/2006/relationships/hyperlink" Target="https://gadm.org/download_country.html" TargetMode="External"/><Relationship Id="rId2" Type="http://schemas.openxmlformats.org/officeDocument/2006/relationships/hyperlink" Target="https://data.humdata.org/dataset/aruba-administrative-level-0-national-boundary" TargetMode="External"/><Relationship Id="rId29" Type="http://schemas.openxmlformats.org/officeDocument/2006/relationships/hyperlink" Target="https://drive.google.com/drive/folders/1_4M6kgpVqdVcAmSTX0fR09P_Q-fzMUMX?usp=sharing" TargetMode="External"/><Relationship Id="rId24" Type="http://schemas.openxmlformats.org/officeDocument/2006/relationships/hyperlink" Target="https://data.humdata.org/dataset/colombia-administrative-boundaries-levels-0-3" TargetMode="External"/><Relationship Id="rId40" Type="http://schemas.openxmlformats.org/officeDocument/2006/relationships/hyperlink" Target="https://drive.google.com/drive/folders/1_4M6kgpVqdVcAmSTX0fR09P_Q-fzMUMX?usp=sharing" TargetMode="External"/><Relationship Id="rId45" Type="http://schemas.openxmlformats.org/officeDocument/2006/relationships/hyperlink" Target="https://data.worldpop.org/repo/prj/UNFPA_LACRO/" TargetMode="External"/><Relationship Id="rId66" Type="http://schemas.openxmlformats.org/officeDocument/2006/relationships/hyperlink" Target="https://data.humdata.org/dataset/jamaica-administrative-level-0-nation-and-1-parish-boundaries" TargetMode="External"/><Relationship Id="rId87" Type="http://schemas.openxmlformats.org/officeDocument/2006/relationships/hyperlink" Target="https://data.humdata.org/dataset/panama-administrative-level-0-1-2-and-3-boundaries" TargetMode="External"/><Relationship Id="rId110" Type="http://schemas.openxmlformats.org/officeDocument/2006/relationships/hyperlink" Target="https://data.humdata.org/dataset/saint-vincent-and-the-grenadines-administrative-level-0-country-and-1-parish-boundaries" TargetMode="External"/><Relationship Id="rId115" Type="http://schemas.openxmlformats.org/officeDocument/2006/relationships/hyperlink" Target="https://drive.google.com/drive/folders/1_4M6kgpVqdVcAmSTX0fR09P_Q-fzMUMX?usp=sharing" TargetMode="External"/><Relationship Id="rId61" Type="http://schemas.openxmlformats.org/officeDocument/2006/relationships/hyperlink" Target="https://data.worldpop.org/repo/prj/UNFPA_LACRO/" TargetMode="External"/><Relationship Id="rId82" Type="http://schemas.openxmlformats.org/officeDocument/2006/relationships/hyperlink" Target="https://docs.google.com/spreadsheets/d/1qgGwO9Gc7QF5eqS3SIuHLd83Dwmgx9XR/edit?usp=sharing&amp;ouid=111622957407452782030&amp;rtpof=true&amp;sd=true" TargetMode="External"/><Relationship Id="rId19" Type="http://schemas.openxmlformats.org/officeDocument/2006/relationships/hyperlink" Target="https://data.humdata.org/dataset/barbados-administrative-boundaries-levels-0-and-1-from-gadm" TargetMode="External"/><Relationship Id="rId14" Type="http://schemas.openxmlformats.org/officeDocument/2006/relationships/hyperlink" Target="https://data.humdata.org/dataset/bermuda-administrative-level-0-country-and-level-1-parish-or-municipality-boundaries" TargetMode="External"/><Relationship Id="rId30" Type="http://schemas.openxmlformats.org/officeDocument/2006/relationships/hyperlink" Target="https://data.humdata.org/dataset/cuba-administrative-boundaries-levels-0-and-1-from-gadm" TargetMode="External"/><Relationship Id="rId35" Type="http://schemas.openxmlformats.org/officeDocument/2006/relationships/hyperlink" Target="https://drive.google.com/drive/folders/1_4M6kgpVqdVcAmSTX0fR09P_Q-fzMUMX?usp=sharing" TargetMode="External"/><Relationship Id="rId56" Type="http://schemas.openxmlformats.org/officeDocument/2006/relationships/hyperlink" Target="https://hub.worldpop.org/geodata/summary?id=6519" TargetMode="External"/><Relationship Id="rId77" Type="http://schemas.openxmlformats.org/officeDocument/2006/relationships/hyperlink" Target="https://drive.google.com/drive/folders/1_4M6kgpVqdVcAmSTX0fR09P_Q-fzMUMX?usp=sharing" TargetMode="External"/><Relationship Id="rId100" Type="http://schemas.openxmlformats.org/officeDocument/2006/relationships/hyperlink" Target="https://drive.google.com/drive/folders/1_4M6kgpVqdVcAmSTX0fR09P_Q-fzMUMX?usp=sharing" TargetMode="External"/><Relationship Id="rId105" Type="http://schemas.openxmlformats.org/officeDocument/2006/relationships/hyperlink" Target="https://data.worldpop.org/repo/prj/UNFPA_LACRO/" TargetMode="External"/><Relationship Id="rId8" Type="http://schemas.openxmlformats.org/officeDocument/2006/relationships/hyperlink" Target="https://data.humdata.org/dataset/antigua-and-barbuda-administrative-boundaries-levels-0-and-1" TargetMode="External"/><Relationship Id="rId51" Type="http://schemas.openxmlformats.org/officeDocument/2006/relationships/hyperlink" Target="https://drive.google.com/drive/folders/1_4M6kgpVqdVcAmSTX0fR09P_Q-fzMUMX?usp=sharing" TargetMode="External"/><Relationship Id="rId72" Type="http://schemas.openxmlformats.org/officeDocument/2006/relationships/hyperlink" Target="https://data.humdata.org/dataset/saint-lucia-administrative-level-0-nation-and-1-quarter-boundaries" TargetMode="External"/><Relationship Id="rId93" Type="http://schemas.openxmlformats.org/officeDocument/2006/relationships/hyperlink" Target="https://hub.worldpop.org/geodata/summary?id=6317" TargetMode="External"/><Relationship Id="rId98" Type="http://schemas.openxmlformats.org/officeDocument/2006/relationships/hyperlink" Target="https://data.humdata.org/dataset/suriname-administrative-level-0-1-and-2-boundaries" TargetMode="External"/><Relationship Id="rId3" Type="http://schemas.openxmlformats.org/officeDocument/2006/relationships/hyperlink" Target="https://drive.google.com/drive/folders/1_4M6kgpVqdVcAmSTX0fR09P_Q-fzMUMX?usp=sharing" TargetMode="External"/><Relationship Id="rId25" Type="http://schemas.openxmlformats.org/officeDocument/2006/relationships/hyperlink" Target="https://data.worldpop.org/repo/prj/UNFPA_LACRO/" TargetMode="External"/><Relationship Id="rId46" Type="http://schemas.openxmlformats.org/officeDocument/2006/relationships/hyperlink" Target="https://gadm.org/download_country.html" TargetMode="External"/><Relationship Id="rId67" Type="http://schemas.openxmlformats.org/officeDocument/2006/relationships/hyperlink" Target="https://data.worldpop.org/repo/prj/UNFPA_LACRO/" TargetMode="External"/><Relationship Id="rId116" Type="http://schemas.openxmlformats.org/officeDocument/2006/relationships/hyperlink" Target="https://data.humdata.org/dataset/british-virgin-islands-administrative-level-0-nation-and-1-district-boundaries" TargetMode="External"/><Relationship Id="rId20" Type="http://schemas.openxmlformats.org/officeDocument/2006/relationships/hyperlink" Target="https://drive.google.com/drive/folders/1_4M6kgpVqdVcAmSTX0fR09P_Q-fzMUMX?usp=sharing" TargetMode="External"/><Relationship Id="rId41" Type="http://schemas.openxmlformats.org/officeDocument/2006/relationships/hyperlink" Target="https://data.humdata.org/dataset/dominican-republic-administrative-boundaries-levels-0-6" TargetMode="External"/><Relationship Id="rId62" Type="http://schemas.openxmlformats.org/officeDocument/2006/relationships/hyperlink" Target="https://drive.google.com/drive/folders/1_4M6kgpVqdVcAmSTX0fR09P_Q-fzMUMX?usp=sharing" TargetMode="External"/><Relationship Id="rId83" Type="http://schemas.openxmlformats.org/officeDocument/2006/relationships/hyperlink" Target="https://drive.google.com/drive/folders/1_4M6kgpVqdVcAmSTX0fR09P_Q-fzMUMX?usp=sharing" TargetMode="External"/><Relationship Id="rId88" Type="http://schemas.openxmlformats.org/officeDocument/2006/relationships/hyperlink" Target="https://data.worldpop.org/repo/prj/UNFPA_LACRO/" TargetMode="External"/><Relationship Id="rId111" Type="http://schemas.openxmlformats.org/officeDocument/2006/relationships/hyperlink" Target="https://data.worldpop.org/repo/prj/UNFPA_LACRO/" TargetMode="External"/><Relationship Id="rId15" Type="http://schemas.openxmlformats.org/officeDocument/2006/relationships/hyperlink" Target="https://drive.google.com/drive/folders/1_4M6kgpVqdVcAmSTX0fR09P_Q-fzMUMX?usp=sharing" TargetMode="External"/><Relationship Id="rId36" Type="http://schemas.openxmlformats.org/officeDocument/2006/relationships/hyperlink" Target="https://data.humdata.org/dataset/cayman-islands-administrative-level-0-nation-and-1-district-boundaries" TargetMode="External"/><Relationship Id="rId57" Type="http://schemas.openxmlformats.org/officeDocument/2006/relationships/hyperlink" Target="https://data.humdata.org/dataset/cod-ab-guy" TargetMode="External"/><Relationship Id="rId106" Type="http://schemas.openxmlformats.org/officeDocument/2006/relationships/hyperlink" Target="https://drive.google.com/drive/folders/1_4M6kgpVqdVcAmSTX0fR09P_Q-fzMUMX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DQEPoNgGV86Jo2Lir9yRPrvs-BX-bobe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8"/>
  <sheetViews>
    <sheetView workbookViewId="0">
      <pane ySplit="1" topLeftCell="A8" activePane="bottomLeft" state="frozen"/>
      <selection pane="bottomLeft" activeCell="E26" sqref="A1:J46"/>
    </sheetView>
  </sheetViews>
  <sheetFormatPr defaultColWidth="14.42578125" defaultRowHeight="15" customHeight="1" x14ac:dyDescent="0.25"/>
  <cols>
    <col min="1" max="1" width="8.7109375" customWidth="1"/>
    <col min="2" max="2" width="31.140625" customWidth="1"/>
    <col min="3" max="4" width="32.28515625" hidden="1" customWidth="1"/>
    <col min="5" max="5" width="88" customWidth="1"/>
    <col min="6" max="6" width="56.85546875" customWidth="1"/>
    <col min="7" max="8" width="44.28515625" customWidth="1"/>
    <col min="9" max="9" width="13.5703125" customWidth="1"/>
    <col min="10" max="12" width="32.28515625" customWidth="1"/>
    <col min="13" max="22" width="8.7109375" customWidth="1"/>
  </cols>
  <sheetData>
    <row r="1" spans="1:22" ht="42.75" customHeight="1" thickBo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250</v>
      </c>
      <c r="F1" s="25" t="s">
        <v>251</v>
      </c>
      <c r="G1" s="32" t="s">
        <v>4</v>
      </c>
      <c r="H1" s="32" t="s">
        <v>248</v>
      </c>
      <c r="I1" s="32" t="s">
        <v>5</v>
      </c>
      <c r="J1" s="32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thickBot="1" x14ac:dyDescent="0.3">
      <c r="A2" s="30" t="s">
        <v>7</v>
      </c>
      <c r="B2" s="30" t="s">
        <v>8</v>
      </c>
      <c r="C2" s="30" t="s">
        <v>9</v>
      </c>
      <c r="D2" s="27" t="s">
        <v>10</v>
      </c>
      <c r="E2" s="27" t="s">
        <v>11</v>
      </c>
      <c r="F2" s="33" t="s">
        <v>247</v>
      </c>
      <c r="G2" s="34" t="s">
        <v>51</v>
      </c>
      <c r="H2" s="34" t="s">
        <v>249</v>
      </c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thickBot="1" x14ac:dyDescent="0.3">
      <c r="A3" s="30" t="s">
        <v>12</v>
      </c>
      <c r="B3" s="30" t="s">
        <v>13</v>
      </c>
      <c r="C3" s="30" t="s">
        <v>14</v>
      </c>
      <c r="D3" s="27" t="s">
        <v>10</v>
      </c>
      <c r="E3" s="27" t="s">
        <v>15</v>
      </c>
      <c r="F3" s="33" t="s">
        <v>247</v>
      </c>
      <c r="G3" s="34" t="s">
        <v>51</v>
      </c>
      <c r="H3" s="34" t="s">
        <v>249</v>
      </c>
      <c r="I3" s="35"/>
      <c r="J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thickBot="1" x14ac:dyDescent="0.3">
      <c r="A4" s="30" t="s">
        <v>16</v>
      </c>
      <c r="B4" s="30" t="s">
        <v>17</v>
      </c>
      <c r="C4" s="30" t="s">
        <v>18</v>
      </c>
      <c r="D4" s="27" t="s">
        <v>10</v>
      </c>
      <c r="E4" s="27" t="s">
        <v>19</v>
      </c>
      <c r="F4" s="33" t="s">
        <v>247</v>
      </c>
      <c r="G4" s="34" t="s">
        <v>51</v>
      </c>
      <c r="H4" s="34" t="s">
        <v>249</v>
      </c>
      <c r="I4" s="35"/>
      <c r="J4" s="3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thickBot="1" x14ac:dyDescent="0.3">
      <c r="A5" s="30" t="s">
        <v>20</v>
      </c>
      <c r="B5" s="30" t="s">
        <v>21</v>
      </c>
      <c r="C5" s="30" t="s">
        <v>22</v>
      </c>
      <c r="D5" s="27" t="s">
        <v>10</v>
      </c>
      <c r="E5" s="27" t="s">
        <v>23</v>
      </c>
      <c r="F5" s="33" t="s">
        <v>247</v>
      </c>
      <c r="G5" s="34" t="s">
        <v>51</v>
      </c>
      <c r="H5" s="34" t="s">
        <v>249</v>
      </c>
      <c r="I5" s="35"/>
      <c r="J5" s="3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 thickBot="1" x14ac:dyDescent="0.3">
      <c r="A6" s="30" t="s">
        <v>24</v>
      </c>
      <c r="B6" s="30" t="s">
        <v>25</v>
      </c>
      <c r="C6" s="30" t="s">
        <v>26</v>
      </c>
      <c r="D6" s="27" t="s">
        <v>10</v>
      </c>
      <c r="E6" s="27" t="s">
        <v>27</v>
      </c>
      <c r="F6" s="33" t="s">
        <v>247</v>
      </c>
      <c r="G6" s="34" t="s">
        <v>51</v>
      </c>
      <c r="H6" s="34" t="s">
        <v>249</v>
      </c>
      <c r="I6" s="35"/>
      <c r="J6" s="3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 thickBot="1" x14ac:dyDescent="0.3">
      <c r="A7" s="30" t="s">
        <v>28</v>
      </c>
      <c r="B7" s="30" t="s">
        <v>29</v>
      </c>
      <c r="C7" s="30" t="s">
        <v>30</v>
      </c>
      <c r="D7" s="27" t="s">
        <v>10</v>
      </c>
      <c r="E7" s="27" t="s">
        <v>31</v>
      </c>
      <c r="F7" s="33" t="s">
        <v>247</v>
      </c>
      <c r="G7" s="34" t="s">
        <v>51</v>
      </c>
      <c r="H7" s="34" t="s">
        <v>249</v>
      </c>
      <c r="I7" s="35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 thickBot="1" x14ac:dyDescent="0.3">
      <c r="A8" s="30" t="s">
        <v>32</v>
      </c>
      <c r="B8" s="30" t="s">
        <v>33</v>
      </c>
      <c r="C8" s="30" t="s">
        <v>34</v>
      </c>
      <c r="D8" s="27" t="s">
        <v>10</v>
      </c>
      <c r="E8" s="27" t="s">
        <v>35</v>
      </c>
      <c r="F8" s="33" t="s">
        <v>247</v>
      </c>
      <c r="G8" s="34" t="s">
        <v>51</v>
      </c>
      <c r="H8" s="34" t="s">
        <v>249</v>
      </c>
      <c r="I8" s="35"/>
      <c r="J8" s="3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 thickBot="1" x14ac:dyDescent="0.3">
      <c r="A9" s="30" t="s">
        <v>36</v>
      </c>
      <c r="B9" s="30" t="s">
        <v>37</v>
      </c>
      <c r="C9" s="36" t="s">
        <v>38</v>
      </c>
      <c r="D9" s="27" t="s">
        <v>10</v>
      </c>
      <c r="E9" s="35" t="s">
        <v>152</v>
      </c>
      <c r="F9" s="35" t="s">
        <v>152</v>
      </c>
      <c r="G9" s="35" t="s">
        <v>152</v>
      </c>
      <c r="H9" s="35" t="s">
        <v>152</v>
      </c>
      <c r="I9" s="35"/>
      <c r="J9" s="35" t="s">
        <v>152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thickBot="1" x14ac:dyDescent="0.3">
      <c r="A10" s="30" t="s">
        <v>39</v>
      </c>
      <c r="B10" s="30" t="s">
        <v>40</v>
      </c>
      <c r="C10" s="36" t="s">
        <v>41</v>
      </c>
      <c r="D10" s="27" t="s">
        <v>10</v>
      </c>
      <c r="E10" s="27" t="s">
        <v>42</v>
      </c>
      <c r="F10" s="33" t="s">
        <v>247</v>
      </c>
      <c r="G10" s="34" t="s">
        <v>51</v>
      </c>
      <c r="H10" s="34" t="s">
        <v>249</v>
      </c>
      <c r="I10" s="35"/>
      <c r="J10" s="3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thickBot="1" x14ac:dyDescent="0.3">
      <c r="A11" s="30" t="s">
        <v>43</v>
      </c>
      <c r="B11" s="30" t="s">
        <v>44</v>
      </c>
      <c r="C11" s="30" t="s">
        <v>45</v>
      </c>
      <c r="D11" s="27" t="s">
        <v>10</v>
      </c>
      <c r="E11" s="27" t="s">
        <v>46</v>
      </c>
      <c r="F11" s="33" t="s">
        <v>247</v>
      </c>
      <c r="G11" s="34" t="s">
        <v>51</v>
      </c>
      <c r="H11" s="34" t="s">
        <v>249</v>
      </c>
      <c r="I11" s="35"/>
      <c r="J11" s="3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thickBot="1" x14ac:dyDescent="0.3">
      <c r="A12" s="30" t="s">
        <v>47</v>
      </c>
      <c r="B12" s="30" t="s">
        <v>48</v>
      </c>
      <c r="C12" s="36" t="s">
        <v>49</v>
      </c>
      <c r="D12" s="27" t="s">
        <v>10</v>
      </c>
      <c r="E12" s="27" t="s">
        <v>50</v>
      </c>
      <c r="F12" s="33" t="s">
        <v>247</v>
      </c>
      <c r="G12" s="34" t="s">
        <v>51</v>
      </c>
      <c r="H12" s="34" t="s">
        <v>249</v>
      </c>
      <c r="I12" s="35"/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thickBot="1" x14ac:dyDescent="0.3">
      <c r="A13" s="30" t="s">
        <v>52</v>
      </c>
      <c r="B13" s="30" t="s">
        <v>53</v>
      </c>
      <c r="C13" s="36" t="s">
        <v>54</v>
      </c>
      <c r="D13" s="27" t="s">
        <v>10</v>
      </c>
      <c r="E13" s="27" t="s">
        <v>55</v>
      </c>
      <c r="F13" s="33" t="s">
        <v>247</v>
      </c>
      <c r="G13" s="34" t="s">
        <v>51</v>
      </c>
      <c r="H13" s="34" t="s">
        <v>249</v>
      </c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thickBot="1" x14ac:dyDescent="0.3">
      <c r="A14" s="30" t="s">
        <v>56</v>
      </c>
      <c r="B14" s="30" t="s">
        <v>57</v>
      </c>
      <c r="C14" s="36" t="s">
        <v>58</v>
      </c>
      <c r="D14" s="27" t="s">
        <v>10</v>
      </c>
      <c r="E14" s="27" t="s">
        <v>59</v>
      </c>
      <c r="F14" s="33" t="s">
        <v>247</v>
      </c>
      <c r="G14" s="34" t="s">
        <v>51</v>
      </c>
      <c r="H14" s="34" t="s">
        <v>249</v>
      </c>
      <c r="I14" s="35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thickBot="1" x14ac:dyDescent="0.3">
      <c r="A15" s="30" t="s">
        <v>60</v>
      </c>
      <c r="B15" s="30" t="s">
        <v>61</v>
      </c>
      <c r="C15" s="36" t="s">
        <v>62</v>
      </c>
      <c r="D15" s="27" t="s">
        <v>10</v>
      </c>
      <c r="E15" s="27" t="s">
        <v>63</v>
      </c>
      <c r="F15" s="33" t="s">
        <v>247</v>
      </c>
      <c r="G15" s="34" t="s">
        <v>51</v>
      </c>
      <c r="H15" s="34" t="s">
        <v>249</v>
      </c>
      <c r="I15" s="35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thickBot="1" x14ac:dyDescent="0.3">
      <c r="A16" s="30" t="s">
        <v>64</v>
      </c>
      <c r="B16" s="30" t="s">
        <v>65</v>
      </c>
      <c r="C16" s="30" t="s">
        <v>66</v>
      </c>
      <c r="D16" s="27" t="s">
        <v>10</v>
      </c>
      <c r="E16" s="27" t="s">
        <v>67</v>
      </c>
      <c r="F16" s="33" t="s">
        <v>247</v>
      </c>
      <c r="G16" s="34" t="s">
        <v>51</v>
      </c>
      <c r="H16" s="34" t="s">
        <v>249</v>
      </c>
      <c r="I16" s="35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thickBot="1" x14ac:dyDescent="0.3">
      <c r="A17" s="30" t="s">
        <v>68</v>
      </c>
      <c r="B17" s="30" t="s">
        <v>69</v>
      </c>
      <c r="C17" s="30" t="s">
        <v>70</v>
      </c>
      <c r="D17" s="27" t="s">
        <v>10</v>
      </c>
      <c r="E17" s="27" t="s">
        <v>71</v>
      </c>
      <c r="F17" s="33" t="s">
        <v>247</v>
      </c>
      <c r="G17" s="34" t="s">
        <v>51</v>
      </c>
      <c r="H17" s="34" t="s">
        <v>249</v>
      </c>
      <c r="I17" s="35"/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thickBot="1" x14ac:dyDescent="0.3">
      <c r="A18" s="30" t="s">
        <v>72</v>
      </c>
      <c r="B18" s="30" t="s">
        <v>73</v>
      </c>
      <c r="C18" s="30" t="s">
        <v>74</v>
      </c>
      <c r="D18" s="27" t="s">
        <v>10</v>
      </c>
      <c r="E18" s="27" t="s">
        <v>75</v>
      </c>
      <c r="F18" s="33" t="s">
        <v>247</v>
      </c>
      <c r="G18" s="34" t="s">
        <v>51</v>
      </c>
      <c r="H18" s="34" t="s">
        <v>249</v>
      </c>
      <c r="I18" s="35"/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thickBot="1" x14ac:dyDescent="0.3">
      <c r="A19" s="30" t="s">
        <v>76</v>
      </c>
      <c r="B19" s="30" t="s">
        <v>77</v>
      </c>
      <c r="C19" s="30" t="s">
        <v>78</v>
      </c>
      <c r="D19" s="27" t="s">
        <v>10</v>
      </c>
      <c r="E19" s="27" t="s">
        <v>79</v>
      </c>
      <c r="F19" s="33" t="s">
        <v>247</v>
      </c>
      <c r="G19" s="34" t="s">
        <v>51</v>
      </c>
      <c r="H19" s="34" t="s">
        <v>249</v>
      </c>
      <c r="I19" s="35"/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thickBot="1" x14ac:dyDescent="0.3">
      <c r="A20" s="30" t="s">
        <v>80</v>
      </c>
      <c r="B20" s="30" t="s">
        <v>81</v>
      </c>
      <c r="C20" s="30" t="s">
        <v>82</v>
      </c>
      <c r="D20" s="27" t="s">
        <v>10</v>
      </c>
      <c r="E20" s="27" t="s">
        <v>83</v>
      </c>
      <c r="F20" s="33" t="s">
        <v>247</v>
      </c>
      <c r="G20" s="34" t="s">
        <v>51</v>
      </c>
      <c r="H20" s="34" t="s">
        <v>249</v>
      </c>
      <c r="I20" s="35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thickBot="1" x14ac:dyDescent="0.3">
      <c r="A21" s="30" t="s">
        <v>84</v>
      </c>
      <c r="B21" s="30" t="s">
        <v>85</v>
      </c>
      <c r="C21" s="30"/>
      <c r="D21" s="28"/>
      <c r="E21" s="27" t="s">
        <v>86</v>
      </c>
      <c r="F21" s="33" t="s">
        <v>247</v>
      </c>
      <c r="G21" s="37" t="s">
        <v>87</v>
      </c>
      <c r="H21" s="34" t="s">
        <v>249</v>
      </c>
      <c r="I21" s="35"/>
      <c r="J21" s="3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thickBot="1" x14ac:dyDescent="0.3">
      <c r="A22" s="30" t="s">
        <v>88</v>
      </c>
      <c r="B22" s="30" t="s">
        <v>89</v>
      </c>
      <c r="C22" s="30" t="s">
        <v>90</v>
      </c>
      <c r="D22" s="27" t="s">
        <v>10</v>
      </c>
      <c r="E22" s="27" t="s">
        <v>91</v>
      </c>
      <c r="F22" s="33" t="s">
        <v>247</v>
      </c>
      <c r="G22" s="34" t="s">
        <v>51</v>
      </c>
      <c r="H22" s="34" t="s">
        <v>249</v>
      </c>
      <c r="I22" s="35"/>
      <c r="J22" s="3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thickBot="1" x14ac:dyDescent="0.3">
      <c r="A23" s="30" t="s">
        <v>92</v>
      </c>
      <c r="B23" s="30" t="s">
        <v>93</v>
      </c>
      <c r="C23" s="36" t="s">
        <v>94</v>
      </c>
      <c r="D23" s="27" t="s">
        <v>10</v>
      </c>
      <c r="E23" s="27" t="s">
        <v>95</v>
      </c>
      <c r="F23" s="33" t="s">
        <v>247</v>
      </c>
      <c r="G23" s="34" t="s">
        <v>51</v>
      </c>
      <c r="H23" s="34" t="s">
        <v>249</v>
      </c>
      <c r="I23" s="35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thickBot="1" x14ac:dyDescent="0.3">
      <c r="A24" s="30" t="s">
        <v>96</v>
      </c>
      <c r="B24" s="30" t="s">
        <v>97</v>
      </c>
      <c r="C24" s="30" t="s">
        <v>98</v>
      </c>
      <c r="D24" s="27" t="s">
        <v>10</v>
      </c>
      <c r="E24" s="27" t="s">
        <v>99</v>
      </c>
      <c r="F24" s="33" t="s">
        <v>247</v>
      </c>
      <c r="G24" s="38" t="s">
        <v>100</v>
      </c>
      <c r="H24" s="34" t="s">
        <v>249</v>
      </c>
      <c r="I24" s="35"/>
      <c r="J24" s="3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thickBot="1" x14ac:dyDescent="0.3">
      <c r="A25" s="30" t="s">
        <v>101</v>
      </c>
      <c r="B25" s="30" t="s">
        <v>102</v>
      </c>
      <c r="C25" s="30"/>
      <c r="D25" s="28"/>
      <c r="E25" s="27" t="s">
        <v>103</v>
      </c>
      <c r="F25" s="33" t="s">
        <v>247</v>
      </c>
      <c r="G25" s="34" t="s">
        <v>51</v>
      </c>
      <c r="H25" s="34" t="s">
        <v>249</v>
      </c>
      <c r="I25" s="35"/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thickBot="1" x14ac:dyDescent="0.3">
      <c r="A26" s="30" t="s">
        <v>104</v>
      </c>
      <c r="B26" s="30" t="s">
        <v>105</v>
      </c>
      <c r="C26" s="36" t="s">
        <v>106</v>
      </c>
      <c r="D26" s="27" t="s">
        <v>10</v>
      </c>
      <c r="E26" s="27" t="s">
        <v>107</v>
      </c>
      <c r="F26" s="33" t="s">
        <v>247</v>
      </c>
      <c r="G26" s="34" t="s">
        <v>51</v>
      </c>
      <c r="H26" s="34" t="s">
        <v>249</v>
      </c>
      <c r="I26" s="35"/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thickBot="1" x14ac:dyDescent="0.3">
      <c r="A27" s="30" t="s">
        <v>108</v>
      </c>
      <c r="B27" s="30" t="s">
        <v>109</v>
      </c>
      <c r="C27" s="30"/>
      <c r="D27" s="27" t="s">
        <v>10</v>
      </c>
      <c r="E27" s="27" t="s">
        <v>110</v>
      </c>
      <c r="F27" s="33" t="s">
        <v>247</v>
      </c>
      <c r="G27" s="38" t="s">
        <v>111</v>
      </c>
      <c r="H27" s="34" t="s">
        <v>249</v>
      </c>
      <c r="I27" s="35"/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thickBot="1" x14ac:dyDescent="0.3">
      <c r="A28" s="30" t="s">
        <v>112</v>
      </c>
      <c r="B28" s="30" t="s">
        <v>113</v>
      </c>
      <c r="C28" s="30" t="s">
        <v>114</v>
      </c>
      <c r="D28" s="27" t="s">
        <v>10</v>
      </c>
      <c r="E28" s="27" t="s">
        <v>115</v>
      </c>
      <c r="F28" s="33" t="s">
        <v>247</v>
      </c>
      <c r="G28" s="34" t="s">
        <v>51</v>
      </c>
      <c r="H28" s="34" t="s">
        <v>249</v>
      </c>
      <c r="I28" s="35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thickBot="1" x14ac:dyDescent="0.3">
      <c r="A29" s="30" t="s">
        <v>116</v>
      </c>
      <c r="B29" s="30" t="s">
        <v>117</v>
      </c>
      <c r="C29" s="30" t="s">
        <v>118</v>
      </c>
      <c r="D29" s="27" t="s">
        <v>10</v>
      </c>
      <c r="E29" s="27" t="s">
        <v>119</v>
      </c>
      <c r="F29" s="33" t="s">
        <v>247</v>
      </c>
      <c r="G29" s="34" t="s">
        <v>51</v>
      </c>
      <c r="H29" s="34" t="s">
        <v>249</v>
      </c>
      <c r="I29" s="35"/>
      <c r="J29" s="3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thickBot="1" x14ac:dyDescent="0.3">
      <c r="A30" s="30" t="s">
        <v>120</v>
      </c>
      <c r="B30" s="30" t="s">
        <v>122</v>
      </c>
      <c r="C30" s="30" t="s">
        <v>123</v>
      </c>
      <c r="D30" s="27" t="s">
        <v>10</v>
      </c>
      <c r="E30" s="27" t="s">
        <v>124</v>
      </c>
      <c r="F30" s="33" t="s">
        <v>247</v>
      </c>
      <c r="G30" s="34" t="s">
        <v>51</v>
      </c>
      <c r="H30" s="34" t="s">
        <v>249</v>
      </c>
      <c r="I30" s="35"/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thickBot="1" x14ac:dyDescent="0.3">
      <c r="A31" s="30" t="s">
        <v>125</v>
      </c>
      <c r="B31" s="30" t="s">
        <v>126</v>
      </c>
      <c r="C31" s="30" t="s">
        <v>127</v>
      </c>
      <c r="D31" s="27" t="s">
        <v>10</v>
      </c>
      <c r="E31" s="27" t="s">
        <v>128</v>
      </c>
      <c r="F31" s="33" t="s">
        <v>247</v>
      </c>
      <c r="G31" s="34" t="s">
        <v>51</v>
      </c>
      <c r="H31" s="34" t="s">
        <v>249</v>
      </c>
      <c r="I31" s="35"/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thickBot="1" x14ac:dyDescent="0.3">
      <c r="A32" s="30" t="s">
        <v>129</v>
      </c>
      <c r="B32" s="30" t="s">
        <v>130</v>
      </c>
      <c r="C32" s="30" t="s">
        <v>131</v>
      </c>
      <c r="D32" s="27" t="s">
        <v>10</v>
      </c>
      <c r="E32" s="27" t="s">
        <v>132</v>
      </c>
      <c r="F32" s="33" t="s">
        <v>247</v>
      </c>
      <c r="G32" s="34" t="s">
        <v>51</v>
      </c>
      <c r="H32" s="34" t="s">
        <v>249</v>
      </c>
      <c r="I32" s="35"/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thickBot="1" x14ac:dyDescent="0.3">
      <c r="A33" s="30" t="s">
        <v>133</v>
      </c>
      <c r="B33" s="30" t="s">
        <v>134</v>
      </c>
      <c r="C33" s="39"/>
      <c r="D33" s="28"/>
      <c r="E33" s="27" t="s">
        <v>86</v>
      </c>
      <c r="F33" s="33" t="s">
        <v>247</v>
      </c>
      <c r="G33" s="37" t="s">
        <v>135</v>
      </c>
      <c r="H33" s="34" t="s">
        <v>249</v>
      </c>
      <c r="I33" s="35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thickBot="1" x14ac:dyDescent="0.3">
      <c r="A34" s="30" t="s">
        <v>136</v>
      </c>
      <c r="B34" s="30" t="s">
        <v>137</v>
      </c>
      <c r="C34" s="40" t="s">
        <v>138</v>
      </c>
      <c r="D34" s="27" t="s">
        <v>10</v>
      </c>
      <c r="E34" s="27" t="s">
        <v>139</v>
      </c>
      <c r="F34" s="33" t="s">
        <v>247</v>
      </c>
      <c r="G34" s="34" t="s">
        <v>51</v>
      </c>
      <c r="H34" s="34" t="s">
        <v>249</v>
      </c>
      <c r="I34" s="35"/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thickBot="1" x14ac:dyDescent="0.3">
      <c r="A35" s="30" t="s">
        <v>140</v>
      </c>
      <c r="B35" s="30" t="s">
        <v>141</v>
      </c>
      <c r="C35" s="36" t="s">
        <v>142</v>
      </c>
      <c r="D35" s="27" t="s">
        <v>10</v>
      </c>
      <c r="E35" s="27" t="s">
        <v>143</v>
      </c>
      <c r="F35" s="33" t="s">
        <v>247</v>
      </c>
      <c r="G35" s="34" t="s">
        <v>51</v>
      </c>
      <c r="H35" s="34" t="s">
        <v>249</v>
      </c>
      <c r="I35" s="35"/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 thickBot="1" x14ac:dyDescent="0.3">
      <c r="A36" s="30" t="s">
        <v>144</v>
      </c>
      <c r="B36" s="30" t="s">
        <v>145</v>
      </c>
      <c r="C36" s="36" t="s">
        <v>146</v>
      </c>
      <c r="D36" s="27" t="s">
        <v>10</v>
      </c>
      <c r="E36" s="27" t="s">
        <v>147</v>
      </c>
      <c r="F36" s="33" t="s">
        <v>247</v>
      </c>
      <c r="G36" s="34" t="s">
        <v>51</v>
      </c>
      <c r="H36" s="34" t="s">
        <v>249</v>
      </c>
      <c r="I36" s="35"/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 thickBot="1" x14ac:dyDescent="0.3">
      <c r="A37" s="30" t="s">
        <v>148</v>
      </c>
      <c r="B37" s="30" t="s">
        <v>149</v>
      </c>
      <c r="C37" s="36"/>
      <c r="D37" s="28"/>
      <c r="E37" s="29" t="s">
        <v>86</v>
      </c>
      <c r="F37" s="33" t="s">
        <v>247</v>
      </c>
      <c r="G37" s="37" t="s">
        <v>150</v>
      </c>
      <c r="H37" s="34" t="s">
        <v>249</v>
      </c>
      <c r="I37" s="35"/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 thickBot="1" x14ac:dyDescent="0.3">
      <c r="A38" s="30" t="s">
        <v>151</v>
      </c>
      <c r="B38" s="30" t="s">
        <v>121</v>
      </c>
      <c r="C38" s="30"/>
      <c r="D38" s="30"/>
      <c r="E38" s="35" t="s">
        <v>152</v>
      </c>
      <c r="F38" s="35" t="s">
        <v>152</v>
      </c>
      <c r="G38" s="35" t="s">
        <v>152</v>
      </c>
      <c r="H38" s="35" t="s">
        <v>152</v>
      </c>
      <c r="I38" s="30"/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 thickBot="1" x14ac:dyDescent="0.3">
      <c r="A39" s="30" t="s">
        <v>153</v>
      </c>
      <c r="B39" s="30" t="s">
        <v>154</v>
      </c>
      <c r="C39" s="36" t="s">
        <v>155</v>
      </c>
      <c r="D39" s="27" t="s">
        <v>10</v>
      </c>
      <c r="E39" s="27" t="s">
        <v>156</v>
      </c>
      <c r="F39" s="33" t="s">
        <v>247</v>
      </c>
      <c r="G39" s="34" t="s">
        <v>51</v>
      </c>
      <c r="H39" s="34" t="s">
        <v>249</v>
      </c>
      <c r="I39" s="35"/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 thickBot="1" x14ac:dyDescent="0.3">
      <c r="A40" s="30" t="s">
        <v>157</v>
      </c>
      <c r="B40" s="30" t="s">
        <v>158</v>
      </c>
      <c r="C40" s="30" t="s">
        <v>159</v>
      </c>
      <c r="D40" s="27" t="s">
        <v>10</v>
      </c>
      <c r="E40" s="27" t="s">
        <v>160</v>
      </c>
      <c r="F40" s="33" t="s">
        <v>247</v>
      </c>
      <c r="G40" s="34" t="s">
        <v>51</v>
      </c>
      <c r="H40" s="34" t="s">
        <v>249</v>
      </c>
      <c r="I40" s="35"/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 thickBot="1" x14ac:dyDescent="0.3">
      <c r="A41" s="30" t="s">
        <v>161</v>
      </c>
      <c r="B41" s="30" t="s">
        <v>162</v>
      </c>
      <c r="C41" s="30" t="s">
        <v>163</v>
      </c>
      <c r="D41" s="27" t="s">
        <v>10</v>
      </c>
      <c r="E41" s="27" t="s">
        <v>164</v>
      </c>
      <c r="F41" s="33" t="s">
        <v>247</v>
      </c>
      <c r="G41" s="34" t="s">
        <v>51</v>
      </c>
      <c r="H41" s="34" t="s">
        <v>249</v>
      </c>
      <c r="I41" s="35"/>
      <c r="J41" s="3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 thickBot="1" x14ac:dyDescent="0.3">
      <c r="A42" s="30" t="s">
        <v>165</v>
      </c>
      <c r="B42" s="30" t="s">
        <v>166</v>
      </c>
      <c r="C42" s="30" t="s">
        <v>167</v>
      </c>
      <c r="D42" s="27" t="s">
        <v>10</v>
      </c>
      <c r="E42" s="27" t="s">
        <v>168</v>
      </c>
      <c r="F42" s="33" t="s">
        <v>247</v>
      </c>
      <c r="G42" s="34" t="s">
        <v>51</v>
      </c>
      <c r="H42" s="34" t="s">
        <v>249</v>
      </c>
      <c r="I42" s="35"/>
      <c r="J42" s="3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 thickBot="1" x14ac:dyDescent="0.3">
      <c r="A43" s="30" t="s">
        <v>169</v>
      </c>
      <c r="B43" s="30" t="s">
        <v>170</v>
      </c>
      <c r="C43" s="30" t="s">
        <v>171</v>
      </c>
      <c r="D43" s="27" t="s">
        <v>10</v>
      </c>
      <c r="E43" s="27" t="s">
        <v>172</v>
      </c>
      <c r="F43" s="33" t="s">
        <v>247</v>
      </c>
      <c r="G43" s="34" t="s">
        <v>51</v>
      </c>
      <c r="H43" s="34" t="s">
        <v>249</v>
      </c>
      <c r="I43" s="35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 thickBot="1" x14ac:dyDescent="0.3">
      <c r="A44" s="30" t="s">
        <v>173</v>
      </c>
      <c r="B44" s="30" t="s">
        <v>174</v>
      </c>
      <c r="C44" s="30" t="s">
        <v>175</v>
      </c>
      <c r="D44" s="27" t="s">
        <v>10</v>
      </c>
      <c r="E44" s="27" t="s">
        <v>176</v>
      </c>
      <c r="F44" s="33" t="s">
        <v>247</v>
      </c>
      <c r="G44" s="34" t="s">
        <v>51</v>
      </c>
      <c r="H44" s="34" t="s">
        <v>249</v>
      </c>
      <c r="I44" s="35"/>
      <c r="J44" s="3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 thickBot="1" x14ac:dyDescent="0.3">
      <c r="A45" s="30" t="s">
        <v>177</v>
      </c>
      <c r="B45" s="30" t="s">
        <v>178</v>
      </c>
      <c r="C45" s="30" t="s">
        <v>179</v>
      </c>
      <c r="D45" s="27" t="s">
        <v>10</v>
      </c>
      <c r="E45" s="27" t="s">
        <v>180</v>
      </c>
      <c r="F45" s="33" t="s">
        <v>247</v>
      </c>
      <c r="G45" s="34" t="s">
        <v>51</v>
      </c>
      <c r="H45" s="34" t="s">
        <v>249</v>
      </c>
      <c r="I45" s="35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 thickBot="1" x14ac:dyDescent="0.3">
      <c r="A46" s="30" t="s">
        <v>181</v>
      </c>
      <c r="B46" s="30" t="s">
        <v>182</v>
      </c>
      <c r="C46" s="30" t="s">
        <v>183</v>
      </c>
      <c r="D46" s="27" t="s">
        <v>10</v>
      </c>
      <c r="E46" s="27" t="s">
        <v>184</v>
      </c>
      <c r="F46" s="33" t="s">
        <v>247</v>
      </c>
      <c r="G46" s="34" t="s">
        <v>51</v>
      </c>
      <c r="H46" s="34" t="s">
        <v>249</v>
      </c>
      <c r="I46" s="35"/>
      <c r="J46" s="3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thickBot="1" x14ac:dyDescent="0.3">
      <c r="A47" s="2"/>
      <c r="B47" s="2"/>
      <c r="C47" s="2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 thickBot="1" x14ac:dyDescent="0.3">
      <c r="A48" s="2"/>
      <c r="B48" s="2"/>
      <c r="C48" s="2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 thickBot="1" x14ac:dyDescent="0.3">
      <c r="A49" s="2"/>
      <c r="B49" s="2"/>
      <c r="C49" s="2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thickBot="1" x14ac:dyDescent="0.3">
      <c r="A50" s="2"/>
      <c r="B50" s="2"/>
      <c r="C50" s="2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thickBot="1" x14ac:dyDescent="0.3">
      <c r="A51" s="2"/>
      <c r="B51" s="2"/>
      <c r="C51" s="2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thickBot="1" x14ac:dyDescent="0.3">
      <c r="A52" s="2"/>
      <c r="B52" s="2"/>
      <c r="C52" s="2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thickBot="1" x14ac:dyDescent="0.3">
      <c r="A53" s="2"/>
      <c r="B53" s="2"/>
      <c r="C53" s="2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 thickBot="1" x14ac:dyDescent="0.3">
      <c r="A54" s="2"/>
      <c r="B54" s="2"/>
      <c r="C54" s="2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 thickBot="1" x14ac:dyDescent="0.3">
      <c r="A55" s="2"/>
      <c r="B55" s="2"/>
      <c r="C55" s="2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thickBot="1" x14ac:dyDescent="0.3">
      <c r="A56" s="2"/>
      <c r="B56" s="2"/>
      <c r="C56" s="2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thickBot="1" x14ac:dyDescent="0.3">
      <c r="A57" s="2"/>
      <c r="B57" s="2"/>
      <c r="C57" s="2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 thickBot="1" x14ac:dyDescent="0.3">
      <c r="A58" s="2"/>
      <c r="B58" s="2"/>
      <c r="C58" s="2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 thickBot="1" x14ac:dyDescent="0.3">
      <c r="A59" s="2"/>
      <c r="B59" s="2"/>
      <c r="C59" s="2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 thickBot="1" x14ac:dyDescent="0.3">
      <c r="A60" s="2"/>
      <c r="B60" s="2"/>
      <c r="C60" s="2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thickBot="1" x14ac:dyDescent="0.3">
      <c r="A61" s="2"/>
      <c r="B61" s="2"/>
      <c r="C61" s="2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thickBot="1" x14ac:dyDescent="0.3">
      <c r="A62" s="2"/>
      <c r="B62" s="2"/>
      <c r="C62" s="2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 thickBot="1" x14ac:dyDescent="0.3">
      <c r="A63" s="2"/>
      <c r="B63" s="2"/>
      <c r="C63" s="2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 thickBot="1" x14ac:dyDescent="0.3">
      <c r="A64" s="2"/>
      <c r="B64" s="2"/>
      <c r="C64" s="2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 thickBot="1" x14ac:dyDescent="0.3">
      <c r="A65" s="2"/>
      <c r="B65" s="2"/>
      <c r="C65" s="2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 thickBot="1" x14ac:dyDescent="0.3">
      <c r="A66" s="2"/>
      <c r="B66" s="2"/>
      <c r="C66" s="2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 thickBot="1" x14ac:dyDescent="0.3">
      <c r="A67" s="2"/>
      <c r="B67" s="2"/>
      <c r="C67" s="2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 thickBot="1" x14ac:dyDescent="0.3">
      <c r="A68" s="2"/>
      <c r="B68" s="2"/>
      <c r="C68" s="2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 thickBot="1" x14ac:dyDescent="0.3">
      <c r="A69" s="2"/>
      <c r="B69" s="2"/>
      <c r="C69" s="2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 thickBot="1" x14ac:dyDescent="0.3">
      <c r="A70" s="2"/>
      <c r="B70" s="2"/>
      <c r="C70" s="2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 thickBot="1" x14ac:dyDescent="0.3">
      <c r="A71" s="2"/>
      <c r="B71" s="2"/>
      <c r="C71" s="2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 thickBot="1" x14ac:dyDescent="0.3">
      <c r="A72" s="2"/>
      <c r="B72" s="2"/>
      <c r="C72" s="2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 thickBot="1" x14ac:dyDescent="0.3">
      <c r="A73" s="2"/>
      <c r="B73" s="2"/>
      <c r="C73" s="2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 thickBot="1" x14ac:dyDescent="0.3">
      <c r="A74" s="2"/>
      <c r="B74" s="2"/>
      <c r="C74" s="2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 thickBot="1" x14ac:dyDescent="0.3">
      <c r="A75" s="2"/>
      <c r="B75" s="2"/>
      <c r="C75" s="2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 thickBot="1" x14ac:dyDescent="0.3">
      <c r="A76" s="2"/>
      <c r="B76" s="2"/>
      <c r="C76" s="2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 thickBot="1" x14ac:dyDescent="0.3">
      <c r="A77" s="2"/>
      <c r="B77" s="2"/>
      <c r="C77" s="2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 thickBot="1" x14ac:dyDescent="0.3">
      <c r="A78" s="2"/>
      <c r="B78" s="2"/>
      <c r="C78" s="2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thickBot="1" x14ac:dyDescent="0.3">
      <c r="A79" s="2"/>
      <c r="B79" s="2"/>
      <c r="C79" s="2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thickBot="1" x14ac:dyDescent="0.3">
      <c r="A80" s="2"/>
      <c r="B80" s="2"/>
      <c r="C80" s="2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thickBot="1" x14ac:dyDescent="0.3">
      <c r="A81" s="2"/>
      <c r="B81" s="2"/>
      <c r="C81" s="2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thickBot="1" x14ac:dyDescent="0.3">
      <c r="A82" s="2"/>
      <c r="B82" s="2"/>
      <c r="C82" s="2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thickBot="1" x14ac:dyDescent="0.3">
      <c r="A83" s="2"/>
      <c r="B83" s="2"/>
      <c r="C83" s="2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thickBot="1" x14ac:dyDescent="0.3">
      <c r="A84" s="2"/>
      <c r="B84" s="2"/>
      <c r="C84" s="2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thickBot="1" x14ac:dyDescent="0.3">
      <c r="A85" s="2"/>
      <c r="B85" s="2"/>
      <c r="C85" s="2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thickBot="1" x14ac:dyDescent="0.3">
      <c r="A86" s="2"/>
      <c r="B86" s="2"/>
      <c r="C86" s="2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thickBot="1" x14ac:dyDescent="0.3">
      <c r="A87" s="2"/>
      <c r="B87" s="2"/>
      <c r="C87" s="2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thickBot="1" x14ac:dyDescent="0.3">
      <c r="A88" s="2"/>
      <c r="B88" s="2"/>
      <c r="C88" s="2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thickBot="1" x14ac:dyDescent="0.3">
      <c r="A89" s="2"/>
      <c r="B89" s="2"/>
      <c r="C89" s="2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thickBot="1" x14ac:dyDescent="0.3">
      <c r="A90" s="2"/>
      <c r="B90" s="2"/>
      <c r="C90" s="2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thickBot="1" x14ac:dyDescent="0.3">
      <c r="A91" s="2"/>
      <c r="B91" s="2"/>
      <c r="C91" s="2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thickBot="1" x14ac:dyDescent="0.3">
      <c r="A92" s="2"/>
      <c r="B92" s="2"/>
      <c r="C92" s="2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thickBot="1" x14ac:dyDescent="0.3">
      <c r="A93" s="2"/>
      <c r="B93" s="2"/>
      <c r="C93" s="2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thickBot="1" x14ac:dyDescent="0.3">
      <c r="A94" s="2"/>
      <c r="B94" s="2"/>
      <c r="C94" s="2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thickBot="1" x14ac:dyDescent="0.3">
      <c r="A95" s="2"/>
      <c r="B95" s="2"/>
      <c r="C95" s="2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thickBot="1" x14ac:dyDescent="0.3">
      <c r="A96" s="2"/>
      <c r="B96" s="2"/>
      <c r="C96" s="2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thickBot="1" x14ac:dyDescent="0.3">
      <c r="A97" s="2"/>
      <c r="B97" s="2"/>
      <c r="C97" s="2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thickBot="1" x14ac:dyDescent="0.3">
      <c r="A98" s="2"/>
      <c r="B98" s="2"/>
      <c r="C98" s="2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thickBot="1" x14ac:dyDescent="0.3">
      <c r="A99" s="2"/>
      <c r="B99" s="2"/>
      <c r="C99" s="2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thickBot="1" x14ac:dyDescent="0.3">
      <c r="A100" s="2"/>
      <c r="B100" s="2"/>
      <c r="C100" s="2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thickBot="1" x14ac:dyDescent="0.3">
      <c r="A101" s="2"/>
      <c r="B101" s="2"/>
      <c r="C101" s="2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thickBot="1" x14ac:dyDescent="0.3">
      <c r="A102" s="2"/>
      <c r="B102" s="2"/>
      <c r="C102" s="2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thickBot="1" x14ac:dyDescent="0.3">
      <c r="A103" s="2"/>
      <c r="B103" s="2"/>
      <c r="C103" s="2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thickBot="1" x14ac:dyDescent="0.3">
      <c r="A104" s="2"/>
      <c r="B104" s="2"/>
      <c r="C104" s="2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thickBot="1" x14ac:dyDescent="0.3">
      <c r="A105" s="2"/>
      <c r="B105" s="2"/>
      <c r="C105" s="2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thickBot="1" x14ac:dyDescent="0.3">
      <c r="A106" s="2"/>
      <c r="B106" s="2"/>
      <c r="C106" s="2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thickBot="1" x14ac:dyDescent="0.3">
      <c r="A107" s="2"/>
      <c r="B107" s="2"/>
      <c r="C107" s="2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thickBot="1" x14ac:dyDescent="0.3">
      <c r="A108" s="2"/>
      <c r="B108" s="2"/>
      <c r="C108" s="2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thickBot="1" x14ac:dyDescent="0.3">
      <c r="A109" s="2"/>
      <c r="B109" s="2"/>
      <c r="C109" s="2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thickBot="1" x14ac:dyDescent="0.3">
      <c r="A110" s="2"/>
      <c r="B110" s="2"/>
      <c r="C110" s="2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thickBot="1" x14ac:dyDescent="0.3">
      <c r="A111" s="2"/>
      <c r="B111" s="2"/>
      <c r="C111" s="2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thickBot="1" x14ac:dyDescent="0.3">
      <c r="A112" s="2"/>
      <c r="B112" s="2"/>
      <c r="C112" s="2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thickBot="1" x14ac:dyDescent="0.3">
      <c r="A113" s="2"/>
      <c r="B113" s="2"/>
      <c r="C113" s="2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thickBot="1" x14ac:dyDescent="0.3">
      <c r="A114" s="2"/>
      <c r="B114" s="2"/>
      <c r="C114" s="2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thickBot="1" x14ac:dyDescent="0.3">
      <c r="A115" s="2"/>
      <c r="B115" s="2"/>
      <c r="C115" s="2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thickBot="1" x14ac:dyDescent="0.3">
      <c r="A116" s="2"/>
      <c r="B116" s="2"/>
      <c r="C116" s="2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thickBot="1" x14ac:dyDescent="0.3">
      <c r="A117" s="2"/>
      <c r="B117" s="2"/>
      <c r="C117" s="2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 thickBot="1" x14ac:dyDescent="0.3">
      <c r="A118" s="2"/>
      <c r="B118" s="2"/>
      <c r="C118" s="2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 thickBot="1" x14ac:dyDescent="0.3">
      <c r="A119" s="2"/>
      <c r="B119" s="2"/>
      <c r="C119" s="2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 thickBot="1" x14ac:dyDescent="0.3">
      <c r="A120" s="2"/>
      <c r="B120" s="2"/>
      <c r="C120" s="2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 thickBot="1" x14ac:dyDescent="0.3">
      <c r="A121" s="2"/>
      <c r="B121" s="2"/>
      <c r="C121" s="2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 thickBot="1" x14ac:dyDescent="0.3">
      <c r="A122" s="2"/>
      <c r="B122" s="2"/>
      <c r="C122" s="2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 thickBot="1" x14ac:dyDescent="0.3">
      <c r="A123" s="2"/>
      <c r="B123" s="2"/>
      <c r="C123" s="2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 thickBot="1" x14ac:dyDescent="0.3">
      <c r="A124" s="2"/>
      <c r="B124" s="2"/>
      <c r="C124" s="2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 thickBot="1" x14ac:dyDescent="0.3">
      <c r="A125" s="2"/>
      <c r="B125" s="2"/>
      <c r="C125" s="2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 thickBot="1" x14ac:dyDescent="0.3">
      <c r="A126" s="2"/>
      <c r="B126" s="2"/>
      <c r="C126" s="2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 thickBot="1" x14ac:dyDescent="0.3">
      <c r="A127" s="2"/>
      <c r="B127" s="2"/>
      <c r="C127" s="2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 thickBot="1" x14ac:dyDescent="0.3">
      <c r="A128" s="2"/>
      <c r="B128" s="2"/>
      <c r="C128" s="2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 thickBot="1" x14ac:dyDescent="0.3">
      <c r="A129" s="2"/>
      <c r="B129" s="2"/>
      <c r="C129" s="2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 thickBot="1" x14ac:dyDescent="0.3">
      <c r="A130" s="2"/>
      <c r="B130" s="2"/>
      <c r="C130" s="2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 thickBot="1" x14ac:dyDescent="0.3">
      <c r="A131" s="2"/>
      <c r="B131" s="2"/>
      <c r="C131" s="2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 thickBot="1" x14ac:dyDescent="0.3">
      <c r="A132" s="2"/>
      <c r="B132" s="2"/>
      <c r="C132" s="2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 thickBot="1" x14ac:dyDescent="0.3">
      <c r="A133" s="2"/>
      <c r="B133" s="2"/>
      <c r="C133" s="2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 thickBot="1" x14ac:dyDescent="0.3">
      <c r="A134" s="2"/>
      <c r="B134" s="2"/>
      <c r="C134" s="2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 thickBot="1" x14ac:dyDescent="0.3">
      <c r="A135" s="4"/>
      <c r="B135" s="4"/>
      <c r="C135" s="4"/>
      <c r="D135" s="5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 thickBot="1" x14ac:dyDescent="0.3">
      <c r="A136" s="2"/>
      <c r="B136" s="2"/>
      <c r="C136" s="2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 thickBot="1" x14ac:dyDescent="0.3">
      <c r="A137" s="4"/>
      <c r="B137" s="4"/>
      <c r="C137" s="4"/>
      <c r="D137" s="5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 thickBot="1" x14ac:dyDescent="0.3">
      <c r="A138" s="2"/>
      <c r="B138" s="2"/>
      <c r="C138" s="2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 thickBot="1" x14ac:dyDescent="0.3">
      <c r="A139" s="4"/>
      <c r="B139" s="4"/>
      <c r="C139" s="4"/>
      <c r="D139" s="5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 thickBot="1" x14ac:dyDescent="0.3">
      <c r="A140" s="2"/>
      <c r="B140" s="2"/>
      <c r="C140" s="2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 thickBot="1" x14ac:dyDescent="0.3">
      <c r="A141" s="4"/>
      <c r="B141" s="4"/>
      <c r="C141" s="4"/>
      <c r="D141" s="5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 thickBot="1" x14ac:dyDescent="0.3">
      <c r="A142" s="2"/>
      <c r="B142" s="2"/>
      <c r="C142" s="2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 thickBot="1" x14ac:dyDescent="0.3">
      <c r="A143" s="4"/>
      <c r="B143" s="4"/>
      <c r="C143" s="4"/>
      <c r="D143" s="5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 thickBot="1" x14ac:dyDescent="0.3">
      <c r="A144" s="2"/>
      <c r="B144" s="2"/>
      <c r="C144" s="2"/>
      <c r="D144" s="3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 thickBot="1" x14ac:dyDescent="0.3">
      <c r="A145" s="4"/>
      <c r="B145" s="4"/>
      <c r="C145" s="4"/>
      <c r="D145" s="5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 thickBot="1" x14ac:dyDescent="0.3">
      <c r="A146" s="2"/>
      <c r="B146" s="2"/>
      <c r="C146" s="2"/>
      <c r="D146" s="3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 thickBot="1" x14ac:dyDescent="0.3">
      <c r="A147" s="4"/>
      <c r="B147" s="4"/>
      <c r="C147" s="4"/>
      <c r="D147" s="5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 thickBot="1" x14ac:dyDescent="0.3">
      <c r="A148" s="2"/>
      <c r="B148" s="2"/>
      <c r="C148" s="2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 thickBot="1" x14ac:dyDescent="0.3">
      <c r="A149" s="4"/>
      <c r="B149" s="4"/>
      <c r="C149" s="4"/>
      <c r="D149" s="5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 thickBot="1" x14ac:dyDescent="0.3">
      <c r="A150" s="2"/>
      <c r="B150" s="2"/>
      <c r="C150" s="2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 thickBot="1" x14ac:dyDescent="0.3">
      <c r="A151" s="4"/>
      <c r="B151" s="4"/>
      <c r="C151" s="4"/>
      <c r="D151" s="5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 thickBot="1" x14ac:dyDescent="0.3">
      <c r="A152" s="2"/>
      <c r="B152" s="2"/>
      <c r="C152" s="2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 thickBot="1" x14ac:dyDescent="0.3">
      <c r="A153" s="4"/>
      <c r="B153" s="4"/>
      <c r="C153" s="4"/>
      <c r="D153" s="5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 thickBot="1" x14ac:dyDescent="0.3">
      <c r="A154" s="2"/>
      <c r="B154" s="2"/>
      <c r="C154" s="2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 thickBot="1" x14ac:dyDescent="0.3">
      <c r="A155" s="4"/>
      <c r="B155" s="4"/>
      <c r="C155" s="4"/>
      <c r="D155" s="5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 thickBot="1" x14ac:dyDescent="0.3">
      <c r="A156" s="2"/>
      <c r="B156" s="2"/>
      <c r="C156" s="2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 thickBot="1" x14ac:dyDescent="0.3">
      <c r="A157" s="4"/>
      <c r="B157" s="4"/>
      <c r="C157" s="4"/>
      <c r="D157" s="5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 thickBot="1" x14ac:dyDescent="0.3">
      <c r="A158" s="2"/>
      <c r="B158" s="2"/>
      <c r="C158" s="2"/>
      <c r="D158" s="3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 thickBot="1" x14ac:dyDescent="0.3">
      <c r="A159" s="4"/>
      <c r="B159" s="4"/>
      <c r="C159" s="4"/>
      <c r="D159" s="5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 thickBot="1" x14ac:dyDescent="0.3">
      <c r="A160" s="2"/>
      <c r="B160" s="2"/>
      <c r="C160" s="2"/>
      <c r="D160" s="3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 thickBot="1" x14ac:dyDescent="0.3">
      <c r="A161" s="4"/>
      <c r="B161" s="4"/>
      <c r="C161" s="4"/>
      <c r="D161" s="5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 thickBot="1" x14ac:dyDescent="0.3">
      <c r="A162" s="2"/>
      <c r="B162" s="2"/>
      <c r="C162" s="2"/>
      <c r="D162" s="3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 thickBot="1" x14ac:dyDescent="0.3">
      <c r="A163" s="4"/>
      <c r="B163" s="4"/>
      <c r="C163" s="4"/>
      <c r="D163" s="5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 thickBot="1" x14ac:dyDescent="0.3">
      <c r="A164" s="2"/>
      <c r="B164" s="2"/>
      <c r="C164" s="2"/>
      <c r="D164" s="3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 thickBot="1" x14ac:dyDescent="0.3">
      <c r="A165" s="4"/>
      <c r="B165" s="4"/>
      <c r="C165" s="4"/>
      <c r="D165" s="5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 thickBot="1" x14ac:dyDescent="0.3">
      <c r="A166" s="2"/>
      <c r="B166" s="2"/>
      <c r="C166" s="2"/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 thickBot="1" x14ac:dyDescent="0.3">
      <c r="A167" s="4"/>
      <c r="B167" s="4"/>
      <c r="C167" s="4"/>
      <c r="D167" s="5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 thickBot="1" x14ac:dyDescent="0.3">
      <c r="A168" s="2"/>
      <c r="B168" s="2"/>
      <c r="C168" s="2"/>
      <c r="D168" s="3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 thickBot="1" x14ac:dyDescent="0.3">
      <c r="A169" s="4"/>
      <c r="B169" s="4"/>
      <c r="C169" s="4"/>
      <c r="D169" s="5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 thickBot="1" x14ac:dyDescent="0.3">
      <c r="A170" s="2"/>
      <c r="B170" s="2"/>
      <c r="C170" s="2"/>
      <c r="D170" s="3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 thickBot="1" x14ac:dyDescent="0.3">
      <c r="A171" s="4"/>
      <c r="B171" s="4"/>
      <c r="C171" s="4"/>
      <c r="D171" s="5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 thickBot="1" x14ac:dyDescent="0.3">
      <c r="A172" s="2"/>
      <c r="B172" s="2"/>
      <c r="C172" s="2"/>
      <c r="D172" s="3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 thickBot="1" x14ac:dyDescent="0.3">
      <c r="A173" s="4"/>
      <c r="B173" s="4"/>
      <c r="C173" s="4"/>
      <c r="D173" s="5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 thickBot="1" x14ac:dyDescent="0.3">
      <c r="A174" s="2"/>
      <c r="B174" s="2"/>
      <c r="C174" s="2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 thickBot="1" x14ac:dyDescent="0.3">
      <c r="A175" s="4"/>
      <c r="B175" s="4"/>
      <c r="C175" s="4"/>
      <c r="D175" s="5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 thickBot="1" x14ac:dyDescent="0.3">
      <c r="A176" s="2"/>
      <c r="B176" s="2"/>
      <c r="C176" s="2"/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 thickBot="1" x14ac:dyDescent="0.3">
      <c r="A177" s="4"/>
      <c r="B177" s="4"/>
      <c r="C177" s="4"/>
      <c r="D177" s="5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 thickBot="1" x14ac:dyDescent="0.3">
      <c r="A178" s="2"/>
      <c r="B178" s="2"/>
      <c r="C178" s="2"/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 thickBot="1" x14ac:dyDescent="0.3">
      <c r="A179" s="4"/>
      <c r="B179" s="4"/>
      <c r="C179" s="4"/>
      <c r="D179" s="5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 thickBot="1" x14ac:dyDescent="0.3">
      <c r="A180" s="2"/>
      <c r="B180" s="2"/>
      <c r="C180" s="2"/>
      <c r="D180" s="3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 thickBot="1" x14ac:dyDescent="0.3">
      <c r="A181" s="4"/>
      <c r="B181" s="4"/>
      <c r="C181" s="4"/>
      <c r="D181" s="5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 thickBot="1" x14ac:dyDescent="0.3">
      <c r="A182" s="2"/>
      <c r="B182" s="2"/>
      <c r="C182" s="2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 thickBot="1" x14ac:dyDescent="0.3">
      <c r="A183" s="4"/>
      <c r="B183" s="4"/>
      <c r="C183" s="4"/>
      <c r="D183" s="5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 thickBot="1" x14ac:dyDescent="0.3">
      <c r="A184" s="2"/>
      <c r="B184" s="2"/>
      <c r="C184" s="2"/>
      <c r="D184" s="3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 thickBot="1" x14ac:dyDescent="0.3">
      <c r="A185" s="4"/>
      <c r="B185" s="4"/>
      <c r="C185" s="4"/>
      <c r="D185" s="5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 thickBot="1" x14ac:dyDescent="0.3">
      <c r="A186" s="2"/>
      <c r="B186" s="2"/>
      <c r="C186" s="2"/>
      <c r="D186" s="3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 thickBot="1" x14ac:dyDescent="0.3">
      <c r="A187" s="4"/>
      <c r="B187" s="4"/>
      <c r="C187" s="4"/>
      <c r="D187" s="5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 thickBot="1" x14ac:dyDescent="0.3">
      <c r="A188" s="2"/>
      <c r="B188" s="2"/>
      <c r="C188" s="2"/>
      <c r="D188" s="3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 thickBot="1" x14ac:dyDescent="0.3">
      <c r="A189" s="4"/>
      <c r="B189" s="4"/>
      <c r="C189" s="4"/>
      <c r="D189" s="5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 thickBot="1" x14ac:dyDescent="0.3">
      <c r="A190" s="2"/>
      <c r="B190" s="2"/>
      <c r="C190" s="2"/>
      <c r="D190" s="3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 thickBot="1" x14ac:dyDescent="0.3">
      <c r="A191" s="4"/>
      <c r="B191" s="4"/>
      <c r="C191" s="4"/>
      <c r="D191" s="5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 thickBot="1" x14ac:dyDescent="0.3">
      <c r="A192" s="2"/>
      <c r="B192" s="2"/>
      <c r="C192" s="2"/>
      <c r="D192" s="3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 thickBot="1" x14ac:dyDescent="0.3">
      <c r="A193" s="4"/>
      <c r="B193" s="4"/>
      <c r="C193" s="4"/>
      <c r="D193" s="5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 thickBot="1" x14ac:dyDescent="0.3">
      <c r="A194" s="2"/>
      <c r="B194" s="2"/>
      <c r="C194" s="2"/>
      <c r="D194" s="3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 thickBot="1" x14ac:dyDescent="0.3">
      <c r="A195" s="4"/>
      <c r="B195" s="4"/>
      <c r="C195" s="4"/>
      <c r="D195" s="5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 thickBot="1" x14ac:dyDescent="0.3">
      <c r="A196" s="2"/>
      <c r="B196" s="2"/>
      <c r="C196" s="2"/>
      <c r="D196" s="3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 thickBot="1" x14ac:dyDescent="0.3">
      <c r="A197" s="4"/>
      <c r="B197" s="4"/>
      <c r="C197" s="4"/>
      <c r="D197" s="5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 thickBot="1" x14ac:dyDescent="0.3">
      <c r="A198" s="2"/>
      <c r="B198" s="2"/>
      <c r="C198" s="2"/>
      <c r="D198" s="3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 thickBot="1" x14ac:dyDescent="0.3">
      <c r="A199" s="4"/>
      <c r="B199" s="4"/>
      <c r="C199" s="4"/>
      <c r="D199" s="5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 thickBot="1" x14ac:dyDescent="0.3">
      <c r="A200" s="2"/>
      <c r="B200" s="2"/>
      <c r="C200" s="2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 thickBot="1" x14ac:dyDescent="0.3">
      <c r="A201" s="4"/>
      <c r="B201" s="4"/>
      <c r="C201" s="4"/>
      <c r="D201" s="5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 thickBot="1" x14ac:dyDescent="0.3">
      <c r="A202" s="2"/>
      <c r="B202" s="2"/>
      <c r="C202" s="2"/>
      <c r="D202" s="3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 thickBot="1" x14ac:dyDescent="0.3">
      <c r="A203" s="4"/>
      <c r="B203" s="4"/>
      <c r="C203" s="4"/>
      <c r="D203" s="5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 thickBot="1" x14ac:dyDescent="0.3">
      <c r="A204" s="2"/>
      <c r="B204" s="2"/>
      <c r="C204" s="2"/>
      <c r="D204" s="3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 thickBot="1" x14ac:dyDescent="0.3">
      <c r="A205" s="4"/>
      <c r="B205" s="4"/>
      <c r="C205" s="4"/>
      <c r="D205" s="5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 thickBot="1" x14ac:dyDescent="0.3">
      <c r="A206" s="2"/>
      <c r="B206" s="2"/>
      <c r="C206" s="2"/>
      <c r="D206" s="3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 thickBot="1" x14ac:dyDescent="0.3">
      <c r="A207" s="4"/>
      <c r="B207" s="4"/>
      <c r="C207" s="4"/>
      <c r="D207" s="5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 thickBot="1" x14ac:dyDescent="0.3">
      <c r="A208" s="2"/>
      <c r="B208" s="2"/>
      <c r="C208" s="2"/>
      <c r="D208" s="3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 thickBot="1" x14ac:dyDescent="0.3">
      <c r="A209" s="4"/>
      <c r="B209" s="4"/>
      <c r="C209" s="4"/>
      <c r="D209" s="5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 thickBot="1" x14ac:dyDescent="0.3">
      <c r="A210" s="2"/>
      <c r="B210" s="2"/>
      <c r="C210" s="2"/>
      <c r="D210" s="3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 thickBot="1" x14ac:dyDescent="0.3">
      <c r="A211" s="4"/>
      <c r="B211" s="4"/>
      <c r="C211" s="4"/>
      <c r="D211" s="5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 thickBot="1" x14ac:dyDescent="0.3">
      <c r="A212" s="2"/>
      <c r="B212" s="2"/>
      <c r="C212" s="2"/>
      <c r="D212" s="3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 thickBot="1" x14ac:dyDescent="0.3">
      <c r="A213" s="4"/>
      <c r="B213" s="4"/>
      <c r="C213" s="4"/>
      <c r="D213" s="5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 thickBot="1" x14ac:dyDescent="0.3">
      <c r="A214" s="2"/>
      <c r="B214" s="2"/>
      <c r="C214" s="2"/>
      <c r="D214" s="3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 thickBot="1" x14ac:dyDescent="0.3">
      <c r="A215" s="4"/>
      <c r="B215" s="4"/>
      <c r="C215" s="4"/>
      <c r="D215" s="5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 thickBot="1" x14ac:dyDescent="0.3">
      <c r="A216" s="2"/>
      <c r="B216" s="2"/>
      <c r="C216" s="2"/>
      <c r="D216" s="3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 thickBot="1" x14ac:dyDescent="0.3">
      <c r="A217" s="4"/>
      <c r="B217" s="4"/>
      <c r="C217" s="4"/>
      <c r="D217" s="5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 thickBot="1" x14ac:dyDescent="0.3">
      <c r="A218" s="2"/>
      <c r="B218" s="2"/>
      <c r="C218" s="2"/>
      <c r="D218" s="3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 thickBot="1" x14ac:dyDescent="0.3">
      <c r="A219" s="4"/>
      <c r="B219" s="4"/>
      <c r="C219" s="4"/>
      <c r="D219" s="5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 thickBot="1" x14ac:dyDescent="0.3">
      <c r="A220" s="2"/>
      <c r="B220" s="2"/>
      <c r="C220" s="2"/>
      <c r="D220" s="3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 thickBot="1" x14ac:dyDescent="0.3">
      <c r="A221" s="4"/>
      <c r="B221" s="4"/>
      <c r="C221" s="4"/>
      <c r="D221" s="5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 thickBot="1" x14ac:dyDescent="0.3">
      <c r="A222" s="2"/>
      <c r="B222" s="2"/>
      <c r="C222" s="2"/>
      <c r="D222" s="3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 thickBot="1" x14ac:dyDescent="0.3">
      <c r="A223" s="4"/>
      <c r="B223" s="4"/>
      <c r="C223" s="4"/>
      <c r="D223" s="5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 thickBot="1" x14ac:dyDescent="0.3">
      <c r="A224" s="2"/>
      <c r="B224" s="2"/>
      <c r="C224" s="2"/>
      <c r="D224" s="3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 thickBot="1" x14ac:dyDescent="0.3">
      <c r="A225" s="4"/>
      <c r="B225" s="4"/>
      <c r="C225" s="4"/>
      <c r="D225" s="5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 thickBot="1" x14ac:dyDescent="0.3">
      <c r="A226" s="2"/>
      <c r="B226" s="2"/>
      <c r="C226" s="2"/>
      <c r="D226" s="3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 thickBot="1" x14ac:dyDescent="0.3">
      <c r="A227" s="4"/>
      <c r="B227" s="4"/>
      <c r="C227" s="4"/>
      <c r="D227" s="5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 thickBot="1" x14ac:dyDescent="0.3">
      <c r="A228" s="2"/>
      <c r="B228" s="2"/>
      <c r="C228" s="2"/>
      <c r="D228" s="3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 thickBot="1" x14ac:dyDescent="0.3">
      <c r="A229" s="4"/>
      <c r="B229" s="4"/>
      <c r="C229" s="4"/>
      <c r="D229" s="5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 thickBot="1" x14ac:dyDescent="0.3">
      <c r="A230" s="2"/>
      <c r="B230" s="2"/>
      <c r="C230" s="2"/>
      <c r="D230" s="3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 thickBot="1" x14ac:dyDescent="0.3">
      <c r="A231" s="4"/>
      <c r="B231" s="4"/>
      <c r="C231" s="4"/>
      <c r="D231" s="5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 thickBot="1" x14ac:dyDescent="0.3">
      <c r="A232" s="2"/>
      <c r="B232" s="2"/>
      <c r="C232" s="2"/>
      <c r="D232" s="3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 thickBot="1" x14ac:dyDescent="0.3">
      <c r="A233" s="4"/>
      <c r="B233" s="4"/>
      <c r="C233" s="4"/>
      <c r="D233" s="5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 thickBot="1" x14ac:dyDescent="0.3">
      <c r="A234" s="2"/>
      <c r="B234" s="2"/>
      <c r="C234" s="2"/>
      <c r="D234" s="3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 thickBot="1" x14ac:dyDescent="0.3">
      <c r="A235" s="4"/>
      <c r="B235" s="4"/>
      <c r="C235" s="4"/>
      <c r="D235" s="5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 thickBot="1" x14ac:dyDescent="0.3">
      <c r="A236" s="2"/>
      <c r="B236" s="2"/>
      <c r="C236" s="2"/>
      <c r="D236" s="3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 thickBot="1" x14ac:dyDescent="0.3">
      <c r="A237" s="4"/>
      <c r="B237" s="4"/>
      <c r="C237" s="4"/>
      <c r="D237" s="5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 thickBot="1" x14ac:dyDescent="0.3">
      <c r="A238" s="2"/>
      <c r="B238" s="2"/>
      <c r="C238" s="2"/>
      <c r="D238" s="3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 thickBot="1" x14ac:dyDescent="0.3">
      <c r="A239" s="4"/>
      <c r="B239" s="4"/>
      <c r="C239" s="4"/>
      <c r="D239" s="5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 thickBot="1" x14ac:dyDescent="0.3">
      <c r="A240" s="2"/>
      <c r="B240" s="2"/>
      <c r="C240" s="2"/>
      <c r="D240" s="3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 thickBot="1" x14ac:dyDescent="0.3">
      <c r="A241" s="4"/>
      <c r="B241" s="4"/>
      <c r="C241" s="4"/>
      <c r="D241" s="5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 thickBot="1" x14ac:dyDescent="0.3">
      <c r="A242" s="2"/>
      <c r="B242" s="2"/>
      <c r="C242" s="2"/>
      <c r="D242" s="3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 thickBot="1" x14ac:dyDescent="0.3">
      <c r="A243" s="4"/>
      <c r="B243" s="4"/>
      <c r="C243" s="4"/>
      <c r="D243" s="5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 thickBot="1" x14ac:dyDescent="0.3">
      <c r="A244" s="2"/>
      <c r="B244" s="2"/>
      <c r="C244" s="2"/>
      <c r="D244" s="3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 thickBot="1" x14ac:dyDescent="0.3">
      <c r="A245" s="4"/>
      <c r="B245" s="4"/>
      <c r="C245" s="4"/>
      <c r="D245" s="5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 thickBot="1" x14ac:dyDescent="0.3">
      <c r="A246" s="2"/>
      <c r="B246" s="2"/>
      <c r="C246" s="2"/>
      <c r="D246" s="3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 thickBot="1" x14ac:dyDescent="0.3">
      <c r="A247" s="4"/>
      <c r="B247" s="4"/>
      <c r="C247" s="4"/>
      <c r="D247" s="5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 thickBot="1" x14ac:dyDescent="0.3">
      <c r="A248" s="2"/>
      <c r="B248" s="2"/>
      <c r="C248" s="2"/>
      <c r="D248" s="3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 thickBot="1" x14ac:dyDescent="0.3">
      <c r="A249" s="4"/>
      <c r="B249" s="4"/>
      <c r="C249" s="4"/>
      <c r="D249" s="5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/>
    <row r="251" spans="1:22" ht="15.75" customHeight="1" x14ac:dyDescent="0.25"/>
    <row r="252" spans="1:22" ht="15.75" customHeight="1" x14ac:dyDescent="0.25"/>
    <row r="253" spans="1:22" ht="15.75" customHeight="1" x14ac:dyDescent="0.25"/>
    <row r="254" spans="1:22" ht="15.75" customHeight="1" x14ac:dyDescent="0.25"/>
    <row r="255" spans="1:22" ht="15.75" customHeight="1" x14ac:dyDescent="0.25"/>
    <row r="256" spans="1:2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A1:I249" xr:uid="{00000000-0009-0000-0000-000000000000}">
    <sortState xmlns:xlrd2="http://schemas.microsoft.com/office/spreadsheetml/2017/richdata2" ref="A2:I249">
      <sortCondition ref="A1:A249"/>
    </sortState>
  </autoFilter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  <hyperlink ref="D8" r:id="rId13" xr:uid="{00000000-0004-0000-0000-00000C000000}"/>
    <hyperlink ref="E8" r:id="rId14" xr:uid="{00000000-0004-0000-0000-00000D000000}"/>
    <hyperlink ref="D9" r:id="rId15" xr:uid="{00000000-0004-0000-0000-00000E000000}"/>
    <hyperlink ref="D10" r:id="rId16" xr:uid="{00000000-0004-0000-0000-000010000000}"/>
    <hyperlink ref="E10" r:id="rId17" xr:uid="{00000000-0004-0000-0000-000011000000}"/>
    <hyperlink ref="D11" r:id="rId18" xr:uid="{00000000-0004-0000-0000-000012000000}"/>
    <hyperlink ref="E11" r:id="rId19" xr:uid="{00000000-0004-0000-0000-000013000000}"/>
    <hyperlink ref="D12" r:id="rId20" xr:uid="{00000000-0004-0000-0000-000014000000}"/>
    <hyperlink ref="E12" r:id="rId21" xr:uid="{00000000-0004-0000-0000-000015000000}"/>
    <hyperlink ref="G12" r:id="rId22" xr:uid="{00000000-0004-0000-0000-000016000000}"/>
    <hyperlink ref="D13" r:id="rId23" xr:uid="{00000000-0004-0000-0000-000017000000}"/>
    <hyperlink ref="E13" r:id="rId24" xr:uid="{00000000-0004-0000-0000-000018000000}"/>
    <hyperlink ref="G13" r:id="rId25" xr:uid="{00000000-0004-0000-0000-000019000000}"/>
    <hyperlink ref="D14" r:id="rId26" xr:uid="{00000000-0004-0000-0000-00001A000000}"/>
    <hyperlink ref="E14" r:id="rId27" xr:uid="{00000000-0004-0000-0000-00001B000000}"/>
    <hyperlink ref="G14" r:id="rId28" xr:uid="{00000000-0004-0000-0000-00001C000000}"/>
    <hyperlink ref="D15" r:id="rId29" xr:uid="{00000000-0004-0000-0000-00001D000000}"/>
    <hyperlink ref="E15" r:id="rId30" xr:uid="{00000000-0004-0000-0000-00001E000000}"/>
    <hyperlink ref="G15" r:id="rId31" xr:uid="{00000000-0004-0000-0000-00001F000000}"/>
    <hyperlink ref="D16" r:id="rId32" xr:uid="{00000000-0004-0000-0000-000020000000}"/>
    <hyperlink ref="E16" r:id="rId33" xr:uid="{00000000-0004-0000-0000-000021000000}"/>
    <hyperlink ref="G16" r:id="rId34" xr:uid="{00000000-0004-0000-0000-000022000000}"/>
    <hyperlink ref="D17" r:id="rId35" xr:uid="{00000000-0004-0000-0000-000023000000}"/>
    <hyperlink ref="E17" r:id="rId36" xr:uid="{00000000-0004-0000-0000-000024000000}"/>
    <hyperlink ref="D18" r:id="rId37" xr:uid="{00000000-0004-0000-0000-000025000000}"/>
    <hyperlink ref="E18" r:id="rId38" xr:uid="{00000000-0004-0000-0000-000026000000}"/>
    <hyperlink ref="G18" r:id="rId39" xr:uid="{00000000-0004-0000-0000-000027000000}"/>
    <hyperlink ref="D19" r:id="rId40" xr:uid="{00000000-0004-0000-0000-000028000000}"/>
    <hyperlink ref="E19" r:id="rId41" xr:uid="{00000000-0004-0000-0000-000029000000}"/>
    <hyperlink ref="G19" r:id="rId42" xr:uid="{00000000-0004-0000-0000-00002A000000}"/>
    <hyperlink ref="D20" r:id="rId43" xr:uid="{00000000-0004-0000-0000-00002B000000}"/>
    <hyperlink ref="E20" r:id="rId44" xr:uid="{00000000-0004-0000-0000-00002C000000}"/>
    <hyperlink ref="G20" r:id="rId45" xr:uid="{00000000-0004-0000-0000-00002D000000}"/>
    <hyperlink ref="E21" r:id="rId46" xr:uid="{00000000-0004-0000-0000-00002E000000}"/>
    <hyperlink ref="G21" r:id="rId47" xr:uid="{00000000-0004-0000-0000-00002F000000}"/>
    <hyperlink ref="D22" r:id="rId48" xr:uid="{00000000-0004-0000-0000-000030000000}"/>
    <hyperlink ref="E22" r:id="rId49" xr:uid="{00000000-0004-0000-0000-000031000000}"/>
    <hyperlink ref="G22" r:id="rId50" xr:uid="{00000000-0004-0000-0000-000032000000}"/>
    <hyperlink ref="D23" r:id="rId51" xr:uid="{00000000-0004-0000-0000-000033000000}"/>
    <hyperlink ref="E23" r:id="rId52" xr:uid="{00000000-0004-0000-0000-000034000000}"/>
    <hyperlink ref="G23" r:id="rId53" xr:uid="{00000000-0004-0000-0000-000035000000}"/>
    <hyperlink ref="D24" r:id="rId54" xr:uid="{00000000-0004-0000-0000-000036000000}"/>
    <hyperlink ref="E24" r:id="rId55" xr:uid="{00000000-0004-0000-0000-000037000000}"/>
    <hyperlink ref="G24" r:id="rId56" xr:uid="{00000000-0004-0000-0000-000038000000}"/>
    <hyperlink ref="E25" r:id="rId57" xr:uid="{00000000-0004-0000-0000-000039000000}"/>
    <hyperlink ref="G25" r:id="rId58" xr:uid="{00000000-0004-0000-0000-00003A000000}"/>
    <hyperlink ref="D26" r:id="rId59" xr:uid="{00000000-0004-0000-0000-00003B000000}"/>
    <hyperlink ref="E26" r:id="rId60" xr:uid="{00000000-0004-0000-0000-00003C000000}"/>
    <hyperlink ref="G26" r:id="rId61" xr:uid="{00000000-0004-0000-0000-00003D000000}"/>
    <hyperlink ref="D27" r:id="rId62" xr:uid="{00000000-0004-0000-0000-00003E000000}"/>
    <hyperlink ref="E27" r:id="rId63" xr:uid="{00000000-0004-0000-0000-00003F000000}"/>
    <hyperlink ref="G27" r:id="rId64" xr:uid="{00000000-0004-0000-0000-000040000000}"/>
    <hyperlink ref="D28" r:id="rId65" xr:uid="{00000000-0004-0000-0000-000041000000}"/>
    <hyperlink ref="E28" r:id="rId66" xr:uid="{00000000-0004-0000-0000-000042000000}"/>
    <hyperlink ref="G28" r:id="rId67" xr:uid="{00000000-0004-0000-0000-000043000000}"/>
    <hyperlink ref="D29" r:id="rId68" xr:uid="{00000000-0004-0000-0000-000044000000}"/>
    <hyperlink ref="E29" r:id="rId69" xr:uid="{00000000-0004-0000-0000-000045000000}"/>
    <hyperlink ref="G29" r:id="rId70" xr:uid="{00000000-0004-0000-0000-000046000000}"/>
    <hyperlink ref="D30" r:id="rId71" xr:uid="{00000000-0004-0000-0000-00004A000000}"/>
    <hyperlink ref="E30" r:id="rId72" xr:uid="{00000000-0004-0000-0000-00004B000000}"/>
    <hyperlink ref="G30" r:id="rId73" xr:uid="{00000000-0004-0000-0000-00004C000000}"/>
    <hyperlink ref="D31" r:id="rId74" xr:uid="{00000000-0004-0000-0000-00004D000000}"/>
    <hyperlink ref="E31" r:id="rId75" xr:uid="{00000000-0004-0000-0000-00004E000000}"/>
    <hyperlink ref="G31" r:id="rId76" xr:uid="{00000000-0004-0000-0000-00004F000000}"/>
    <hyperlink ref="D32" r:id="rId77" xr:uid="{00000000-0004-0000-0000-000050000000}"/>
    <hyperlink ref="E32" r:id="rId78" xr:uid="{00000000-0004-0000-0000-000051000000}"/>
    <hyperlink ref="G32" r:id="rId79" xr:uid="{00000000-0004-0000-0000-000052000000}"/>
    <hyperlink ref="E33" r:id="rId80" xr:uid="{00000000-0004-0000-0000-000053000000}"/>
    <hyperlink ref="G33" r:id="rId81" xr:uid="{00000000-0004-0000-0000-000054000000}"/>
    <hyperlink ref="C34" r:id="rId82" xr:uid="{00000000-0004-0000-0000-000055000000}"/>
    <hyperlink ref="D34" r:id="rId83" xr:uid="{00000000-0004-0000-0000-000056000000}"/>
    <hyperlink ref="E34" r:id="rId84" xr:uid="{00000000-0004-0000-0000-000057000000}"/>
    <hyperlink ref="G34" r:id="rId85" xr:uid="{00000000-0004-0000-0000-000058000000}"/>
    <hyperlink ref="D35" r:id="rId86" xr:uid="{00000000-0004-0000-0000-000059000000}"/>
    <hyperlink ref="E35" r:id="rId87" xr:uid="{00000000-0004-0000-0000-00005A000000}"/>
    <hyperlink ref="G35" r:id="rId88" xr:uid="{00000000-0004-0000-0000-00005B000000}"/>
    <hyperlink ref="D36" r:id="rId89" xr:uid="{00000000-0004-0000-0000-00005C000000}"/>
    <hyperlink ref="E36" r:id="rId90" xr:uid="{00000000-0004-0000-0000-00005D000000}"/>
    <hyperlink ref="G36" r:id="rId91" xr:uid="{00000000-0004-0000-0000-00005E000000}"/>
    <hyperlink ref="E37" r:id="rId92" xr:uid="{00000000-0004-0000-0000-00005F000000}"/>
    <hyperlink ref="G37" r:id="rId93" xr:uid="{00000000-0004-0000-0000-000060000000}"/>
    <hyperlink ref="D39" r:id="rId94" xr:uid="{00000000-0004-0000-0000-000061000000}"/>
    <hyperlink ref="E39" r:id="rId95" xr:uid="{00000000-0004-0000-0000-000062000000}"/>
    <hyperlink ref="G39" r:id="rId96" xr:uid="{00000000-0004-0000-0000-000063000000}"/>
    <hyperlink ref="D40" r:id="rId97" xr:uid="{00000000-0004-0000-0000-000064000000}"/>
    <hyperlink ref="E40" r:id="rId98" xr:uid="{00000000-0004-0000-0000-000065000000}"/>
    <hyperlink ref="G40" r:id="rId99" xr:uid="{00000000-0004-0000-0000-000066000000}"/>
    <hyperlink ref="D41" r:id="rId100" xr:uid="{00000000-0004-0000-0000-000067000000}"/>
    <hyperlink ref="E41" r:id="rId101" xr:uid="{00000000-0004-0000-0000-000068000000}"/>
    <hyperlink ref="G41" r:id="rId102" xr:uid="{00000000-0004-0000-0000-000069000000}"/>
    <hyperlink ref="D42" r:id="rId103" xr:uid="{00000000-0004-0000-0000-00006A000000}"/>
    <hyperlink ref="E42" r:id="rId104" xr:uid="{00000000-0004-0000-0000-00006B000000}"/>
    <hyperlink ref="G42" r:id="rId105" xr:uid="{00000000-0004-0000-0000-00006C000000}"/>
    <hyperlink ref="D43" r:id="rId106" xr:uid="{00000000-0004-0000-0000-00006D000000}"/>
    <hyperlink ref="E43" r:id="rId107" xr:uid="{00000000-0004-0000-0000-00006E000000}"/>
    <hyperlink ref="G43" r:id="rId108" xr:uid="{00000000-0004-0000-0000-00006F000000}"/>
    <hyperlink ref="D44" r:id="rId109" xr:uid="{00000000-0004-0000-0000-000070000000}"/>
    <hyperlink ref="E44" r:id="rId110" xr:uid="{00000000-0004-0000-0000-000071000000}"/>
    <hyperlink ref="G44" r:id="rId111" xr:uid="{00000000-0004-0000-0000-000072000000}"/>
    <hyperlink ref="D45" r:id="rId112" xr:uid="{00000000-0004-0000-0000-000073000000}"/>
    <hyperlink ref="E45" r:id="rId113" xr:uid="{00000000-0004-0000-0000-000074000000}"/>
    <hyperlink ref="G45" r:id="rId114" xr:uid="{00000000-0004-0000-0000-000075000000}"/>
    <hyperlink ref="D46" r:id="rId115" xr:uid="{00000000-0004-0000-0000-000076000000}"/>
    <hyperlink ref="E46" r:id="rId116" xr:uid="{00000000-0004-0000-0000-000077000000}"/>
    <hyperlink ref="G17" r:id="rId117" xr:uid="{A48D81E5-9F56-4584-BE6F-89D5B87BAD00}"/>
    <hyperlink ref="G46" r:id="rId118" xr:uid="{DE80F81C-793C-4F95-BF1E-D3A14B2B968F}"/>
    <hyperlink ref="F2" r:id="rId119" xr:uid="{9EE9FE5E-FF66-4C7F-9D0C-6C8C2F7417DE}"/>
  </hyperlinks>
  <pageMargins left="0.7" right="0.7" top="0.75" bottom="0.75" header="0" footer="0"/>
  <pageSetup paperSize="9" orientation="portrait"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tabSelected="1" workbookViewId="0">
      <selection activeCell="D45" sqref="D45"/>
    </sheetView>
  </sheetViews>
  <sheetFormatPr defaultColWidth="14.42578125" defaultRowHeight="15" customHeight="1" x14ac:dyDescent="0.25"/>
  <cols>
    <col min="1" max="1" width="7.5703125" customWidth="1"/>
    <col min="2" max="3" width="27.28515625" customWidth="1"/>
    <col min="4" max="4" width="24.5703125" customWidth="1"/>
    <col min="5" max="5" width="74.85546875" bestFit="1" customWidth="1"/>
    <col min="6" max="6" width="74.7109375" bestFit="1" customWidth="1"/>
  </cols>
  <sheetData>
    <row r="1" spans="1:6" ht="15.75" thickBot="1" x14ac:dyDescent="0.3">
      <c r="A1" s="25" t="s">
        <v>0</v>
      </c>
      <c r="B1" s="25" t="s">
        <v>1</v>
      </c>
      <c r="C1" s="25" t="s">
        <v>185</v>
      </c>
      <c r="D1" s="25" t="s">
        <v>186</v>
      </c>
      <c r="E1" s="25" t="s">
        <v>251</v>
      </c>
      <c r="F1" s="25" t="s">
        <v>248</v>
      </c>
    </row>
    <row r="2" spans="1:6" ht="15.75" thickBot="1" x14ac:dyDescent="0.3">
      <c r="A2" s="45" t="s">
        <v>7</v>
      </c>
      <c r="B2" s="45" t="s">
        <v>8</v>
      </c>
      <c r="C2" s="45" t="s">
        <v>187</v>
      </c>
      <c r="D2" s="26"/>
      <c r="E2" s="46" t="s">
        <v>247</v>
      </c>
      <c r="F2" s="42" t="s">
        <v>249</v>
      </c>
    </row>
    <row r="3" spans="1:6" ht="15.75" thickBot="1" x14ac:dyDescent="0.3">
      <c r="A3" s="45" t="s">
        <v>12</v>
      </c>
      <c r="B3" s="45" t="s">
        <v>13</v>
      </c>
      <c r="C3" s="45" t="s">
        <v>187</v>
      </c>
      <c r="D3" s="26"/>
      <c r="E3" s="46" t="s">
        <v>247</v>
      </c>
      <c r="F3" s="42" t="s">
        <v>249</v>
      </c>
    </row>
    <row r="4" spans="1:6" ht="15.75" thickBot="1" x14ac:dyDescent="0.3">
      <c r="A4" s="45" t="s">
        <v>16</v>
      </c>
      <c r="B4" s="45" t="s">
        <v>17</v>
      </c>
      <c r="C4" s="45" t="s">
        <v>187</v>
      </c>
      <c r="D4" s="45" t="s">
        <v>188</v>
      </c>
      <c r="E4" s="46" t="s">
        <v>247</v>
      </c>
      <c r="F4" s="42" t="s">
        <v>249</v>
      </c>
    </row>
    <row r="5" spans="1:6" ht="15.75" thickBot="1" x14ac:dyDescent="0.3">
      <c r="A5" s="45" t="s">
        <v>20</v>
      </c>
      <c r="B5" s="45" t="s">
        <v>21</v>
      </c>
      <c r="C5" s="45" t="s">
        <v>187</v>
      </c>
      <c r="D5" s="26"/>
      <c r="E5" s="46" t="s">
        <v>247</v>
      </c>
      <c r="F5" s="42" t="s">
        <v>249</v>
      </c>
    </row>
    <row r="6" spans="1:6" ht="15.75" thickBot="1" x14ac:dyDescent="0.3">
      <c r="A6" s="45" t="s">
        <v>24</v>
      </c>
      <c r="B6" s="45" t="s">
        <v>25</v>
      </c>
      <c r="C6" s="45" t="s">
        <v>187</v>
      </c>
      <c r="D6" s="26"/>
      <c r="E6" s="46" t="s">
        <v>247</v>
      </c>
      <c r="F6" s="42" t="s">
        <v>249</v>
      </c>
    </row>
    <row r="7" spans="1:6" ht="15.75" thickBot="1" x14ac:dyDescent="0.3">
      <c r="A7" s="45" t="s">
        <v>28</v>
      </c>
      <c r="B7" s="45" t="s">
        <v>29</v>
      </c>
      <c r="C7" s="45" t="s">
        <v>187</v>
      </c>
      <c r="D7" s="26"/>
      <c r="E7" s="46" t="s">
        <v>247</v>
      </c>
      <c r="F7" s="42" t="s">
        <v>249</v>
      </c>
    </row>
    <row r="8" spans="1:6" ht="15.75" thickBot="1" x14ac:dyDescent="0.3">
      <c r="A8" s="45" t="s">
        <v>32</v>
      </c>
      <c r="B8" s="45" t="s">
        <v>33</v>
      </c>
      <c r="C8" s="45" t="s">
        <v>187</v>
      </c>
      <c r="D8" s="26"/>
      <c r="E8" s="46" t="s">
        <v>247</v>
      </c>
      <c r="F8" s="42" t="s">
        <v>249</v>
      </c>
    </row>
    <row r="9" spans="1:6" ht="15.75" thickBot="1" x14ac:dyDescent="0.3">
      <c r="A9" s="45" t="s">
        <v>36</v>
      </c>
      <c r="B9" s="45" t="s">
        <v>37</v>
      </c>
      <c r="C9" s="45" t="s">
        <v>152</v>
      </c>
      <c r="D9" s="43" t="s">
        <v>152</v>
      </c>
      <c r="E9" s="43" t="s">
        <v>152</v>
      </c>
      <c r="F9" s="43" t="s">
        <v>152</v>
      </c>
    </row>
    <row r="10" spans="1:6" ht="15.75" thickBot="1" x14ac:dyDescent="0.3">
      <c r="A10" s="45" t="s">
        <v>39</v>
      </c>
      <c r="B10" s="45" t="s">
        <v>40</v>
      </c>
      <c r="C10" s="45" t="s">
        <v>187</v>
      </c>
      <c r="D10" s="45" t="s">
        <v>188</v>
      </c>
      <c r="E10" s="46" t="s">
        <v>247</v>
      </c>
      <c r="F10" s="42" t="s">
        <v>249</v>
      </c>
    </row>
    <row r="11" spans="1:6" ht="15.75" thickBot="1" x14ac:dyDescent="0.3">
      <c r="A11" s="45" t="s">
        <v>43</v>
      </c>
      <c r="B11" s="45" t="s">
        <v>44</v>
      </c>
      <c r="C11" s="45" t="s">
        <v>187</v>
      </c>
      <c r="D11" s="26"/>
      <c r="E11" s="46" t="s">
        <v>247</v>
      </c>
      <c r="F11" s="42" t="s">
        <v>249</v>
      </c>
    </row>
    <row r="12" spans="1:6" ht="15.75" thickBot="1" x14ac:dyDescent="0.3">
      <c r="A12" s="45" t="s">
        <v>47</v>
      </c>
      <c r="B12" s="45" t="s">
        <v>48</v>
      </c>
      <c r="C12" s="45" t="s">
        <v>187</v>
      </c>
      <c r="D12" s="45" t="s">
        <v>188</v>
      </c>
      <c r="E12" s="46" t="s">
        <v>247</v>
      </c>
      <c r="F12" s="42" t="s">
        <v>249</v>
      </c>
    </row>
    <row r="13" spans="1:6" ht="15.75" thickBot="1" x14ac:dyDescent="0.3">
      <c r="A13" s="45" t="s">
        <v>52</v>
      </c>
      <c r="B13" s="45" t="s">
        <v>53</v>
      </c>
      <c r="C13" s="45" t="s">
        <v>187</v>
      </c>
      <c r="D13" s="45" t="s">
        <v>188</v>
      </c>
      <c r="E13" s="46" t="s">
        <v>247</v>
      </c>
      <c r="F13" s="42" t="s">
        <v>249</v>
      </c>
    </row>
    <row r="14" spans="1:6" ht="15.75" thickBot="1" x14ac:dyDescent="0.3">
      <c r="A14" s="45" t="s">
        <v>56</v>
      </c>
      <c r="B14" s="45" t="s">
        <v>57</v>
      </c>
      <c r="C14" s="45" t="s">
        <v>187</v>
      </c>
      <c r="D14" s="26"/>
      <c r="E14" s="46" t="s">
        <v>247</v>
      </c>
      <c r="F14" s="42" t="s">
        <v>249</v>
      </c>
    </row>
    <row r="15" spans="1:6" ht="15.75" thickBot="1" x14ac:dyDescent="0.3">
      <c r="A15" s="45" t="s">
        <v>60</v>
      </c>
      <c r="B15" s="45" t="s">
        <v>61</v>
      </c>
      <c r="C15" s="45" t="s">
        <v>187</v>
      </c>
      <c r="D15" s="26"/>
      <c r="E15" s="46" t="s">
        <v>247</v>
      </c>
      <c r="F15" s="42" t="s">
        <v>249</v>
      </c>
    </row>
    <row r="16" spans="1:6" ht="15.75" thickBot="1" x14ac:dyDescent="0.3">
      <c r="A16" s="45" t="s">
        <v>64</v>
      </c>
      <c r="B16" s="45" t="s">
        <v>65</v>
      </c>
      <c r="C16" s="45" t="s">
        <v>187</v>
      </c>
      <c r="D16" s="26"/>
      <c r="E16" s="46" t="s">
        <v>247</v>
      </c>
      <c r="F16" s="42" t="s">
        <v>249</v>
      </c>
    </row>
    <row r="17" spans="1:6" ht="15.75" thickBot="1" x14ac:dyDescent="0.3">
      <c r="A17" s="45" t="s">
        <v>68</v>
      </c>
      <c r="B17" s="45" t="s">
        <v>69</v>
      </c>
      <c r="C17" s="45" t="s">
        <v>187</v>
      </c>
      <c r="D17" s="26"/>
      <c r="E17" s="46" t="s">
        <v>247</v>
      </c>
      <c r="F17" s="42" t="s">
        <v>249</v>
      </c>
    </row>
    <row r="18" spans="1:6" ht="15.75" thickBot="1" x14ac:dyDescent="0.3">
      <c r="A18" s="45" t="s">
        <v>72</v>
      </c>
      <c r="B18" s="45" t="s">
        <v>73</v>
      </c>
      <c r="C18" s="45" t="s">
        <v>187</v>
      </c>
      <c r="D18" s="26"/>
      <c r="E18" s="46" t="s">
        <v>247</v>
      </c>
      <c r="F18" s="42" t="s">
        <v>249</v>
      </c>
    </row>
    <row r="19" spans="1:6" ht="15.75" thickBot="1" x14ac:dyDescent="0.3">
      <c r="A19" s="45" t="s">
        <v>76</v>
      </c>
      <c r="B19" s="45" t="s">
        <v>77</v>
      </c>
      <c r="C19" s="45" t="s">
        <v>187</v>
      </c>
      <c r="D19" s="26"/>
      <c r="E19" s="46" t="s">
        <v>247</v>
      </c>
      <c r="F19" s="42" t="s">
        <v>249</v>
      </c>
    </row>
    <row r="20" spans="1:6" ht="15.75" thickBot="1" x14ac:dyDescent="0.3">
      <c r="A20" s="45" t="s">
        <v>80</v>
      </c>
      <c r="B20" s="45" t="s">
        <v>81</v>
      </c>
      <c r="C20" s="45" t="s">
        <v>187</v>
      </c>
      <c r="D20" s="45" t="s">
        <v>188</v>
      </c>
      <c r="E20" s="46" t="s">
        <v>247</v>
      </c>
      <c r="F20" s="42" t="s">
        <v>249</v>
      </c>
    </row>
    <row r="21" spans="1:6" ht="15.75" customHeight="1" thickBot="1" x14ac:dyDescent="0.3">
      <c r="A21" s="41" t="s">
        <v>84</v>
      </c>
      <c r="B21" s="41" t="s">
        <v>85</v>
      </c>
      <c r="C21" s="45" t="s">
        <v>187</v>
      </c>
      <c r="D21" s="45"/>
      <c r="E21" s="46" t="s">
        <v>247</v>
      </c>
      <c r="F21" s="42" t="s">
        <v>249</v>
      </c>
    </row>
    <row r="22" spans="1:6" ht="15.75" customHeight="1" thickBot="1" x14ac:dyDescent="0.3">
      <c r="A22" s="45" t="s">
        <v>88</v>
      </c>
      <c r="B22" s="45" t="s">
        <v>89</v>
      </c>
      <c r="C22" s="45" t="s">
        <v>187</v>
      </c>
      <c r="D22" s="26"/>
      <c r="E22" s="46" t="s">
        <v>247</v>
      </c>
      <c r="F22" s="42" t="s">
        <v>249</v>
      </c>
    </row>
    <row r="23" spans="1:6" ht="15.75" customHeight="1" thickBot="1" x14ac:dyDescent="0.3">
      <c r="A23" s="45" t="s">
        <v>92</v>
      </c>
      <c r="B23" s="45" t="s">
        <v>93</v>
      </c>
      <c r="C23" s="45" t="s">
        <v>187</v>
      </c>
      <c r="D23" s="26"/>
      <c r="E23" s="46" t="s">
        <v>247</v>
      </c>
      <c r="F23" s="42" t="s">
        <v>249</v>
      </c>
    </row>
    <row r="24" spans="1:6" ht="15.75" customHeight="1" thickBot="1" x14ac:dyDescent="0.3">
      <c r="A24" s="45" t="s">
        <v>96</v>
      </c>
      <c r="B24" s="45" t="s">
        <v>97</v>
      </c>
      <c r="C24" s="45" t="s">
        <v>187</v>
      </c>
      <c r="D24" s="45"/>
      <c r="E24" s="46" t="s">
        <v>247</v>
      </c>
      <c r="F24" s="42" t="s">
        <v>249</v>
      </c>
    </row>
    <row r="25" spans="1:6" ht="15.75" customHeight="1" thickBot="1" x14ac:dyDescent="0.3">
      <c r="A25" s="45" t="s">
        <v>101</v>
      </c>
      <c r="B25" s="45" t="s">
        <v>102</v>
      </c>
      <c r="C25" s="45" t="s">
        <v>187</v>
      </c>
      <c r="D25" s="45"/>
      <c r="E25" s="46" t="s">
        <v>247</v>
      </c>
      <c r="F25" s="42" t="s">
        <v>249</v>
      </c>
    </row>
    <row r="26" spans="1:6" ht="15.75" customHeight="1" thickBot="1" x14ac:dyDescent="0.3">
      <c r="A26" s="45" t="s">
        <v>104</v>
      </c>
      <c r="B26" s="45" t="s">
        <v>105</v>
      </c>
      <c r="C26" s="45" t="s">
        <v>187</v>
      </c>
      <c r="D26" s="26"/>
      <c r="E26" s="46" t="s">
        <v>247</v>
      </c>
      <c r="F26" s="42" t="s">
        <v>249</v>
      </c>
    </row>
    <row r="27" spans="1:6" ht="15.75" customHeight="1" thickBot="1" x14ac:dyDescent="0.3">
      <c r="A27" s="45" t="s">
        <v>108</v>
      </c>
      <c r="B27" s="45" t="s">
        <v>109</v>
      </c>
      <c r="C27" s="45" t="s">
        <v>187</v>
      </c>
      <c r="D27" s="26"/>
      <c r="E27" s="46" t="s">
        <v>247</v>
      </c>
      <c r="F27" s="42" t="s">
        <v>249</v>
      </c>
    </row>
    <row r="28" spans="1:6" ht="15.75" customHeight="1" thickBot="1" x14ac:dyDescent="0.3">
      <c r="A28" s="45" t="s">
        <v>112</v>
      </c>
      <c r="B28" s="45" t="s">
        <v>113</v>
      </c>
      <c r="C28" s="45" t="s">
        <v>187</v>
      </c>
      <c r="D28" s="26"/>
      <c r="E28" s="46" t="s">
        <v>247</v>
      </c>
      <c r="F28" s="42" t="s">
        <v>249</v>
      </c>
    </row>
    <row r="29" spans="1:6" ht="15.75" customHeight="1" thickBot="1" x14ac:dyDescent="0.3">
      <c r="A29" s="45" t="s">
        <v>116</v>
      </c>
      <c r="B29" s="45" t="s">
        <v>117</v>
      </c>
      <c r="C29" s="45" t="s">
        <v>187</v>
      </c>
      <c r="D29" s="26"/>
      <c r="E29" s="46" t="s">
        <v>247</v>
      </c>
      <c r="F29" s="42" t="s">
        <v>249</v>
      </c>
    </row>
    <row r="30" spans="1:6" ht="15.75" customHeight="1" thickBot="1" x14ac:dyDescent="0.3">
      <c r="A30" s="45" t="s">
        <v>120</v>
      </c>
      <c r="B30" s="45" t="s">
        <v>122</v>
      </c>
      <c r="C30" s="45" t="s">
        <v>187</v>
      </c>
      <c r="D30" s="26"/>
      <c r="E30" s="46" t="s">
        <v>247</v>
      </c>
      <c r="F30" s="42" t="s">
        <v>249</v>
      </c>
    </row>
    <row r="31" spans="1:6" ht="15.75" customHeight="1" thickBot="1" x14ac:dyDescent="0.3">
      <c r="A31" s="45" t="s">
        <v>125</v>
      </c>
      <c r="B31" s="45" t="s">
        <v>126</v>
      </c>
      <c r="C31" s="45" t="s">
        <v>187</v>
      </c>
      <c r="D31" s="45" t="s">
        <v>188</v>
      </c>
      <c r="E31" s="46" t="s">
        <v>247</v>
      </c>
      <c r="F31" s="42" t="s">
        <v>249</v>
      </c>
    </row>
    <row r="32" spans="1:6" ht="15.75" customHeight="1" thickBot="1" x14ac:dyDescent="0.3">
      <c r="A32" s="45" t="s">
        <v>129</v>
      </c>
      <c r="B32" s="45" t="s">
        <v>130</v>
      </c>
      <c r="C32" s="45" t="s">
        <v>187</v>
      </c>
      <c r="D32" s="26"/>
      <c r="E32" s="46" t="s">
        <v>247</v>
      </c>
      <c r="F32" s="42" t="s">
        <v>249</v>
      </c>
    </row>
    <row r="33" spans="1:6" ht="15.75" customHeight="1" thickBot="1" x14ac:dyDescent="0.3">
      <c r="A33" s="41" t="s">
        <v>133</v>
      </c>
      <c r="B33" s="41" t="s">
        <v>134</v>
      </c>
      <c r="C33" s="45" t="s">
        <v>187</v>
      </c>
      <c r="D33" s="26"/>
      <c r="E33" s="46" t="s">
        <v>247</v>
      </c>
      <c r="F33" s="42" t="s">
        <v>249</v>
      </c>
    </row>
    <row r="34" spans="1:6" ht="15.75" customHeight="1" thickBot="1" x14ac:dyDescent="0.3">
      <c r="A34" s="45" t="s">
        <v>136</v>
      </c>
      <c r="B34" s="45" t="s">
        <v>137</v>
      </c>
      <c r="C34" s="45" t="s">
        <v>187</v>
      </c>
      <c r="D34" s="26"/>
      <c r="E34" s="46" t="s">
        <v>247</v>
      </c>
      <c r="F34" s="42" t="s">
        <v>249</v>
      </c>
    </row>
    <row r="35" spans="1:6" ht="15.75" customHeight="1" thickBot="1" x14ac:dyDescent="0.3">
      <c r="A35" s="45" t="s">
        <v>140</v>
      </c>
      <c r="B35" s="45" t="s">
        <v>141</v>
      </c>
      <c r="C35" s="45" t="s">
        <v>187</v>
      </c>
      <c r="D35" s="26"/>
      <c r="E35" s="46" t="s">
        <v>247</v>
      </c>
      <c r="F35" s="42" t="s">
        <v>249</v>
      </c>
    </row>
    <row r="36" spans="1:6" ht="15.75" customHeight="1" thickBot="1" x14ac:dyDescent="0.3">
      <c r="A36" s="45" t="s">
        <v>144</v>
      </c>
      <c r="B36" s="45" t="s">
        <v>145</v>
      </c>
      <c r="C36" s="45" t="s">
        <v>187</v>
      </c>
      <c r="D36" s="45"/>
      <c r="E36" s="46" t="s">
        <v>247</v>
      </c>
      <c r="F36" s="42" t="s">
        <v>249</v>
      </c>
    </row>
    <row r="37" spans="1:6" ht="15.75" customHeight="1" thickBot="1" x14ac:dyDescent="0.3">
      <c r="A37" s="44" t="s">
        <v>148</v>
      </c>
      <c r="B37" s="45" t="s">
        <v>149</v>
      </c>
      <c r="C37" s="45" t="s">
        <v>187</v>
      </c>
      <c r="D37" s="26"/>
      <c r="E37" s="46" t="s">
        <v>247</v>
      </c>
      <c r="F37" s="42" t="s">
        <v>249</v>
      </c>
    </row>
    <row r="38" spans="1:6" ht="15.75" customHeight="1" thickBot="1" x14ac:dyDescent="0.3">
      <c r="A38" s="45" t="s">
        <v>151</v>
      </c>
      <c r="B38" s="45" t="s">
        <v>121</v>
      </c>
      <c r="C38" s="45" t="s">
        <v>152</v>
      </c>
      <c r="D38" s="43" t="s">
        <v>152</v>
      </c>
      <c r="E38" s="43" t="s">
        <v>152</v>
      </c>
      <c r="F38" s="43" t="s">
        <v>152</v>
      </c>
    </row>
    <row r="39" spans="1:6" ht="15.75" customHeight="1" thickBot="1" x14ac:dyDescent="0.3">
      <c r="A39" s="45" t="s">
        <v>153</v>
      </c>
      <c r="B39" s="45" t="s">
        <v>154</v>
      </c>
      <c r="C39" s="45" t="s">
        <v>187</v>
      </c>
      <c r="D39" s="26"/>
      <c r="E39" s="46" t="s">
        <v>247</v>
      </c>
      <c r="F39" s="42" t="s">
        <v>249</v>
      </c>
    </row>
    <row r="40" spans="1:6" ht="15.75" customHeight="1" thickBot="1" x14ac:dyDescent="0.3">
      <c r="A40" s="45" t="s">
        <v>157</v>
      </c>
      <c r="B40" s="45" t="s">
        <v>158</v>
      </c>
      <c r="C40" s="45" t="s">
        <v>187</v>
      </c>
      <c r="D40" s="26"/>
      <c r="E40" s="46" t="s">
        <v>247</v>
      </c>
      <c r="F40" s="42" t="s">
        <v>249</v>
      </c>
    </row>
    <row r="41" spans="1:6" ht="15.75" customHeight="1" thickBot="1" x14ac:dyDescent="0.3">
      <c r="A41" s="45" t="s">
        <v>161</v>
      </c>
      <c r="B41" s="45" t="s">
        <v>162</v>
      </c>
      <c r="C41" s="45" t="s">
        <v>187</v>
      </c>
      <c r="D41" s="26"/>
      <c r="E41" s="46" t="s">
        <v>247</v>
      </c>
      <c r="F41" s="42" t="s">
        <v>249</v>
      </c>
    </row>
    <row r="42" spans="1:6" ht="15.75" customHeight="1" thickBot="1" x14ac:dyDescent="0.3">
      <c r="A42" s="45" t="s">
        <v>165</v>
      </c>
      <c r="B42" s="45" t="s">
        <v>166</v>
      </c>
      <c r="C42" s="45" t="s">
        <v>187</v>
      </c>
      <c r="D42" s="26"/>
      <c r="E42" s="46" t="s">
        <v>247</v>
      </c>
      <c r="F42" s="42" t="s">
        <v>249</v>
      </c>
    </row>
    <row r="43" spans="1:6" ht="15.75" customHeight="1" thickBot="1" x14ac:dyDescent="0.3">
      <c r="A43" s="45" t="s">
        <v>169</v>
      </c>
      <c r="B43" s="45" t="s">
        <v>170</v>
      </c>
      <c r="C43" s="45" t="s">
        <v>187</v>
      </c>
      <c r="D43" s="26"/>
      <c r="E43" s="46" t="s">
        <v>247</v>
      </c>
      <c r="F43" s="42" t="s">
        <v>249</v>
      </c>
    </row>
    <row r="44" spans="1:6" ht="15.75" customHeight="1" thickBot="1" x14ac:dyDescent="0.3">
      <c r="A44" s="45" t="s">
        <v>173</v>
      </c>
      <c r="B44" s="45" t="s">
        <v>174</v>
      </c>
      <c r="C44" s="45" t="s">
        <v>187</v>
      </c>
      <c r="D44" s="26"/>
      <c r="E44" s="46" t="s">
        <v>247</v>
      </c>
      <c r="F44" s="42" t="s">
        <v>249</v>
      </c>
    </row>
    <row r="45" spans="1:6" ht="15.75" customHeight="1" thickBot="1" x14ac:dyDescent="0.3">
      <c r="A45" s="45" t="s">
        <v>177</v>
      </c>
      <c r="B45" s="45" t="s">
        <v>178</v>
      </c>
      <c r="C45" s="45" t="s">
        <v>187</v>
      </c>
      <c r="D45" s="45"/>
      <c r="E45" s="46" t="s">
        <v>247</v>
      </c>
      <c r="F45" s="42" t="s">
        <v>249</v>
      </c>
    </row>
    <row r="46" spans="1:6" ht="15.75" customHeight="1" thickBot="1" x14ac:dyDescent="0.3">
      <c r="A46" s="45" t="s">
        <v>181</v>
      </c>
      <c r="B46" s="45" t="s">
        <v>182</v>
      </c>
      <c r="C46" s="45" t="s">
        <v>187</v>
      </c>
      <c r="D46" s="26"/>
      <c r="E46" s="46" t="s">
        <v>247</v>
      </c>
      <c r="F46" s="42" t="s">
        <v>249</v>
      </c>
    </row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45" xr:uid="{00000000-0009-0000-0000-000001000000}">
    <sortState xmlns:xlrd2="http://schemas.microsoft.com/office/spreadsheetml/2017/richdata2" ref="A2:E46">
      <sortCondition ref="A1:A45"/>
    </sortState>
  </autoFilter>
  <hyperlinks>
    <hyperlink ref="E2" r:id="rId1" xr:uid="{9E828373-3CBB-44E2-B9E0-5939B0FA7B0B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K8" sqref="K8"/>
    </sheetView>
  </sheetViews>
  <sheetFormatPr defaultColWidth="14.42578125" defaultRowHeight="15" customHeight="1" x14ac:dyDescent="0.25"/>
  <cols>
    <col min="1" max="1" width="29.5703125" customWidth="1"/>
    <col min="2" max="2" width="8.85546875" style="48" customWidth="1"/>
    <col min="3" max="3" width="13.7109375" customWidth="1"/>
    <col min="4" max="9" width="12.7109375" customWidth="1"/>
    <col min="10" max="10" width="8.7109375" customWidth="1"/>
    <col min="11" max="11" width="31.140625" customWidth="1"/>
    <col min="12" max="12" width="10" customWidth="1"/>
    <col min="13" max="26" width="8.7109375" customWidth="1"/>
  </cols>
  <sheetData>
    <row r="1" spans="1:13" ht="59.25" customHeight="1" x14ac:dyDescent="0.25">
      <c r="A1" s="8" t="s">
        <v>189</v>
      </c>
      <c r="B1" s="8" t="s">
        <v>190</v>
      </c>
      <c r="C1" s="9" t="s">
        <v>191</v>
      </c>
      <c r="D1" s="10" t="s">
        <v>192</v>
      </c>
      <c r="E1" s="10" t="s">
        <v>193</v>
      </c>
      <c r="F1" s="10" t="s">
        <v>194</v>
      </c>
      <c r="G1" s="10" t="s">
        <v>195</v>
      </c>
      <c r="H1" s="10" t="s">
        <v>196</v>
      </c>
      <c r="I1" s="10" t="s">
        <v>197</v>
      </c>
      <c r="K1" s="6"/>
      <c r="L1" s="6"/>
      <c r="M1" s="7"/>
    </row>
    <row r="2" spans="1:13" x14ac:dyDescent="0.25">
      <c r="A2" s="11" t="s">
        <v>8</v>
      </c>
      <c r="B2" s="47" t="s">
        <v>7</v>
      </c>
      <c r="C2" s="12">
        <v>112683.00041302</v>
      </c>
      <c r="D2" s="12">
        <v>31195.128174784601</v>
      </c>
      <c r="E2" s="12">
        <v>112678.30284534099</v>
      </c>
      <c r="F2" s="12">
        <v>112678.30284534099</v>
      </c>
      <c r="G2" s="13">
        <v>0.27683970128985003</v>
      </c>
      <c r="H2" s="13">
        <v>0.99995831165604598</v>
      </c>
      <c r="I2" s="13">
        <v>0.99995831165604598</v>
      </c>
      <c r="K2" s="7"/>
      <c r="L2" s="7"/>
      <c r="M2" s="7"/>
    </row>
    <row r="3" spans="1:13" x14ac:dyDescent="0.25">
      <c r="A3" s="11" t="s">
        <v>13</v>
      </c>
      <c r="B3" s="47" t="s">
        <v>12</v>
      </c>
      <c r="C3" s="12">
        <v>13571.9994964451</v>
      </c>
      <c r="D3" s="12">
        <v>8918.7154422998392</v>
      </c>
      <c r="E3" s="12">
        <v>13571.9994964451</v>
      </c>
      <c r="F3" s="12">
        <v>13571.9994964451</v>
      </c>
      <c r="G3" s="13">
        <v>0.65714086156840301</v>
      </c>
      <c r="H3" s="13">
        <v>1</v>
      </c>
      <c r="I3" s="13">
        <v>1</v>
      </c>
      <c r="K3" s="7"/>
      <c r="L3" s="7"/>
      <c r="M3" s="7"/>
    </row>
    <row r="4" spans="1:13" x14ac:dyDescent="0.25">
      <c r="A4" s="11" t="s">
        <v>17</v>
      </c>
      <c r="B4" s="47" t="s">
        <v>16</v>
      </c>
      <c r="C4" s="12">
        <v>45808456.0071522</v>
      </c>
      <c r="D4" s="12">
        <v>789482.53571451001</v>
      </c>
      <c r="E4" s="12">
        <v>4451439.7188859303</v>
      </c>
      <c r="F4" s="12">
        <v>8305653.8641382903</v>
      </c>
      <c r="G4" s="13">
        <v>1.7234427975290099E-2</v>
      </c>
      <c r="H4" s="13">
        <v>9.7175065629605803E-2</v>
      </c>
      <c r="I4" s="13">
        <v>0.18131267866442599</v>
      </c>
      <c r="K4" s="7"/>
      <c r="L4" s="7"/>
      <c r="M4" s="7"/>
    </row>
    <row r="5" spans="1:13" x14ac:dyDescent="0.25">
      <c r="A5" s="11" t="s">
        <v>21</v>
      </c>
      <c r="B5" s="47" t="s">
        <v>20</v>
      </c>
      <c r="C5" s="12">
        <v>84816.000266504503</v>
      </c>
      <c r="D5" s="12">
        <v>28153.009891578899</v>
      </c>
      <c r="E5" s="12">
        <v>82003.469777938895</v>
      </c>
      <c r="F5" s="12">
        <v>84815.888137516595</v>
      </c>
      <c r="G5" s="13">
        <v>0.33193041175153298</v>
      </c>
      <c r="H5" s="13">
        <v>0.96683962365911902</v>
      </c>
      <c r="I5" s="13">
        <v>0.99999867797364195</v>
      </c>
      <c r="K5" s="7"/>
      <c r="L5" s="7"/>
      <c r="M5" s="7"/>
    </row>
    <row r="6" spans="1:13" x14ac:dyDescent="0.25">
      <c r="A6" s="11" t="s">
        <v>25</v>
      </c>
      <c r="B6" s="47" t="s">
        <v>24</v>
      </c>
      <c r="C6" s="12">
        <v>391475.99072188401</v>
      </c>
      <c r="D6" s="12">
        <v>150319.60406462199</v>
      </c>
      <c r="E6" s="12">
        <v>386098.34171451803</v>
      </c>
      <c r="F6" s="12">
        <v>390972.91924263601</v>
      </c>
      <c r="G6" s="13">
        <v>0.383981668422198</v>
      </c>
      <c r="H6" s="13">
        <v>0.986263144778179</v>
      </c>
      <c r="I6" s="13">
        <v>0.99871493657038801</v>
      </c>
      <c r="K6" s="7"/>
      <c r="L6" s="7"/>
      <c r="M6" s="7"/>
    </row>
    <row r="7" spans="1:13" x14ac:dyDescent="0.25">
      <c r="A7" s="11" t="s">
        <v>29</v>
      </c>
      <c r="B7" s="47" t="s">
        <v>28</v>
      </c>
      <c r="C7" s="12">
        <v>322454.00377294701</v>
      </c>
      <c r="D7" s="12">
        <v>29792.427316966001</v>
      </c>
      <c r="E7" s="12">
        <v>73922.397882372607</v>
      </c>
      <c r="F7" s="12">
        <v>103951.770838931</v>
      </c>
      <c r="G7" s="13">
        <v>9.2392797014063804E-2</v>
      </c>
      <c r="H7" s="13">
        <v>0.22924943408184301</v>
      </c>
      <c r="I7" s="13">
        <v>0.32237705106036602</v>
      </c>
      <c r="K7" s="7"/>
      <c r="L7" s="7"/>
      <c r="M7" s="7"/>
    </row>
    <row r="8" spans="1:13" x14ac:dyDescent="0.25">
      <c r="A8" s="11" t="s">
        <v>33</v>
      </c>
      <c r="B8" s="47" t="s">
        <v>32</v>
      </c>
      <c r="C8" s="12">
        <v>63778.998463809497</v>
      </c>
      <c r="D8" s="12">
        <v>63131.251359105103</v>
      </c>
      <c r="E8" s="12">
        <v>63776.810082554803</v>
      </c>
      <c r="F8" s="12">
        <v>63776.810082554803</v>
      </c>
      <c r="G8" s="13">
        <v>0.98984388089643705</v>
      </c>
      <c r="H8" s="13">
        <v>0.99996568805865005</v>
      </c>
      <c r="I8" s="13">
        <v>0.99996568805865005</v>
      </c>
      <c r="K8" s="7"/>
      <c r="L8" s="7"/>
      <c r="M8" s="7"/>
    </row>
    <row r="9" spans="1:13" x14ac:dyDescent="0.25">
      <c r="A9" s="11" t="s">
        <v>198</v>
      </c>
      <c r="B9" s="47" t="s">
        <v>39</v>
      </c>
      <c r="C9" s="12">
        <v>211755691.891909</v>
      </c>
      <c r="D9" s="12">
        <v>5469747.8335800096</v>
      </c>
      <c r="E9" s="12">
        <v>19030093.434563</v>
      </c>
      <c r="F9" s="12">
        <v>31117873.669983</v>
      </c>
      <c r="G9" s="13">
        <v>2.5830464270930002E-2</v>
      </c>
      <c r="H9" s="13">
        <v>8.9868155441493403E-2</v>
      </c>
      <c r="I9" s="13">
        <v>0.14695176971142401</v>
      </c>
      <c r="K9" s="7"/>
      <c r="L9" s="7"/>
      <c r="M9" s="7"/>
    </row>
    <row r="10" spans="1:13" x14ac:dyDescent="0.25">
      <c r="A10" s="11" t="s">
        <v>44</v>
      </c>
      <c r="B10" s="47" t="s">
        <v>43</v>
      </c>
      <c r="C10" s="12">
        <v>226192.99832099699</v>
      </c>
      <c r="D10" s="12">
        <v>60133.185368090897</v>
      </c>
      <c r="E10" s="12">
        <v>197406.57394766799</v>
      </c>
      <c r="F10" s="12">
        <v>226188.98011463901</v>
      </c>
      <c r="G10" s="13">
        <v>0.26584901307490599</v>
      </c>
      <c r="H10" s="13">
        <v>0.87273512183397906</v>
      </c>
      <c r="I10" s="13">
        <v>0.99998223549628995</v>
      </c>
      <c r="K10" s="7"/>
      <c r="L10" s="7"/>
      <c r="M10" s="7"/>
    </row>
    <row r="11" spans="1:13" x14ac:dyDescent="0.25">
      <c r="A11" s="11" t="s">
        <v>48</v>
      </c>
      <c r="B11" s="47" t="s">
        <v>47</v>
      </c>
      <c r="C11" s="12">
        <v>19678221.983603802</v>
      </c>
      <c r="D11" s="12">
        <v>1681134.83402519</v>
      </c>
      <c r="E11" s="12">
        <v>3958789.3855006699</v>
      </c>
      <c r="F11" s="12">
        <v>4614390.0315274596</v>
      </c>
      <c r="G11" s="13">
        <v>8.5431236390459298E-2</v>
      </c>
      <c r="H11" s="13">
        <v>0.20117617276597399</v>
      </c>
      <c r="I11" s="13">
        <v>0.234492223706605</v>
      </c>
      <c r="K11" s="7"/>
      <c r="L11" s="7"/>
      <c r="M11" s="7"/>
    </row>
    <row r="12" spans="1:13" x14ac:dyDescent="0.25">
      <c r="A12" s="11" t="s">
        <v>53</v>
      </c>
      <c r="B12" s="47" t="s">
        <v>52</v>
      </c>
      <c r="C12" s="12">
        <v>50372424.400657699</v>
      </c>
      <c r="D12" s="12">
        <v>920230.78088133002</v>
      </c>
      <c r="E12" s="12">
        <v>2480482.07706257</v>
      </c>
      <c r="F12" s="12">
        <v>3762910.0733708902</v>
      </c>
      <c r="G12" s="13">
        <v>1.82685425970745E-2</v>
      </c>
      <c r="H12" s="13">
        <v>4.9242856713288999E-2</v>
      </c>
      <c r="I12" s="13">
        <v>7.4701786109023505E-2</v>
      </c>
      <c r="K12" s="7"/>
      <c r="L12" s="7"/>
      <c r="M12" s="7"/>
    </row>
    <row r="13" spans="1:13" x14ac:dyDescent="0.25">
      <c r="A13" s="11" t="s">
        <v>57</v>
      </c>
      <c r="B13" s="47" t="s">
        <v>56</v>
      </c>
      <c r="C13" s="12">
        <v>5163020.9913264699</v>
      </c>
      <c r="D13" s="12">
        <v>148105.01685531199</v>
      </c>
      <c r="E13" s="12">
        <v>380499.57585954998</v>
      </c>
      <c r="F13" s="12">
        <v>525042.73926365096</v>
      </c>
      <c r="G13" s="13">
        <v>2.8685728201399599E-2</v>
      </c>
      <c r="H13" s="13">
        <v>7.3697080933578296E-2</v>
      </c>
      <c r="I13" s="13">
        <v>0.101692931356601</v>
      </c>
      <c r="K13" s="7"/>
      <c r="L13" s="7"/>
      <c r="M13" s="7"/>
    </row>
    <row r="14" spans="1:13" x14ac:dyDescent="0.25">
      <c r="A14" s="11" t="s">
        <v>61</v>
      </c>
      <c r="B14" s="47" t="s">
        <v>60</v>
      </c>
      <c r="C14" s="12">
        <v>11193470.0264189</v>
      </c>
      <c r="D14" s="12">
        <v>891601.04573546303</v>
      </c>
      <c r="E14" s="12">
        <v>2920246.4306484</v>
      </c>
      <c r="F14" s="12">
        <v>4466399.8260751097</v>
      </c>
      <c r="G14" s="13">
        <v>7.96536769769427E-2</v>
      </c>
      <c r="H14" s="13">
        <v>0.26088839508713701</v>
      </c>
      <c r="I14" s="13">
        <v>0.39901833975822298</v>
      </c>
      <c r="K14" s="7"/>
      <c r="L14" s="7"/>
      <c r="M14" s="7"/>
    </row>
    <row r="15" spans="1:13" x14ac:dyDescent="0.25">
      <c r="A15" s="11" t="s">
        <v>65</v>
      </c>
      <c r="B15" s="47" t="s">
        <v>64</v>
      </c>
      <c r="C15" s="12">
        <v>165982.99928393101</v>
      </c>
      <c r="D15" s="12">
        <v>33210.178389651897</v>
      </c>
      <c r="E15" s="12">
        <v>165982.967503886</v>
      </c>
      <c r="F15" s="12">
        <v>165982.967503886</v>
      </c>
      <c r="G15" s="13">
        <v>0.20008180676891199</v>
      </c>
      <c r="H15" s="13">
        <v>0.99999980853433401</v>
      </c>
      <c r="I15" s="13">
        <v>0.99999980853433401</v>
      </c>
      <c r="K15" s="7"/>
      <c r="L15" s="7"/>
      <c r="M15" s="7"/>
    </row>
    <row r="16" spans="1:13" x14ac:dyDescent="0.25">
      <c r="A16" s="11" t="s">
        <v>69</v>
      </c>
      <c r="B16" s="47" t="s">
        <v>68</v>
      </c>
      <c r="C16" s="12">
        <v>69913.999272227302</v>
      </c>
      <c r="D16" s="12">
        <v>54048.5254488215</v>
      </c>
      <c r="E16" s="12">
        <v>69913.999272227302</v>
      </c>
      <c r="F16" s="12">
        <v>69913.999272227302</v>
      </c>
      <c r="G16" s="13">
        <v>0.773071573811281</v>
      </c>
      <c r="H16" s="13">
        <v>1</v>
      </c>
      <c r="I16" s="13">
        <v>1</v>
      </c>
      <c r="K16" s="7"/>
      <c r="L16" s="7"/>
      <c r="M16" s="7"/>
    </row>
    <row r="17" spans="1:13" x14ac:dyDescent="0.25">
      <c r="A17" s="11" t="s">
        <v>73</v>
      </c>
      <c r="B17" s="47" t="s">
        <v>72</v>
      </c>
      <c r="C17" s="12">
        <v>69325.000443093493</v>
      </c>
      <c r="D17" s="12">
        <v>30456.223710209098</v>
      </c>
      <c r="E17" s="12">
        <v>61850.184815455199</v>
      </c>
      <c r="F17" s="12">
        <v>69297.256941705898</v>
      </c>
      <c r="G17" s="13">
        <v>0.43932525806775302</v>
      </c>
      <c r="H17" s="13">
        <v>0.89217720043472504</v>
      </c>
      <c r="I17" s="13">
        <v>0.99959980524759895</v>
      </c>
      <c r="K17" s="7"/>
      <c r="L17" s="7"/>
      <c r="M17" s="7"/>
    </row>
    <row r="18" spans="1:13" x14ac:dyDescent="0.25">
      <c r="A18" s="11" t="s">
        <v>77</v>
      </c>
      <c r="B18" s="47" t="s">
        <v>76</v>
      </c>
      <c r="C18" s="12">
        <v>10448498.9915173</v>
      </c>
      <c r="D18" s="12">
        <v>872072.29995892604</v>
      </c>
      <c r="E18" s="12">
        <v>3492879.8522970998</v>
      </c>
      <c r="F18" s="12">
        <v>5521301.7165513402</v>
      </c>
      <c r="G18" s="13">
        <v>8.3463883249347295E-2</v>
      </c>
      <c r="H18" s="13">
        <v>0.33429489299207599</v>
      </c>
      <c r="I18" s="13">
        <v>0.52843013346068601</v>
      </c>
      <c r="K18" s="7"/>
      <c r="L18" s="7"/>
      <c r="M18" s="7"/>
    </row>
    <row r="19" spans="1:13" x14ac:dyDescent="0.25">
      <c r="A19" s="11" t="s">
        <v>81</v>
      </c>
      <c r="B19" s="47" t="s">
        <v>80</v>
      </c>
      <c r="C19" s="12">
        <v>17510642.9148467</v>
      </c>
      <c r="D19" s="12">
        <v>1023571.85747765</v>
      </c>
      <c r="E19" s="12">
        <v>2584581.9127004398</v>
      </c>
      <c r="F19" s="12">
        <v>3562585.0704702302</v>
      </c>
      <c r="G19" s="13">
        <v>5.8454270494534201E-2</v>
      </c>
      <c r="H19" s="13">
        <v>0.14760062924411799</v>
      </c>
      <c r="I19" s="13">
        <v>0.20345255669908199</v>
      </c>
      <c r="K19" s="7"/>
      <c r="L19" s="7"/>
      <c r="M19" s="7"/>
    </row>
    <row r="20" spans="1:13" x14ac:dyDescent="0.25">
      <c r="A20" s="11" t="s">
        <v>199</v>
      </c>
      <c r="B20" s="47" t="s">
        <v>84</v>
      </c>
      <c r="C20" s="12">
        <v>427560.27625065099</v>
      </c>
      <c r="D20" s="12">
        <v>156875.34357360599</v>
      </c>
      <c r="E20" s="12">
        <v>376388.79114074103</v>
      </c>
      <c r="F20" s="12">
        <v>427163.57710205601</v>
      </c>
      <c r="G20" s="13">
        <v>0.36690813503366598</v>
      </c>
      <c r="H20" s="13">
        <v>0.88031749450944796</v>
      </c>
      <c r="I20" s="13">
        <v>0.99907217959518102</v>
      </c>
      <c r="K20" s="7"/>
      <c r="L20" s="7"/>
      <c r="M20" s="7"/>
    </row>
    <row r="21" spans="1:13" ht="15.75" customHeight="1" x14ac:dyDescent="0.25">
      <c r="A21" s="11" t="s">
        <v>89</v>
      </c>
      <c r="B21" s="47" t="s">
        <v>88</v>
      </c>
      <c r="C21" s="12">
        <v>113999.99912016799</v>
      </c>
      <c r="D21" s="12">
        <v>48567.1120096222</v>
      </c>
      <c r="E21" s="12">
        <v>109488.653448097</v>
      </c>
      <c r="F21" s="12">
        <v>113999.30474387899</v>
      </c>
      <c r="G21" s="13">
        <v>0.42602730161802099</v>
      </c>
      <c r="H21" s="13">
        <v>0.96042679204483605</v>
      </c>
      <c r="I21" s="13">
        <v>0.99999390897986695</v>
      </c>
      <c r="K21" s="7"/>
      <c r="L21" s="7"/>
      <c r="M21" s="7"/>
    </row>
    <row r="22" spans="1:13" ht="15.75" customHeight="1" x14ac:dyDescent="0.25">
      <c r="A22" s="11" t="s">
        <v>93</v>
      </c>
      <c r="B22" s="47" t="s">
        <v>92</v>
      </c>
      <c r="C22" s="12">
        <v>17109746.041219901</v>
      </c>
      <c r="D22" s="12">
        <v>75107.288766205296</v>
      </c>
      <c r="E22" s="12">
        <v>255599.75244921399</v>
      </c>
      <c r="F22" s="12">
        <v>411681.38007787598</v>
      </c>
      <c r="G22" s="13">
        <v>4.3897372050561503E-3</v>
      </c>
      <c r="H22" s="13">
        <v>1.4938839643407699E-2</v>
      </c>
      <c r="I22" s="13">
        <v>2.4061220960619401E-2</v>
      </c>
      <c r="K22" s="7"/>
      <c r="L22" s="7"/>
      <c r="M22" s="7"/>
    </row>
    <row r="23" spans="1:13" ht="15.75" customHeight="1" x14ac:dyDescent="0.25">
      <c r="A23" s="11" t="s">
        <v>97</v>
      </c>
      <c r="B23" s="47" t="s">
        <v>96</v>
      </c>
      <c r="C23" s="12">
        <v>353339.62214322999</v>
      </c>
      <c r="D23" s="12">
        <v>38124.193767505603</v>
      </c>
      <c r="E23" s="12">
        <v>136817.20469585</v>
      </c>
      <c r="F23" s="12">
        <v>181139.998107113</v>
      </c>
      <c r="G23" s="13">
        <v>0.107896741203996</v>
      </c>
      <c r="H23" s="13">
        <v>0.38721161206311</v>
      </c>
      <c r="I23" s="13">
        <v>0.51265124756850999</v>
      </c>
      <c r="K23" s="7"/>
      <c r="L23" s="7"/>
      <c r="M23" s="7"/>
    </row>
    <row r="24" spans="1:13" ht="15.75" customHeight="1" x14ac:dyDescent="0.25">
      <c r="A24" s="11" t="s">
        <v>102</v>
      </c>
      <c r="B24" s="47" t="s">
        <v>101</v>
      </c>
      <c r="C24" s="12">
        <v>756237.01035808295</v>
      </c>
      <c r="D24" s="12">
        <v>92563.298574158805</v>
      </c>
      <c r="E24" s="12">
        <v>425133.55606275302</v>
      </c>
      <c r="F24" s="12">
        <v>510963.37423614698</v>
      </c>
      <c r="G24" s="13">
        <v>0.122399852567821</v>
      </c>
      <c r="H24" s="13">
        <v>0.56216973017685301</v>
      </c>
      <c r="I24" s="13">
        <v>0.67566565407080903</v>
      </c>
      <c r="K24" s="7"/>
      <c r="L24" s="7"/>
      <c r="M24" s="7"/>
    </row>
    <row r="25" spans="1:13" ht="15.75" customHeight="1" x14ac:dyDescent="0.25">
      <c r="A25" s="11" t="s">
        <v>105</v>
      </c>
      <c r="B25" s="47" t="s">
        <v>104</v>
      </c>
      <c r="C25" s="12">
        <v>9302282.2878226805</v>
      </c>
      <c r="D25" s="12">
        <v>219809.748999009</v>
      </c>
      <c r="E25" s="12">
        <v>570585.06893851398</v>
      </c>
      <c r="F25" s="12">
        <v>865564.56207034597</v>
      </c>
      <c r="G25" s="13">
        <v>2.3629657991217301E-2</v>
      </c>
      <c r="H25" s="13">
        <v>6.1338180382404503E-2</v>
      </c>
      <c r="I25" s="13">
        <v>9.30486234763514E-2</v>
      </c>
      <c r="K25" s="7"/>
      <c r="L25" s="7"/>
      <c r="M25" s="7"/>
    </row>
    <row r="26" spans="1:13" ht="15.75" customHeight="1" x14ac:dyDescent="0.25">
      <c r="A26" s="11" t="s">
        <v>109</v>
      </c>
      <c r="B26" s="47" t="s">
        <v>108</v>
      </c>
      <c r="C26" s="12">
        <v>14822589.021465</v>
      </c>
      <c r="D26" s="12">
        <v>2347111.4460385698</v>
      </c>
      <c r="E26" s="12">
        <v>7196045.6034049299</v>
      </c>
      <c r="F26" s="12">
        <v>9996242.9956401009</v>
      </c>
      <c r="G26" s="13">
        <v>0.15834692863977101</v>
      </c>
      <c r="H26" s="13">
        <v>0.48547831913737599</v>
      </c>
      <c r="I26" s="13">
        <v>0.67439250870170397</v>
      </c>
      <c r="K26" s="7"/>
      <c r="L26" s="7"/>
      <c r="M26" s="7"/>
    </row>
    <row r="27" spans="1:13" ht="15.75" customHeight="1" x14ac:dyDescent="0.25">
      <c r="A27" s="11" t="s">
        <v>113</v>
      </c>
      <c r="B27" s="47" t="s">
        <v>112</v>
      </c>
      <c r="C27" s="12">
        <v>2697982.9647686901</v>
      </c>
      <c r="D27" s="12">
        <v>372031.87561798102</v>
      </c>
      <c r="E27" s="12">
        <v>1263293.1784828</v>
      </c>
      <c r="F27" s="12">
        <v>1841891.7894820899</v>
      </c>
      <c r="G27" s="13">
        <v>0.137892596238048</v>
      </c>
      <c r="H27" s="13">
        <v>0.46823615826318099</v>
      </c>
      <c r="I27" s="13">
        <v>0.68269214948138102</v>
      </c>
      <c r="K27" s="7"/>
      <c r="L27" s="7"/>
      <c r="M27" s="7"/>
    </row>
    <row r="28" spans="1:13" ht="15.75" customHeight="1" x14ac:dyDescent="0.25">
      <c r="A28" s="11" t="s">
        <v>117</v>
      </c>
      <c r="B28" s="47" t="s">
        <v>116</v>
      </c>
      <c r="C28" s="12">
        <v>46324.999801315404</v>
      </c>
      <c r="D28" s="12">
        <v>25295.1424939483</v>
      </c>
      <c r="E28" s="12">
        <v>46324.999801315404</v>
      </c>
      <c r="F28" s="12">
        <v>46324.999801315404</v>
      </c>
      <c r="G28" s="13">
        <v>0.54603653755936099</v>
      </c>
      <c r="H28" s="13">
        <v>1</v>
      </c>
      <c r="I28" s="13">
        <v>1</v>
      </c>
      <c r="K28" s="7"/>
      <c r="L28" s="7"/>
      <c r="M28" s="7"/>
    </row>
    <row r="29" spans="1:13" ht="15.75" customHeight="1" x14ac:dyDescent="0.25">
      <c r="A29" s="11" t="s">
        <v>122</v>
      </c>
      <c r="B29" s="47" t="s">
        <v>120</v>
      </c>
      <c r="C29" s="12">
        <v>178695.99446723601</v>
      </c>
      <c r="D29" s="12">
        <v>63670.384868197099</v>
      </c>
      <c r="E29" s="12">
        <v>159531.731218189</v>
      </c>
      <c r="F29" s="12">
        <v>178695.57038903999</v>
      </c>
      <c r="G29" s="13">
        <v>0.35630560750969198</v>
      </c>
      <c r="H29" s="13">
        <v>0.89275493663871197</v>
      </c>
      <c r="I29" s="13">
        <v>0.99999762681755899</v>
      </c>
      <c r="K29" s="7"/>
      <c r="L29" s="7"/>
      <c r="M29" s="7"/>
    </row>
    <row r="30" spans="1:13" ht="15.75" customHeight="1" x14ac:dyDescent="0.25">
      <c r="A30" s="11" t="s">
        <v>200</v>
      </c>
      <c r="B30" s="47" t="s">
        <v>125</v>
      </c>
      <c r="C30" s="12">
        <v>128972439.104242</v>
      </c>
      <c r="D30" s="12">
        <v>2784840.9098915202</v>
      </c>
      <c r="E30" s="12">
        <v>8721972.1111567803</v>
      </c>
      <c r="F30" s="12">
        <v>13014704.9173296</v>
      </c>
      <c r="G30" s="13">
        <v>2.1592527281279601E-2</v>
      </c>
      <c r="H30" s="13">
        <v>6.7626635362825399E-2</v>
      </c>
      <c r="I30" s="13">
        <v>0.10091074502212399</v>
      </c>
      <c r="K30" s="7"/>
      <c r="L30" s="7"/>
      <c r="M30" s="7"/>
    </row>
    <row r="31" spans="1:13" ht="15.75" customHeight="1" x14ac:dyDescent="0.25">
      <c r="A31" s="11" t="s">
        <v>130</v>
      </c>
      <c r="B31" s="47" t="s">
        <v>129</v>
      </c>
      <c r="C31" s="12">
        <v>4518.9999001313599</v>
      </c>
      <c r="D31" s="12">
        <v>2355.9408265727502</v>
      </c>
      <c r="E31" s="12">
        <v>4518.9999001313599</v>
      </c>
      <c r="F31" s="12">
        <v>4518.9999001313599</v>
      </c>
      <c r="G31" s="13">
        <v>0.52134119907908405</v>
      </c>
      <c r="H31" s="13">
        <v>1</v>
      </c>
      <c r="I31" s="13">
        <v>1</v>
      </c>
      <c r="K31" s="7"/>
      <c r="L31" s="7"/>
      <c r="M31" s="7"/>
    </row>
    <row r="32" spans="1:13" ht="15.75" customHeight="1" x14ac:dyDescent="0.25">
      <c r="A32" s="11" t="s">
        <v>134</v>
      </c>
      <c r="B32" s="47" t="s">
        <v>133</v>
      </c>
      <c r="C32" s="12">
        <v>420589.734965101</v>
      </c>
      <c r="D32" s="12">
        <v>97589.248689279004</v>
      </c>
      <c r="E32" s="12">
        <v>346986.197125301</v>
      </c>
      <c r="F32" s="12">
        <v>419905.81570732599</v>
      </c>
      <c r="G32" s="13">
        <v>0.23202955416250601</v>
      </c>
      <c r="H32" s="13">
        <v>0.824999205351725</v>
      </c>
      <c r="I32" s="13">
        <v>0.99837390406631799</v>
      </c>
      <c r="K32" s="7"/>
      <c r="L32" s="7"/>
      <c r="M32" s="7"/>
    </row>
    <row r="33" spans="1:13" ht="15.75" customHeight="1" x14ac:dyDescent="0.25">
      <c r="A33" s="11" t="s">
        <v>137</v>
      </c>
      <c r="B33" s="47" t="s">
        <v>136</v>
      </c>
      <c r="C33" s="12">
        <v>6595671.97693766</v>
      </c>
      <c r="D33" s="12">
        <v>139826.03493555699</v>
      </c>
      <c r="E33" s="12">
        <v>315231.11583124002</v>
      </c>
      <c r="F33" s="12">
        <v>486917.75235463702</v>
      </c>
      <c r="G33" s="13">
        <v>2.1199664783887202E-2</v>
      </c>
      <c r="H33" s="13">
        <v>4.77936314803818E-2</v>
      </c>
      <c r="I33" s="13">
        <v>7.3823827815753598E-2</v>
      </c>
      <c r="K33" s="7"/>
      <c r="L33" s="7"/>
      <c r="M33" s="7"/>
    </row>
    <row r="34" spans="1:13" ht="15.75" customHeight="1" x14ac:dyDescent="0.25">
      <c r="A34" s="11" t="s">
        <v>141</v>
      </c>
      <c r="B34" s="47" t="s">
        <v>140</v>
      </c>
      <c r="C34" s="12">
        <v>4337405.9756845003</v>
      </c>
      <c r="D34" s="12">
        <v>265219.81333152403</v>
      </c>
      <c r="E34" s="12">
        <v>1037131.01447644</v>
      </c>
      <c r="F34" s="12">
        <v>1927694.6618754601</v>
      </c>
      <c r="G34" s="13">
        <v>6.1147103780081098E-2</v>
      </c>
      <c r="H34" s="13">
        <v>0.23911319813976201</v>
      </c>
      <c r="I34" s="13">
        <v>0.44443491632605198</v>
      </c>
      <c r="K34" s="7"/>
      <c r="L34" s="7"/>
      <c r="M34" s="7"/>
    </row>
    <row r="35" spans="1:13" ht="15.75" customHeight="1" x14ac:dyDescent="0.25">
      <c r="A35" s="11" t="s">
        <v>145</v>
      </c>
      <c r="B35" s="47" t="s">
        <v>144</v>
      </c>
      <c r="C35" s="12">
        <v>29381884.068487599</v>
      </c>
      <c r="D35" s="12">
        <v>1068275.96286771</v>
      </c>
      <c r="E35" s="12">
        <v>5206955.6069254596</v>
      </c>
      <c r="F35" s="12">
        <v>9799163.3107492607</v>
      </c>
      <c r="G35" s="13">
        <v>3.63583206705742E-2</v>
      </c>
      <c r="H35" s="13">
        <v>0.17721653229549</v>
      </c>
      <c r="I35" s="13">
        <v>0.33351037965802099</v>
      </c>
      <c r="K35" s="7"/>
      <c r="L35" s="7"/>
      <c r="M35" s="7"/>
    </row>
    <row r="36" spans="1:13" ht="15.75" customHeight="1" x14ac:dyDescent="0.25">
      <c r="A36" s="11" t="s">
        <v>149</v>
      </c>
      <c r="B36" s="47" t="s">
        <v>148</v>
      </c>
      <c r="C36" s="12">
        <v>3663576.4124077102</v>
      </c>
      <c r="D36" s="12">
        <v>321669.57231971901</v>
      </c>
      <c r="E36" s="12">
        <v>1468952.14863836</v>
      </c>
      <c r="F36" s="12">
        <v>2481398.82376687</v>
      </c>
      <c r="G36" s="13">
        <v>8.7802064460917498E-2</v>
      </c>
      <c r="H36" s="13">
        <v>0.400961242042979</v>
      </c>
      <c r="I36" s="13">
        <v>0.67731597336496996</v>
      </c>
      <c r="K36" s="7"/>
      <c r="L36" s="7"/>
      <c r="M36" s="7"/>
    </row>
    <row r="37" spans="1:13" ht="15.75" customHeight="1" x14ac:dyDescent="0.25">
      <c r="A37" s="11" t="s">
        <v>154</v>
      </c>
      <c r="B37" s="47" t="s">
        <v>153</v>
      </c>
      <c r="C37" s="12">
        <v>6825934.98752</v>
      </c>
      <c r="D37" s="12">
        <v>130611.403452486</v>
      </c>
      <c r="E37" s="12">
        <v>402980.213714868</v>
      </c>
      <c r="F37" s="12">
        <v>724776.53134477104</v>
      </c>
      <c r="G37" s="13">
        <v>1.9134580638591699E-2</v>
      </c>
      <c r="H37" s="13">
        <v>5.9036632263806302E-2</v>
      </c>
      <c r="I37" s="13">
        <v>0.106179817515094</v>
      </c>
      <c r="K37" s="7"/>
      <c r="L37" s="7"/>
      <c r="M37" s="7"/>
    </row>
    <row r="38" spans="1:13" ht="15.75" customHeight="1" x14ac:dyDescent="0.25">
      <c r="A38" s="11" t="s">
        <v>158</v>
      </c>
      <c r="B38" s="47" t="s">
        <v>157</v>
      </c>
      <c r="C38" s="12">
        <v>590099.99807200499</v>
      </c>
      <c r="D38" s="12">
        <v>4303.4265606327099</v>
      </c>
      <c r="E38" s="12">
        <v>51282.583372558103</v>
      </c>
      <c r="F38" s="12">
        <v>258601.519567082</v>
      </c>
      <c r="G38" s="13">
        <v>7.2927072948534401E-3</v>
      </c>
      <c r="H38" s="13">
        <v>8.69049034741744E-2</v>
      </c>
      <c r="I38" s="13">
        <v>0.43823338487035102</v>
      </c>
      <c r="K38" s="7"/>
      <c r="L38" s="7"/>
      <c r="M38" s="7"/>
    </row>
    <row r="39" spans="1:13" ht="15.75" customHeight="1" x14ac:dyDescent="0.25">
      <c r="A39" s="11" t="s">
        <v>162</v>
      </c>
      <c r="B39" s="47" t="s">
        <v>161</v>
      </c>
      <c r="C39" s="12">
        <v>31457.998738935701</v>
      </c>
      <c r="D39" s="12">
        <v>24892.935183286001</v>
      </c>
      <c r="E39" s="12">
        <v>31450.332599906102</v>
      </c>
      <c r="F39" s="12">
        <v>31457.998738935701</v>
      </c>
      <c r="G39" s="13">
        <v>0.79130701828390304</v>
      </c>
      <c r="H39" s="13">
        <v>0.99975630557133799</v>
      </c>
      <c r="I39" s="13">
        <v>1</v>
      </c>
      <c r="K39" s="7"/>
      <c r="L39" s="7"/>
      <c r="M39" s="7"/>
    </row>
    <row r="40" spans="1:13" ht="15.75" customHeight="1" x14ac:dyDescent="0.25">
      <c r="A40" s="11" t="s">
        <v>166</v>
      </c>
      <c r="B40" s="47" t="s">
        <v>165</v>
      </c>
      <c r="C40" s="12">
        <v>1328021.9986727899</v>
      </c>
      <c r="D40" s="12">
        <v>146540.67327429701</v>
      </c>
      <c r="E40" s="12">
        <v>581598.31718128501</v>
      </c>
      <c r="F40" s="12">
        <v>933968.23383968498</v>
      </c>
      <c r="G40" s="13">
        <v>0.11034506463051701</v>
      </c>
      <c r="H40" s="13">
        <v>0.43794328539928301</v>
      </c>
      <c r="I40" s="13">
        <v>0.70327768272896096</v>
      </c>
      <c r="K40" s="7"/>
      <c r="L40" s="7"/>
      <c r="M40" s="7"/>
    </row>
    <row r="41" spans="1:13" ht="15.75" customHeight="1" x14ac:dyDescent="0.25">
      <c r="A41" s="11" t="s">
        <v>170</v>
      </c>
      <c r="B41" s="47" t="s">
        <v>169</v>
      </c>
      <c r="C41" s="12">
        <v>3530911.94659134</v>
      </c>
      <c r="D41" s="12">
        <v>533651.07468412002</v>
      </c>
      <c r="E41" s="12">
        <v>1570984.3980094299</v>
      </c>
      <c r="F41" s="12">
        <v>2037564.8334347799</v>
      </c>
      <c r="G41" s="13">
        <v>0.15113689685728199</v>
      </c>
      <c r="H41" s="13">
        <v>0.44492313084329999</v>
      </c>
      <c r="I41" s="13">
        <v>0.57706475388087797</v>
      </c>
      <c r="K41" s="7"/>
      <c r="L41" s="7"/>
      <c r="M41" s="7"/>
    </row>
    <row r="42" spans="1:13" ht="15.75" customHeight="1" x14ac:dyDescent="0.25">
      <c r="A42" s="11" t="s">
        <v>201</v>
      </c>
      <c r="B42" s="47" t="s">
        <v>173</v>
      </c>
      <c r="C42" s="12">
        <v>110696.003175579</v>
      </c>
      <c r="D42" s="12">
        <v>54491.629709616303</v>
      </c>
      <c r="E42" s="12">
        <v>108039.935765684</v>
      </c>
      <c r="F42" s="12">
        <v>110659.10078423499</v>
      </c>
      <c r="G42" s="13">
        <v>0.49226375069012301</v>
      </c>
      <c r="H42" s="13">
        <v>0.97600575148424795</v>
      </c>
      <c r="I42" s="13">
        <v>0.99966663302842296</v>
      </c>
      <c r="K42" s="7"/>
      <c r="L42" s="7"/>
      <c r="M42" s="7"/>
    </row>
    <row r="43" spans="1:13" ht="15.75" customHeight="1" x14ac:dyDescent="0.25">
      <c r="A43" s="11" t="s">
        <v>178</v>
      </c>
      <c r="B43" s="47" t="s">
        <v>177</v>
      </c>
      <c r="C43" s="12">
        <v>32605422.819348998</v>
      </c>
      <c r="D43" s="12">
        <v>1805266.95988918</v>
      </c>
      <c r="E43" s="12">
        <v>5292789.1741009597</v>
      </c>
      <c r="F43" s="12">
        <v>7223665.7856533797</v>
      </c>
      <c r="G43" s="13">
        <v>5.5367077123682697E-2</v>
      </c>
      <c r="H43" s="13">
        <v>0.16232849374246</v>
      </c>
      <c r="I43" s="13">
        <v>0.22154798683876101</v>
      </c>
      <c r="K43" s="7"/>
      <c r="L43" s="7"/>
      <c r="M43" s="7"/>
    </row>
    <row r="44" spans="1:13" ht="15.75" customHeight="1" x14ac:dyDescent="0.25">
      <c r="A44" s="11" t="s">
        <v>182</v>
      </c>
      <c r="B44" s="47" t="s">
        <v>181</v>
      </c>
      <c r="C44" s="12">
        <v>32670.000032650802</v>
      </c>
      <c r="D44" s="12">
        <v>26395.638047811601</v>
      </c>
      <c r="E44" s="12">
        <v>32670.000032650802</v>
      </c>
      <c r="F44" s="12">
        <v>32670.000032650802</v>
      </c>
      <c r="G44" s="13">
        <v>0.80794729174874402</v>
      </c>
      <c r="H44" s="13">
        <v>1</v>
      </c>
      <c r="I44" s="13">
        <v>1</v>
      </c>
      <c r="K44" s="7"/>
      <c r="L44" s="7"/>
      <c r="M44" s="7"/>
    </row>
    <row r="45" spans="1:13" ht="15.75" customHeight="1" x14ac:dyDescent="0.25">
      <c r="K45" s="7"/>
      <c r="L45" s="7"/>
      <c r="M45" s="7"/>
    </row>
    <row r="46" spans="1:13" ht="15.75" customHeight="1" x14ac:dyDescent="0.25">
      <c r="K46" s="7"/>
      <c r="L46" s="7"/>
      <c r="M46" s="7"/>
    </row>
    <row r="47" spans="1:13" ht="15.75" customHeight="1" x14ac:dyDescent="0.25">
      <c r="K47" s="7"/>
      <c r="L47" s="7"/>
      <c r="M47" s="7"/>
    </row>
    <row r="48" spans="1:13" ht="15.75" customHeight="1" x14ac:dyDescent="0.25">
      <c r="K48" s="7"/>
      <c r="L48" s="7"/>
      <c r="M48" s="7"/>
    </row>
    <row r="49" spans="11:13" ht="15.75" customHeight="1" x14ac:dyDescent="0.25">
      <c r="K49" s="7"/>
      <c r="L49" s="7"/>
      <c r="M49" s="7"/>
    </row>
    <row r="50" spans="11:13" ht="15.75" customHeight="1" x14ac:dyDescent="0.25">
      <c r="K50" s="7"/>
      <c r="L50" s="7"/>
      <c r="M50" s="7"/>
    </row>
    <row r="51" spans="11:13" ht="15.75" customHeight="1" x14ac:dyDescent="0.25">
      <c r="K51" s="7"/>
      <c r="L51" s="7"/>
      <c r="M51" s="7"/>
    </row>
    <row r="52" spans="11:13" ht="15.75" customHeight="1" x14ac:dyDescent="0.25">
      <c r="K52" s="7"/>
      <c r="L52" s="7"/>
      <c r="M52" s="7"/>
    </row>
    <row r="53" spans="11:13" ht="15.75" customHeight="1" x14ac:dyDescent="0.25">
      <c r="K53" s="7"/>
      <c r="L53" s="7"/>
      <c r="M53" s="7"/>
    </row>
    <row r="54" spans="11:13" ht="15.75" customHeight="1" x14ac:dyDescent="0.25">
      <c r="K54" s="7"/>
      <c r="L54" s="7"/>
      <c r="M54" s="7"/>
    </row>
    <row r="55" spans="11:13" ht="15.75" customHeight="1" x14ac:dyDescent="0.25">
      <c r="K55" s="7"/>
      <c r="L55" s="7"/>
      <c r="M55" s="7"/>
    </row>
    <row r="56" spans="11:13" ht="15.75" customHeight="1" x14ac:dyDescent="0.25">
      <c r="K56" s="7"/>
      <c r="L56" s="7"/>
      <c r="M56" s="7"/>
    </row>
    <row r="57" spans="11:13" ht="15.75" customHeight="1" x14ac:dyDescent="0.25">
      <c r="K57" s="7"/>
      <c r="L57" s="7"/>
      <c r="M57" s="7"/>
    </row>
    <row r="58" spans="11:13" ht="15.75" customHeight="1" x14ac:dyDescent="0.25">
      <c r="K58" s="7"/>
      <c r="L58" s="7"/>
      <c r="M58" s="7"/>
    </row>
    <row r="59" spans="11:13" ht="15.75" customHeight="1" x14ac:dyDescent="0.25">
      <c r="K59" s="7"/>
      <c r="L59" s="7"/>
      <c r="M59" s="7"/>
    </row>
    <row r="60" spans="11:13" ht="15.75" customHeight="1" x14ac:dyDescent="0.25">
      <c r="K60" s="7"/>
      <c r="L60" s="7"/>
      <c r="M60" s="7"/>
    </row>
    <row r="61" spans="11:13" ht="15.75" customHeight="1" x14ac:dyDescent="0.25">
      <c r="K61" s="7"/>
      <c r="L61" s="7"/>
      <c r="M61" s="7"/>
    </row>
    <row r="62" spans="11:13" ht="15.75" customHeight="1" x14ac:dyDescent="0.25">
      <c r="K62" s="7"/>
      <c r="L62" s="7"/>
      <c r="M62" s="7"/>
    </row>
    <row r="63" spans="11:13" ht="15.75" customHeight="1" x14ac:dyDescent="0.25">
      <c r="K63" s="7"/>
      <c r="L63" s="7"/>
      <c r="M63" s="7"/>
    </row>
    <row r="64" spans="11:13" ht="15.75" customHeight="1" x14ac:dyDescent="0.25">
      <c r="K64" s="7"/>
      <c r="L64" s="7"/>
      <c r="M64" s="7"/>
    </row>
    <row r="65" spans="11:13" ht="15.75" customHeight="1" x14ac:dyDescent="0.25">
      <c r="K65" s="7"/>
      <c r="L65" s="7"/>
      <c r="M65" s="7"/>
    </row>
    <row r="66" spans="11:13" ht="15.75" customHeight="1" x14ac:dyDescent="0.25">
      <c r="K66" s="7"/>
      <c r="L66" s="7"/>
      <c r="M66" s="7"/>
    </row>
    <row r="67" spans="11:13" ht="15.75" customHeight="1" x14ac:dyDescent="0.25">
      <c r="K67" s="7"/>
      <c r="L67" s="7"/>
      <c r="M67" s="7"/>
    </row>
    <row r="68" spans="11:13" ht="15.75" customHeight="1" x14ac:dyDescent="0.25">
      <c r="K68" s="7"/>
      <c r="L68" s="7"/>
      <c r="M68" s="7"/>
    </row>
    <row r="69" spans="11:13" ht="15.75" customHeight="1" x14ac:dyDescent="0.25">
      <c r="K69" s="7"/>
      <c r="L69" s="7"/>
      <c r="M69" s="7"/>
    </row>
    <row r="70" spans="11:13" ht="15.75" customHeight="1" x14ac:dyDescent="0.25">
      <c r="K70" s="7"/>
      <c r="L70" s="7"/>
      <c r="M70" s="7"/>
    </row>
    <row r="71" spans="11:13" ht="15.75" customHeight="1" x14ac:dyDescent="0.25">
      <c r="K71" s="7"/>
      <c r="L71" s="7"/>
      <c r="M71" s="7"/>
    </row>
    <row r="72" spans="11:13" ht="15.75" customHeight="1" x14ac:dyDescent="0.25">
      <c r="K72" s="7"/>
      <c r="L72" s="7"/>
      <c r="M72" s="7"/>
    </row>
    <row r="73" spans="11:13" ht="15.75" customHeight="1" x14ac:dyDescent="0.25">
      <c r="K73" s="7"/>
      <c r="L73" s="7"/>
      <c r="M73" s="7"/>
    </row>
    <row r="74" spans="11:13" ht="15.75" customHeight="1" x14ac:dyDescent="0.25">
      <c r="K74" s="7"/>
      <c r="L74" s="7"/>
      <c r="M74" s="7"/>
    </row>
    <row r="75" spans="11:13" ht="15.75" customHeight="1" x14ac:dyDescent="0.25">
      <c r="K75" s="7"/>
      <c r="L75" s="7"/>
      <c r="M75" s="7"/>
    </row>
    <row r="76" spans="11:13" ht="15.75" customHeight="1" x14ac:dyDescent="0.25">
      <c r="K76" s="7"/>
      <c r="L76" s="7"/>
      <c r="M76" s="7"/>
    </row>
    <row r="77" spans="11:13" ht="15.75" customHeight="1" x14ac:dyDescent="0.25">
      <c r="K77" s="7"/>
      <c r="L77" s="7"/>
      <c r="M77" s="7"/>
    </row>
    <row r="78" spans="11:13" ht="15.75" customHeight="1" x14ac:dyDescent="0.25">
      <c r="K78" s="7"/>
      <c r="L78" s="7"/>
      <c r="M78" s="7"/>
    </row>
    <row r="79" spans="11:13" ht="15.75" customHeight="1" x14ac:dyDescent="0.25">
      <c r="K79" s="7"/>
      <c r="L79" s="7"/>
      <c r="M79" s="7"/>
    </row>
    <row r="80" spans="11:13" ht="15.75" customHeight="1" x14ac:dyDescent="0.25">
      <c r="K80" s="7"/>
      <c r="L80" s="7"/>
      <c r="M80" s="7"/>
    </row>
    <row r="81" spans="11:13" ht="15.75" customHeight="1" x14ac:dyDescent="0.25">
      <c r="K81" s="7"/>
      <c r="L81" s="7"/>
      <c r="M81" s="7"/>
    </row>
    <row r="82" spans="11:13" ht="15.75" customHeight="1" x14ac:dyDescent="0.25">
      <c r="K82" s="7"/>
      <c r="L82" s="7"/>
      <c r="M82" s="7"/>
    </row>
    <row r="83" spans="11:13" ht="15.75" customHeight="1" x14ac:dyDescent="0.25">
      <c r="K83" s="7"/>
      <c r="L83" s="7"/>
      <c r="M83" s="7"/>
    </row>
    <row r="84" spans="11:13" ht="15.75" customHeight="1" x14ac:dyDescent="0.25">
      <c r="K84" s="7"/>
      <c r="L84" s="7"/>
      <c r="M84" s="7"/>
    </row>
    <row r="85" spans="11:13" ht="15.75" customHeight="1" x14ac:dyDescent="0.25">
      <c r="K85" s="7"/>
      <c r="L85" s="7"/>
      <c r="M85" s="7"/>
    </row>
    <row r="86" spans="11:13" ht="15.75" customHeight="1" x14ac:dyDescent="0.25">
      <c r="K86" s="7"/>
      <c r="L86" s="7"/>
      <c r="M86" s="7"/>
    </row>
    <row r="87" spans="11:13" ht="15.75" customHeight="1" x14ac:dyDescent="0.25">
      <c r="K87" s="7"/>
      <c r="L87" s="7"/>
      <c r="M87" s="7"/>
    </row>
    <row r="88" spans="11:13" ht="15.75" customHeight="1" x14ac:dyDescent="0.25">
      <c r="K88" s="7"/>
      <c r="L88" s="7"/>
      <c r="M88" s="7"/>
    </row>
    <row r="89" spans="11:13" ht="15.75" customHeight="1" x14ac:dyDescent="0.25">
      <c r="K89" s="7"/>
      <c r="L89" s="7"/>
      <c r="M89" s="7"/>
    </row>
    <row r="90" spans="11:13" ht="15.75" customHeight="1" x14ac:dyDescent="0.25">
      <c r="K90" s="7"/>
      <c r="L90" s="7"/>
      <c r="M90" s="7"/>
    </row>
    <row r="91" spans="11:13" ht="15.75" customHeight="1" x14ac:dyDescent="0.25">
      <c r="K91" s="7"/>
      <c r="L91" s="7"/>
      <c r="M91" s="7"/>
    </row>
    <row r="92" spans="11:13" ht="15.75" customHeight="1" x14ac:dyDescent="0.25">
      <c r="K92" s="7"/>
      <c r="L92" s="7"/>
      <c r="M92" s="7"/>
    </row>
    <row r="93" spans="11:13" ht="15.75" customHeight="1" x14ac:dyDescent="0.25">
      <c r="K93" s="7"/>
      <c r="L93" s="7"/>
      <c r="M93" s="7"/>
    </row>
    <row r="94" spans="11:13" ht="15.75" customHeight="1" x14ac:dyDescent="0.25">
      <c r="K94" s="7"/>
      <c r="L94" s="7"/>
      <c r="M94" s="7"/>
    </row>
    <row r="95" spans="11:13" ht="15.75" customHeight="1" x14ac:dyDescent="0.25">
      <c r="K95" s="7"/>
      <c r="L95" s="7"/>
      <c r="M95" s="7"/>
    </row>
    <row r="96" spans="11:13" ht="15.75" customHeight="1" x14ac:dyDescent="0.25">
      <c r="K96" s="7"/>
      <c r="L96" s="7"/>
      <c r="M96" s="7"/>
    </row>
    <row r="97" spans="11:13" ht="15.75" customHeight="1" x14ac:dyDescent="0.25">
      <c r="K97" s="7"/>
      <c r="L97" s="7"/>
      <c r="M97" s="7"/>
    </row>
    <row r="98" spans="11:13" ht="15.75" customHeight="1" x14ac:dyDescent="0.25">
      <c r="K98" s="7"/>
      <c r="L98" s="7"/>
      <c r="M98" s="7"/>
    </row>
    <row r="99" spans="11:13" ht="15.75" customHeight="1" x14ac:dyDescent="0.25">
      <c r="K99" s="7"/>
      <c r="L99" s="7"/>
      <c r="M99" s="7"/>
    </row>
    <row r="100" spans="11:13" ht="15.75" customHeight="1" x14ac:dyDescent="0.25">
      <c r="K100" s="7"/>
      <c r="L100" s="7"/>
      <c r="M100" s="7"/>
    </row>
    <row r="101" spans="11:13" ht="15.75" customHeight="1" x14ac:dyDescent="0.25">
      <c r="K101" s="7"/>
      <c r="L101" s="7"/>
      <c r="M101" s="7"/>
    </row>
    <row r="102" spans="11:13" ht="15.75" customHeight="1" x14ac:dyDescent="0.25">
      <c r="K102" s="7"/>
      <c r="L102" s="7"/>
      <c r="M102" s="7"/>
    </row>
    <row r="103" spans="11:13" ht="15.75" customHeight="1" x14ac:dyDescent="0.25">
      <c r="K103" s="7"/>
      <c r="L103" s="7"/>
      <c r="M103" s="7"/>
    </row>
    <row r="104" spans="11:13" ht="15.75" customHeight="1" x14ac:dyDescent="0.25">
      <c r="K104" s="7"/>
      <c r="L104" s="7"/>
      <c r="M104" s="7"/>
    </row>
    <row r="105" spans="11:13" ht="15.75" customHeight="1" x14ac:dyDescent="0.25">
      <c r="K105" s="7"/>
      <c r="L105" s="7"/>
      <c r="M105" s="7"/>
    </row>
    <row r="106" spans="11:13" ht="15.75" customHeight="1" x14ac:dyDescent="0.25">
      <c r="K106" s="7"/>
      <c r="L106" s="7"/>
      <c r="M106" s="7"/>
    </row>
    <row r="107" spans="11:13" ht="15.75" customHeight="1" x14ac:dyDescent="0.25">
      <c r="K107" s="7"/>
      <c r="L107" s="7"/>
      <c r="M107" s="7"/>
    </row>
    <row r="108" spans="11:13" ht="15.75" customHeight="1" x14ac:dyDescent="0.25">
      <c r="K108" s="7"/>
      <c r="L108" s="7"/>
      <c r="M108" s="7"/>
    </row>
    <row r="109" spans="11:13" ht="15.75" customHeight="1" x14ac:dyDescent="0.25">
      <c r="K109" s="7"/>
      <c r="L109" s="7"/>
      <c r="M109" s="7"/>
    </row>
    <row r="110" spans="11:13" ht="15.75" customHeight="1" x14ac:dyDescent="0.25">
      <c r="K110" s="7"/>
      <c r="L110" s="7"/>
      <c r="M110" s="7"/>
    </row>
    <row r="111" spans="11:13" ht="15.75" customHeight="1" x14ac:dyDescent="0.25">
      <c r="K111" s="7"/>
      <c r="L111" s="7"/>
      <c r="M111" s="7"/>
    </row>
    <row r="112" spans="11:13" ht="15.75" customHeight="1" x14ac:dyDescent="0.25">
      <c r="K112" s="7"/>
      <c r="L112" s="7"/>
      <c r="M112" s="7"/>
    </row>
    <row r="113" spans="11:13" ht="15.75" customHeight="1" x14ac:dyDescent="0.25">
      <c r="K113" s="7"/>
      <c r="L113" s="7"/>
      <c r="M113" s="7"/>
    </row>
    <row r="114" spans="11:13" ht="15.75" customHeight="1" x14ac:dyDescent="0.25">
      <c r="K114" s="7"/>
      <c r="L114" s="7"/>
      <c r="M114" s="7"/>
    </row>
    <row r="115" spans="11:13" ht="15.75" customHeight="1" x14ac:dyDescent="0.25">
      <c r="K115" s="7"/>
      <c r="L115" s="7"/>
      <c r="M115" s="7"/>
    </row>
    <row r="116" spans="11:13" ht="15.75" customHeight="1" x14ac:dyDescent="0.25">
      <c r="K116" s="7"/>
      <c r="L116" s="7"/>
      <c r="M116" s="7"/>
    </row>
    <row r="117" spans="11:13" ht="15.75" customHeight="1" x14ac:dyDescent="0.25">
      <c r="K117" s="7"/>
      <c r="L117" s="7"/>
      <c r="M117" s="7"/>
    </row>
    <row r="118" spans="11:13" ht="15.75" customHeight="1" x14ac:dyDescent="0.25">
      <c r="K118" s="7"/>
      <c r="L118" s="7"/>
      <c r="M118" s="7"/>
    </row>
    <row r="119" spans="11:13" ht="15.75" customHeight="1" x14ac:dyDescent="0.25">
      <c r="K119" s="7"/>
      <c r="L119" s="7"/>
      <c r="M119" s="7"/>
    </row>
    <row r="120" spans="11:13" ht="15.75" customHeight="1" x14ac:dyDescent="0.25">
      <c r="K120" s="7"/>
      <c r="L120" s="7"/>
      <c r="M120" s="7"/>
    </row>
    <row r="121" spans="11:13" ht="15.75" customHeight="1" x14ac:dyDescent="0.25">
      <c r="K121" s="7"/>
      <c r="L121" s="7"/>
      <c r="M121" s="7"/>
    </row>
    <row r="122" spans="11:13" ht="15.75" customHeight="1" x14ac:dyDescent="0.25">
      <c r="K122" s="7"/>
      <c r="L122" s="7"/>
      <c r="M122" s="7"/>
    </row>
    <row r="123" spans="11:13" ht="15.75" customHeight="1" x14ac:dyDescent="0.25">
      <c r="K123" s="7"/>
      <c r="L123" s="7"/>
      <c r="M123" s="7"/>
    </row>
    <row r="124" spans="11:13" ht="15.75" customHeight="1" x14ac:dyDescent="0.25">
      <c r="K124" s="7"/>
      <c r="L124" s="7"/>
      <c r="M124" s="7"/>
    </row>
    <row r="125" spans="11:13" ht="15.75" customHeight="1" x14ac:dyDescent="0.25">
      <c r="K125" s="7"/>
      <c r="L125" s="7"/>
      <c r="M125" s="7"/>
    </row>
    <row r="126" spans="11:13" ht="15.75" customHeight="1" x14ac:dyDescent="0.25">
      <c r="K126" s="7"/>
      <c r="L126" s="7"/>
      <c r="M126" s="7"/>
    </row>
    <row r="127" spans="11:13" ht="15.75" customHeight="1" x14ac:dyDescent="0.25">
      <c r="K127" s="7"/>
      <c r="L127" s="7"/>
      <c r="M127" s="7"/>
    </row>
    <row r="128" spans="11:13" ht="15.75" customHeight="1" x14ac:dyDescent="0.25">
      <c r="K128" s="7"/>
      <c r="L128" s="7"/>
      <c r="M128" s="7"/>
    </row>
    <row r="129" spans="11:13" ht="15.75" customHeight="1" x14ac:dyDescent="0.25">
      <c r="K129" s="7"/>
      <c r="L129" s="7"/>
      <c r="M129" s="7"/>
    </row>
    <row r="130" spans="11:13" ht="15.75" customHeight="1" x14ac:dyDescent="0.25">
      <c r="K130" s="7"/>
      <c r="L130" s="7"/>
      <c r="M130" s="7"/>
    </row>
    <row r="131" spans="11:13" ht="15.75" customHeight="1" x14ac:dyDescent="0.25">
      <c r="K131" s="7"/>
      <c r="L131" s="7"/>
      <c r="M131" s="7"/>
    </row>
    <row r="132" spans="11:13" ht="15.75" customHeight="1" x14ac:dyDescent="0.25">
      <c r="K132" s="7"/>
      <c r="L132" s="7"/>
      <c r="M132" s="7"/>
    </row>
    <row r="133" spans="11:13" ht="15.75" customHeight="1" x14ac:dyDescent="0.25">
      <c r="K133" s="7"/>
      <c r="L133" s="7"/>
      <c r="M133" s="7"/>
    </row>
    <row r="134" spans="11:13" ht="15.75" customHeight="1" x14ac:dyDescent="0.25">
      <c r="K134" s="7"/>
      <c r="L134" s="7"/>
      <c r="M134" s="7"/>
    </row>
    <row r="135" spans="11:13" ht="15.75" customHeight="1" x14ac:dyDescent="0.25">
      <c r="K135" s="7"/>
      <c r="L135" s="7"/>
      <c r="M135" s="7"/>
    </row>
    <row r="136" spans="11:13" ht="15.75" customHeight="1" x14ac:dyDescent="0.25">
      <c r="K136" s="7"/>
      <c r="L136" s="7"/>
      <c r="M136" s="7"/>
    </row>
    <row r="137" spans="11:13" ht="15.75" customHeight="1" x14ac:dyDescent="0.25">
      <c r="K137" s="7"/>
      <c r="L137" s="7"/>
      <c r="M137" s="7"/>
    </row>
    <row r="138" spans="11:13" ht="15.75" customHeight="1" x14ac:dyDescent="0.25">
      <c r="K138" s="7"/>
      <c r="L138" s="7"/>
      <c r="M138" s="7"/>
    </row>
    <row r="139" spans="11:13" ht="15.75" customHeight="1" x14ac:dyDescent="0.25">
      <c r="K139" s="7"/>
      <c r="L139" s="7"/>
      <c r="M139" s="7"/>
    </row>
    <row r="140" spans="11:13" ht="15.75" customHeight="1" x14ac:dyDescent="0.25">
      <c r="K140" s="7"/>
      <c r="L140" s="7"/>
      <c r="M140" s="7"/>
    </row>
    <row r="141" spans="11:13" ht="15.75" customHeight="1" x14ac:dyDescent="0.25">
      <c r="K141" s="7"/>
      <c r="L141" s="7"/>
      <c r="M141" s="7"/>
    </row>
    <row r="142" spans="11:13" ht="15.75" customHeight="1" x14ac:dyDescent="0.25">
      <c r="K142" s="7"/>
      <c r="L142" s="7"/>
      <c r="M142" s="7"/>
    </row>
    <row r="143" spans="11:13" ht="15.75" customHeight="1" x14ac:dyDescent="0.25">
      <c r="K143" s="7"/>
      <c r="L143" s="7"/>
      <c r="M143" s="7"/>
    </row>
    <row r="144" spans="11:13" ht="15.75" customHeight="1" x14ac:dyDescent="0.25">
      <c r="K144" s="7"/>
      <c r="L144" s="7"/>
      <c r="M144" s="7"/>
    </row>
    <row r="145" spans="11:13" ht="15.75" customHeight="1" x14ac:dyDescent="0.25">
      <c r="K145" s="7"/>
      <c r="L145" s="7"/>
      <c r="M145" s="7"/>
    </row>
    <row r="146" spans="11:13" ht="15.75" customHeight="1" x14ac:dyDescent="0.25">
      <c r="K146" s="7"/>
      <c r="L146" s="7"/>
      <c r="M146" s="7"/>
    </row>
    <row r="147" spans="11:13" ht="15.75" customHeight="1" x14ac:dyDescent="0.25">
      <c r="K147" s="7"/>
      <c r="L147" s="7"/>
      <c r="M147" s="7"/>
    </row>
    <row r="148" spans="11:13" ht="15.75" customHeight="1" x14ac:dyDescent="0.25">
      <c r="K148" s="7"/>
      <c r="L148" s="7"/>
      <c r="M148" s="7"/>
    </row>
    <row r="149" spans="11:13" ht="15.75" customHeight="1" x14ac:dyDescent="0.25">
      <c r="K149" s="7"/>
      <c r="L149" s="7"/>
      <c r="M149" s="7"/>
    </row>
    <row r="150" spans="11:13" ht="15.75" customHeight="1" x14ac:dyDescent="0.25">
      <c r="K150" s="7"/>
      <c r="L150" s="7"/>
      <c r="M150" s="7"/>
    </row>
    <row r="151" spans="11:13" ht="15.75" customHeight="1" x14ac:dyDescent="0.25">
      <c r="K151" s="7"/>
      <c r="L151" s="7"/>
      <c r="M151" s="7"/>
    </row>
    <row r="152" spans="11:13" ht="15.75" customHeight="1" x14ac:dyDescent="0.25">
      <c r="K152" s="7"/>
      <c r="L152" s="7"/>
      <c r="M152" s="7"/>
    </row>
    <row r="153" spans="11:13" ht="15.75" customHeight="1" x14ac:dyDescent="0.25">
      <c r="K153" s="7"/>
      <c r="L153" s="7"/>
      <c r="M153" s="7"/>
    </row>
    <row r="154" spans="11:13" ht="15.75" customHeight="1" x14ac:dyDescent="0.25">
      <c r="K154" s="7"/>
      <c r="L154" s="7"/>
      <c r="M154" s="7"/>
    </row>
    <row r="155" spans="11:13" ht="15.75" customHeight="1" x14ac:dyDescent="0.25">
      <c r="K155" s="7"/>
      <c r="L155" s="7"/>
      <c r="M155" s="7"/>
    </row>
    <row r="156" spans="11:13" ht="15.75" customHeight="1" x14ac:dyDescent="0.25">
      <c r="K156" s="7"/>
      <c r="L156" s="7"/>
      <c r="M156" s="7"/>
    </row>
    <row r="157" spans="11:13" ht="15.75" customHeight="1" x14ac:dyDescent="0.25">
      <c r="K157" s="7"/>
      <c r="L157" s="7"/>
      <c r="M157" s="7"/>
    </row>
    <row r="158" spans="11:13" ht="15.75" customHeight="1" x14ac:dyDescent="0.25">
      <c r="K158" s="7"/>
      <c r="L158" s="7"/>
      <c r="M158" s="7"/>
    </row>
    <row r="159" spans="11:13" ht="15.75" customHeight="1" x14ac:dyDescent="0.25">
      <c r="K159" s="7"/>
      <c r="L159" s="7"/>
      <c r="M159" s="7"/>
    </row>
    <row r="160" spans="11:13" ht="15.75" customHeight="1" x14ac:dyDescent="0.25">
      <c r="K160" s="7"/>
      <c r="L160" s="7"/>
      <c r="M160" s="7"/>
    </row>
    <row r="161" spans="11:13" ht="15.75" customHeight="1" x14ac:dyDescent="0.25">
      <c r="K161" s="7"/>
      <c r="L161" s="7"/>
      <c r="M161" s="7"/>
    </row>
    <row r="162" spans="11:13" ht="15.75" customHeight="1" x14ac:dyDescent="0.25">
      <c r="K162" s="7"/>
      <c r="L162" s="7"/>
      <c r="M162" s="7"/>
    </row>
    <row r="163" spans="11:13" ht="15.75" customHeight="1" x14ac:dyDescent="0.25">
      <c r="K163" s="7"/>
      <c r="L163" s="7"/>
      <c r="M163" s="7"/>
    </row>
    <row r="164" spans="11:13" ht="15.75" customHeight="1" x14ac:dyDescent="0.25">
      <c r="K164" s="7"/>
      <c r="L164" s="7"/>
      <c r="M164" s="7"/>
    </row>
    <row r="165" spans="11:13" ht="15.75" customHeight="1" x14ac:dyDescent="0.25">
      <c r="K165" s="7"/>
      <c r="L165" s="7"/>
      <c r="M165" s="7"/>
    </row>
    <row r="166" spans="11:13" ht="15.75" customHeight="1" x14ac:dyDescent="0.25">
      <c r="K166" s="7"/>
      <c r="L166" s="7"/>
      <c r="M166" s="7"/>
    </row>
    <row r="167" spans="11:13" ht="15.75" customHeight="1" x14ac:dyDescent="0.25">
      <c r="K167" s="7"/>
      <c r="L167" s="7"/>
      <c r="M167" s="7"/>
    </row>
    <row r="168" spans="11:13" ht="15.75" customHeight="1" x14ac:dyDescent="0.25">
      <c r="K168" s="7"/>
      <c r="L168" s="7"/>
      <c r="M168" s="7"/>
    </row>
    <row r="169" spans="11:13" ht="15.75" customHeight="1" x14ac:dyDescent="0.25">
      <c r="K169" s="7"/>
      <c r="L169" s="7"/>
      <c r="M169" s="7"/>
    </row>
    <row r="170" spans="11:13" ht="15.75" customHeight="1" x14ac:dyDescent="0.25">
      <c r="K170" s="7"/>
      <c r="L170" s="7"/>
      <c r="M170" s="7"/>
    </row>
    <row r="171" spans="11:13" ht="15.75" customHeight="1" x14ac:dyDescent="0.25">
      <c r="K171" s="7"/>
      <c r="L171" s="7"/>
      <c r="M171" s="7"/>
    </row>
    <row r="172" spans="11:13" ht="15.75" customHeight="1" x14ac:dyDescent="0.25">
      <c r="K172" s="7"/>
      <c r="L172" s="7"/>
      <c r="M172" s="7"/>
    </row>
    <row r="173" spans="11:13" ht="15.75" customHeight="1" x14ac:dyDescent="0.25">
      <c r="K173" s="7"/>
      <c r="L173" s="7"/>
      <c r="M173" s="7"/>
    </row>
    <row r="174" spans="11:13" ht="15.75" customHeight="1" x14ac:dyDescent="0.25">
      <c r="K174" s="7"/>
      <c r="L174" s="7"/>
      <c r="M174" s="7"/>
    </row>
    <row r="175" spans="11:13" ht="15.75" customHeight="1" x14ac:dyDescent="0.25">
      <c r="K175" s="7"/>
      <c r="L175" s="7"/>
      <c r="M175" s="7"/>
    </row>
    <row r="176" spans="11:13" ht="15.75" customHeight="1" x14ac:dyDescent="0.25">
      <c r="K176" s="7"/>
      <c r="L176" s="7"/>
      <c r="M176" s="7"/>
    </row>
    <row r="177" spans="11:13" ht="15.75" customHeight="1" x14ac:dyDescent="0.25">
      <c r="K177" s="7"/>
      <c r="L177" s="7"/>
      <c r="M177" s="7"/>
    </row>
    <row r="178" spans="11:13" ht="15.75" customHeight="1" x14ac:dyDescent="0.25">
      <c r="K178" s="7"/>
      <c r="L178" s="7"/>
      <c r="M178" s="7"/>
    </row>
    <row r="179" spans="11:13" ht="15.75" customHeight="1" x14ac:dyDescent="0.25">
      <c r="K179" s="7"/>
      <c r="L179" s="7"/>
      <c r="M179" s="7"/>
    </row>
    <row r="180" spans="11:13" ht="15.75" customHeight="1" x14ac:dyDescent="0.25">
      <c r="K180" s="7"/>
      <c r="L180" s="7"/>
      <c r="M180" s="7"/>
    </row>
    <row r="181" spans="11:13" ht="15.75" customHeight="1" x14ac:dyDescent="0.25">
      <c r="K181" s="7"/>
      <c r="L181" s="7"/>
      <c r="M181" s="7"/>
    </row>
    <row r="182" spans="11:13" ht="15.75" customHeight="1" x14ac:dyDescent="0.25">
      <c r="K182" s="7"/>
      <c r="L182" s="7"/>
      <c r="M182" s="7"/>
    </row>
    <row r="183" spans="11:13" ht="15.75" customHeight="1" x14ac:dyDescent="0.25">
      <c r="K183" s="7"/>
      <c r="L183" s="7"/>
      <c r="M183" s="7"/>
    </row>
    <row r="184" spans="11:13" ht="15.75" customHeight="1" x14ac:dyDescent="0.25">
      <c r="K184" s="7"/>
      <c r="L184" s="7"/>
      <c r="M184" s="7"/>
    </row>
    <row r="185" spans="11:13" ht="15.75" customHeight="1" x14ac:dyDescent="0.25">
      <c r="K185" s="7"/>
      <c r="L185" s="7"/>
      <c r="M185" s="7"/>
    </row>
    <row r="186" spans="11:13" ht="15.75" customHeight="1" x14ac:dyDescent="0.25">
      <c r="K186" s="7"/>
      <c r="L186" s="7"/>
      <c r="M186" s="7"/>
    </row>
    <row r="187" spans="11:13" ht="15.75" customHeight="1" x14ac:dyDescent="0.25">
      <c r="K187" s="7"/>
      <c r="L187" s="7"/>
      <c r="M187" s="7"/>
    </row>
    <row r="188" spans="11:13" ht="15.75" customHeight="1" x14ac:dyDescent="0.25">
      <c r="K188" s="7"/>
      <c r="L188" s="7"/>
      <c r="M188" s="7"/>
    </row>
    <row r="189" spans="11:13" ht="15.75" customHeight="1" x14ac:dyDescent="0.25">
      <c r="K189" s="7"/>
      <c r="L189" s="7"/>
      <c r="M189" s="7"/>
    </row>
    <row r="190" spans="11:13" ht="15.75" customHeight="1" x14ac:dyDescent="0.25">
      <c r="K190" s="7"/>
      <c r="L190" s="7"/>
      <c r="M190" s="7"/>
    </row>
    <row r="191" spans="11:13" ht="15.75" customHeight="1" x14ac:dyDescent="0.25">
      <c r="K191" s="7"/>
      <c r="L191" s="7"/>
      <c r="M191" s="7"/>
    </row>
    <row r="192" spans="11:13" ht="15.75" customHeight="1" x14ac:dyDescent="0.25">
      <c r="K192" s="7"/>
      <c r="L192" s="7"/>
      <c r="M192" s="7"/>
    </row>
    <row r="193" spans="11:13" ht="15.75" customHeight="1" x14ac:dyDescent="0.25">
      <c r="K193" s="7"/>
      <c r="L193" s="7"/>
      <c r="M193" s="7"/>
    </row>
    <row r="194" spans="11:13" ht="15.75" customHeight="1" x14ac:dyDescent="0.25">
      <c r="K194" s="7"/>
      <c r="L194" s="7"/>
      <c r="M194" s="7"/>
    </row>
    <row r="195" spans="11:13" ht="15.75" customHeight="1" x14ac:dyDescent="0.25">
      <c r="K195" s="7"/>
      <c r="L195" s="7"/>
      <c r="M195" s="7"/>
    </row>
    <row r="196" spans="11:13" ht="15.75" customHeight="1" x14ac:dyDescent="0.25">
      <c r="K196" s="7"/>
      <c r="L196" s="7"/>
      <c r="M196" s="7"/>
    </row>
    <row r="197" spans="11:13" ht="15.75" customHeight="1" x14ac:dyDescent="0.25">
      <c r="K197" s="7"/>
      <c r="L197" s="7"/>
      <c r="M197" s="7"/>
    </row>
    <row r="198" spans="11:13" ht="15.75" customHeight="1" x14ac:dyDescent="0.25">
      <c r="K198" s="7"/>
      <c r="L198" s="7"/>
      <c r="M198" s="7"/>
    </row>
    <row r="199" spans="11:13" ht="15.75" customHeight="1" x14ac:dyDescent="0.25">
      <c r="K199" s="7"/>
      <c r="L199" s="7"/>
      <c r="M199" s="7"/>
    </row>
    <row r="200" spans="11:13" ht="15.75" customHeight="1" x14ac:dyDescent="0.25">
      <c r="K200" s="7"/>
      <c r="L200" s="7"/>
      <c r="M200" s="7"/>
    </row>
    <row r="201" spans="11:13" ht="15.75" customHeight="1" x14ac:dyDescent="0.25">
      <c r="K201" s="7"/>
      <c r="L201" s="7"/>
      <c r="M201" s="7"/>
    </row>
    <row r="202" spans="11:13" ht="15.75" customHeight="1" x14ac:dyDescent="0.25">
      <c r="K202" s="7"/>
      <c r="L202" s="7"/>
      <c r="M202" s="7"/>
    </row>
    <row r="203" spans="11:13" ht="15.75" customHeight="1" x14ac:dyDescent="0.25">
      <c r="K203" s="7"/>
      <c r="L203" s="7"/>
      <c r="M203" s="7"/>
    </row>
    <row r="204" spans="11:13" ht="15.75" customHeight="1" x14ac:dyDescent="0.25">
      <c r="K204" s="7"/>
      <c r="L204" s="7"/>
      <c r="M204" s="7"/>
    </row>
    <row r="205" spans="11:13" ht="15.75" customHeight="1" x14ac:dyDescent="0.25">
      <c r="K205" s="7"/>
      <c r="L205" s="7"/>
      <c r="M205" s="7"/>
    </row>
    <row r="206" spans="11:13" ht="15.75" customHeight="1" x14ac:dyDescent="0.25">
      <c r="K206" s="7"/>
      <c r="L206" s="7"/>
      <c r="M206" s="7"/>
    </row>
    <row r="207" spans="11:13" ht="15.75" customHeight="1" x14ac:dyDescent="0.25">
      <c r="K207" s="7"/>
      <c r="L207" s="7"/>
      <c r="M207" s="7"/>
    </row>
    <row r="208" spans="11:13" ht="15.75" customHeight="1" x14ac:dyDescent="0.25">
      <c r="K208" s="7"/>
      <c r="L208" s="7"/>
      <c r="M208" s="7"/>
    </row>
    <row r="209" spans="11:13" ht="15.75" customHeight="1" x14ac:dyDescent="0.25">
      <c r="K209" s="7"/>
      <c r="L209" s="7"/>
      <c r="M209" s="7"/>
    </row>
    <row r="210" spans="11:13" ht="15.75" customHeight="1" x14ac:dyDescent="0.25">
      <c r="K210" s="7"/>
      <c r="L210" s="7"/>
      <c r="M210" s="7"/>
    </row>
    <row r="211" spans="11:13" ht="15.75" customHeight="1" x14ac:dyDescent="0.25">
      <c r="K211" s="7"/>
      <c r="L211" s="7"/>
      <c r="M211" s="7"/>
    </row>
    <row r="212" spans="11:13" ht="15.75" customHeight="1" x14ac:dyDescent="0.25">
      <c r="K212" s="7"/>
      <c r="L212" s="7"/>
      <c r="M212" s="7"/>
    </row>
    <row r="213" spans="11:13" ht="15.75" customHeight="1" x14ac:dyDescent="0.25">
      <c r="K213" s="7"/>
      <c r="L213" s="7"/>
      <c r="M213" s="7"/>
    </row>
    <row r="214" spans="11:13" ht="15.75" customHeight="1" x14ac:dyDescent="0.25">
      <c r="K214" s="7"/>
      <c r="L214" s="7"/>
      <c r="M214" s="7"/>
    </row>
    <row r="215" spans="11:13" ht="15.75" customHeight="1" x14ac:dyDescent="0.25">
      <c r="K215" s="7"/>
      <c r="L215" s="7"/>
      <c r="M215" s="7"/>
    </row>
    <row r="216" spans="11:13" ht="15.75" customHeight="1" x14ac:dyDescent="0.25">
      <c r="K216" s="7"/>
      <c r="L216" s="7"/>
      <c r="M216" s="7"/>
    </row>
    <row r="217" spans="11:13" ht="15.75" customHeight="1" x14ac:dyDescent="0.25">
      <c r="K217" s="7"/>
      <c r="L217" s="7"/>
      <c r="M217" s="7"/>
    </row>
    <row r="218" spans="11:13" ht="15.75" customHeight="1" x14ac:dyDescent="0.25">
      <c r="K218" s="7"/>
      <c r="L218" s="7"/>
      <c r="M218" s="7"/>
    </row>
    <row r="219" spans="11:13" ht="15.75" customHeight="1" x14ac:dyDescent="0.25">
      <c r="K219" s="7"/>
      <c r="L219" s="7"/>
      <c r="M219" s="7"/>
    </row>
    <row r="220" spans="11:13" ht="15.75" customHeight="1" x14ac:dyDescent="0.25">
      <c r="K220" s="7"/>
      <c r="L220" s="7"/>
      <c r="M220" s="7"/>
    </row>
    <row r="221" spans="11:13" ht="15.75" customHeight="1" x14ac:dyDescent="0.25">
      <c r="K221" s="7"/>
      <c r="L221" s="7"/>
      <c r="M221" s="7"/>
    </row>
    <row r="222" spans="11:13" ht="15.75" customHeight="1" x14ac:dyDescent="0.25">
      <c r="K222" s="7"/>
      <c r="L222" s="7"/>
      <c r="M222" s="7"/>
    </row>
    <row r="223" spans="11:13" ht="15.75" customHeight="1" x14ac:dyDescent="0.25">
      <c r="K223" s="7"/>
      <c r="L223" s="7"/>
      <c r="M223" s="7"/>
    </row>
    <row r="224" spans="11:13" ht="15.75" customHeight="1" x14ac:dyDescent="0.25">
      <c r="K224" s="7"/>
      <c r="L224" s="7"/>
      <c r="M224" s="7"/>
    </row>
    <row r="225" spans="11:13" ht="15.75" customHeight="1" x14ac:dyDescent="0.25">
      <c r="K225" s="7"/>
      <c r="L225" s="7"/>
      <c r="M225" s="7"/>
    </row>
    <row r="226" spans="11:13" ht="15.75" customHeight="1" x14ac:dyDescent="0.25">
      <c r="K226" s="7"/>
      <c r="L226" s="7"/>
      <c r="M226" s="7"/>
    </row>
    <row r="227" spans="11:13" ht="15.75" customHeight="1" x14ac:dyDescent="0.25">
      <c r="K227" s="7"/>
      <c r="L227" s="7"/>
      <c r="M227" s="7"/>
    </row>
    <row r="228" spans="11:13" ht="15.75" customHeight="1" x14ac:dyDescent="0.25">
      <c r="K228" s="7"/>
      <c r="L228" s="7"/>
      <c r="M228" s="7"/>
    </row>
    <row r="229" spans="11:13" ht="15.75" customHeight="1" x14ac:dyDescent="0.25">
      <c r="K229" s="7"/>
      <c r="L229" s="7"/>
      <c r="M229" s="7"/>
    </row>
    <row r="230" spans="11:13" ht="15.75" customHeight="1" x14ac:dyDescent="0.25">
      <c r="K230" s="7"/>
      <c r="L230" s="7"/>
      <c r="M230" s="7"/>
    </row>
    <row r="231" spans="11:13" ht="15.75" customHeight="1" x14ac:dyDescent="0.25">
      <c r="K231" s="7"/>
      <c r="L231" s="7"/>
      <c r="M231" s="7"/>
    </row>
    <row r="232" spans="11:13" ht="15.75" customHeight="1" x14ac:dyDescent="0.25">
      <c r="K232" s="7"/>
      <c r="L232" s="7"/>
      <c r="M232" s="7"/>
    </row>
    <row r="233" spans="11:13" ht="15.75" customHeight="1" x14ac:dyDescent="0.25">
      <c r="K233" s="7"/>
      <c r="L233" s="7"/>
      <c r="M233" s="7"/>
    </row>
    <row r="234" spans="11:13" ht="15.75" customHeight="1" x14ac:dyDescent="0.25">
      <c r="K234" s="7"/>
      <c r="L234" s="7"/>
      <c r="M234" s="7"/>
    </row>
    <row r="235" spans="11:13" ht="15.75" customHeight="1" x14ac:dyDescent="0.25">
      <c r="K235" s="7"/>
      <c r="L235" s="7"/>
      <c r="M235" s="7"/>
    </row>
    <row r="236" spans="11:13" ht="15.75" customHeight="1" x14ac:dyDescent="0.25">
      <c r="K236" s="7"/>
      <c r="L236" s="7"/>
      <c r="M236" s="7"/>
    </row>
    <row r="237" spans="11:13" ht="15.75" customHeight="1" x14ac:dyDescent="0.25">
      <c r="K237" s="7"/>
      <c r="L237" s="7"/>
      <c r="M237" s="7"/>
    </row>
    <row r="238" spans="11:13" ht="15.75" customHeight="1" x14ac:dyDescent="0.25">
      <c r="K238" s="7"/>
      <c r="L238" s="7"/>
      <c r="M238" s="7"/>
    </row>
    <row r="239" spans="11:13" ht="15.75" customHeight="1" x14ac:dyDescent="0.25">
      <c r="K239" s="7"/>
      <c r="L239" s="7"/>
      <c r="M239" s="7"/>
    </row>
    <row r="240" spans="11:13" ht="15.75" customHeight="1" x14ac:dyDescent="0.25">
      <c r="K240" s="7"/>
      <c r="L240" s="7"/>
      <c r="M240" s="7"/>
    </row>
    <row r="241" spans="11:13" ht="15.75" customHeight="1" x14ac:dyDescent="0.25">
      <c r="K241" s="7"/>
      <c r="L241" s="7"/>
      <c r="M241" s="7"/>
    </row>
    <row r="242" spans="11:13" ht="15.75" customHeight="1" x14ac:dyDescent="0.25">
      <c r="K242" s="7"/>
      <c r="L242" s="7"/>
      <c r="M242" s="7"/>
    </row>
    <row r="243" spans="11:13" ht="15.75" customHeight="1" x14ac:dyDescent="0.25">
      <c r="K243" s="7"/>
      <c r="L243" s="7"/>
      <c r="M243" s="7"/>
    </row>
    <row r="244" spans="11:13" ht="15.75" customHeight="1" x14ac:dyDescent="0.25">
      <c r="K244" s="7"/>
      <c r="L244" s="7"/>
      <c r="M244" s="7"/>
    </row>
    <row r="245" spans="11:13" ht="15.75" customHeight="1" x14ac:dyDescent="0.25">
      <c r="K245" s="7"/>
      <c r="L245" s="7"/>
      <c r="M245" s="7"/>
    </row>
    <row r="246" spans="11:13" ht="15.75" customHeight="1" x14ac:dyDescent="0.25">
      <c r="K246" s="7"/>
      <c r="L246" s="7"/>
      <c r="M246" s="7"/>
    </row>
    <row r="247" spans="11:13" ht="15.75" customHeight="1" x14ac:dyDescent="0.25">
      <c r="K247" s="7"/>
      <c r="L247" s="7"/>
      <c r="M247" s="7"/>
    </row>
    <row r="248" spans="11:13" ht="15.75" customHeight="1" x14ac:dyDescent="0.25">
      <c r="K248" s="7"/>
      <c r="L248" s="7"/>
      <c r="M248" s="7"/>
    </row>
    <row r="249" spans="11:13" ht="15.75" customHeight="1" x14ac:dyDescent="0.25">
      <c r="K249" s="7"/>
      <c r="L249" s="7"/>
      <c r="M249" s="7"/>
    </row>
    <row r="250" spans="11:13" ht="15.75" customHeight="1" x14ac:dyDescent="0.25">
      <c r="K250" s="7"/>
      <c r="L250" s="7"/>
      <c r="M250" s="7"/>
    </row>
    <row r="251" spans="11:13" ht="15.75" customHeight="1" x14ac:dyDescent="0.25">
      <c r="K251" s="7"/>
      <c r="L251" s="7"/>
      <c r="M251" s="7"/>
    </row>
    <row r="252" spans="11:13" ht="15.75" customHeight="1" x14ac:dyDescent="0.25">
      <c r="K252" s="7"/>
      <c r="L252" s="7"/>
      <c r="M252" s="7"/>
    </row>
    <row r="253" spans="11:13" ht="15.75" customHeight="1" x14ac:dyDescent="0.25">
      <c r="K253" s="7"/>
      <c r="L253" s="7"/>
      <c r="M253" s="7"/>
    </row>
    <row r="254" spans="11:13" ht="15.75" customHeight="1" x14ac:dyDescent="0.25">
      <c r="K254" s="7"/>
      <c r="L254" s="7"/>
      <c r="M254" s="7"/>
    </row>
    <row r="255" spans="11:13" ht="15.75" customHeight="1" x14ac:dyDescent="0.25">
      <c r="K255" s="7"/>
      <c r="L255" s="7"/>
      <c r="M255" s="7"/>
    </row>
    <row r="256" spans="11:13" ht="15.75" customHeight="1" x14ac:dyDescent="0.25">
      <c r="K256" s="7"/>
      <c r="L256" s="7"/>
      <c r="M256" s="7"/>
    </row>
    <row r="257" spans="11:13" ht="15.75" customHeight="1" x14ac:dyDescent="0.25">
      <c r="K257" s="7"/>
      <c r="L257" s="7"/>
      <c r="M257" s="7"/>
    </row>
    <row r="258" spans="11:13" ht="15.75" customHeight="1" x14ac:dyDescent="0.25">
      <c r="K258" s="7"/>
      <c r="L258" s="7"/>
      <c r="M258" s="7"/>
    </row>
    <row r="259" spans="11:13" ht="15.75" customHeight="1" x14ac:dyDescent="0.25">
      <c r="K259" s="7"/>
      <c r="L259" s="7"/>
      <c r="M259" s="7"/>
    </row>
    <row r="260" spans="11:13" ht="15.75" customHeight="1" x14ac:dyDescent="0.25">
      <c r="K260" s="7"/>
      <c r="L260" s="7"/>
      <c r="M260" s="7"/>
    </row>
    <row r="261" spans="11:13" ht="15.75" customHeight="1" x14ac:dyDescent="0.25">
      <c r="K261" s="7"/>
      <c r="L261" s="7"/>
      <c r="M261" s="7"/>
    </row>
    <row r="262" spans="11:13" ht="15.75" customHeight="1" x14ac:dyDescent="0.25">
      <c r="K262" s="7"/>
      <c r="L262" s="7"/>
      <c r="M262" s="7"/>
    </row>
    <row r="263" spans="11:13" ht="15.75" customHeight="1" x14ac:dyDescent="0.25">
      <c r="K263" s="7"/>
      <c r="L263" s="7"/>
      <c r="M263" s="7"/>
    </row>
    <row r="264" spans="11:13" ht="15.75" customHeight="1" x14ac:dyDescent="0.25">
      <c r="K264" s="7"/>
      <c r="L264" s="7"/>
      <c r="M264" s="7"/>
    </row>
    <row r="265" spans="11:13" ht="15.75" customHeight="1" x14ac:dyDescent="0.25">
      <c r="K265" s="7"/>
      <c r="L265" s="7"/>
      <c r="M265" s="7"/>
    </row>
    <row r="266" spans="11:13" ht="15.75" customHeight="1" x14ac:dyDescent="0.25">
      <c r="K266" s="7"/>
      <c r="L266" s="7"/>
      <c r="M266" s="7"/>
    </row>
    <row r="267" spans="11:13" ht="15.75" customHeight="1" x14ac:dyDescent="0.25">
      <c r="K267" s="7"/>
      <c r="L267" s="7"/>
      <c r="M267" s="7"/>
    </row>
    <row r="268" spans="11:13" ht="15.75" customHeight="1" x14ac:dyDescent="0.25">
      <c r="K268" s="7"/>
      <c r="L268" s="7"/>
      <c r="M268" s="7"/>
    </row>
    <row r="269" spans="11:13" ht="15.75" customHeight="1" x14ac:dyDescent="0.25">
      <c r="K269" s="7"/>
      <c r="L269" s="7"/>
      <c r="M269" s="7"/>
    </row>
    <row r="270" spans="11:13" ht="15.75" customHeight="1" x14ac:dyDescent="0.25">
      <c r="K270" s="7"/>
      <c r="L270" s="7"/>
      <c r="M270" s="7"/>
    </row>
    <row r="271" spans="11:13" ht="15.75" customHeight="1" x14ac:dyDescent="0.25">
      <c r="K271" s="7"/>
      <c r="L271" s="7"/>
      <c r="M271" s="7"/>
    </row>
    <row r="272" spans="11:13" ht="15.75" customHeight="1" x14ac:dyDescent="0.25">
      <c r="K272" s="7"/>
      <c r="L272" s="7"/>
      <c r="M272" s="7"/>
    </row>
    <row r="273" spans="11:13" ht="15.75" customHeight="1" x14ac:dyDescent="0.25">
      <c r="K273" s="7"/>
      <c r="L273" s="7"/>
      <c r="M273" s="7"/>
    </row>
    <row r="274" spans="11:13" ht="15.75" customHeight="1" x14ac:dyDescent="0.25">
      <c r="K274" s="7"/>
      <c r="L274" s="7"/>
      <c r="M274" s="7"/>
    </row>
    <row r="275" spans="11:13" ht="15.75" customHeight="1" x14ac:dyDescent="0.25">
      <c r="K275" s="7"/>
      <c r="L275" s="7"/>
      <c r="M275" s="7"/>
    </row>
    <row r="276" spans="11:13" ht="15.75" customHeight="1" x14ac:dyDescent="0.25">
      <c r="K276" s="7"/>
      <c r="L276" s="7"/>
      <c r="M276" s="7"/>
    </row>
    <row r="277" spans="11:13" ht="15.75" customHeight="1" x14ac:dyDescent="0.25">
      <c r="K277" s="7"/>
      <c r="L277" s="7"/>
      <c r="M277" s="7"/>
    </row>
    <row r="278" spans="11:13" ht="15.75" customHeight="1" x14ac:dyDescent="0.25">
      <c r="K278" s="7"/>
      <c r="L278" s="7"/>
      <c r="M278" s="7"/>
    </row>
    <row r="279" spans="11:13" ht="15.75" customHeight="1" x14ac:dyDescent="0.25">
      <c r="K279" s="7"/>
      <c r="L279" s="7"/>
      <c r="M279" s="7"/>
    </row>
    <row r="280" spans="11:13" ht="15.75" customHeight="1" x14ac:dyDescent="0.25">
      <c r="K280" s="7"/>
      <c r="L280" s="7"/>
      <c r="M280" s="7"/>
    </row>
    <row r="281" spans="11:13" ht="15.75" customHeight="1" x14ac:dyDescent="0.25">
      <c r="K281" s="7"/>
      <c r="L281" s="7"/>
      <c r="M281" s="7"/>
    </row>
    <row r="282" spans="11:13" ht="15.75" customHeight="1" x14ac:dyDescent="0.25">
      <c r="K282" s="7"/>
      <c r="L282" s="7"/>
      <c r="M282" s="7"/>
    </row>
    <row r="283" spans="11:13" ht="15.75" customHeight="1" x14ac:dyDescent="0.25">
      <c r="K283" s="7"/>
      <c r="L283" s="7"/>
      <c r="M283" s="7"/>
    </row>
    <row r="284" spans="11:13" ht="15.75" customHeight="1" x14ac:dyDescent="0.25">
      <c r="K284" s="7"/>
      <c r="L284" s="7"/>
      <c r="M284" s="7"/>
    </row>
    <row r="285" spans="11:13" ht="15.75" customHeight="1" x14ac:dyDescent="0.25">
      <c r="K285" s="7"/>
      <c r="L285" s="7"/>
      <c r="M285" s="7"/>
    </row>
    <row r="286" spans="11:13" ht="15.75" customHeight="1" x14ac:dyDescent="0.25">
      <c r="K286" s="7"/>
      <c r="L286" s="7"/>
      <c r="M286" s="7"/>
    </row>
    <row r="287" spans="11:13" ht="15.75" customHeight="1" x14ac:dyDescent="0.25">
      <c r="K287" s="7"/>
      <c r="L287" s="7"/>
      <c r="M287" s="7"/>
    </row>
    <row r="288" spans="11:13" ht="15.75" customHeight="1" x14ac:dyDescent="0.25">
      <c r="K288" s="7"/>
      <c r="L288" s="7"/>
      <c r="M288" s="7"/>
    </row>
    <row r="289" spans="11:13" ht="15.75" customHeight="1" x14ac:dyDescent="0.25">
      <c r="K289" s="7"/>
      <c r="L289" s="7"/>
      <c r="M289" s="7"/>
    </row>
    <row r="290" spans="11:13" ht="15.75" customHeight="1" x14ac:dyDescent="0.25">
      <c r="K290" s="7"/>
      <c r="L290" s="7"/>
      <c r="M290" s="7"/>
    </row>
    <row r="291" spans="11:13" ht="15.75" customHeight="1" x14ac:dyDescent="0.25">
      <c r="K291" s="7"/>
      <c r="L291" s="7"/>
      <c r="M291" s="7"/>
    </row>
    <row r="292" spans="11:13" ht="15.75" customHeight="1" x14ac:dyDescent="0.25">
      <c r="K292" s="7"/>
      <c r="L292" s="7"/>
      <c r="M292" s="7"/>
    </row>
    <row r="293" spans="11:13" ht="15.75" customHeight="1" x14ac:dyDescent="0.25">
      <c r="K293" s="7"/>
      <c r="L293" s="7"/>
      <c r="M293" s="7"/>
    </row>
    <row r="294" spans="11:13" ht="15.75" customHeight="1" x14ac:dyDescent="0.25">
      <c r="K294" s="7"/>
      <c r="L294" s="7"/>
      <c r="M294" s="7"/>
    </row>
    <row r="295" spans="11:13" ht="15.75" customHeight="1" x14ac:dyDescent="0.25">
      <c r="K295" s="7"/>
      <c r="L295" s="7"/>
      <c r="M295" s="7"/>
    </row>
    <row r="296" spans="11:13" ht="15.75" customHeight="1" x14ac:dyDescent="0.25">
      <c r="K296" s="7"/>
      <c r="L296" s="7"/>
      <c r="M296" s="7"/>
    </row>
    <row r="297" spans="11:13" ht="15.75" customHeight="1" x14ac:dyDescent="0.25">
      <c r="K297" s="7"/>
      <c r="L297" s="7"/>
      <c r="M297" s="7"/>
    </row>
    <row r="298" spans="11:13" ht="15.75" customHeight="1" x14ac:dyDescent="0.25">
      <c r="K298" s="7"/>
      <c r="L298" s="7"/>
      <c r="M298" s="7"/>
    </row>
    <row r="299" spans="11:13" ht="15.75" customHeight="1" x14ac:dyDescent="0.25">
      <c r="K299" s="7"/>
      <c r="L299" s="7"/>
      <c r="M299" s="7"/>
    </row>
    <row r="300" spans="11:13" ht="15.75" customHeight="1" x14ac:dyDescent="0.25">
      <c r="K300" s="7"/>
      <c r="L300" s="7"/>
      <c r="M300" s="7"/>
    </row>
    <row r="301" spans="11:13" ht="15.75" customHeight="1" x14ac:dyDescent="0.25">
      <c r="K301" s="7"/>
      <c r="L301" s="7"/>
      <c r="M301" s="7"/>
    </row>
    <row r="302" spans="11:13" ht="15.75" customHeight="1" x14ac:dyDescent="0.25">
      <c r="K302" s="7"/>
      <c r="L302" s="7"/>
      <c r="M302" s="7"/>
    </row>
    <row r="303" spans="11:13" ht="15.75" customHeight="1" x14ac:dyDescent="0.25">
      <c r="K303" s="7"/>
      <c r="L303" s="7"/>
      <c r="M303" s="7"/>
    </row>
    <row r="304" spans="11:13" ht="15.75" customHeight="1" x14ac:dyDescent="0.25">
      <c r="K304" s="7"/>
      <c r="L304" s="7"/>
      <c r="M304" s="7"/>
    </row>
    <row r="305" spans="11:13" ht="15.75" customHeight="1" x14ac:dyDescent="0.25">
      <c r="K305" s="7"/>
      <c r="L305" s="7"/>
      <c r="M305" s="7"/>
    </row>
    <row r="306" spans="11:13" ht="15.75" customHeight="1" x14ac:dyDescent="0.25">
      <c r="K306" s="7"/>
      <c r="L306" s="7"/>
      <c r="M306" s="7"/>
    </row>
    <row r="307" spans="11:13" ht="15.75" customHeight="1" x14ac:dyDescent="0.25">
      <c r="K307" s="7"/>
      <c r="L307" s="7"/>
      <c r="M307" s="7"/>
    </row>
    <row r="308" spans="11:13" ht="15.75" customHeight="1" x14ac:dyDescent="0.25">
      <c r="K308" s="7"/>
      <c r="L308" s="7"/>
      <c r="M308" s="7"/>
    </row>
    <row r="309" spans="11:13" ht="15.75" customHeight="1" x14ac:dyDescent="0.25">
      <c r="K309" s="7"/>
      <c r="L309" s="7"/>
      <c r="M309" s="7"/>
    </row>
    <row r="310" spans="11:13" ht="15.75" customHeight="1" x14ac:dyDescent="0.25">
      <c r="K310" s="7"/>
      <c r="L310" s="7"/>
      <c r="M310" s="7"/>
    </row>
    <row r="311" spans="11:13" ht="15.75" customHeight="1" x14ac:dyDescent="0.25">
      <c r="K311" s="7"/>
      <c r="L311" s="7"/>
      <c r="M311" s="7"/>
    </row>
    <row r="312" spans="11:13" ht="15.75" customHeight="1" x14ac:dyDescent="0.25">
      <c r="K312" s="7"/>
      <c r="L312" s="7"/>
      <c r="M312" s="7"/>
    </row>
    <row r="313" spans="11:13" ht="15.75" customHeight="1" x14ac:dyDescent="0.25">
      <c r="K313" s="7"/>
      <c r="L313" s="7"/>
      <c r="M313" s="7"/>
    </row>
    <row r="314" spans="11:13" ht="15.75" customHeight="1" x14ac:dyDescent="0.25">
      <c r="K314" s="7"/>
      <c r="L314" s="7"/>
      <c r="M314" s="7"/>
    </row>
    <row r="315" spans="11:13" ht="15.75" customHeight="1" x14ac:dyDescent="0.25">
      <c r="K315" s="7"/>
      <c r="L315" s="7"/>
      <c r="M315" s="7"/>
    </row>
    <row r="316" spans="11:13" ht="15.75" customHeight="1" x14ac:dyDescent="0.25">
      <c r="K316" s="7"/>
      <c r="L316" s="7"/>
      <c r="M316" s="7"/>
    </row>
    <row r="317" spans="11:13" ht="15.75" customHeight="1" x14ac:dyDescent="0.25">
      <c r="K317" s="7"/>
      <c r="L317" s="7"/>
      <c r="M317" s="7"/>
    </row>
    <row r="318" spans="11:13" ht="15.75" customHeight="1" x14ac:dyDescent="0.25">
      <c r="K318" s="7"/>
      <c r="L318" s="7"/>
      <c r="M318" s="7"/>
    </row>
    <row r="319" spans="11:13" ht="15.75" customHeight="1" x14ac:dyDescent="0.25">
      <c r="K319" s="7"/>
      <c r="L319" s="7"/>
      <c r="M319" s="7"/>
    </row>
    <row r="320" spans="11:13" ht="15.75" customHeight="1" x14ac:dyDescent="0.25">
      <c r="K320" s="7"/>
      <c r="L320" s="7"/>
      <c r="M320" s="7"/>
    </row>
    <row r="321" spans="11:13" ht="15.75" customHeight="1" x14ac:dyDescent="0.25">
      <c r="K321" s="7"/>
      <c r="L321" s="7"/>
      <c r="M321" s="7"/>
    </row>
    <row r="322" spans="11:13" ht="15.75" customHeight="1" x14ac:dyDescent="0.25">
      <c r="K322" s="7"/>
      <c r="L322" s="7"/>
      <c r="M322" s="7"/>
    </row>
    <row r="323" spans="11:13" ht="15.75" customHeight="1" x14ac:dyDescent="0.25">
      <c r="K323" s="7"/>
      <c r="L323" s="7"/>
      <c r="M323" s="7"/>
    </row>
    <row r="324" spans="11:13" ht="15.75" customHeight="1" x14ac:dyDescent="0.25">
      <c r="K324" s="7"/>
      <c r="L324" s="7"/>
      <c r="M324" s="7"/>
    </row>
    <row r="325" spans="11:13" ht="15.75" customHeight="1" x14ac:dyDescent="0.25">
      <c r="K325" s="7"/>
      <c r="L325" s="7"/>
      <c r="M325" s="7"/>
    </row>
    <row r="326" spans="11:13" ht="15.75" customHeight="1" x14ac:dyDescent="0.25">
      <c r="K326" s="7"/>
      <c r="L326" s="7"/>
      <c r="M326" s="7"/>
    </row>
    <row r="327" spans="11:13" ht="15.75" customHeight="1" x14ac:dyDescent="0.25">
      <c r="K327" s="7"/>
      <c r="L327" s="7"/>
      <c r="M327" s="7"/>
    </row>
    <row r="328" spans="11:13" ht="15.75" customHeight="1" x14ac:dyDescent="0.25">
      <c r="K328" s="7"/>
      <c r="L328" s="7"/>
      <c r="M328" s="7"/>
    </row>
    <row r="329" spans="11:13" ht="15.75" customHeight="1" x14ac:dyDescent="0.25">
      <c r="K329" s="7"/>
      <c r="L329" s="7"/>
      <c r="M329" s="7"/>
    </row>
    <row r="330" spans="11:13" ht="15.75" customHeight="1" x14ac:dyDescent="0.25">
      <c r="K330" s="7"/>
      <c r="L330" s="7"/>
      <c r="M330" s="7"/>
    </row>
    <row r="331" spans="11:13" ht="15.75" customHeight="1" x14ac:dyDescent="0.25">
      <c r="K331" s="7"/>
      <c r="L331" s="7"/>
      <c r="M331" s="7"/>
    </row>
    <row r="332" spans="11:13" ht="15.75" customHeight="1" x14ac:dyDescent="0.25">
      <c r="K332" s="7"/>
      <c r="L332" s="7"/>
      <c r="M332" s="7"/>
    </row>
    <row r="333" spans="11:13" ht="15.75" customHeight="1" x14ac:dyDescent="0.25">
      <c r="K333" s="7"/>
      <c r="L333" s="7"/>
      <c r="M333" s="7"/>
    </row>
    <row r="334" spans="11:13" ht="15.75" customHeight="1" x14ac:dyDescent="0.25">
      <c r="K334" s="7"/>
      <c r="L334" s="7"/>
      <c r="M334" s="7"/>
    </row>
    <row r="335" spans="11:13" ht="15.75" customHeight="1" x14ac:dyDescent="0.25">
      <c r="K335" s="7"/>
      <c r="L335" s="7"/>
      <c r="M335" s="7"/>
    </row>
    <row r="336" spans="11:13" ht="15.75" customHeight="1" x14ac:dyDescent="0.25">
      <c r="K336" s="7"/>
      <c r="L336" s="7"/>
      <c r="M336" s="7"/>
    </row>
    <row r="337" spans="11:13" ht="15.75" customHeight="1" x14ac:dyDescent="0.25">
      <c r="K337" s="7"/>
      <c r="L337" s="7"/>
      <c r="M337" s="7"/>
    </row>
    <row r="338" spans="11:13" ht="15.75" customHeight="1" x14ac:dyDescent="0.25">
      <c r="K338" s="7"/>
      <c r="L338" s="7"/>
      <c r="M338" s="7"/>
    </row>
    <row r="339" spans="11:13" ht="15.75" customHeight="1" x14ac:dyDescent="0.25">
      <c r="K339" s="7"/>
      <c r="L339" s="7"/>
      <c r="M339" s="7"/>
    </row>
    <row r="340" spans="11:13" ht="15.75" customHeight="1" x14ac:dyDescent="0.25">
      <c r="K340" s="7"/>
      <c r="L340" s="7"/>
      <c r="M340" s="7"/>
    </row>
    <row r="341" spans="11:13" ht="15.75" customHeight="1" x14ac:dyDescent="0.25">
      <c r="K341" s="7"/>
      <c r="L341" s="7"/>
      <c r="M341" s="7"/>
    </row>
    <row r="342" spans="11:13" ht="15.75" customHeight="1" x14ac:dyDescent="0.25">
      <c r="K342" s="7"/>
      <c r="L342" s="7"/>
      <c r="M342" s="7"/>
    </row>
    <row r="343" spans="11:13" ht="15.75" customHeight="1" x14ac:dyDescent="0.25">
      <c r="K343" s="7"/>
      <c r="L343" s="7"/>
      <c r="M343" s="7"/>
    </row>
    <row r="344" spans="11:13" ht="15.75" customHeight="1" x14ac:dyDescent="0.25">
      <c r="K344" s="7"/>
      <c r="L344" s="7"/>
      <c r="M344" s="7"/>
    </row>
    <row r="345" spans="11:13" ht="15.75" customHeight="1" x14ac:dyDescent="0.25">
      <c r="K345" s="7"/>
      <c r="L345" s="7"/>
      <c r="M345" s="7"/>
    </row>
    <row r="346" spans="11:13" ht="15.75" customHeight="1" x14ac:dyDescent="0.25">
      <c r="K346" s="7"/>
      <c r="L346" s="7"/>
      <c r="M346" s="7"/>
    </row>
    <row r="347" spans="11:13" ht="15.75" customHeight="1" x14ac:dyDescent="0.25">
      <c r="K347" s="7"/>
      <c r="L347" s="7"/>
      <c r="M347" s="7"/>
    </row>
    <row r="348" spans="11:13" ht="15.75" customHeight="1" x14ac:dyDescent="0.25">
      <c r="K348" s="7"/>
      <c r="L348" s="7"/>
      <c r="M348" s="7"/>
    </row>
    <row r="349" spans="11:13" ht="15.75" customHeight="1" x14ac:dyDescent="0.25">
      <c r="K349" s="7"/>
      <c r="L349" s="7"/>
      <c r="M349" s="7"/>
    </row>
    <row r="350" spans="11:13" ht="15.75" customHeight="1" x14ac:dyDescent="0.25">
      <c r="K350" s="7"/>
      <c r="L350" s="7"/>
      <c r="M350" s="7"/>
    </row>
    <row r="351" spans="11:13" ht="15.75" customHeight="1" x14ac:dyDescent="0.25">
      <c r="K351" s="7"/>
      <c r="L351" s="7"/>
      <c r="M351" s="7"/>
    </row>
    <row r="352" spans="11:13" ht="15.75" customHeight="1" x14ac:dyDescent="0.25">
      <c r="K352" s="7"/>
      <c r="L352" s="7"/>
      <c r="M352" s="7"/>
    </row>
    <row r="353" spans="11:13" ht="15.75" customHeight="1" x14ac:dyDescent="0.25">
      <c r="K353" s="7"/>
      <c r="L353" s="7"/>
      <c r="M353" s="7"/>
    </row>
    <row r="354" spans="11:13" ht="15.75" customHeight="1" x14ac:dyDescent="0.25">
      <c r="K354" s="7"/>
      <c r="L354" s="7"/>
      <c r="M354" s="7"/>
    </row>
    <row r="355" spans="11:13" ht="15.75" customHeight="1" x14ac:dyDescent="0.25">
      <c r="K355" s="7"/>
      <c r="L355" s="7"/>
      <c r="M355" s="7"/>
    </row>
    <row r="356" spans="11:13" ht="15.75" customHeight="1" x14ac:dyDescent="0.25">
      <c r="K356" s="7"/>
      <c r="L356" s="7"/>
      <c r="M356" s="7"/>
    </row>
    <row r="357" spans="11:13" ht="15.75" customHeight="1" x14ac:dyDescent="0.25">
      <c r="K357" s="7"/>
      <c r="L357" s="7"/>
      <c r="M357" s="7"/>
    </row>
    <row r="358" spans="11:13" ht="15.75" customHeight="1" x14ac:dyDescent="0.25">
      <c r="K358" s="7"/>
      <c r="L358" s="7"/>
      <c r="M358" s="7"/>
    </row>
    <row r="359" spans="11:13" ht="15.75" customHeight="1" x14ac:dyDescent="0.25">
      <c r="K359" s="7"/>
      <c r="L359" s="7"/>
      <c r="M359" s="7"/>
    </row>
    <row r="360" spans="11:13" ht="15.75" customHeight="1" x14ac:dyDescent="0.25">
      <c r="K360" s="7"/>
      <c r="L360" s="7"/>
      <c r="M360" s="7"/>
    </row>
    <row r="361" spans="11:13" ht="15.75" customHeight="1" x14ac:dyDescent="0.25">
      <c r="K361" s="7"/>
      <c r="L361" s="7"/>
      <c r="M361" s="7"/>
    </row>
    <row r="362" spans="11:13" ht="15.75" customHeight="1" x14ac:dyDescent="0.25">
      <c r="K362" s="7"/>
      <c r="L362" s="7"/>
      <c r="M362" s="7"/>
    </row>
    <row r="363" spans="11:13" ht="15.75" customHeight="1" x14ac:dyDescent="0.25">
      <c r="K363" s="7"/>
      <c r="L363" s="7"/>
      <c r="M363" s="7"/>
    </row>
    <row r="364" spans="11:13" ht="15.75" customHeight="1" x14ac:dyDescent="0.25">
      <c r="K364" s="7"/>
      <c r="L364" s="7"/>
      <c r="M364" s="7"/>
    </row>
    <row r="365" spans="11:13" ht="15.75" customHeight="1" x14ac:dyDescent="0.25">
      <c r="K365" s="7"/>
      <c r="L365" s="7"/>
      <c r="M365" s="7"/>
    </row>
    <row r="366" spans="11:13" ht="15.75" customHeight="1" x14ac:dyDescent="0.25">
      <c r="K366" s="7"/>
      <c r="L366" s="7"/>
      <c r="M366" s="7"/>
    </row>
    <row r="367" spans="11:13" ht="15.75" customHeight="1" x14ac:dyDescent="0.25">
      <c r="K367" s="7"/>
      <c r="L367" s="7"/>
      <c r="M367" s="7"/>
    </row>
    <row r="368" spans="11:13" ht="15.75" customHeight="1" x14ac:dyDescent="0.25">
      <c r="K368" s="7"/>
      <c r="L368" s="7"/>
      <c r="M368" s="7"/>
    </row>
    <row r="369" spans="11:13" ht="15.75" customHeight="1" x14ac:dyDescent="0.25">
      <c r="K369" s="7"/>
      <c r="L369" s="7"/>
      <c r="M369" s="7"/>
    </row>
    <row r="370" spans="11:13" ht="15.75" customHeight="1" x14ac:dyDescent="0.25">
      <c r="K370" s="7"/>
      <c r="L370" s="7"/>
      <c r="M370" s="7"/>
    </row>
    <row r="371" spans="11:13" ht="15.75" customHeight="1" x14ac:dyDescent="0.25">
      <c r="K371" s="7"/>
      <c r="L371" s="7"/>
      <c r="M371" s="7"/>
    </row>
    <row r="372" spans="11:13" ht="15.75" customHeight="1" x14ac:dyDescent="0.25">
      <c r="K372" s="7"/>
      <c r="L372" s="7"/>
      <c r="M372" s="7"/>
    </row>
    <row r="373" spans="11:13" ht="15.75" customHeight="1" x14ac:dyDescent="0.25">
      <c r="K373" s="7"/>
      <c r="L373" s="7"/>
      <c r="M373" s="7"/>
    </row>
    <row r="374" spans="11:13" ht="15.75" customHeight="1" x14ac:dyDescent="0.25">
      <c r="K374" s="7"/>
      <c r="L374" s="7"/>
      <c r="M374" s="7"/>
    </row>
    <row r="375" spans="11:13" ht="15.75" customHeight="1" x14ac:dyDescent="0.25">
      <c r="K375" s="7"/>
      <c r="L375" s="7"/>
      <c r="M375" s="7"/>
    </row>
    <row r="376" spans="11:13" ht="15.75" customHeight="1" x14ac:dyDescent="0.25">
      <c r="K376" s="7"/>
      <c r="L376" s="7"/>
      <c r="M376" s="7"/>
    </row>
    <row r="377" spans="11:13" ht="15.75" customHeight="1" x14ac:dyDescent="0.25">
      <c r="K377" s="7"/>
      <c r="L377" s="7"/>
      <c r="M377" s="7"/>
    </row>
    <row r="378" spans="11:13" ht="15.75" customHeight="1" x14ac:dyDescent="0.25">
      <c r="K378" s="7"/>
      <c r="L378" s="7"/>
      <c r="M378" s="7"/>
    </row>
    <row r="379" spans="11:13" ht="15.75" customHeight="1" x14ac:dyDescent="0.25">
      <c r="K379" s="7"/>
      <c r="L379" s="7"/>
      <c r="M379" s="7"/>
    </row>
    <row r="380" spans="11:13" ht="15.75" customHeight="1" x14ac:dyDescent="0.25">
      <c r="K380" s="7"/>
      <c r="L380" s="7"/>
      <c r="M380" s="7"/>
    </row>
    <row r="381" spans="11:13" ht="15.75" customHeight="1" x14ac:dyDescent="0.25">
      <c r="K381" s="7"/>
      <c r="L381" s="7"/>
      <c r="M381" s="7"/>
    </row>
    <row r="382" spans="11:13" ht="15.75" customHeight="1" x14ac:dyDescent="0.25">
      <c r="K382" s="7"/>
      <c r="L382" s="7"/>
      <c r="M382" s="7"/>
    </row>
    <row r="383" spans="11:13" ht="15.75" customHeight="1" x14ac:dyDescent="0.25">
      <c r="K383" s="7"/>
      <c r="L383" s="7"/>
      <c r="M383" s="7"/>
    </row>
    <row r="384" spans="11:13" ht="15.75" customHeight="1" x14ac:dyDescent="0.25">
      <c r="K384" s="7"/>
      <c r="L384" s="7"/>
      <c r="M384" s="7"/>
    </row>
    <row r="385" spans="11:13" ht="15.75" customHeight="1" x14ac:dyDescent="0.25">
      <c r="K385" s="7"/>
      <c r="L385" s="7"/>
      <c r="M385" s="7"/>
    </row>
    <row r="386" spans="11:13" ht="15.75" customHeight="1" x14ac:dyDescent="0.25">
      <c r="K386" s="7"/>
      <c r="L386" s="7"/>
      <c r="M386" s="7"/>
    </row>
    <row r="387" spans="11:13" ht="15.75" customHeight="1" x14ac:dyDescent="0.25">
      <c r="K387" s="7"/>
      <c r="L387" s="7"/>
      <c r="M387" s="7"/>
    </row>
    <row r="388" spans="11:13" ht="15.75" customHeight="1" x14ac:dyDescent="0.25">
      <c r="K388" s="7"/>
      <c r="L388" s="7"/>
      <c r="M388" s="7"/>
    </row>
    <row r="389" spans="11:13" ht="15.75" customHeight="1" x14ac:dyDescent="0.25">
      <c r="K389" s="7"/>
      <c r="L389" s="7"/>
      <c r="M389" s="7"/>
    </row>
    <row r="390" spans="11:13" ht="15.75" customHeight="1" x14ac:dyDescent="0.25">
      <c r="K390" s="7"/>
      <c r="L390" s="7"/>
      <c r="M390" s="7"/>
    </row>
    <row r="391" spans="11:13" ht="15.75" customHeight="1" x14ac:dyDescent="0.25">
      <c r="K391" s="7"/>
      <c r="L391" s="7"/>
      <c r="M391" s="7"/>
    </row>
    <row r="392" spans="11:13" ht="15.75" customHeight="1" x14ac:dyDescent="0.25">
      <c r="K392" s="7"/>
      <c r="L392" s="7"/>
      <c r="M392" s="7"/>
    </row>
    <row r="393" spans="11:13" ht="15.75" customHeight="1" x14ac:dyDescent="0.25">
      <c r="K393" s="7"/>
      <c r="L393" s="7"/>
      <c r="M393" s="7"/>
    </row>
    <row r="394" spans="11:13" ht="15.75" customHeight="1" x14ac:dyDescent="0.25">
      <c r="K394" s="7"/>
      <c r="L394" s="7"/>
      <c r="M394" s="7"/>
    </row>
    <row r="395" spans="11:13" ht="15.75" customHeight="1" x14ac:dyDescent="0.25">
      <c r="K395" s="7"/>
      <c r="L395" s="7"/>
      <c r="M395" s="7"/>
    </row>
    <row r="396" spans="11:13" ht="15.75" customHeight="1" x14ac:dyDescent="0.25">
      <c r="K396" s="7"/>
      <c r="L396" s="7"/>
      <c r="M396" s="7"/>
    </row>
    <row r="397" spans="11:13" ht="15.75" customHeight="1" x14ac:dyDescent="0.25">
      <c r="K397" s="7"/>
      <c r="L397" s="7"/>
      <c r="M397" s="7"/>
    </row>
    <row r="398" spans="11:13" ht="15.75" customHeight="1" x14ac:dyDescent="0.25">
      <c r="K398" s="7"/>
      <c r="L398" s="7"/>
      <c r="M398" s="7"/>
    </row>
    <row r="399" spans="11:13" ht="15.75" customHeight="1" x14ac:dyDescent="0.25">
      <c r="K399" s="7"/>
      <c r="L399" s="7"/>
      <c r="M399" s="7"/>
    </row>
    <row r="400" spans="11:13" ht="15.75" customHeight="1" x14ac:dyDescent="0.25">
      <c r="K400" s="7"/>
      <c r="L400" s="7"/>
      <c r="M400" s="7"/>
    </row>
    <row r="401" spans="11:13" ht="15.75" customHeight="1" x14ac:dyDescent="0.25">
      <c r="K401" s="7"/>
      <c r="L401" s="7"/>
      <c r="M401" s="7"/>
    </row>
    <row r="402" spans="11:13" ht="15.75" customHeight="1" x14ac:dyDescent="0.25">
      <c r="K402" s="7"/>
      <c r="L402" s="7"/>
      <c r="M402" s="7"/>
    </row>
    <row r="403" spans="11:13" ht="15.75" customHeight="1" x14ac:dyDescent="0.25">
      <c r="K403" s="7"/>
      <c r="L403" s="7"/>
      <c r="M403" s="7"/>
    </row>
    <row r="404" spans="11:13" ht="15.75" customHeight="1" x14ac:dyDescent="0.25">
      <c r="K404" s="7"/>
      <c r="L404" s="7"/>
      <c r="M404" s="7"/>
    </row>
    <row r="405" spans="11:13" ht="15.75" customHeight="1" x14ac:dyDescent="0.25">
      <c r="K405" s="7"/>
      <c r="L405" s="7"/>
      <c r="M405" s="7"/>
    </row>
    <row r="406" spans="11:13" ht="15.75" customHeight="1" x14ac:dyDescent="0.25">
      <c r="K406" s="7"/>
      <c r="L406" s="7"/>
      <c r="M406" s="7"/>
    </row>
    <row r="407" spans="11:13" ht="15.75" customHeight="1" x14ac:dyDescent="0.25">
      <c r="K407" s="7"/>
      <c r="L407" s="7"/>
      <c r="M407" s="7"/>
    </row>
    <row r="408" spans="11:13" ht="15.75" customHeight="1" x14ac:dyDescent="0.25">
      <c r="K408" s="7"/>
      <c r="L408" s="7"/>
      <c r="M408" s="7"/>
    </row>
    <row r="409" spans="11:13" ht="15.75" customHeight="1" x14ac:dyDescent="0.25">
      <c r="K409" s="7"/>
      <c r="L409" s="7"/>
      <c r="M409" s="7"/>
    </row>
    <row r="410" spans="11:13" ht="15.75" customHeight="1" x14ac:dyDescent="0.25">
      <c r="K410" s="7"/>
      <c r="L410" s="7"/>
      <c r="M410" s="7"/>
    </row>
    <row r="411" spans="11:13" ht="15.75" customHeight="1" x14ac:dyDescent="0.25">
      <c r="K411" s="7"/>
      <c r="L411" s="7"/>
      <c r="M411" s="7"/>
    </row>
    <row r="412" spans="11:13" ht="15.75" customHeight="1" x14ac:dyDescent="0.25">
      <c r="K412" s="7"/>
      <c r="L412" s="7"/>
      <c r="M412" s="7"/>
    </row>
    <row r="413" spans="11:13" ht="15.75" customHeight="1" x14ac:dyDescent="0.25">
      <c r="K413" s="7"/>
      <c r="L413" s="7"/>
      <c r="M413" s="7"/>
    </row>
    <row r="414" spans="11:13" ht="15.75" customHeight="1" x14ac:dyDescent="0.25">
      <c r="K414" s="7"/>
      <c r="L414" s="7"/>
      <c r="M414" s="7"/>
    </row>
    <row r="415" spans="11:13" ht="15.75" customHeight="1" x14ac:dyDescent="0.25">
      <c r="K415" s="7"/>
      <c r="L415" s="7"/>
      <c r="M415" s="7"/>
    </row>
    <row r="416" spans="11:13" ht="15.75" customHeight="1" x14ac:dyDescent="0.25">
      <c r="K416" s="7"/>
      <c r="L416" s="7"/>
      <c r="M416" s="7"/>
    </row>
    <row r="417" spans="11:13" ht="15.75" customHeight="1" x14ac:dyDescent="0.25">
      <c r="K417" s="7"/>
      <c r="L417" s="7"/>
      <c r="M417" s="7"/>
    </row>
    <row r="418" spans="11:13" ht="15.75" customHeight="1" x14ac:dyDescent="0.25">
      <c r="K418" s="7"/>
      <c r="L418" s="7"/>
      <c r="M418" s="7"/>
    </row>
    <row r="419" spans="11:13" ht="15.75" customHeight="1" x14ac:dyDescent="0.25">
      <c r="K419" s="7"/>
      <c r="L419" s="7"/>
      <c r="M419" s="7"/>
    </row>
    <row r="420" spans="11:13" ht="15.75" customHeight="1" x14ac:dyDescent="0.25">
      <c r="K420" s="7"/>
      <c r="L420" s="7"/>
      <c r="M420" s="7"/>
    </row>
    <row r="421" spans="11:13" ht="15.75" customHeight="1" x14ac:dyDescent="0.25">
      <c r="K421" s="7"/>
      <c r="L421" s="7"/>
      <c r="M421" s="7"/>
    </row>
    <row r="422" spans="11:13" ht="15.75" customHeight="1" x14ac:dyDescent="0.25">
      <c r="K422" s="7"/>
      <c r="L422" s="7"/>
      <c r="M422" s="7"/>
    </row>
    <row r="423" spans="11:13" ht="15.75" customHeight="1" x14ac:dyDescent="0.25">
      <c r="K423" s="7"/>
      <c r="L423" s="7"/>
      <c r="M423" s="7"/>
    </row>
    <row r="424" spans="11:13" ht="15.75" customHeight="1" x14ac:dyDescent="0.25">
      <c r="K424" s="7"/>
      <c r="L424" s="7"/>
      <c r="M424" s="7"/>
    </row>
    <row r="425" spans="11:13" ht="15.75" customHeight="1" x14ac:dyDescent="0.25">
      <c r="K425" s="7"/>
      <c r="L425" s="7"/>
      <c r="M425" s="7"/>
    </row>
    <row r="426" spans="11:13" ht="15.75" customHeight="1" x14ac:dyDescent="0.25">
      <c r="K426" s="7"/>
      <c r="L426" s="7"/>
      <c r="M426" s="7"/>
    </row>
    <row r="427" spans="11:13" ht="15.75" customHeight="1" x14ac:dyDescent="0.25">
      <c r="K427" s="7"/>
      <c r="L427" s="7"/>
      <c r="M427" s="7"/>
    </row>
    <row r="428" spans="11:13" ht="15.75" customHeight="1" x14ac:dyDescent="0.25">
      <c r="K428" s="7"/>
      <c r="L428" s="7"/>
      <c r="M428" s="7"/>
    </row>
    <row r="429" spans="11:13" ht="15.75" customHeight="1" x14ac:dyDescent="0.25">
      <c r="K429" s="7"/>
      <c r="L429" s="7"/>
      <c r="M429" s="7"/>
    </row>
    <row r="430" spans="11:13" ht="15.75" customHeight="1" x14ac:dyDescent="0.25">
      <c r="K430" s="7"/>
      <c r="L430" s="7"/>
      <c r="M430" s="7"/>
    </row>
    <row r="431" spans="11:13" ht="15.75" customHeight="1" x14ac:dyDescent="0.25">
      <c r="K431" s="7"/>
      <c r="L431" s="7"/>
      <c r="M431" s="7"/>
    </row>
    <row r="432" spans="11:13" ht="15.75" customHeight="1" x14ac:dyDescent="0.25">
      <c r="K432" s="7"/>
      <c r="L432" s="7"/>
      <c r="M432" s="7"/>
    </row>
    <row r="433" spans="11:13" ht="15.75" customHeight="1" x14ac:dyDescent="0.25">
      <c r="K433" s="7"/>
      <c r="L433" s="7"/>
      <c r="M433" s="7"/>
    </row>
    <row r="434" spans="11:13" ht="15.75" customHeight="1" x14ac:dyDescent="0.25">
      <c r="K434" s="7"/>
      <c r="L434" s="7"/>
      <c r="M434" s="7"/>
    </row>
    <row r="435" spans="11:13" ht="15.75" customHeight="1" x14ac:dyDescent="0.25">
      <c r="K435" s="7"/>
      <c r="L435" s="7"/>
      <c r="M435" s="7"/>
    </row>
    <row r="436" spans="11:13" ht="15.75" customHeight="1" x14ac:dyDescent="0.25">
      <c r="K436" s="7"/>
      <c r="L436" s="7"/>
      <c r="M436" s="7"/>
    </row>
    <row r="437" spans="11:13" ht="15.75" customHeight="1" x14ac:dyDescent="0.25">
      <c r="K437" s="7"/>
      <c r="L437" s="7"/>
      <c r="M437" s="7"/>
    </row>
    <row r="438" spans="11:13" ht="15.75" customHeight="1" x14ac:dyDescent="0.25">
      <c r="K438" s="7"/>
      <c r="L438" s="7"/>
      <c r="M438" s="7"/>
    </row>
    <row r="439" spans="11:13" ht="15.75" customHeight="1" x14ac:dyDescent="0.25">
      <c r="K439" s="7"/>
      <c r="L439" s="7"/>
      <c r="M439" s="7"/>
    </row>
    <row r="440" spans="11:13" ht="15.75" customHeight="1" x14ac:dyDescent="0.25">
      <c r="K440" s="7"/>
      <c r="L440" s="7"/>
      <c r="M440" s="7"/>
    </row>
    <row r="441" spans="11:13" ht="15.75" customHeight="1" x14ac:dyDescent="0.25">
      <c r="K441" s="7"/>
      <c r="L441" s="7"/>
      <c r="M441" s="7"/>
    </row>
    <row r="442" spans="11:13" ht="15.75" customHeight="1" x14ac:dyDescent="0.25">
      <c r="K442" s="7"/>
      <c r="L442" s="7"/>
      <c r="M442" s="7"/>
    </row>
    <row r="443" spans="11:13" ht="15.75" customHeight="1" x14ac:dyDescent="0.25">
      <c r="K443" s="7"/>
      <c r="L443" s="7"/>
      <c r="M443" s="7"/>
    </row>
    <row r="444" spans="11:13" ht="15.75" customHeight="1" x14ac:dyDescent="0.25">
      <c r="K444" s="7"/>
      <c r="L444" s="7"/>
      <c r="M444" s="7"/>
    </row>
    <row r="445" spans="11:13" ht="15.75" customHeight="1" x14ac:dyDescent="0.25">
      <c r="K445" s="7"/>
      <c r="L445" s="7"/>
      <c r="M445" s="7"/>
    </row>
    <row r="446" spans="11:13" ht="15.75" customHeight="1" x14ac:dyDescent="0.25">
      <c r="K446" s="7"/>
      <c r="L446" s="7"/>
      <c r="M446" s="7"/>
    </row>
    <row r="447" spans="11:13" ht="15.75" customHeight="1" x14ac:dyDescent="0.25">
      <c r="K447" s="7"/>
      <c r="L447" s="7"/>
      <c r="M447" s="7"/>
    </row>
    <row r="448" spans="11:13" ht="15.75" customHeight="1" x14ac:dyDescent="0.25">
      <c r="K448" s="7"/>
      <c r="L448" s="7"/>
      <c r="M448" s="7"/>
    </row>
    <row r="449" spans="11:13" ht="15.75" customHeight="1" x14ac:dyDescent="0.25">
      <c r="K449" s="7"/>
      <c r="L449" s="7"/>
      <c r="M449" s="7"/>
    </row>
    <row r="450" spans="11:13" ht="15.75" customHeight="1" x14ac:dyDescent="0.25">
      <c r="K450" s="7"/>
      <c r="L450" s="7"/>
      <c r="M450" s="7"/>
    </row>
    <row r="451" spans="11:13" ht="15.75" customHeight="1" x14ac:dyDescent="0.25">
      <c r="K451" s="7"/>
      <c r="L451" s="7"/>
      <c r="M451" s="7"/>
    </row>
    <row r="452" spans="11:13" ht="15.75" customHeight="1" x14ac:dyDescent="0.25">
      <c r="K452" s="7"/>
      <c r="L452" s="7"/>
      <c r="M452" s="7"/>
    </row>
    <row r="453" spans="11:13" ht="15.75" customHeight="1" x14ac:dyDescent="0.25">
      <c r="K453" s="7"/>
      <c r="L453" s="7"/>
      <c r="M453" s="7"/>
    </row>
    <row r="454" spans="11:13" ht="15.75" customHeight="1" x14ac:dyDescent="0.25">
      <c r="K454" s="7"/>
      <c r="L454" s="7"/>
      <c r="M454" s="7"/>
    </row>
    <row r="455" spans="11:13" ht="15.75" customHeight="1" x14ac:dyDescent="0.25">
      <c r="K455" s="7"/>
      <c r="L455" s="7"/>
      <c r="M455" s="7"/>
    </row>
    <row r="456" spans="11:13" ht="15.75" customHeight="1" x14ac:dyDescent="0.25">
      <c r="K456" s="7"/>
      <c r="L456" s="7"/>
      <c r="M456" s="7"/>
    </row>
    <row r="457" spans="11:13" ht="15.75" customHeight="1" x14ac:dyDescent="0.25">
      <c r="K457" s="7"/>
      <c r="L457" s="7"/>
      <c r="M457" s="7"/>
    </row>
    <row r="458" spans="11:13" ht="15.75" customHeight="1" x14ac:dyDescent="0.25">
      <c r="K458" s="7"/>
      <c r="L458" s="7"/>
      <c r="M458" s="7"/>
    </row>
    <row r="459" spans="11:13" ht="15.75" customHeight="1" x14ac:dyDescent="0.25">
      <c r="K459" s="7"/>
      <c r="L459" s="7"/>
      <c r="M459" s="7"/>
    </row>
    <row r="460" spans="11:13" ht="15.75" customHeight="1" x14ac:dyDescent="0.25">
      <c r="K460" s="7"/>
      <c r="L460" s="7"/>
      <c r="M460" s="7"/>
    </row>
    <row r="461" spans="11:13" ht="15.75" customHeight="1" x14ac:dyDescent="0.25">
      <c r="K461" s="7"/>
      <c r="L461" s="7"/>
      <c r="M461" s="7"/>
    </row>
    <row r="462" spans="11:13" ht="15.75" customHeight="1" x14ac:dyDescent="0.25">
      <c r="K462" s="7"/>
      <c r="L462" s="7"/>
      <c r="M462" s="7"/>
    </row>
    <row r="463" spans="11:13" ht="15.75" customHeight="1" x14ac:dyDescent="0.25">
      <c r="K463" s="7"/>
      <c r="L463" s="7"/>
      <c r="M463" s="7"/>
    </row>
    <row r="464" spans="11:13" ht="15.75" customHeight="1" x14ac:dyDescent="0.25">
      <c r="K464" s="7"/>
      <c r="L464" s="7"/>
      <c r="M464" s="7"/>
    </row>
    <row r="465" spans="11:13" ht="15.75" customHeight="1" x14ac:dyDescent="0.25">
      <c r="K465" s="7"/>
      <c r="L465" s="7"/>
      <c r="M465" s="7"/>
    </row>
    <row r="466" spans="11:13" ht="15.75" customHeight="1" x14ac:dyDescent="0.25">
      <c r="K466" s="7"/>
      <c r="L466" s="7"/>
      <c r="M466" s="7"/>
    </row>
    <row r="467" spans="11:13" ht="15.75" customHeight="1" x14ac:dyDescent="0.25">
      <c r="K467" s="7"/>
      <c r="L467" s="7"/>
      <c r="M467" s="7"/>
    </row>
    <row r="468" spans="11:13" ht="15.75" customHeight="1" x14ac:dyDescent="0.25">
      <c r="K468" s="7"/>
      <c r="L468" s="7"/>
      <c r="M468" s="7"/>
    </row>
    <row r="469" spans="11:13" ht="15.75" customHeight="1" x14ac:dyDescent="0.25">
      <c r="K469" s="7"/>
      <c r="L469" s="7"/>
      <c r="M469" s="7"/>
    </row>
    <row r="470" spans="11:13" ht="15.75" customHeight="1" x14ac:dyDescent="0.25">
      <c r="K470" s="7"/>
      <c r="L470" s="7"/>
      <c r="M470" s="7"/>
    </row>
    <row r="471" spans="11:13" ht="15.75" customHeight="1" x14ac:dyDescent="0.25">
      <c r="K471" s="7"/>
      <c r="L471" s="7"/>
      <c r="M471" s="7"/>
    </row>
    <row r="472" spans="11:13" ht="15.75" customHeight="1" x14ac:dyDescent="0.25">
      <c r="K472" s="7"/>
      <c r="L472" s="7"/>
      <c r="M472" s="7"/>
    </row>
    <row r="473" spans="11:13" ht="15.75" customHeight="1" x14ac:dyDescent="0.25">
      <c r="K473" s="7"/>
      <c r="L473" s="7"/>
      <c r="M473" s="7"/>
    </row>
    <row r="474" spans="11:13" ht="15.75" customHeight="1" x14ac:dyDescent="0.25">
      <c r="K474" s="7"/>
      <c r="L474" s="7"/>
      <c r="M474" s="7"/>
    </row>
    <row r="475" spans="11:13" ht="15.75" customHeight="1" x14ac:dyDescent="0.25">
      <c r="K475" s="7"/>
      <c r="L475" s="7"/>
      <c r="M475" s="7"/>
    </row>
    <row r="476" spans="11:13" ht="15.75" customHeight="1" x14ac:dyDescent="0.25">
      <c r="K476" s="7"/>
      <c r="L476" s="7"/>
      <c r="M476" s="7"/>
    </row>
    <row r="477" spans="11:13" ht="15.75" customHeight="1" x14ac:dyDescent="0.25">
      <c r="K477" s="7"/>
      <c r="L477" s="7"/>
      <c r="M477" s="7"/>
    </row>
    <row r="478" spans="11:13" ht="15.75" customHeight="1" x14ac:dyDescent="0.25">
      <c r="K478" s="7"/>
      <c r="L478" s="7"/>
      <c r="M478" s="7"/>
    </row>
    <row r="479" spans="11:13" ht="15.75" customHeight="1" x14ac:dyDescent="0.25">
      <c r="K479" s="7"/>
      <c r="L479" s="7"/>
      <c r="M479" s="7"/>
    </row>
    <row r="480" spans="11:13" ht="15.75" customHeight="1" x14ac:dyDescent="0.25">
      <c r="K480" s="7"/>
      <c r="L480" s="7"/>
      <c r="M480" s="7"/>
    </row>
    <row r="481" spans="11:13" ht="15.75" customHeight="1" x14ac:dyDescent="0.25">
      <c r="K481" s="7"/>
      <c r="L481" s="7"/>
      <c r="M481" s="7"/>
    </row>
    <row r="482" spans="11:13" ht="15.75" customHeight="1" x14ac:dyDescent="0.25">
      <c r="K482" s="7"/>
      <c r="L482" s="7"/>
      <c r="M482" s="7"/>
    </row>
    <row r="483" spans="11:13" ht="15.75" customHeight="1" x14ac:dyDescent="0.25">
      <c r="K483" s="7"/>
      <c r="L483" s="7"/>
      <c r="M483" s="7"/>
    </row>
    <row r="484" spans="11:13" ht="15.75" customHeight="1" x14ac:dyDescent="0.25">
      <c r="K484" s="7"/>
      <c r="L484" s="7"/>
      <c r="M484" s="7"/>
    </row>
    <row r="485" spans="11:13" ht="15.75" customHeight="1" x14ac:dyDescent="0.25">
      <c r="K485" s="7"/>
      <c r="L485" s="7"/>
      <c r="M485" s="7"/>
    </row>
    <row r="486" spans="11:13" ht="15.75" customHeight="1" x14ac:dyDescent="0.25">
      <c r="K486" s="7"/>
      <c r="L486" s="7"/>
      <c r="M486" s="7"/>
    </row>
    <row r="487" spans="11:13" ht="15.75" customHeight="1" x14ac:dyDescent="0.25">
      <c r="K487" s="7"/>
      <c r="L487" s="7"/>
      <c r="M487" s="7"/>
    </row>
    <row r="488" spans="11:13" ht="15.75" customHeight="1" x14ac:dyDescent="0.25">
      <c r="K488" s="7"/>
      <c r="L488" s="7"/>
      <c r="M488" s="7"/>
    </row>
    <row r="489" spans="11:13" ht="15.75" customHeight="1" x14ac:dyDescent="0.25">
      <c r="K489" s="7"/>
      <c r="L489" s="7"/>
      <c r="M489" s="7"/>
    </row>
    <row r="490" spans="11:13" ht="15.75" customHeight="1" x14ac:dyDescent="0.25">
      <c r="K490" s="7"/>
      <c r="L490" s="7"/>
      <c r="M490" s="7"/>
    </row>
    <row r="491" spans="11:13" ht="15.75" customHeight="1" x14ac:dyDescent="0.25">
      <c r="K491" s="7"/>
      <c r="L491" s="7"/>
      <c r="M491" s="7"/>
    </row>
    <row r="492" spans="11:13" ht="15.75" customHeight="1" x14ac:dyDescent="0.25">
      <c r="K492" s="7"/>
      <c r="L492" s="7"/>
      <c r="M492" s="7"/>
    </row>
    <row r="493" spans="11:13" ht="15.75" customHeight="1" x14ac:dyDescent="0.25">
      <c r="K493" s="7"/>
      <c r="L493" s="7"/>
      <c r="M493" s="7"/>
    </row>
    <row r="494" spans="11:13" ht="15.75" customHeight="1" x14ac:dyDescent="0.25">
      <c r="K494" s="7"/>
      <c r="L494" s="7"/>
      <c r="M494" s="7"/>
    </row>
    <row r="495" spans="11:13" ht="15.75" customHeight="1" x14ac:dyDescent="0.25">
      <c r="K495" s="7"/>
      <c r="L495" s="7"/>
      <c r="M495" s="7"/>
    </row>
    <row r="496" spans="11:13" ht="15.75" customHeight="1" x14ac:dyDescent="0.25">
      <c r="K496" s="7"/>
      <c r="L496" s="7"/>
      <c r="M496" s="7"/>
    </row>
    <row r="497" spans="11:13" ht="15.75" customHeight="1" x14ac:dyDescent="0.25">
      <c r="K497" s="7"/>
      <c r="L497" s="7"/>
      <c r="M497" s="7"/>
    </row>
    <row r="498" spans="11:13" ht="15.75" customHeight="1" x14ac:dyDescent="0.25">
      <c r="K498" s="7"/>
      <c r="L498" s="7"/>
      <c r="M498" s="7"/>
    </row>
    <row r="499" spans="11:13" ht="15.75" customHeight="1" x14ac:dyDescent="0.25">
      <c r="K499" s="7"/>
      <c r="L499" s="7"/>
      <c r="M499" s="7"/>
    </row>
    <row r="500" spans="11:13" ht="15.75" customHeight="1" x14ac:dyDescent="0.25">
      <c r="K500" s="7"/>
      <c r="L500" s="7"/>
      <c r="M500" s="7"/>
    </row>
    <row r="501" spans="11:13" ht="15.75" customHeight="1" x14ac:dyDescent="0.25">
      <c r="K501" s="7"/>
      <c r="L501" s="7"/>
      <c r="M501" s="7"/>
    </row>
    <row r="502" spans="11:13" ht="15.75" customHeight="1" x14ac:dyDescent="0.25">
      <c r="K502" s="7"/>
      <c r="L502" s="7"/>
      <c r="M502" s="7"/>
    </row>
    <row r="503" spans="11:13" ht="15.75" customHeight="1" x14ac:dyDescent="0.25">
      <c r="K503" s="7"/>
      <c r="L503" s="7"/>
      <c r="M503" s="7"/>
    </row>
    <row r="504" spans="11:13" ht="15.75" customHeight="1" x14ac:dyDescent="0.25">
      <c r="K504" s="7"/>
      <c r="L504" s="7"/>
      <c r="M504" s="7"/>
    </row>
    <row r="505" spans="11:13" ht="15.75" customHeight="1" x14ac:dyDescent="0.25">
      <c r="K505" s="7"/>
      <c r="L505" s="7"/>
      <c r="M505" s="7"/>
    </row>
    <row r="506" spans="11:13" ht="15.75" customHeight="1" x14ac:dyDescent="0.25">
      <c r="K506" s="7"/>
      <c r="L506" s="7"/>
      <c r="M506" s="7"/>
    </row>
    <row r="507" spans="11:13" ht="15.75" customHeight="1" x14ac:dyDescent="0.25">
      <c r="K507" s="7"/>
      <c r="L507" s="7"/>
      <c r="M507" s="7"/>
    </row>
    <row r="508" spans="11:13" ht="15.75" customHeight="1" x14ac:dyDescent="0.25">
      <c r="K508" s="7"/>
      <c r="L508" s="7"/>
      <c r="M508" s="7"/>
    </row>
    <row r="509" spans="11:13" ht="15.75" customHeight="1" x14ac:dyDescent="0.25">
      <c r="K509" s="7"/>
      <c r="L509" s="7"/>
      <c r="M509" s="7"/>
    </row>
    <row r="510" spans="11:13" ht="15.75" customHeight="1" x14ac:dyDescent="0.25">
      <c r="K510" s="7"/>
      <c r="L510" s="7"/>
      <c r="M510" s="7"/>
    </row>
    <row r="511" spans="11:13" ht="15.75" customHeight="1" x14ac:dyDescent="0.25">
      <c r="K511" s="7"/>
      <c r="L511" s="7"/>
      <c r="M511" s="7"/>
    </row>
    <row r="512" spans="11:13" ht="15.75" customHeight="1" x14ac:dyDescent="0.25">
      <c r="K512" s="7"/>
      <c r="L512" s="7"/>
      <c r="M512" s="7"/>
    </row>
    <row r="513" spans="11:13" ht="15.75" customHeight="1" x14ac:dyDescent="0.25">
      <c r="K513" s="7"/>
      <c r="L513" s="7"/>
      <c r="M513" s="7"/>
    </row>
    <row r="514" spans="11:13" ht="15.75" customHeight="1" x14ac:dyDescent="0.25">
      <c r="K514" s="7"/>
      <c r="L514" s="7"/>
      <c r="M514" s="7"/>
    </row>
    <row r="515" spans="11:13" ht="15.75" customHeight="1" x14ac:dyDescent="0.25">
      <c r="K515" s="7"/>
      <c r="L515" s="7"/>
      <c r="M515" s="7"/>
    </row>
    <row r="516" spans="11:13" ht="15.75" customHeight="1" x14ac:dyDescent="0.25">
      <c r="K516" s="7"/>
      <c r="L516" s="7"/>
      <c r="M516" s="7"/>
    </row>
    <row r="517" spans="11:13" ht="15.75" customHeight="1" x14ac:dyDescent="0.25">
      <c r="K517" s="7"/>
      <c r="L517" s="7"/>
      <c r="M517" s="7"/>
    </row>
    <row r="518" spans="11:13" ht="15.75" customHeight="1" x14ac:dyDescent="0.25">
      <c r="K518" s="7"/>
      <c r="L518" s="7"/>
      <c r="M518" s="7"/>
    </row>
    <row r="519" spans="11:13" ht="15.75" customHeight="1" x14ac:dyDescent="0.25">
      <c r="K519" s="7"/>
      <c r="L519" s="7"/>
      <c r="M519" s="7"/>
    </row>
    <row r="520" spans="11:13" ht="15.75" customHeight="1" x14ac:dyDescent="0.25">
      <c r="K520" s="7"/>
      <c r="L520" s="7"/>
      <c r="M520" s="7"/>
    </row>
    <row r="521" spans="11:13" ht="15.75" customHeight="1" x14ac:dyDescent="0.25">
      <c r="K521" s="7"/>
      <c r="L521" s="7"/>
      <c r="M521" s="7"/>
    </row>
    <row r="522" spans="11:13" ht="15.75" customHeight="1" x14ac:dyDescent="0.25">
      <c r="K522" s="7"/>
      <c r="L522" s="7"/>
      <c r="M522" s="7"/>
    </row>
    <row r="523" spans="11:13" ht="15.75" customHeight="1" x14ac:dyDescent="0.25">
      <c r="K523" s="7"/>
      <c r="L523" s="7"/>
      <c r="M523" s="7"/>
    </row>
    <row r="524" spans="11:13" ht="15.75" customHeight="1" x14ac:dyDescent="0.25">
      <c r="K524" s="7"/>
      <c r="L524" s="7"/>
      <c r="M524" s="7"/>
    </row>
    <row r="525" spans="11:13" ht="15.75" customHeight="1" x14ac:dyDescent="0.25">
      <c r="K525" s="7"/>
      <c r="L525" s="7"/>
      <c r="M525" s="7"/>
    </row>
    <row r="526" spans="11:13" ht="15.75" customHeight="1" x14ac:dyDescent="0.25">
      <c r="K526" s="7"/>
      <c r="L526" s="7"/>
      <c r="M526" s="7"/>
    </row>
    <row r="527" spans="11:13" ht="15.75" customHeight="1" x14ac:dyDescent="0.25">
      <c r="K527" s="7"/>
      <c r="L527" s="7"/>
      <c r="M527" s="7"/>
    </row>
    <row r="528" spans="11:13" ht="15.75" customHeight="1" x14ac:dyDescent="0.25">
      <c r="K528" s="7"/>
      <c r="L528" s="7"/>
      <c r="M528" s="7"/>
    </row>
    <row r="529" spans="11:13" ht="15.75" customHeight="1" x14ac:dyDescent="0.25">
      <c r="K529" s="7"/>
      <c r="L529" s="7"/>
      <c r="M529" s="7"/>
    </row>
    <row r="530" spans="11:13" ht="15.75" customHeight="1" x14ac:dyDescent="0.25">
      <c r="K530" s="7"/>
      <c r="L530" s="7"/>
      <c r="M530" s="7"/>
    </row>
    <row r="531" spans="11:13" ht="15.75" customHeight="1" x14ac:dyDescent="0.25">
      <c r="K531" s="7"/>
      <c r="L531" s="7"/>
      <c r="M531" s="7"/>
    </row>
    <row r="532" spans="11:13" ht="15.75" customHeight="1" x14ac:dyDescent="0.25">
      <c r="K532" s="7"/>
      <c r="L532" s="7"/>
      <c r="M532" s="7"/>
    </row>
    <row r="533" spans="11:13" ht="15.75" customHeight="1" x14ac:dyDescent="0.25">
      <c r="K533" s="7"/>
      <c r="L533" s="7"/>
      <c r="M533" s="7"/>
    </row>
    <row r="534" spans="11:13" ht="15.75" customHeight="1" x14ac:dyDescent="0.25">
      <c r="K534" s="7"/>
      <c r="L534" s="7"/>
      <c r="M534" s="7"/>
    </row>
    <row r="535" spans="11:13" ht="15.75" customHeight="1" x14ac:dyDescent="0.25">
      <c r="K535" s="7"/>
      <c r="L535" s="7"/>
      <c r="M535" s="7"/>
    </row>
    <row r="536" spans="11:13" ht="15.75" customHeight="1" x14ac:dyDescent="0.25">
      <c r="K536" s="7"/>
      <c r="L536" s="7"/>
      <c r="M536" s="7"/>
    </row>
    <row r="537" spans="11:13" ht="15.75" customHeight="1" x14ac:dyDescent="0.25">
      <c r="K537" s="7"/>
      <c r="L537" s="7"/>
      <c r="M537" s="7"/>
    </row>
    <row r="538" spans="11:13" ht="15.75" customHeight="1" x14ac:dyDescent="0.25">
      <c r="K538" s="7"/>
      <c r="L538" s="7"/>
      <c r="M538" s="7"/>
    </row>
    <row r="539" spans="11:13" ht="15.75" customHeight="1" x14ac:dyDescent="0.25">
      <c r="K539" s="7"/>
      <c r="L539" s="7"/>
      <c r="M539" s="7"/>
    </row>
    <row r="540" spans="11:13" ht="15.75" customHeight="1" x14ac:dyDescent="0.25">
      <c r="K540" s="7"/>
      <c r="L540" s="7"/>
      <c r="M540" s="7"/>
    </row>
    <row r="541" spans="11:13" ht="15.75" customHeight="1" x14ac:dyDescent="0.25">
      <c r="K541" s="7"/>
      <c r="L541" s="7"/>
      <c r="M541" s="7"/>
    </row>
    <row r="542" spans="11:13" ht="15.75" customHeight="1" x14ac:dyDescent="0.25">
      <c r="K542" s="7"/>
      <c r="L542" s="7"/>
      <c r="M542" s="7"/>
    </row>
    <row r="543" spans="11:13" ht="15.75" customHeight="1" x14ac:dyDescent="0.25">
      <c r="K543" s="7"/>
      <c r="L543" s="7"/>
      <c r="M543" s="7"/>
    </row>
    <row r="544" spans="11:13" ht="15.75" customHeight="1" x14ac:dyDescent="0.25">
      <c r="K544" s="7"/>
      <c r="L544" s="7"/>
      <c r="M544" s="7"/>
    </row>
    <row r="545" spans="11:13" ht="15.75" customHeight="1" x14ac:dyDescent="0.25">
      <c r="K545" s="7"/>
      <c r="L545" s="7"/>
      <c r="M545" s="7"/>
    </row>
    <row r="546" spans="11:13" ht="15.75" customHeight="1" x14ac:dyDescent="0.25">
      <c r="K546" s="7"/>
      <c r="L546" s="7"/>
      <c r="M546" s="7"/>
    </row>
    <row r="547" spans="11:13" ht="15.75" customHeight="1" x14ac:dyDescent="0.25">
      <c r="K547" s="7"/>
      <c r="L547" s="7"/>
      <c r="M547" s="7"/>
    </row>
    <row r="548" spans="11:13" ht="15.75" customHeight="1" x14ac:dyDescent="0.25">
      <c r="K548" s="7"/>
      <c r="L548" s="7"/>
      <c r="M548" s="7"/>
    </row>
    <row r="549" spans="11:13" ht="15.75" customHeight="1" x14ac:dyDescent="0.25">
      <c r="K549" s="7"/>
      <c r="L549" s="7"/>
      <c r="M549" s="7"/>
    </row>
    <row r="550" spans="11:13" ht="15.75" customHeight="1" x14ac:dyDescent="0.25">
      <c r="K550" s="7"/>
      <c r="L550" s="7"/>
      <c r="M550" s="7"/>
    </row>
    <row r="551" spans="11:13" ht="15.75" customHeight="1" x14ac:dyDescent="0.25">
      <c r="K551" s="7"/>
      <c r="L551" s="7"/>
      <c r="M551" s="7"/>
    </row>
    <row r="552" spans="11:13" ht="15.75" customHeight="1" x14ac:dyDescent="0.25">
      <c r="K552" s="7"/>
      <c r="L552" s="7"/>
      <c r="M552" s="7"/>
    </row>
    <row r="553" spans="11:13" ht="15.75" customHeight="1" x14ac:dyDescent="0.25">
      <c r="K553" s="7"/>
      <c r="L553" s="7"/>
      <c r="M553" s="7"/>
    </row>
    <row r="554" spans="11:13" ht="15.75" customHeight="1" x14ac:dyDescent="0.25">
      <c r="K554" s="7"/>
      <c r="L554" s="7"/>
      <c r="M554" s="7"/>
    </row>
    <row r="555" spans="11:13" ht="15.75" customHeight="1" x14ac:dyDescent="0.25">
      <c r="K555" s="7"/>
      <c r="L555" s="7"/>
      <c r="M555" s="7"/>
    </row>
    <row r="556" spans="11:13" ht="15.75" customHeight="1" x14ac:dyDescent="0.25">
      <c r="K556" s="7"/>
      <c r="L556" s="7"/>
      <c r="M556" s="7"/>
    </row>
    <row r="557" spans="11:13" ht="15.75" customHeight="1" x14ac:dyDescent="0.25">
      <c r="K557" s="7"/>
      <c r="L557" s="7"/>
      <c r="M557" s="7"/>
    </row>
    <row r="558" spans="11:13" ht="15.75" customHeight="1" x14ac:dyDescent="0.25">
      <c r="K558" s="7"/>
      <c r="L558" s="7"/>
      <c r="M558" s="7"/>
    </row>
    <row r="559" spans="11:13" ht="15.75" customHeight="1" x14ac:dyDescent="0.25">
      <c r="K559" s="7"/>
      <c r="L559" s="7"/>
      <c r="M559" s="7"/>
    </row>
    <row r="560" spans="11:13" ht="15.75" customHeight="1" x14ac:dyDescent="0.25">
      <c r="K560" s="7"/>
      <c r="L560" s="7"/>
      <c r="M560" s="7"/>
    </row>
    <row r="561" spans="11:13" ht="15.75" customHeight="1" x14ac:dyDescent="0.25">
      <c r="K561" s="7"/>
      <c r="L561" s="7"/>
      <c r="M561" s="7"/>
    </row>
    <row r="562" spans="11:13" ht="15.75" customHeight="1" x14ac:dyDescent="0.25">
      <c r="K562" s="7"/>
      <c r="L562" s="7"/>
      <c r="M562" s="7"/>
    </row>
    <row r="563" spans="11:13" ht="15.75" customHeight="1" x14ac:dyDescent="0.25">
      <c r="K563" s="7"/>
      <c r="L563" s="7"/>
      <c r="M563" s="7"/>
    </row>
    <row r="564" spans="11:13" ht="15.75" customHeight="1" x14ac:dyDescent="0.25">
      <c r="K564" s="7"/>
      <c r="L564" s="7"/>
      <c r="M564" s="7"/>
    </row>
    <row r="565" spans="11:13" ht="15.75" customHeight="1" x14ac:dyDescent="0.25">
      <c r="K565" s="7"/>
      <c r="L565" s="7"/>
      <c r="M565" s="7"/>
    </row>
    <row r="566" spans="11:13" ht="15.75" customHeight="1" x14ac:dyDescent="0.25">
      <c r="K566" s="7"/>
      <c r="L566" s="7"/>
      <c r="M566" s="7"/>
    </row>
    <row r="567" spans="11:13" ht="15.75" customHeight="1" x14ac:dyDescent="0.25">
      <c r="K567" s="7"/>
      <c r="L567" s="7"/>
      <c r="M567" s="7"/>
    </row>
    <row r="568" spans="11:13" ht="15.75" customHeight="1" x14ac:dyDescent="0.25">
      <c r="K568" s="7"/>
      <c r="L568" s="7"/>
      <c r="M568" s="7"/>
    </row>
    <row r="569" spans="11:13" ht="15.75" customHeight="1" x14ac:dyDescent="0.25">
      <c r="K569" s="7"/>
      <c r="L569" s="7"/>
      <c r="M569" s="7"/>
    </row>
    <row r="570" spans="11:13" ht="15.75" customHeight="1" x14ac:dyDescent="0.25">
      <c r="K570" s="7"/>
      <c r="L570" s="7"/>
      <c r="M570" s="7"/>
    </row>
    <row r="571" spans="11:13" ht="15.75" customHeight="1" x14ac:dyDescent="0.25">
      <c r="K571" s="7"/>
      <c r="L571" s="7"/>
      <c r="M571" s="7"/>
    </row>
    <row r="572" spans="11:13" ht="15.75" customHeight="1" x14ac:dyDescent="0.25">
      <c r="K572" s="7"/>
      <c r="L572" s="7"/>
      <c r="M572" s="7"/>
    </row>
    <row r="573" spans="11:13" ht="15.75" customHeight="1" x14ac:dyDescent="0.25">
      <c r="K573" s="7"/>
      <c r="L573" s="7"/>
      <c r="M573" s="7"/>
    </row>
    <row r="574" spans="11:13" ht="15.75" customHeight="1" x14ac:dyDescent="0.25">
      <c r="K574" s="7"/>
      <c r="L574" s="7"/>
      <c r="M574" s="7"/>
    </row>
    <row r="575" spans="11:13" ht="15.75" customHeight="1" x14ac:dyDescent="0.25">
      <c r="K575" s="7"/>
      <c r="L575" s="7"/>
      <c r="M575" s="7"/>
    </row>
    <row r="576" spans="11:13" ht="15.75" customHeight="1" x14ac:dyDescent="0.25">
      <c r="K576" s="7"/>
      <c r="L576" s="7"/>
      <c r="M576" s="7"/>
    </row>
    <row r="577" spans="11:13" ht="15.75" customHeight="1" x14ac:dyDescent="0.25">
      <c r="K577" s="7"/>
      <c r="L577" s="7"/>
      <c r="M577" s="7"/>
    </row>
    <row r="578" spans="11:13" ht="15.75" customHeight="1" x14ac:dyDescent="0.25">
      <c r="K578" s="7"/>
      <c r="L578" s="7"/>
      <c r="M578" s="7"/>
    </row>
    <row r="579" spans="11:13" ht="15.75" customHeight="1" x14ac:dyDescent="0.25">
      <c r="K579" s="7"/>
      <c r="L579" s="7"/>
      <c r="M579" s="7"/>
    </row>
    <row r="580" spans="11:13" ht="15.75" customHeight="1" x14ac:dyDescent="0.25">
      <c r="K580" s="7"/>
      <c r="L580" s="7"/>
      <c r="M580" s="7"/>
    </row>
    <row r="581" spans="11:13" ht="15.75" customHeight="1" x14ac:dyDescent="0.25">
      <c r="K581" s="7"/>
      <c r="L581" s="7"/>
      <c r="M581" s="7"/>
    </row>
    <row r="582" spans="11:13" ht="15.75" customHeight="1" x14ac:dyDescent="0.25">
      <c r="K582" s="7"/>
      <c r="L582" s="7"/>
      <c r="M582" s="7"/>
    </row>
    <row r="583" spans="11:13" ht="15.75" customHeight="1" x14ac:dyDescent="0.25">
      <c r="K583" s="7"/>
      <c r="L583" s="7"/>
      <c r="M583" s="7"/>
    </row>
    <row r="584" spans="11:13" ht="15.75" customHeight="1" x14ac:dyDescent="0.25">
      <c r="K584" s="7"/>
      <c r="L584" s="7"/>
      <c r="M584" s="7"/>
    </row>
    <row r="585" spans="11:13" ht="15.75" customHeight="1" x14ac:dyDescent="0.25">
      <c r="K585" s="7"/>
      <c r="L585" s="7"/>
      <c r="M585" s="7"/>
    </row>
    <row r="586" spans="11:13" ht="15.75" customHeight="1" x14ac:dyDescent="0.25">
      <c r="K586" s="7"/>
      <c r="L586" s="7"/>
      <c r="M586" s="7"/>
    </row>
    <row r="587" spans="11:13" ht="15.75" customHeight="1" x14ac:dyDescent="0.25">
      <c r="K587" s="7"/>
      <c r="L587" s="7"/>
      <c r="M587" s="7"/>
    </row>
    <row r="588" spans="11:13" ht="15.75" customHeight="1" x14ac:dyDescent="0.25">
      <c r="K588" s="7"/>
      <c r="L588" s="7"/>
      <c r="M588" s="7"/>
    </row>
    <row r="589" spans="11:13" ht="15.75" customHeight="1" x14ac:dyDescent="0.25">
      <c r="K589" s="7"/>
      <c r="L589" s="7"/>
      <c r="M589" s="7"/>
    </row>
    <row r="590" spans="11:13" ht="15.75" customHeight="1" x14ac:dyDescent="0.25">
      <c r="K590" s="7"/>
      <c r="L590" s="7"/>
      <c r="M590" s="7"/>
    </row>
    <row r="591" spans="11:13" ht="15.75" customHeight="1" x14ac:dyDescent="0.25">
      <c r="K591" s="7"/>
      <c r="L591" s="7"/>
      <c r="M591" s="7"/>
    </row>
    <row r="592" spans="11:13" ht="15.75" customHeight="1" x14ac:dyDescent="0.25">
      <c r="K592" s="7"/>
      <c r="L592" s="7"/>
      <c r="M592" s="7"/>
    </row>
    <row r="593" spans="11:13" ht="15.75" customHeight="1" x14ac:dyDescent="0.25">
      <c r="K593" s="7"/>
      <c r="L593" s="7"/>
      <c r="M593" s="7"/>
    </row>
    <row r="594" spans="11:13" ht="15.75" customHeight="1" x14ac:dyDescent="0.25">
      <c r="K594" s="7"/>
      <c r="L594" s="7"/>
      <c r="M594" s="7"/>
    </row>
    <row r="595" spans="11:13" ht="15.75" customHeight="1" x14ac:dyDescent="0.25">
      <c r="K595" s="7"/>
      <c r="L595" s="7"/>
      <c r="M595" s="7"/>
    </row>
    <row r="596" spans="11:13" ht="15.75" customHeight="1" x14ac:dyDescent="0.25">
      <c r="K596" s="7"/>
      <c r="L596" s="7"/>
      <c r="M596" s="7"/>
    </row>
    <row r="597" spans="11:13" ht="15.75" customHeight="1" x14ac:dyDescent="0.25">
      <c r="K597" s="7"/>
      <c r="L597" s="7"/>
      <c r="M597" s="7"/>
    </row>
    <row r="598" spans="11:13" ht="15.75" customHeight="1" x14ac:dyDescent="0.25">
      <c r="K598" s="7"/>
      <c r="L598" s="7"/>
      <c r="M598" s="7"/>
    </row>
    <row r="599" spans="11:13" ht="15.75" customHeight="1" x14ac:dyDescent="0.25">
      <c r="K599" s="7"/>
      <c r="L599" s="7"/>
      <c r="M599" s="7"/>
    </row>
    <row r="600" spans="11:13" ht="15.75" customHeight="1" x14ac:dyDescent="0.25">
      <c r="K600" s="7"/>
      <c r="L600" s="7"/>
      <c r="M600" s="7"/>
    </row>
    <row r="601" spans="11:13" ht="15.75" customHeight="1" x14ac:dyDescent="0.25">
      <c r="K601" s="7"/>
      <c r="L601" s="7"/>
      <c r="M601" s="7"/>
    </row>
    <row r="602" spans="11:13" ht="15.75" customHeight="1" x14ac:dyDescent="0.25">
      <c r="K602" s="7"/>
      <c r="L602" s="7"/>
      <c r="M602" s="7"/>
    </row>
    <row r="603" spans="11:13" ht="15.75" customHeight="1" x14ac:dyDescent="0.25">
      <c r="K603" s="7"/>
      <c r="L603" s="7"/>
      <c r="M603" s="7"/>
    </row>
    <row r="604" spans="11:13" ht="15.75" customHeight="1" x14ac:dyDescent="0.25">
      <c r="K604" s="7"/>
      <c r="L604" s="7"/>
      <c r="M604" s="7"/>
    </row>
    <row r="605" spans="11:13" ht="15.75" customHeight="1" x14ac:dyDescent="0.25">
      <c r="K605" s="7"/>
      <c r="L605" s="7"/>
      <c r="M605" s="7"/>
    </row>
    <row r="606" spans="11:13" ht="15.75" customHeight="1" x14ac:dyDescent="0.25">
      <c r="K606" s="7"/>
      <c r="L606" s="7"/>
      <c r="M606" s="7"/>
    </row>
    <row r="607" spans="11:13" ht="15.75" customHeight="1" x14ac:dyDescent="0.25">
      <c r="K607" s="7"/>
      <c r="L607" s="7"/>
      <c r="M607" s="7"/>
    </row>
    <row r="608" spans="11:13" ht="15.75" customHeight="1" x14ac:dyDescent="0.25">
      <c r="K608" s="7"/>
      <c r="L608" s="7"/>
      <c r="M608" s="7"/>
    </row>
    <row r="609" spans="11:13" ht="15.75" customHeight="1" x14ac:dyDescent="0.25">
      <c r="K609" s="7"/>
      <c r="L609" s="7"/>
      <c r="M609" s="7"/>
    </row>
    <row r="610" spans="11:13" ht="15.75" customHeight="1" x14ac:dyDescent="0.25">
      <c r="K610" s="7"/>
      <c r="L610" s="7"/>
      <c r="M610" s="7"/>
    </row>
    <row r="611" spans="11:13" ht="15.75" customHeight="1" x14ac:dyDescent="0.25">
      <c r="K611" s="7"/>
      <c r="L611" s="7"/>
      <c r="M611" s="7"/>
    </row>
    <row r="612" spans="11:13" ht="15.75" customHeight="1" x14ac:dyDescent="0.25">
      <c r="K612" s="7"/>
      <c r="L612" s="7"/>
      <c r="M612" s="7"/>
    </row>
    <row r="613" spans="11:13" ht="15.75" customHeight="1" x14ac:dyDescent="0.25">
      <c r="K613" s="7"/>
      <c r="L613" s="7"/>
      <c r="M613" s="7"/>
    </row>
    <row r="614" spans="11:13" ht="15.75" customHeight="1" x14ac:dyDescent="0.25">
      <c r="K614" s="7"/>
      <c r="L614" s="7"/>
      <c r="M614" s="7"/>
    </row>
    <row r="615" spans="11:13" ht="15.75" customHeight="1" x14ac:dyDescent="0.25">
      <c r="K615" s="7"/>
      <c r="L615" s="7"/>
      <c r="M615" s="7"/>
    </row>
    <row r="616" spans="11:13" ht="15.75" customHeight="1" x14ac:dyDescent="0.25">
      <c r="K616" s="7"/>
      <c r="L616" s="7"/>
      <c r="M616" s="7"/>
    </row>
    <row r="617" spans="11:13" ht="15.75" customHeight="1" x14ac:dyDescent="0.25">
      <c r="K617" s="7"/>
      <c r="L617" s="7"/>
      <c r="M617" s="7"/>
    </row>
    <row r="618" spans="11:13" ht="15.75" customHeight="1" x14ac:dyDescent="0.25">
      <c r="K618" s="7"/>
      <c r="L618" s="7"/>
      <c r="M618" s="7"/>
    </row>
    <row r="619" spans="11:13" ht="15.75" customHeight="1" x14ac:dyDescent="0.25">
      <c r="K619" s="7"/>
      <c r="L619" s="7"/>
      <c r="M619" s="7"/>
    </row>
    <row r="620" spans="11:13" ht="15.75" customHeight="1" x14ac:dyDescent="0.25">
      <c r="K620" s="7"/>
      <c r="L620" s="7"/>
      <c r="M620" s="7"/>
    </row>
    <row r="621" spans="11:13" ht="15.75" customHeight="1" x14ac:dyDescent="0.25">
      <c r="K621" s="7"/>
      <c r="L621" s="7"/>
      <c r="M621" s="7"/>
    </row>
    <row r="622" spans="11:13" ht="15.75" customHeight="1" x14ac:dyDescent="0.25">
      <c r="K622" s="7"/>
      <c r="L622" s="7"/>
      <c r="M622" s="7"/>
    </row>
    <row r="623" spans="11:13" ht="15.75" customHeight="1" x14ac:dyDescent="0.25">
      <c r="K623" s="7"/>
      <c r="L623" s="7"/>
      <c r="M623" s="7"/>
    </row>
    <row r="624" spans="11:13" ht="15.75" customHeight="1" x14ac:dyDescent="0.25">
      <c r="K624" s="7"/>
      <c r="L624" s="7"/>
      <c r="M624" s="7"/>
    </row>
    <row r="625" spans="11:13" ht="15.75" customHeight="1" x14ac:dyDescent="0.25">
      <c r="K625" s="7"/>
      <c r="L625" s="7"/>
      <c r="M625" s="7"/>
    </row>
    <row r="626" spans="11:13" ht="15.75" customHeight="1" x14ac:dyDescent="0.25">
      <c r="K626" s="7"/>
      <c r="L626" s="7"/>
      <c r="M626" s="7"/>
    </row>
    <row r="627" spans="11:13" ht="15.75" customHeight="1" x14ac:dyDescent="0.25">
      <c r="K627" s="7"/>
      <c r="L627" s="7"/>
      <c r="M627" s="7"/>
    </row>
    <row r="628" spans="11:13" ht="15.75" customHeight="1" x14ac:dyDescent="0.25">
      <c r="K628" s="7"/>
      <c r="L628" s="7"/>
      <c r="M628" s="7"/>
    </row>
    <row r="629" spans="11:13" ht="15.75" customHeight="1" x14ac:dyDescent="0.25">
      <c r="K629" s="7"/>
      <c r="L629" s="7"/>
      <c r="M629" s="7"/>
    </row>
    <row r="630" spans="11:13" ht="15.75" customHeight="1" x14ac:dyDescent="0.25">
      <c r="K630" s="7"/>
      <c r="L630" s="7"/>
      <c r="M630" s="7"/>
    </row>
    <row r="631" spans="11:13" ht="15.75" customHeight="1" x14ac:dyDescent="0.25">
      <c r="K631" s="7"/>
      <c r="L631" s="7"/>
      <c r="M631" s="7"/>
    </row>
    <row r="632" spans="11:13" ht="15.75" customHeight="1" x14ac:dyDescent="0.25">
      <c r="K632" s="7"/>
      <c r="L632" s="7"/>
      <c r="M632" s="7"/>
    </row>
    <row r="633" spans="11:13" ht="15.75" customHeight="1" x14ac:dyDescent="0.25">
      <c r="K633" s="7"/>
      <c r="L633" s="7"/>
      <c r="M633" s="7"/>
    </row>
    <row r="634" spans="11:13" ht="15.75" customHeight="1" x14ac:dyDescent="0.25">
      <c r="K634" s="7"/>
      <c r="L634" s="7"/>
      <c r="M634" s="7"/>
    </row>
    <row r="635" spans="11:13" ht="15.75" customHeight="1" x14ac:dyDescent="0.25">
      <c r="K635" s="7"/>
      <c r="L635" s="7"/>
      <c r="M635" s="7"/>
    </row>
    <row r="636" spans="11:13" ht="15.75" customHeight="1" x14ac:dyDescent="0.25">
      <c r="K636" s="7"/>
      <c r="L636" s="7"/>
      <c r="M636" s="7"/>
    </row>
    <row r="637" spans="11:13" ht="15.75" customHeight="1" x14ac:dyDescent="0.25">
      <c r="K637" s="7"/>
      <c r="L637" s="7"/>
      <c r="M637" s="7"/>
    </row>
    <row r="638" spans="11:13" ht="15.75" customHeight="1" x14ac:dyDescent="0.25">
      <c r="K638" s="7"/>
      <c r="L638" s="7"/>
      <c r="M638" s="7"/>
    </row>
    <row r="639" spans="11:13" ht="15.75" customHeight="1" x14ac:dyDescent="0.25">
      <c r="K639" s="7"/>
      <c r="L639" s="7"/>
      <c r="M639" s="7"/>
    </row>
    <row r="640" spans="11:13" ht="15.75" customHeight="1" x14ac:dyDescent="0.25">
      <c r="K640" s="7"/>
      <c r="L640" s="7"/>
      <c r="M640" s="7"/>
    </row>
    <row r="641" spans="11:13" ht="15.75" customHeight="1" x14ac:dyDescent="0.25">
      <c r="K641" s="7"/>
      <c r="L641" s="7"/>
      <c r="M641" s="7"/>
    </row>
    <row r="642" spans="11:13" ht="15.75" customHeight="1" x14ac:dyDescent="0.25">
      <c r="K642" s="7"/>
      <c r="L642" s="7"/>
      <c r="M642" s="7"/>
    </row>
    <row r="643" spans="11:13" ht="15.75" customHeight="1" x14ac:dyDescent="0.25">
      <c r="K643" s="7"/>
      <c r="L643" s="7"/>
      <c r="M643" s="7"/>
    </row>
    <row r="644" spans="11:13" ht="15.75" customHeight="1" x14ac:dyDescent="0.25">
      <c r="K644" s="7"/>
      <c r="L644" s="7"/>
      <c r="M644" s="7"/>
    </row>
    <row r="645" spans="11:13" ht="15.75" customHeight="1" x14ac:dyDescent="0.25">
      <c r="K645" s="7"/>
      <c r="L645" s="7"/>
      <c r="M645" s="7"/>
    </row>
    <row r="646" spans="11:13" ht="15.75" customHeight="1" x14ac:dyDescent="0.25">
      <c r="K646" s="7"/>
      <c r="L646" s="7"/>
      <c r="M646" s="7"/>
    </row>
    <row r="647" spans="11:13" ht="15.75" customHeight="1" x14ac:dyDescent="0.25">
      <c r="K647" s="7"/>
      <c r="L647" s="7"/>
      <c r="M647" s="7"/>
    </row>
    <row r="648" spans="11:13" ht="15.75" customHeight="1" x14ac:dyDescent="0.25">
      <c r="K648" s="7"/>
      <c r="L648" s="7"/>
      <c r="M648" s="7"/>
    </row>
    <row r="649" spans="11:13" ht="15.75" customHeight="1" x14ac:dyDescent="0.25">
      <c r="K649" s="7"/>
      <c r="L649" s="7"/>
      <c r="M649" s="7"/>
    </row>
    <row r="650" spans="11:13" ht="15.75" customHeight="1" x14ac:dyDescent="0.25">
      <c r="K650" s="7"/>
      <c r="L650" s="7"/>
      <c r="M650" s="7"/>
    </row>
    <row r="651" spans="11:13" ht="15.75" customHeight="1" x14ac:dyDescent="0.25">
      <c r="K651" s="7"/>
      <c r="L651" s="7"/>
      <c r="M651" s="7"/>
    </row>
    <row r="652" spans="11:13" ht="15.75" customHeight="1" x14ac:dyDescent="0.25">
      <c r="K652" s="7"/>
      <c r="L652" s="7"/>
      <c r="M652" s="7"/>
    </row>
    <row r="653" spans="11:13" ht="15.75" customHeight="1" x14ac:dyDescent="0.25">
      <c r="K653" s="7"/>
      <c r="L653" s="7"/>
      <c r="M653" s="7"/>
    </row>
    <row r="654" spans="11:13" ht="15.75" customHeight="1" x14ac:dyDescent="0.25">
      <c r="K654" s="7"/>
      <c r="L654" s="7"/>
      <c r="M654" s="7"/>
    </row>
    <row r="655" spans="11:13" ht="15.75" customHeight="1" x14ac:dyDescent="0.25">
      <c r="K655" s="7"/>
      <c r="L655" s="7"/>
      <c r="M655" s="7"/>
    </row>
    <row r="656" spans="11:13" ht="15.75" customHeight="1" x14ac:dyDescent="0.25">
      <c r="K656" s="7"/>
      <c r="L656" s="7"/>
      <c r="M656" s="7"/>
    </row>
    <row r="657" spans="11:13" ht="15.75" customHeight="1" x14ac:dyDescent="0.25">
      <c r="K657" s="7"/>
      <c r="L657" s="7"/>
      <c r="M657" s="7"/>
    </row>
    <row r="658" spans="11:13" ht="15.75" customHeight="1" x14ac:dyDescent="0.25">
      <c r="K658" s="7"/>
      <c r="L658" s="7"/>
      <c r="M658" s="7"/>
    </row>
    <row r="659" spans="11:13" ht="15.75" customHeight="1" x14ac:dyDescent="0.25">
      <c r="K659" s="7"/>
      <c r="L659" s="7"/>
      <c r="M659" s="7"/>
    </row>
    <row r="660" spans="11:13" ht="15.75" customHeight="1" x14ac:dyDescent="0.25">
      <c r="K660" s="7"/>
      <c r="L660" s="7"/>
      <c r="M660" s="7"/>
    </row>
    <row r="661" spans="11:13" ht="15.75" customHeight="1" x14ac:dyDescent="0.25">
      <c r="K661" s="7"/>
      <c r="L661" s="7"/>
      <c r="M661" s="7"/>
    </row>
    <row r="662" spans="11:13" ht="15.75" customHeight="1" x14ac:dyDescent="0.25">
      <c r="K662" s="7"/>
      <c r="L662" s="7"/>
      <c r="M662" s="7"/>
    </row>
    <row r="663" spans="11:13" ht="15.75" customHeight="1" x14ac:dyDescent="0.25">
      <c r="K663" s="7"/>
      <c r="L663" s="7"/>
      <c r="M663" s="7"/>
    </row>
    <row r="664" spans="11:13" ht="15.75" customHeight="1" x14ac:dyDescent="0.25">
      <c r="K664" s="7"/>
      <c r="L664" s="7"/>
      <c r="M664" s="7"/>
    </row>
    <row r="665" spans="11:13" ht="15.75" customHeight="1" x14ac:dyDescent="0.25">
      <c r="K665" s="7"/>
      <c r="L665" s="7"/>
      <c r="M665" s="7"/>
    </row>
    <row r="666" spans="11:13" ht="15.75" customHeight="1" x14ac:dyDescent="0.25">
      <c r="K666" s="7"/>
      <c r="L666" s="7"/>
      <c r="M666" s="7"/>
    </row>
    <row r="667" spans="11:13" ht="15.75" customHeight="1" x14ac:dyDescent="0.25">
      <c r="K667" s="7"/>
      <c r="L667" s="7"/>
      <c r="M667" s="7"/>
    </row>
    <row r="668" spans="11:13" ht="15.75" customHeight="1" x14ac:dyDescent="0.25">
      <c r="K668" s="7"/>
      <c r="L668" s="7"/>
      <c r="M668" s="7"/>
    </row>
    <row r="669" spans="11:13" ht="15.75" customHeight="1" x14ac:dyDescent="0.25">
      <c r="K669" s="7"/>
      <c r="L669" s="7"/>
      <c r="M669" s="7"/>
    </row>
    <row r="670" spans="11:13" ht="15.75" customHeight="1" x14ac:dyDescent="0.25">
      <c r="K670" s="7"/>
      <c r="L670" s="7"/>
      <c r="M670" s="7"/>
    </row>
    <row r="671" spans="11:13" ht="15.75" customHeight="1" x14ac:dyDescent="0.25">
      <c r="K671" s="7"/>
      <c r="L671" s="7"/>
      <c r="M671" s="7"/>
    </row>
    <row r="672" spans="11:13" ht="15.75" customHeight="1" x14ac:dyDescent="0.25">
      <c r="K672" s="7"/>
      <c r="L672" s="7"/>
      <c r="M672" s="7"/>
    </row>
    <row r="673" spans="11:13" ht="15.75" customHeight="1" x14ac:dyDescent="0.25">
      <c r="K673" s="7"/>
      <c r="L673" s="7"/>
      <c r="M673" s="7"/>
    </row>
    <row r="674" spans="11:13" ht="15.75" customHeight="1" x14ac:dyDescent="0.25">
      <c r="K674" s="7"/>
      <c r="L674" s="7"/>
      <c r="M674" s="7"/>
    </row>
    <row r="675" spans="11:13" ht="15.75" customHeight="1" x14ac:dyDescent="0.25">
      <c r="K675" s="7"/>
      <c r="L675" s="7"/>
      <c r="M675" s="7"/>
    </row>
    <row r="676" spans="11:13" ht="15.75" customHeight="1" x14ac:dyDescent="0.25">
      <c r="K676" s="7"/>
      <c r="L676" s="7"/>
      <c r="M676" s="7"/>
    </row>
    <row r="677" spans="11:13" ht="15.75" customHeight="1" x14ac:dyDescent="0.25">
      <c r="K677" s="7"/>
      <c r="L677" s="7"/>
      <c r="M677" s="7"/>
    </row>
    <row r="678" spans="11:13" ht="15.75" customHeight="1" x14ac:dyDescent="0.25">
      <c r="K678" s="7"/>
      <c r="L678" s="7"/>
      <c r="M678" s="7"/>
    </row>
    <row r="679" spans="11:13" ht="15.75" customHeight="1" x14ac:dyDescent="0.25">
      <c r="K679" s="7"/>
      <c r="L679" s="7"/>
      <c r="M679" s="7"/>
    </row>
    <row r="680" spans="11:13" ht="15.75" customHeight="1" x14ac:dyDescent="0.25">
      <c r="K680" s="7"/>
      <c r="L680" s="7"/>
      <c r="M680" s="7"/>
    </row>
    <row r="681" spans="11:13" ht="15.75" customHeight="1" x14ac:dyDescent="0.25">
      <c r="K681" s="7"/>
      <c r="L681" s="7"/>
      <c r="M681" s="7"/>
    </row>
    <row r="682" spans="11:13" ht="15.75" customHeight="1" x14ac:dyDescent="0.25">
      <c r="K682" s="7"/>
      <c r="L682" s="7"/>
      <c r="M682" s="7"/>
    </row>
    <row r="683" spans="11:13" ht="15.75" customHeight="1" x14ac:dyDescent="0.25">
      <c r="K683" s="7"/>
      <c r="L683" s="7"/>
      <c r="M683" s="7"/>
    </row>
    <row r="684" spans="11:13" ht="15.75" customHeight="1" x14ac:dyDescent="0.25">
      <c r="K684" s="7"/>
      <c r="L684" s="7"/>
      <c r="M684" s="7"/>
    </row>
    <row r="685" spans="11:13" ht="15.75" customHeight="1" x14ac:dyDescent="0.25">
      <c r="K685" s="7"/>
      <c r="L685" s="7"/>
      <c r="M685" s="7"/>
    </row>
    <row r="686" spans="11:13" ht="15.75" customHeight="1" x14ac:dyDescent="0.25">
      <c r="K686" s="7"/>
      <c r="L686" s="7"/>
      <c r="M686" s="7"/>
    </row>
    <row r="687" spans="11:13" ht="15.75" customHeight="1" x14ac:dyDescent="0.25">
      <c r="K687" s="7"/>
      <c r="L687" s="7"/>
      <c r="M687" s="7"/>
    </row>
    <row r="688" spans="11:13" ht="15.75" customHeight="1" x14ac:dyDescent="0.25">
      <c r="K688" s="7"/>
      <c r="L688" s="7"/>
      <c r="M688" s="7"/>
    </row>
    <row r="689" spans="11:13" ht="15.75" customHeight="1" x14ac:dyDescent="0.25">
      <c r="K689" s="7"/>
      <c r="L689" s="7"/>
      <c r="M689" s="7"/>
    </row>
    <row r="690" spans="11:13" ht="15.75" customHeight="1" x14ac:dyDescent="0.25">
      <c r="K690" s="7"/>
      <c r="L690" s="7"/>
      <c r="M690" s="7"/>
    </row>
    <row r="691" spans="11:13" ht="15.75" customHeight="1" x14ac:dyDescent="0.25">
      <c r="K691" s="7"/>
      <c r="L691" s="7"/>
      <c r="M691" s="7"/>
    </row>
    <row r="692" spans="11:13" ht="15.75" customHeight="1" x14ac:dyDescent="0.25">
      <c r="K692" s="7"/>
      <c r="L692" s="7"/>
      <c r="M692" s="7"/>
    </row>
    <row r="693" spans="11:13" ht="15.75" customHeight="1" x14ac:dyDescent="0.25">
      <c r="K693" s="7"/>
      <c r="L693" s="7"/>
      <c r="M693" s="7"/>
    </row>
    <row r="694" spans="11:13" ht="15.75" customHeight="1" x14ac:dyDescent="0.25">
      <c r="K694" s="7"/>
      <c r="L694" s="7"/>
      <c r="M694" s="7"/>
    </row>
    <row r="695" spans="11:13" ht="15.75" customHeight="1" x14ac:dyDescent="0.25">
      <c r="K695" s="7"/>
      <c r="L695" s="7"/>
      <c r="M695" s="7"/>
    </row>
    <row r="696" spans="11:13" ht="15.75" customHeight="1" x14ac:dyDescent="0.25">
      <c r="K696" s="7"/>
      <c r="L696" s="7"/>
      <c r="M696" s="7"/>
    </row>
    <row r="697" spans="11:13" ht="15.75" customHeight="1" x14ac:dyDescent="0.25">
      <c r="K697" s="7"/>
      <c r="L697" s="7"/>
      <c r="M697" s="7"/>
    </row>
    <row r="698" spans="11:13" ht="15.75" customHeight="1" x14ac:dyDescent="0.25">
      <c r="K698" s="7"/>
      <c r="L698" s="7"/>
      <c r="M698" s="7"/>
    </row>
    <row r="699" spans="11:13" ht="15.75" customHeight="1" x14ac:dyDescent="0.25">
      <c r="K699" s="7"/>
      <c r="L699" s="7"/>
      <c r="M699" s="7"/>
    </row>
    <row r="700" spans="11:13" ht="15.75" customHeight="1" x14ac:dyDescent="0.25">
      <c r="K700" s="7"/>
      <c r="L700" s="7"/>
      <c r="M700" s="7"/>
    </row>
    <row r="701" spans="11:13" ht="15.75" customHeight="1" x14ac:dyDescent="0.25">
      <c r="K701" s="7"/>
      <c r="L701" s="7"/>
      <c r="M701" s="7"/>
    </row>
    <row r="702" spans="11:13" ht="15.75" customHeight="1" x14ac:dyDescent="0.25">
      <c r="K702" s="7"/>
      <c r="L702" s="7"/>
      <c r="M702" s="7"/>
    </row>
    <row r="703" spans="11:13" ht="15.75" customHeight="1" x14ac:dyDescent="0.25">
      <c r="K703" s="7"/>
      <c r="L703" s="7"/>
      <c r="M703" s="7"/>
    </row>
    <row r="704" spans="11:13" ht="15.75" customHeight="1" x14ac:dyDescent="0.25">
      <c r="K704" s="7"/>
      <c r="L704" s="7"/>
      <c r="M704" s="7"/>
    </row>
    <row r="705" spans="11:13" ht="15.75" customHeight="1" x14ac:dyDescent="0.25">
      <c r="K705" s="7"/>
      <c r="L705" s="7"/>
      <c r="M705" s="7"/>
    </row>
    <row r="706" spans="11:13" ht="15.75" customHeight="1" x14ac:dyDescent="0.25">
      <c r="K706" s="7"/>
      <c r="L706" s="7"/>
      <c r="M706" s="7"/>
    </row>
    <row r="707" spans="11:13" ht="15.75" customHeight="1" x14ac:dyDescent="0.25">
      <c r="K707" s="7"/>
      <c r="L707" s="7"/>
      <c r="M707" s="7"/>
    </row>
    <row r="708" spans="11:13" ht="15.75" customHeight="1" x14ac:dyDescent="0.25">
      <c r="K708" s="7"/>
      <c r="L708" s="7"/>
      <c r="M708" s="7"/>
    </row>
    <row r="709" spans="11:13" ht="15.75" customHeight="1" x14ac:dyDescent="0.25">
      <c r="K709" s="7"/>
      <c r="L709" s="7"/>
      <c r="M709" s="7"/>
    </row>
    <row r="710" spans="11:13" ht="15.75" customHeight="1" x14ac:dyDescent="0.25">
      <c r="K710" s="7"/>
      <c r="L710" s="7"/>
      <c r="M710" s="7"/>
    </row>
    <row r="711" spans="11:13" ht="15.75" customHeight="1" x14ac:dyDescent="0.25">
      <c r="K711" s="7"/>
      <c r="L711" s="7"/>
      <c r="M711" s="7"/>
    </row>
    <row r="712" spans="11:13" ht="15.75" customHeight="1" x14ac:dyDescent="0.25">
      <c r="K712" s="7"/>
      <c r="L712" s="7"/>
      <c r="M712" s="7"/>
    </row>
    <row r="713" spans="11:13" ht="15.75" customHeight="1" x14ac:dyDescent="0.25">
      <c r="K713" s="7"/>
      <c r="L713" s="7"/>
      <c r="M713" s="7"/>
    </row>
    <row r="714" spans="11:13" ht="15.75" customHeight="1" x14ac:dyDescent="0.25">
      <c r="K714" s="7"/>
      <c r="L714" s="7"/>
      <c r="M714" s="7"/>
    </row>
    <row r="715" spans="11:13" ht="15.75" customHeight="1" x14ac:dyDescent="0.25">
      <c r="K715" s="7"/>
      <c r="L715" s="7"/>
      <c r="M715" s="7"/>
    </row>
    <row r="716" spans="11:13" ht="15.75" customHeight="1" x14ac:dyDescent="0.25">
      <c r="K716" s="7"/>
      <c r="L716" s="7"/>
      <c r="M716" s="7"/>
    </row>
    <row r="717" spans="11:13" ht="15.75" customHeight="1" x14ac:dyDescent="0.25">
      <c r="K717" s="7"/>
      <c r="L717" s="7"/>
      <c r="M717" s="7"/>
    </row>
    <row r="718" spans="11:13" ht="15.75" customHeight="1" x14ac:dyDescent="0.25">
      <c r="K718" s="7"/>
      <c r="L718" s="7"/>
      <c r="M718" s="7"/>
    </row>
    <row r="719" spans="11:13" ht="15.75" customHeight="1" x14ac:dyDescent="0.25">
      <c r="K719" s="7"/>
      <c r="L719" s="7"/>
      <c r="M719" s="7"/>
    </row>
    <row r="720" spans="11:13" ht="15.75" customHeight="1" x14ac:dyDescent="0.25">
      <c r="K720" s="7"/>
      <c r="L720" s="7"/>
      <c r="M720" s="7"/>
    </row>
    <row r="721" spans="11:13" ht="15.75" customHeight="1" x14ac:dyDescent="0.25">
      <c r="K721" s="7"/>
      <c r="L721" s="7"/>
      <c r="M721" s="7"/>
    </row>
    <row r="722" spans="11:13" ht="15.75" customHeight="1" x14ac:dyDescent="0.25">
      <c r="K722" s="7"/>
      <c r="L722" s="7"/>
      <c r="M722" s="7"/>
    </row>
    <row r="723" spans="11:13" ht="15.75" customHeight="1" x14ac:dyDescent="0.25">
      <c r="K723" s="7"/>
      <c r="L723" s="7"/>
      <c r="M723" s="7"/>
    </row>
    <row r="724" spans="11:13" ht="15.75" customHeight="1" x14ac:dyDescent="0.25">
      <c r="K724" s="7"/>
      <c r="L724" s="7"/>
      <c r="M724" s="7"/>
    </row>
    <row r="725" spans="11:13" ht="15.75" customHeight="1" x14ac:dyDescent="0.25">
      <c r="K725" s="7"/>
      <c r="L725" s="7"/>
      <c r="M725" s="7"/>
    </row>
    <row r="726" spans="11:13" ht="15.75" customHeight="1" x14ac:dyDescent="0.25">
      <c r="K726" s="7"/>
      <c r="L726" s="7"/>
      <c r="M726" s="7"/>
    </row>
    <row r="727" spans="11:13" ht="15.75" customHeight="1" x14ac:dyDescent="0.25">
      <c r="K727" s="7"/>
      <c r="L727" s="7"/>
      <c r="M727" s="7"/>
    </row>
    <row r="728" spans="11:13" ht="15.75" customHeight="1" x14ac:dyDescent="0.25">
      <c r="K728" s="7"/>
      <c r="L728" s="7"/>
      <c r="M728" s="7"/>
    </row>
    <row r="729" spans="11:13" ht="15.75" customHeight="1" x14ac:dyDescent="0.25">
      <c r="K729" s="7"/>
      <c r="L729" s="7"/>
      <c r="M729" s="7"/>
    </row>
    <row r="730" spans="11:13" ht="15.75" customHeight="1" x14ac:dyDescent="0.25">
      <c r="K730" s="7"/>
      <c r="L730" s="7"/>
      <c r="M730" s="7"/>
    </row>
    <row r="731" spans="11:13" ht="15.75" customHeight="1" x14ac:dyDescent="0.25">
      <c r="K731" s="7"/>
      <c r="L731" s="7"/>
      <c r="M731" s="7"/>
    </row>
    <row r="732" spans="11:13" ht="15.75" customHeight="1" x14ac:dyDescent="0.25">
      <c r="K732" s="7"/>
      <c r="L732" s="7"/>
      <c r="M732" s="7"/>
    </row>
    <row r="733" spans="11:13" ht="15.75" customHeight="1" x14ac:dyDescent="0.25">
      <c r="K733" s="7"/>
      <c r="L733" s="7"/>
      <c r="M733" s="7"/>
    </row>
    <row r="734" spans="11:13" ht="15.75" customHeight="1" x14ac:dyDescent="0.25">
      <c r="K734" s="7"/>
      <c r="L734" s="7"/>
      <c r="M734" s="7"/>
    </row>
    <row r="735" spans="11:13" ht="15.75" customHeight="1" x14ac:dyDescent="0.25">
      <c r="K735" s="7"/>
      <c r="L735" s="7"/>
      <c r="M735" s="7"/>
    </row>
    <row r="736" spans="11:13" ht="15.75" customHeight="1" x14ac:dyDescent="0.25">
      <c r="K736" s="7"/>
      <c r="L736" s="7"/>
      <c r="M736" s="7"/>
    </row>
    <row r="737" spans="11:13" ht="15.75" customHeight="1" x14ac:dyDescent="0.25">
      <c r="K737" s="7"/>
      <c r="L737" s="7"/>
      <c r="M737" s="7"/>
    </row>
    <row r="738" spans="11:13" ht="15.75" customHeight="1" x14ac:dyDescent="0.25">
      <c r="K738" s="7"/>
      <c r="L738" s="7"/>
      <c r="M738" s="7"/>
    </row>
    <row r="739" spans="11:13" ht="15.75" customHeight="1" x14ac:dyDescent="0.25">
      <c r="K739" s="7"/>
      <c r="L739" s="7"/>
      <c r="M739" s="7"/>
    </row>
    <row r="740" spans="11:13" ht="15.75" customHeight="1" x14ac:dyDescent="0.25">
      <c r="K740" s="7"/>
      <c r="L740" s="7"/>
      <c r="M740" s="7"/>
    </row>
    <row r="741" spans="11:13" ht="15.75" customHeight="1" x14ac:dyDescent="0.25">
      <c r="K741" s="7"/>
      <c r="L741" s="7"/>
      <c r="M741" s="7"/>
    </row>
    <row r="742" spans="11:13" ht="15.75" customHeight="1" x14ac:dyDescent="0.25">
      <c r="K742" s="7"/>
      <c r="L742" s="7"/>
      <c r="M742" s="7"/>
    </row>
    <row r="743" spans="11:13" ht="15.75" customHeight="1" x14ac:dyDescent="0.25">
      <c r="K743" s="7"/>
      <c r="L743" s="7"/>
      <c r="M743" s="7"/>
    </row>
    <row r="744" spans="11:13" ht="15.75" customHeight="1" x14ac:dyDescent="0.25">
      <c r="K744" s="7"/>
      <c r="L744" s="7"/>
      <c r="M744" s="7"/>
    </row>
    <row r="745" spans="11:13" ht="15.75" customHeight="1" x14ac:dyDescent="0.25">
      <c r="K745" s="7"/>
      <c r="L745" s="7"/>
      <c r="M745" s="7"/>
    </row>
    <row r="746" spans="11:13" ht="15.75" customHeight="1" x14ac:dyDescent="0.25">
      <c r="K746" s="7"/>
      <c r="L746" s="7"/>
      <c r="M746" s="7"/>
    </row>
    <row r="747" spans="11:13" ht="15.75" customHeight="1" x14ac:dyDescent="0.25">
      <c r="K747" s="7"/>
      <c r="L747" s="7"/>
      <c r="M747" s="7"/>
    </row>
    <row r="748" spans="11:13" ht="15.75" customHeight="1" x14ac:dyDescent="0.25">
      <c r="K748" s="7"/>
      <c r="L748" s="7"/>
      <c r="M748" s="7"/>
    </row>
    <row r="749" spans="11:13" ht="15.75" customHeight="1" x14ac:dyDescent="0.25">
      <c r="K749" s="7"/>
      <c r="L749" s="7"/>
      <c r="M749" s="7"/>
    </row>
    <row r="750" spans="11:13" ht="15.75" customHeight="1" x14ac:dyDescent="0.25">
      <c r="K750" s="7"/>
      <c r="L750" s="7"/>
      <c r="M750" s="7"/>
    </row>
    <row r="751" spans="11:13" ht="15.75" customHeight="1" x14ac:dyDescent="0.25">
      <c r="K751" s="7"/>
      <c r="L751" s="7"/>
      <c r="M751" s="7"/>
    </row>
    <row r="752" spans="11:13" ht="15.75" customHeight="1" x14ac:dyDescent="0.25">
      <c r="K752" s="7"/>
      <c r="L752" s="7"/>
      <c r="M752" s="7"/>
    </row>
    <row r="753" spans="11:13" ht="15.75" customHeight="1" x14ac:dyDescent="0.25">
      <c r="K753" s="7"/>
      <c r="L753" s="7"/>
      <c r="M753" s="7"/>
    </row>
    <row r="754" spans="11:13" ht="15.75" customHeight="1" x14ac:dyDescent="0.25">
      <c r="K754" s="7"/>
      <c r="L754" s="7"/>
      <c r="M754" s="7"/>
    </row>
    <row r="755" spans="11:13" ht="15.75" customHeight="1" x14ac:dyDescent="0.25">
      <c r="K755" s="7"/>
      <c r="L755" s="7"/>
      <c r="M755" s="7"/>
    </row>
    <row r="756" spans="11:13" ht="15.75" customHeight="1" x14ac:dyDescent="0.25">
      <c r="K756" s="7"/>
      <c r="L756" s="7"/>
      <c r="M756" s="7"/>
    </row>
    <row r="757" spans="11:13" ht="15.75" customHeight="1" x14ac:dyDescent="0.25">
      <c r="K757" s="7"/>
      <c r="L757" s="7"/>
      <c r="M757" s="7"/>
    </row>
    <row r="758" spans="11:13" ht="15.75" customHeight="1" x14ac:dyDescent="0.25">
      <c r="K758" s="7"/>
      <c r="L758" s="7"/>
      <c r="M758" s="7"/>
    </row>
    <row r="759" spans="11:13" ht="15.75" customHeight="1" x14ac:dyDescent="0.25">
      <c r="K759" s="7"/>
      <c r="L759" s="7"/>
      <c r="M759" s="7"/>
    </row>
    <row r="760" spans="11:13" ht="15.75" customHeight="1" x14ac:dyDescent="0.25">
      <c r="K760" s="7"/>
      <c r="L760" s="7"/>
      <c r="M760" s="7"/>
    </row>
    <row r="761" spans="11:13" ht="15.75" customHeight="1" x14ac:dyDescent="0.25">
      <c r="K761" s="7"/>
      <c r="L761" s="7"/>
      <c r="M761" s="7"/>
    </row>
    <row r="762" spans="11:13" ht="15.75" customHeight="1" x14ac:dyDescent="0.25">
      <c r="K762" s="7"/>
      <c r="L762" s="7"/>
      <c r="M762" s="7"/>
    </row>
    <row r="763" spans="11:13" ht="15.75" customHeight="1" x14ac:dyDescent="0.25">
      <c r="K763" s="7"/>
      <c r="L763" s="7"/>
      <c r="M763" s="7"/>
    </row>
    <row r="764" spans="11:13" ht="15.75" customHeight="1" x14ac:dyDescent="0.25">
      <c r="K764" s="7"/>
      <c r="L764" s="7"/>
      <c r="M764" s="7"/>
    </row>
    <row r="765" spans="11:13" ht="15.75" customHeight="1" x14ac:dyDescent="0.25">
      <c r="K765" s="7"/>
      <c r="L765" s="7"/>
      <c r="M765" s="7"/>
    </row>
    <row r="766" spans="11:13" ht="15.75" customHeight="1" x14ac:dyDescent="0.25">
      <c r="K766" s="7"/>
      <c r="L766" s="7"/>
      <c r="M766" s="7"/>
    </row>
    <row r="767" spans="11:13" ht="15.75" customHeight="1" x14ac:dyDescent="0.25">
      <c r="K767" s="7"/>
      <c r="L767" s="7"/>
      <c r="M767" s="7"/>
    </row>
    <row r="768" spans="11:13" ht="15.75" customHeight="1" x14ac:dyDescent="0.25">
      <c r="K768" s="7"/>
      <c r="L768" s="7"/>
      <c r="M768" s="7"/>
    </row>
    <row r="769" spans="11:13" ht="15.75" customHeight="1" x14ac:dyDescent="0.25">
      <c r="K769" s="7"/>
      <c r="L769" s="7"/>
      <c r="M769" s="7"/>
    </row>
    <row r="770" spans="11:13" ht="15.75" customHeight="1" x14ac:dyDescent="0.25">
      <c r="K770" s="7"/>
      <c r="L770" s="7"/>
      <c r="M770" s="7"/>
    </row>
    <row r="771" spans="11:13" ht="15.75" customHeight="1" x14ac:dyDescent="0.25">
      <c r="K771" s="7"/>
      <c r="L771" s="7"/>
      <c r="M771" s="7"/>
    </row>
    <row r="772" spans="11:13" ht="15.75" customHeight="1" x14ac:dyDescent="0.25">
      <c r="K772" s="7"/>
      <c r="L772" s="7"/>
      <c r="M772" s="7"/>
    </row>
    <row r="773" spans="11:13" ht="15.75" customHeight="1" x14ac:dyDescent="0.25">
      <c r="K773" s="7"/>
      <c r="L773" s="7"/>
      <c r="M773" s="7"/>
    </row>
    <row r="774" spans="11:13" ht="15.75" customHeight="1" x14ac:dyDescent="0.25">
      <c r="K774" s="7"/>
      <c r="L774" s="7"/>
      <c r="M774" s="7"/>
    </row>
    <row r="775" spans="11:13" ht="15.75" customHeight="1" x14ac:dyDescent="0.25">
      <c r="K775" s="7"/>
      <c r="L775" s="7"/>
      <c r="M775" s="7"/>
    </row>
    <row r="776" spans="11:13" ht="15.75" customHeight="1" x14ac:dyDescent="0.25">
      <c r="K776" s="7"/>
      <c r="L776" s="7"/>
      <c r="M776" s="7"/>
    </row>
    <row r="777" spans="11:13" ht="15.75" customHeight="1" x14ac:dyDescent="0.25">
      <c r="K777" s="7"/>
      <c r="L777" s="7"/>
      <c r="M777" s="7"/>
    </row>
    <row r="778" spans="11:13" ht="15.75" customHeight="1" x14ac:dyDescent="0.25">
      <c r="K778" s="7"/>
      <c r="L778" s="7"/>
      <c r="M778" s="7"/>
    </row>
    <row r="779" spans="11:13" ht="15.75" customHeight="1" x14ac:dyDescent="0.25">
      <c r="K779" s="7"/>
      <c r="L779" s="7"/>
      <c r="M779" s="7"/>
    </row>
    <row r="780" spans="11:13" ht="15.75" customHeight="1" x14ac:dyDescent="0.25">
      <c r="K780" s="7"/>
      <c r="L780" s="7"/>
      <c r="M780" s="7"/>
    </row>
    <row r="781" spans="11:13" ht="15.75" customHeight="1" x14ac:dyDescent="0.25">
      <c r="K781" s="7"/>
      <c r="L781" s="7"/>
      <c r="M781" s="7"/>
    </row>
    <row r="782" spans="11:13" ht="15.75" customHeight="1" x14ac:dyDescent="0.25">
      <c r="K782" s="7"/>
      <c r="L782" s="7"/>
      <c r="M782" s="7"/>
    </row>
    <row r="783" spans="11:13" ht="15.75" customHeight="1" x14ac:dyDescent="0.25">
      <c r="K783" s="7"/>
      <c r="L783" s="7"/>
      <c r="M783" s="7"/>
    </row>
    <row r="784" spans="11:13" ht="15.75" customHeight="1" x14ac:dyDescent="0.25">
      <c r="K784" s="7"/>
      <c r="L784" s="7"/>
      <c r="M784" s="7"/>
    </row>
    <row r="785" spans="11:13" ht="15.75" customHeight="1" x14ac:dyDescent="0.25">
      <c r="K785" s="7"/>
      <c r="L785" s="7"/>
      <c r="M785" s="7"/>
    </row>
    <row r="786" spans="11:13" ht="15.75" customHeight="1" x14ac:dyDescent="0.25">
      <c r="K786" s="7"/>
      <c r="L786" s="7"/>
      <c r="M786" s="7"/>
    </row>
    <row r="787" spans="11:13" ht="15.75" customHeight="1" x14ac:dyDescent="0.25">
      <c r="K787" s="7"/>
      <c r="L787" s="7"/>
      <c r="M787" s="7"/>
    </row>
    <row r="788" spans="11:13" ht="15.75" customHeight="1" x14ac:dyDescent="0.25">
      <c r="K788" s="7"/>
      <c r="L788" s="7"/>
      <c r="M788" s="7"/>
    </row>
    <row r="789" spans="11:13" ht="15.75" customHeight="1" x14ac:dyDescent="0.25">
      <c r="K789" s="7"/>
      <c r="L789" s="7"/>
      <c r="M789" s="7"/>
    </row>
    <row r="790" spans="11:13" ht="15.75" customHeight="1" x14ac:dyDescent="0.25">
      <c r="K790" s="7"/>
      <c r="L790" s="7"/>
      <c r="M790" s="7"/>
    </row>
    <row r="791" spans="11:13" ht="15.75" customHeight="1" x14ac:dyDescent="0.25">
      <c r="K791" s="7"/>
      <c r="L791" s="7"/>
      <c r="M791" s="7"/>
    </row>
    <row r="792" spans="11:13" ht="15.75" customHeight="1" x14ac:dyDescent="0.25">
      <c r="K792" s="7"/>
      <c r="L792" s="7"/>
      <c r="M792" s="7"/>
    </row>
    <row r="793" spans="11:13" ht="15.75" customHeight="1" x14ac:dyDescent="0.25">
      <c r="K793" s="7"/>
      <c r="L793" s="7"/>
      <c r="M793" s="7"/>
    </row>
    <row r="794" spans="11:13" ht="15.75" customHeight="1" x14ac:dyDescent="0.25">
      <c r="K794" s="7"/>
      <c r="L794" s="7"/>
      <c r="M794" s="7"/>
    </row>
    <row r="795" spans="11:13" ht="15.75" customHeight="1" x14ac:dyDescent="0.25">
      <c r="K795" s="7"/>
      <c r="L795" s="7"/>
      <c r="M795" s="7"/>
    </row>
    <row r="796" spans="11:13" ht="15.75" customHeight="1" x14ac:dyDescent="0.25">
      <c r="K796" s="7"/>
      <c r="L796" s="7"/>
      <c r="M796" s="7"/>
    </row>
    <row r="797" spans="11:13" ht="15.75" customHeight="1" x14ac:dyDescent="0.25">
      <c r="K797" s="7"/>
      <c r="L797" s="7"/>
      <c r="M797" s="7"/>
    </row>
    <row r="798" spans="11:13" ht="15.75" customHeight="1" x14ac:dyDescent="0.25">
      <c r="K798" s="7"/>
      <c r="L798" s="7"/>
      <c r="M798" s="7"/>
    </row>
    <row r="799" spans="11:13" ht="15.75" customHeight="1" x14ac:dyDescent="0.25">
      <c r="K799" s="7"/>
      <c r="L799" s="7"/>
      <c r="M799" s="7"/>
    </row>
    <row r="800" spans="11:13" ht="15.75" customHeight="1" x14ac:dyDescent="0.25">
      <c r="K800" s="7"/>
      <c r="L800" s="7"/>
      <c r="M800" s="7"/>
    </row>
    <row r="801" spans="11:13" ht="15.75" customHeight="1" x14ac:dyDescent="0.25">
      <c r="K801" s="7"/>
      <c r="L801" s="7"/>
      <c r="M801" s="7"/>
    </row>
    <row r="802" spans="11:13" ht="15.75" customHeight="1" x14ac:dyDescent="0.25">
      <c r="K802" s="7"/>
      <c r="L802" s="7"/>
      <c r="M802" s="7"/>
    </row>
    <row r="803" spans="11:13" ht="15.75" customHeight="1" x14ac:dyDescent="0.25">
      <c r="K803" s="7"/>
      <c r="L803" s="7"/>
      <c r="M803" s="7"/>
    </row>
    <row r="804" spans="11:13" ht="15.75" customHeight="1" x14ac:dyDescent="0.25">
      <c r="K804" s="7"/>
      <c r="L804" s="7"/>
      <c r="M804" s="7"/>
    </row>
    <row r="805" spans="11:13" ht="15.75" customHeight="1" x14ac:dyDescent="0.25">
      <c r="K805" s="7"/>
      <c r="L805" s="7"/>
      <c r="M805" s="7"/>
    </row>
    <row r="806" spans="11:13" ht="15.75" customHeight="1" x14ac:dyDescent="0.25">
      <c r="K806" s="7"/>
      <c r="L806" s="7"/>
      <c r="M806" s="7"/>
    </row>
    <row r="807" spans="11:13" ht="15.75" customHeight="1" x14ac:dyDescent="0.25">
      <c r="K807" s="7"/>
      <c r="L807" s="7"/>
      <c r="M807" s="7"/>
    </row>
    <row r="808" spans="11:13" ht="15.75" customHeight="1" x14ac:dyDescent="0.25">
      <c r="K808" s="7"/>
      <c r="L808" s="7"/>
      <c r="M808" s="7"/>
    </row>
    <row r="809" spans="11:13" ht="15.75" customHeight="1" x14ac:dyDescent="0.25">
      <c r="K809" s="7"/>
      <c r="L809" s="7"/>
      <c r="M809" s="7"/>
    </row>
    <row r="810" spans="11:13" ht="15.75" customHeight="1" x14ac:dyDescent="0.25">
      <c r="K810" s="7"/>
      <c r="L810" s="7"/>
      <c r="M810" s="7"/>
    </row>
    <row r="811" spans="11:13" ht="15.75" customHeight="1" x14ac:dyDescent="0.25">
      <c r="K811" s="7"/>
      <c r="L811" s="7"/>
      <c r="M811" s="7"/>
    </row>
    <row r="812" spans="11:13" ht="15.75" customHeight="1" x14ac:dyDescent="0.25">
      <c r="K812" s="7"/>
      <c r="L812" s="7"/>
      <c r="M812" s="7"/>
    </row>
    <row r="813" spans="11:13" ht="15.75" customHeight="1" x14ac:dyDescent="0.25">
      <c r="K813" s="7"/>
      <c r="L813" s="7"/>
      <c r="M813" s="7"/>
    </row>
    <row r="814" spans="11:13" ht="15.75" customHeight="1" x14ac:dyDescent="0.25">
      <c r="K814" s="7"/>
      <c r="L814" s="7"/>
      <c r="M814" s="7"/>
    </row>
    <row r="815" spans="11:13" ht="15.75" customHeight="1" x14ac:dyDescent="0.25">
      <c r="K815" s="7"/>
      <c r="L815" s="7"/>
      <c r="M815" s="7"/>
    </row>
    <row r="816" spans="11:13" ht="15.75" customHeight="1" x14ac:dyDescent="0.25">
      <c r="K816" s="7"/>
      <c r="L816" s="7"/>
      <c r="M816" s="7"/>
    </row>
    <row r="817" spans="11:13" ht="15.75" customHeight="1" x14ac:dyDescent="0.25">
      <c r="K817" s="7"/>
      <c r="L817" s="7"/>
      <c r="M817" s="7"/>
    </row>
    <row r="818" spans="11:13" ht="15.75" customHeight="1" x14ac:dyDescent="0.25">
      <c r="K818" s="7"/>
      <c r="L818" s="7"/>
      <c r="M818" s="7"/>
    </row>
    <row r="819" spans="11:13" ht="15.75" customHeight="1" x14ac:dyDescent="0.25">
      <c r="K819" s="7"/>
      <c r="L819" s="7"/>
      <c r="M819" s="7"/>
    </row>
    <row r="820" spans="11:13" ht="15.75" customHeight="1" x14ac:dyDescent="0.25">
      <c r="K820" s="7"/>
      <c r="L820" s="7"/>
      <c r="M820" s="7"/>
    </row>
    <row r="821" spans="11:13" ht="15.75" customHeight="1" x14ac:dyDescent="0.25">
      <c r="K821" s="7"/>
      <c r="L821" s="7"/>
      <c r="M821" s="7"/>
    </row>
    <row r="822" spans="11:13" ht="15.75" customHeight="1" x14ac:dyDescent="0.25">
      <c r="K822" s="7"/>
      <c r="L822" s="7"/>
      <c r="M822" s="7"/>
    </row>
    <row r="823" spans="11:13" ht="15.75" customHeight="1" x14ac:dyDescent="0.25">
      <c r="K823" s="7"/>
      <c r="L823" s="7"/>
      <c r="M823" s="7"/>
    </row>
    <row r="824" spans="11:13" ht="15.75" customHeight="1" x14ac:dyDescent="0.25">
      <c r="K824" s="7"/>
      <c r="L824" s="7"/>
      <c r="M824" s="7"/>
    </row>
    <row r="825" spans="11:13" ht="15.75" customHeight="1" x14ac:dyDescent="0.25">
      <c r="K825" s="7"/>
      <c r="L825" s="7"/>
      <c r="M825" s="7"/>
    </row>
    <row r="826" spans="11:13" ht="15.75" customHeight="1" x14ac:dyDescent="0.25">
      <c r="K826" s="7"/>
      <c r="L826" s="7"/>
      <c r="M826" s="7"/>
    </row>
    <row r="827" spans="11:13" ht="15.75" customHeight="1" x14ac:dyDescent="0.25">
      <c r="K827" s="7"/>
      <c r="L827" s="7"/>
      <c r="M827" s="7"/>
    </row>
    <row r="828" spans="11:13" ht="15.75" customHeight="1" x14ac:dyDescent="0.25">
      <c r="K828" s="7"/>
      <c r="L828" s="7"/>
      <c r="M828" s="7"/>
    </row>
    <row r="829" spans="11:13" ht="15.75" customHeight="1" x14ac:dyDescent="0.25">
      <c r="K829" s="7"/>
      <c r="L829" s="7"/>
      <c r="M829" s="7"/>
    </row>
    <row r="830" spans="11:13" ht="15.75" customHeight="1" x14ac:dyDescent="0.25">
      <c r="K830" s="7"/>
      <c r="L830" s="7"/>
      <c r="M830" s="7"/>
    </row>
    <row r="831" spans="11:13" ht="15.75" customHeight="1" x14ac:dyDescent="0.25">
      <c r="K831" s="7"/>
      <c r="L831" s="7"/>
      <c r="M831" s="7"/>
    </row>
    <row r="832" spans="11:13" ht="15.75" customHeight="1" x14ac:dyDescent="0.25">
      <c r="K832" s="7"/>
      <c r="L832" s="7"/>
      <c r="M832" s="7"/>
    </row>
    <row r="833" spans="11:13" ht="15.75" customHeight="1" x14ac:dyDescent="0.25">
      <c r="K833" s="7"/>
      <c r="L833" s="7"/>
      <c r="M833" s="7"/>
    </row>
    <row r="834" spans="11:13" ht="15.75" customHeight="1" x14ac:dyDescent="0.25">
      <c r="K834" s="7"/>
      <c r="L834" s="7"/>
      <c r="M834" s="7"/>
    </row>
    <row r="835" spans="11:13" ht="15.75" customHeight="1" x14ac:dyDescent="0.25">
      <c r="K835" s="7"/>
      <c r="L835" s="7"/>
      <c r="M835" s="7"/>
    </row>
    <row r="836" spans="11:13" ht="15.75" customHeight="1" x14ac:dyDescent="0.25">
      <c r="K836" s="7"/>
      <c r="L836" s="7"/>
      <c r="M836" s="7"/>
    </row>
    <row r="837" spans="11:13" ht="15.75" customHeight="1" x14ac:dyDescent="0.25">
      <c r="K837" s="7"/>
      <c r="L837" s="7"/>
      <c r="M837" s="7"/>
    </row>
    <row r="838" spans="11:13" ht="15.75" customHeight="1" x14ac:dyDescent="0.25">
      <c r="K838" s="7"/>
      <c r="L838" s="7"/>
      <c r="M838" s="7"/>
    </row>
    <row r="839" spans="11:13" ht="15.75" customHeight="1" x14ac:dyDescent="0.25">
      <c r="K839" s="7"/>
      <c r="L839" s="7"/>
      <c r="M839" s="7"/>
    </row>
    <row r="840" spans="11:13" ht="15.75" customHeight="1" x14ac:dyDescent="0.25">
      <c r="K840" s="7"/>
      <c r="L840" s="7"/>
      <c r="M840" s="7"/>
    </row>
    <row r="841" spans="11:13" ht="15.75" customHeight="1" x14ac:dyDescent="0.25">
      <c r="K841" s="7"/>
      <c r="L841" s="7"/>
      <c r="M841" s="7"/>
    </row>
    <row r="842" spans="11:13" ht="15.75" customHeight="1" x14ac:dyDescent="0.25">
      <c r="K842" s="7"/>
      <c r="L842" s="7"/>
      <c r="M842" s="7"/>
    </row>
    <row r="843" spans="11:13" ht="15.75" customHeight="1" x14ac:dyDescent="0.25">
      <c r="K843" s="7"/>
      <c r="L843" s="7"/>
      <c r="M843" s="7"/>
    </row>
    <row r="844" spans="11:13" ht="15.75" customHeight="1" x14ac:dyDescent="0.25">
      <c r="K844" s="7"/>
      <c r="L844" s="7"/>
      <c r="M844" s="7"/>
    </row>
    <row r="845" spans="11:13" ht="15.75" customHeight="1" x14ac:dyDescent="0.25">
      <c r="K845" s="7"/>
      <c r="L845" s="7"/>
      <c r="M845" s="7"/>
    </row>
    <row r="846" spans="11:13" ht="15.75" customHeight="1" x14ac:dyDescent="0.25">
      <c r="K846" s="7"/>
      <c r="L846" s="7"/>
      <c r="M846" s="7"/>
    </row>
    <row r="847" spans="11:13" ht="15.75" customHeight="1" x14ac:dyDescent="0.25">
      <c r="K847" s="7"/>
      <c r="L847" s="7"/>
      <c r="M847" s="7"/>
    </row>
    <row r="848" spans="11:13" ht="15.75" customHeight="1" x14ac:dyDescent="0.25">
      <c r="K848" s="7"/>
      <c r="L848" s="7"/>
      <c r="M848" s="7"/>
    </row>
    <row r="849" spans="11:13" ht="15.75" customHeight="1" x14ac:dyDescent="0.25">
      <c r="K849" s="7"/>
      <c r="L849" s="7"/>
      <c r="M849" s="7"/>
    </row>
    <row r="850" spans="11:13" ht="15.75" customHeight="1" x14ac:dyDescent="0.25">
      <c r="K850" s="7"/>
      <c r="L850" s="7"/>
      <c r="M850" s="7"/>
    </row>
    <row r="851" spans="11:13" ht="15.75" customHeight="1" x14ac:dyDescent="0.25">
      <c r="K851" s="7"/>
      <c r="L851" s="7"/>
      <c r="M851" s="7"/>
    </row>
    <row r="852" spans="11:13" ht="15.75" customHeight="1" x14ac:dyDescent="0.25">
      <c r="K852" s="7"/>
      <c r="L852" s="7"/>
      <c r="M852" s="7"/>
    </row>
    <row r="853" spans="11:13" ht="15.75" customHeight="1" x14ac:dyDescent="0.25">
      <c r="K853" s="7"/>
      <c r="L853" s="7"/>
      <c r="M853" s="7"/>
    </row>
    <row r="854" spans="11:13" ht="15.75" customHeight="1" x14ac:dyDescent="0.25">
      <c r="K854" s="7"/>
      <c r="L854" s="7"/>
      <c r="M854" s="7"/>
    </row>
    <row r="855" spans="11:13" ht="15.75" customHeight="1" x14ac:dyDescent="0.25">
      <c r="K855" s="7"/>
      <c r="L855" s="7"/>
      <c r="M855" s="7"/>
    </row>
    <row r="856" spans="11:13" ht="15.75" customHeight="1" x14ac:dyDescent="0.25">
      <c r="K856" s="7"/>
      <c r="L856" s="7"/>
      <c r="M856" s="7"/>
    </row>
    <row r="857" spans="11:13" ht="15.75" customHeight="1" x14ac:dyDescent="0.25">
      <c r="K857" s="7"/>
      <c r="L857" s="7"/>
      <c r="M857" s="7"/>
    </row>
    <row r="858" spans="11:13" ht="15.75" customHeight="1" x14ac:dyDescent="0.25">
      <c r="K858" s="7"/>
      <c r="L858" s="7"/>
      <c r="M858" s="7"/>
    </row>
    <row r="859" spans="11:13" ht="15.75" customHeight="1" x14ac:dyDescent="0.25">
      <c r="K859" s="7"/>
      <c r="L859" s="7"/>
      <c r="M859" s="7"/>
    </row>
    <row r="860" spans="11:13" ht="15.75" customHeight="1" x14ac:dyDescent="0.25">
      <c r="K860" s="7"/>
      <c r="L860" s="7"/>
      <c r="M860" s="7"/>
    </row>
    <row r="861" spans="11:13" ht="15.75" customHeight="1" x14ac:dyDescent="0.25">
      <c r="K861" s="7"/>
      <c r="L861" s="7"/>
      <c r="M861" s="7"/>
    </row>
    <row r="862" spans="11:13" ht="15.75" customHeight="1" x14ac:dyDescent="0.25">
      <c r="K862" s="7"/>
      <c r="L862" s="7"/>
      <c r="M862" s="7"/>
    </row>
    <row r="863" spans="11:13" ht="15.75" customHeight="1" x14ac:dyDescent="0.25">
      <c r="K863" s="7"/>
      <c r="L863" s="7"/>
      <c r="M863" s="7"/>
    </row>
    <row r="864" spans="11:13" ht="15.75" customHeight="1" x14ac:dyDescent="0.25">
      <c r="K864" s="7"/>
      <c r="L864" s="7"/>
      <c r="M864" s="7"/>
    </row>
    <row r="865" spans="11:13" ht="15.75" customHeight="1" x14ac:dyDescent="0.25">
      <c r="K865" s="7"/>
      <c r="L865" s="7"/>
      <c r="M865" s="7"/>
    </row>
    <row r="866" spans="11:13" ht="15.75" customHeight="1" x14ac:dyDescent="0.25">
      <c r="K866" s="7"/>
      <c r="L866" s="7"/>
      <c r="M866" s="7"/>
    </row>
    <row r="867" spans="11:13" ht="15.75" customHeight="1" x14ac:dyDescent="0.25">
      <c r="K867" s="7"/>
      <c r="L867" s="7"/>
      <c r="M867" s="7"/>
    </row>
    <row r="868" spans="11:13" ht="15.75" customHeight="1" x14ac:dyDescent="0.25">
      <c r="K868" s="7"/>
      <c r="L868" s="7"/>
      <c r="M868" s="7"/>
    </row>
    <row r="869" spans="11:13" ht="15.75" customHeight="1" x14ac:dyDescent="0.25">
      <c r="K869" s="7"/>
      <c r="L869" s="7"/>
      <c r="M869" s="7"/>
    </row>
    <row r="870" spans="11:13" ht="15.75" customHeight="1" x14ac:dyDescent="0.25">
      <c r="K870" s="7"/>
      <c r="L870" s="7"/>
      <c r="M870" s="7"/>
    </row>
    <row r="871" spans="11:13" ht="15.75" customHeight="1" x14ac:dyDescent="0.25">
      <c r="K871" s="7"/>
      <c r="L871" s="7"/>
      <c r="M871" s="7"/>
    </row>
    <row r="872" spans="11:13" ht="15.75" customHeight="1" x14ac:dyDescent="0.25">
      <c r="K872" s="7"/>
      <c r="L872" s="7"/>
      <c r="M872" s="7"/>
    </row>
    <row r="873" spans="11:13" ht="15.75" customHeight="1" x14ac:dyDescent="0.25">
      <c r="K873" s="7"/>
      <c r="L873" s="7"/>
      <c r="M873" s="7"/>
    </row>
    <row r="874" spans="11:13" ht="15.75" customHeight="1" x14ac:dyDescent="0.25">
      <c r="K874" s="7"/>
      <c r="L874" s="7"/>
      <c r="M874" s="7"/>
    </row>
    <row r="875" spans="11:13" ht="15.75" customHeight="1" x14ac:dyDescent="0.25">
      <c r="K875" s="7"/>
      <c r="L875" s="7"/>
      <c r="M875" s="7"/>
    </row>
    <row r="876" spans="11:13" ht="15.75" customHeight="1" x14ac:dyDescent="0.25">
      <c r="K876" s="7"/>
      <c r="L876" s="7"/>
      <c r="M876" s="7"/>
    </row>
    <row r="877" spans="11:13" ht="15.75" customHeight="1" x14ac:dyDescent="0.25">
      <c r="K877" s="7"/>
      <c r="L877" s="7"/>
      <c r="M877" s="7"/>
    </row>
    <row r="878" spans="11:13" ht="15.75" customHeight="1" x14ac:dyDescent="0.25">
      <c r="K878" s="7"/>
      <c r="L878" s="7"/>
      <c r="M878" s="7"/>
    </row>
    <row r="879" spans="11:13" ht="15.75" customHeight="1" x14ac:dyDescent="0.25">
      <c r="K879" s="7"/>
      <c r="L879" s="7"/>
      <c r="M879" s="7"/>
    </row>
    <row r="880" spans="11:13" ht="15.75" customHeight="1" x14ac:dyDescent="0.25">
      <c r="K880" s="7"/>
      <c r="L880" s="7"/>
      <c r="M880" s="7"/>
    </row>
    <row r="881" spans="11:13" ht="15.75" customHeight="1" x14ac:dyDescent="0.25">
      <c r="K881" s="7"/>
      <c r="L881" s="7"/>
      <c r="M881" s="7"/>
    </row>
    <row r="882" spans="11:13" ht="15.75" customHeight="1" x14ac:dyDescent="0.25">
      <c r="K882" s="7"/>
      <c r="L882" s="7"/>
      <c r="M882" s="7"/>
    </row>
    <row r="883" spans="11:13" ht="15.75" customHeight="1" x14ac:dyDescent="0.25">
      <c r="K883" s="7"/>
      <c r="L883" s="7"/>
      <c r="M883" s="7"/>
    </row>
    <row r="884" spans="11:13" ht="15.75" customHeight="1" x14ac:dyDescent="0.25">
      <c r="K884" s="7"/>
      <c r="L884" s="7"/>
      <c r="M884" s="7"/>
    </row>
    <row r="885" spans="11:13" ht="15.75" customHeight="1" x14ac:dyDescent="0.25">
      <c r="K885" s="7"/>
      <c r="L885" s="7"/>
      <c r="M885" s="7"/>
    </row>
    <row r="886" spans="11:13" ht="15.75" customHeight="1" x14ac:dyDescent="0.25">
      <c r="K886" s="7"/>
      <c r="L886" s="7"/>
      <c r="M886" s="7"/>
    </row>
    <row r="887" spans="11:13" ht="15.75" customHeight="1" x14ac:dyDescent="0.25">
      <c r="K887" s="7"/>
      <c r="L887" s="7"/>
      <c r="M887" s="7"/>
    </row>
    <row r="888" spans="11:13" ht="15.75" customHeight="1" x14ac:dyDescent="0.25">
      <c r="K888" s="7"/>
      <c r="L888" s="7"/>
      <c r="M888" s="7"/>
    </row>
    <row r="889" spans="11:13" ht="15.75" customHeight="1" x14ac:dyDescent="0.25">
      <c r="K889" s="7"/>
      <c r="L889" s="7"/>
      <c r="M889" s="7"/>
    </row>
    <row r="890" spans="11:13" ht="15.75" customHeight="1" x14ac:dyDescent="0.25">
      <c r="K890" s="7"/>
      <c r="L890" s="7"/>
      <c r="M890" s="7"/>
    </row>
    <row r="891" spans="11:13" ht="15.75" customHeight="1" x14ac:dyDescent="0.25">
      <c r="K891" s="7"/>
      <c r="L891" s="7"/>
      <c r="M891" s="7"/>
    </row>
    <row r="892" spans="11:13" ht="15.75" customHeight="1" x14ac:dyDescent="0.25">
      <c r="K892" s="7"/>
      <c r="L892" s="7"/>
      <c r="M892" s="7"/>
    </row>
    <row r="893" spans="11:13" ht="15.75" customHeight="1" x14ac:dyDescent="0.25">
      <c r="K893" s="7"/>
      <c r="L893" s="7"/>
      <c r="M893" s="7"/>
    </row>
    <row r="894" spans="11:13" ht="15.75" customHeight="1" x14ac:dyDescent="0.25">
      <c r="K894" s="7"/>
      <c r="L894" s="7"/>
      <c r="M894" s="7"/>
    </row>
    <row r="895" spans="11:13" ht="15.75" customHeight="1" x14ac:dyDescent="0.25">
      <c r="K895" s="7"/>
      <c r="L895" s="7"/>
      <c r="M895" s="7"/>
    </row>
    <row r="896" spans="11:13" ht="15.75" customHeight="1" x14ac:dyDescent="0.25">
      <c r="K896" s="7"/>
      <c r="L896" s="7"/>
      <c r="M896" s="7"/>
    </row>
    <row r="897" spans="11:13" ht="15.75" customHeight="1" x14ac:dyDescent="0.25">
      <c r="K897" s="7"/>
      <c r="L897" s="7"/>
      <c r="M897" s="7"/>
    </row>
    <row r="898" spans="11:13" ht="15.75" customHeight="1" x14ac:dyDescent="0.25">
      <c r="K898" s="7"/>
      <c r="L898" s="7"/>
      <c r="M898" s="7"/>
    </row>
    <row r="899" spans="11:13" ht="15.75" customHeight="1" x14ac:dyDescent="0.25">
      <c r="K899" s="7"/>
      <c r="L899" s="7"/>
      <c r="M899" s="7"/>
    </row>
    <row r="900" spans="11:13" ht="15.75" customHeight="1" x14ac:dyDescent="0.25">
      <c r="K900" s="7"/>
      <c r="L900" s="7"/>
      <c r="M900" s="7"/>
    </row>
    <row r="901" spans="11:13" ht="15.75" customHeight="1" x14ac:dyDescent="0.25">
      <c r="K901" s="7"/>
      <c r="L901" s="7"/>
      <c r="M901" s="7"/>
    </row>
    <row r="902" spans="11:13" ht="15.75" customHeight="1" x14ac:dyDescent="0.25">
      <c r="K902" s="7"/>
      <c r="L902" s="7"/>
      <c r="M902" s="7"/>
    </row>
    <row r="903" spans="11:13" ht="15.75" customHeight="1" x14ac:dyDescent="0.25">
      <c r="K903" s="7"/>
      <c r="L903" s="7"/>
      <c r="M903" s="7"/>
    </row>
    <row r="904" spans="11:13" ht="15.75" customHeight="1" x14ac:dyDescent="0.25">
      <c r="K904" s="7"/>
      <c r="L904" s="7"/>
      <c r="M904" s="7"/>
    </row>
    <row r="905" spans="11:13" ht="15.75" customHeight="1" x14ac:dyDescent="0.25">
      <c r="K905" s="7"/>
      <c r="L905" s="7"/>
      <c r="M905" s="7"/>
    </row>
    <row r="906" spans="11:13" ht="15.75" customHeight="1" x14ac:dyDescent="0.25">
      <c r="K906" s="7"/>
      <c r="L906" s="7"/>
      <c r="M906" s="7"/>
    </row>
    <row r="907" spans="11:13" ht="15.75" customHeight="1" x14ac:dyDescent="0.25">
      <c r="K907" s="7"/>
      <c r="L907" s="7"/>
      <c r="M907" s="7"/>
    </row>
    <row r="908" spans="11:13" ht="15.75" customHeight="1" x14ac:dyDescent="0.25">
      <c r="K908" s="7"/>
      <c r="L908" s="7"/>
      <c r="M908" s="7"/>
    </row>
    <row r="909" spans="11:13" ht="15.75" customHeight="1" x14ac:dyDescent="0.25">
      <c r="K909" s="7"/>
      <c r="L909" s="7"/>
      <c r="M909" s="7"/>
    </row>
    <row r="910" spans="11:13" ht="15.75" customHeight="1" x14ac:dyDescent="0.25">
      <c r="K910" s="7"/>
      <c r="L910" s="7"/>
      <c r="M910" s="7"/>
    </row>
    <row r="911" spans="11:13" ht="15.75" customHeight="1" x14ac:dyDescent="0.25">
      <c r="K911" s="7"/>
      <c r="L911" s="7"/>
      <c r="M911" s="7"/>
    </row>
    <row r="912" spans="11:13" ht="15.75" customHeight="1" x14ac:dyDescent="0.25">
      <c r="K912" s="7"/>
      <c r="L912" s="7"/>
      <c r="M912" s="7"/>
    </row>
    <row r="913" spans="11:13" ht="15.75" customHeight="1" x14ac:dyDescent="0.25">
      <c r="K913" s="7"/>
      <c r="L913" s="7"/>
      <c r="M913" s="7"/>
    </row>
    <row r="914" spans="11:13" ht="15.75" customHeight="1" x14ac:dyDescent="0.25">
      <c r="K914" s="7"/>
      <c r="L914" s="7"/>
      <c r="M914" s="7"/>
    </row>
    <row r="915" spans="11:13" ht="15.75" customHeight="1" x14ac:dyDescent="0.25">
      <c r="K915" s="7"/>
      <c r="L915" s="7"/>
      <c r="M915" s="7"/>
    </row>
    <row r="916" spans="11:13" ht="15.75" customHeight="1" x14ac:dyDescent="0.25">
      <c r="K916" s="7"/>
      <c r="L916" s="7"/>
      <c r="M916" s="7"/>
    </row>
    <row r="917" spans="11:13" ht="15.75" customHeight="1" x14ac:dyDescent="0.25">
      <c r="K917" s="7"/>
      <c r="L917" s="7"/>
      <c r="M917" s="7"/>
    </row>
    <row r="918" spans="11:13" ht="15.75" customHeight="1" x14ac:dyDescent="0.25">
      <c r="K918" s="7"/>
      <c r="L918" s="7"/>
      <c r="M918" s="7"/>
    </row>
    <row r="919" spans="11:13" ht="15.75" customHeight="1" x14ac:dyDescent="0.25">
      <c r="K919" s="7"/>
      <c r="L919" s="7"/>
      <c r="M919" s="7"/>
    </row>
    <row r="920" spans="11:13" ht="15.75" customHeight="1" x14ac:dyDescent="0.25">
      <c r="K920" s="7"/>
      <c r="L920" s="7"/>
      <c r="M920" s="7"/>
    </row>
    <row r="921" spans="11:13" ht="15.75" customHeight="1" x14ac:dyDescent="0.25">
      <c r="K921" s="7"/>
      <c r="L921" s="7"/>
      <c r="M921" s="7"/>
    </row>
    <row r="922" spans="11:13" ht="15.75" customHeight="1" x14ac:dyDescent="0.25">
      <c r="K922" s="7"/>
      <c r="L922" s="7"/>
      <c r="M922" s="7"/>
    </row>
    <row r="923" spans="11:13" ht="15.75" customHeight="1" x14ac:dyDescent="0.25">
      <c r="K923" s="7"/>
      <c r="L923" s="7"/>
      <c r="M923" s="7"/>
    </row>
    <row r="924" spans="11:13" ht="15.75" customHeight="1" x14ac:dyDescent="0.25">
      <c r="K924" s="7"/>
      <c r="L924" s="7"/>
      <c r="M924" s="7"/>
    </row>
    <row r="925" spans="11:13" ht="15.75" customHeight="1" x14ac:dyDescent="0.25">
      <c r="K925" s="7"/>
      <c r="L925" s="7"/>
      <c r="M925" s="7"/>
    </row>
    <row r="926" spans="11:13" ht="15.75" customHeight="1" x14ac:dyDescent="0.25">
      <c r="K926" s="7"/>
      <c r="L926" s="7"/>
      <c r="M926" s="7"/>
    </row>
    <row r="927" spans="11:13" ht="15.75" customHeight="1" x14ac:dyDescent="0.25">
      <c r="K927" s="7"/>
      <c r="L927" s="7"/>
      <c r="M927" s="7"/>
    </row>
    <row r="928" spans="11:13" ht="15.75" customHeight="1" x14ac:dyDescent="0.25">
      <c r="K928" s="7"/>
      <c r="L928" s="7"/>
      <c r="M928" s="7"/>
    </row>
    <row r="929" spans="11:13" ht="15.75" customHeight="1" x14ac:dyDescent="0.25">
      <c r="K929" s="7"/>
      <c r="L929" s="7"/>
      <c r="M929" s="7"/>
    </row>
    <row r="930" spans="11:13" ht="15.75" customHeight="1" x14ac:dyDescent="0.25">
      <c r="K930" s="7"/>
      <c r="L930" s="7"/>
      <c r="M930" s="7"/>
    </row>
    <row r="931" spans="11:13" ht="15.75" customHeight="1" x14ac:dyDescent="0.25">
      <c r="K931" s="7"/>
      <c r="L931" s="7"/>
      <c r="M931" s="7"/>
    </row>
    <row r="932" spans="11:13" ht="15.75" customHeight="1" x14ac:dyDescent="0.25">
      <c r="K932" s="7"/>
      <c r="L932" s="7"/>
      <c r="M932" s="7"/>
    </row>
    <row r="933" spans="11:13" ht="15.75" customHeight="1" x14ac:dyDescent="0.25">
      <c r="K933" s="7"/>
      <c r="L933" s="7"/>
      <c r="M933" s="7"/>
    </row>
    <row r="934" spans="11:13" ht="15.75" customHeight="1" x14ac:dyDescent="0.25">
      <c r="K934" s="7"/>
      <c r="L934" s="7"/>
      <c r="M934" s="7"/>
    </row>
    <row r="935" spans="11:13" ht="15.75" customHeight="1" x14ac:dyDescent="0.25">
      <c r="K935" s="7"/>
      <c r="L935" s="7"/>
      <c r="M935" s="7"/>
    </row>
    <row r="936" spans="11:13" ht="15.75" customHeight="1" x14ac:dyDescent="0.25">
      <c r="K936" s="7"/>
      <c r="L936" s="7"/>
      <c r="M936" s="7"/>
    </row>
    <row r="937" spans="11:13" ht="15.75" customHeight="1" x14ac:dyDescent="0.25">
      <c r="K937" s="7"/>
      <c r="L937" s="7"/>
      <c r="M937" s="7"/>
    </row>
    <row r="938" spans="11:13" ht="15.75" customHeight="1" x14ac:dyDescent="0.25">
      <c r="K938" s="7"/>
      <c r="L938" s="7"/>
      <c r="M938" s="7"/>
    </row>
    <row r="939" spans="11:13" ht="15.75" customHeight="1" x14ac:dyDescent="0.25">
      <c r="K939" s="7"/>
      <c r="L939" s="7"/>
      <c r="M939" s="7"/>
    </row>
    <row r="940" spans="11:13" ht="15.75" customHeight="1" x14ac:dyDescent="0.25">
      <c r="K940" s="7"/>
      <c r="L940" s="7"/>
      <c r="M940" s="7"/>
    </row>
    <row r="941" spans="11:13" ht="15.75" customHeight="1" x14ac:dyDescent="0.25">
      <c r="K941" s="7"/>
      <c r="L941" s="7"/>
      <c r="M941" s="7"/>
    </row>
    <row r="942" spans="11:13" ht="15.75" customHeight="1" x14ac:dyDescent="0.25">
      <c r="K942" s="7"/>
      <c r="L942" s="7"/>
      <c r="M942" s="7"/>
    </row>
    <row r="943" spans="11:13" ht="15.75" customHeight="1" x14ac:dyDescent="0.25">
      <c r="K943" s="7"/>
      <c r="L943" s="7"/>
      <c r="M943" s="7"/>
    </row>
    <row r="944" spans="11:13" ht="15.75" customHeight="1" x14ac:dyDescent="0.25">
      <c r="K944" s="7"/>
      <c r="L944" s="7"/>
      <c r="M944" s="7"/>
    </row>
    <row r="945" spans="11:13" ht="15.75" customHeight="1" x14ac:dyDescent="0.25">
      <c r="K945" s="7"/>
      <c r="L945" s="7"/>
      <c r="M945" s="7"/>
    </row>
    <row r="946" spans="11:13" ht="15.75" customHeight="1" x14ac:dyDescent="0.25">
      <c r="K946" s="7"/>
      <c r="L946" s="7"/>
      <c r="M946" s="7"/>
    </row>
    <row r="947" spans="11:13" ht="15.75" customHeight="1" x14ac:dyDescent="0.25">
      <c r="K947" s="7"/>
      <c r="L947" s="7"/>
      <c r="M947" s="7"/>
    </row>
    <row r="948" spans="11:13" ht="15.75" customHeight="1" x14ac:dyDescent="0.25">
      <c r="K948" s="7"/>
      <c r="L948" s="7"/>
      <c r="M948" s="7"/>
    </row>
    <row r="949" spans="11:13" ht="15.75" customHeight="1" x14ac:dyDescent="0.25">
      <c r="K949" s="7"/>
      <c r="L949" s="7"/>
      <c r="M949" s="7"/>
    </row>
    <row r="950" spans="11:13" ht="15.75" customHeight="1" x14ac:dyDescent="0.25">
      <c r="K950" s="7"/>
      <c r="L950" s="7"/>
      <c r="M950" s="7"/>
    </row>
    <row r="951" spans="11:13" ht="15.75" customHeight="1" x14ac:dyDescent="0.25">
      <c r="K951" s="7"/>
      <c r="L951" s="7"/>
      <c r="M951" s="7"/>
    </row>
    <row r="952" spans="11:13" ht="15.75" customHeight="1" x14ac:dyDescent="0.25">
      <c r="K952" s="7"/>
      <c r="L952" s="7"/>
      <c r="M952" s="7"/>
    </row>
    <row r="953" spans="11:13" ht="15.75" customHeight="1" x14ac:dyDescent="0.25">
      <c r="K953" s="7"/>
      <c r="L953" s="7"/>
      <c r="M953" s="7"/>
    </row>
    <row r="954" spans="11:13" ht="15.75" customHeight="1" x14ac:dyDescent="0.25">
      <c r="K954" s="7"/>
      <c r="L954" s="7"/>
      <c r="M954" s="7"/>
    </row>
    <row r="955" spans="11:13" ht="15.75" customHeight="1" x14ac:dyDescent="0.25">
      <c r="K955" s="7"/>
      <c r="L955" s="7"/>
      <c r="M955" s="7"/>
    </row>
    <row r="956" spans="11:13" ht="15.75" customHeight="1" x14ac:dyDescent="0.25">
      <c r="K956" s="7"/>
      <c r="L956" s="7"/>
      <c r="M956" s="7"/>
    </row>
    <row r="957" spans="11:13" ht="15.75" customHeight="1" x14ac:dyDescent="0.25">
      <c r="K957" s="7"/>
      <c r="L957" s="7"/>
      <c r="M957" s="7"/>
    </row>
    <row r="958" spans="11:13" ht="15.75" customHeight="1" x14ac:dyDescent="0.25">
      <c r="K958" s="7"/>
      <c r="L958" s="7"/>
      <c r="M958" s="7"/>
    </row>
    <row r="959" spans="11:13" ht="15.75" customHeight="1" x14ac:dyDescent="0.25">
      <c r="K959" s="7"/>
      <c r="L959" s="7"/>
      <c r="M959" s="7"/>
    </row>
    <row r="960" spans="11:13" ht="15.75" customHeight="1" x14ac:dyDescent="0.25">
      <c r="K960" s="7"/>
      <c r="L960" s="7"/>
      <c r="M960" s="7"/>
    </row>
    <row r="961" spans="11:13" ht="15.75" customHeight="1" x14ac:dyDescent="0.25">
      <c r="K961" s="7"/>
      <c r="L961" s="7"/>
      <c r="M961" s="7"/>
    </row>
    <row r="962" spans="11:13" ht="15.75" customHeight="1" x14ac:dyDescent="0.25">
      <c r="K962" s="7"/>
      <c r="L962" s="7"/>
      <c r="M962" s="7"/>
    </row>
    <row r="963" spans="11:13" ht="15.75" customHeight="1" x14ac:dyDescent="0.25">
      <c r="K963" s="7"/>
      <c r="L963" s="7"/>
      <c r="M963" s="7"/>
    </row>
    <row r="964" spans="11:13" ht="15.75" customHeight="1" x14ac:dyDescent="0.25">
      <c r="K964" s="7"/>
      <c r="L964" s="7"/>
      <c r="M964" s="7"/>
    </row>
    <row r="965" spans="11:13" ht="15.75" customHeight="1" x14ac:dyDescent="0.25">
      <c r="K965" s="7"/>
      <c r="L965" s="7"/>
      <c r="M965" s="7"/>
    </row>
    <row r="966" spans="11:13" ht="15.75" customHeight="1" x14ac:dyDescent="0.25">
      <c r="K966" s="7"/>
      <c r="L966" s="7"/>
      <c r="M966" s="7"/>
    </row>
    <row r="967" spans="11:13" ht="15.75" customHeight="1" x14ac:dyDescent="0.25">
      <c r="K967" s="7"/>
      <c r="L967" s="7"/>
      <c r="M967" s="7"/>
    </row>
    <row r="968" spans="11:13" ht="15.75" customHeight="1" x14ac:dyDescent="0.25">
      <c r="K968" s="7"/>
      <c r="L968" s="7"/>
      <c r="M968" s="7"/>
    </row>
    <row r="969" spans="11:13" ht="15.75" customHeight="1" x14ac:dyDescent="0.25">
      <c r="K969" s="7"/>
      <c r="L969" s="7"/>
      <c r="M969" s="7"/>
    </row>
    <row r="970" spans="11:13" ht="15.75" customHeight="1" x14ac:dyDescent="0.25">
      <c r="K970" s="7"/>
      <c r="L970" s="7"/>
      <c r="M970" s="7"/>
    </row>
    <row r="971" spans="11:13" ht="15.75" customHeight="1" x14ac:dyDescent="0.25">
      <c r="K971" s="7"/>
      <c r="L971" s="7"/>
      <c r="M971" s="7"/>
    </row>
    <row r="972" spans="11:13" ht="15.75" customHeight="1" x14ac:dyDescent="0.25">
      <c r="K972" s="7"/>
      <c r="L972" s="7"/>
      <c r="M972" s="7"/>
    </row>
    <row r="973" spans="11:13" ht="15.75" customHeight="1" x14ac:dyDescent="0.25">
      <c r="K973" s="7"/>
      <c r="L973" s="7"/>
      <c r="M973" s="7"/>
    </row>
    <row r="974" spans="11:13" ht="15.75" customHeight="1" x14ac:dyDescent="0.25">
      <c r="K974" s="7"/>
      <c r="L974" s="7"/>
      <c r="M974" s="7"/>
    </row>
    <row r="975" spans="11:13" ht="15.75" customHeight="1" x14ac:dyDescent="0.25">
      <c r="K975" s="7"/>
      <c r="L975" s="7"/>
      <c r="M975" s="7"/>
    </row>
    <row r="976" spans="11:13" ht="15.75" customHeight="1" x14ac:dyDescent="0.25">
      <c r="K976" s="7"/>
      <c r="L976" s="7"/>
      <c r="M976" s="7"/>
    </row>
    <row r="977" spans="11:13" ht="15.75" customHeight="1" x14ac:dyDescent="0.25">
      <c r="K977" s="7"/>
      <c r="L977" s="7"/>
      <c r="M977" s="7"/>
    </row>
    <row r="978" spans="11:13" ht="15.75" customHeight="1" x14ac:dyDescent="0.25">
      <c r="K978" s="7"/>
      <c r="L978" s="7"/>
      <c r="M978" s="7"/>
    </row>
    <row r="979" spans="11:13" ht="15.75" customHeight="1" x14ac:dyDescent="0.25">
      <c r="K979" s="7"/>
      <c r="L979" s="7"/>
      <c r="M979" s="7"/>
    </row>
    <row r="980" spans="11:13" ht="15.75" customHeight="1" x14ac:dyDescent="0.25">
      <c r="K980" s="7"/>
      <c r="L980" s="7"/>
      <c r="M980" s="7"/>
    </row>
    <row r="981" spans="11:13" ht="15.75" customHeight="1" x14ac:dyDescent="0.25">
      <c r="K981" s="7"/>
      <c r="L981" s="7"/>
      <c r="M981" s="7"/>
    </row>
    <row r="982" spans="11:13" ht="15.75" customHeight="1" x14ac:dyDescent="0.25">
      <c r="K982" s="7"/>
      <c r="L982" s="7"/>
      <c r="M982" s="7"/>
    </row>
    <row r="983" spans="11:13" ht="15.75" customHeight="1" x14ac:dyDescent="0.25">
      <c r="K983" s="7"/>
      <c r="L983" s="7"/>
      <c r="M983" s="7"/>
    </row>
    <row r="984" spans="11:13" ht="15.75" customHeight="1" x14ac:dyDescent="0.25">
      <c r="K984" s="7"/>
      <c r="L984" s="7"/>
      <c r="M984" s="7"/>
    </row>
    <row r="985" spans="11:13" ht="15.75" customHeight="1" x14ac:dyDescent="0.25">
      <c r="K985" s="7"/>
      <c r="L985" s="7"/>
      <c r="M985" s="7"/>
    </row>
    <row r="986" spans="11:13" ht="15.75" customHeight="1" x14ac:dyDescent="0.25">
      <c r="K986" s="7"/>
      <c r="L986" s="7"/>
      <c r="M986" s="7"/>
    </row>
    <row r="987" spans="11:13" ht="15.75" customHeight="1" x14ac:dyDescent="0.25">
      <c r="K987" s="7"/>
      <c r="L987" s="7"/>
      <c r="M987" s="7"/>
    </row>
    <row r="988" spans="11:13" ht="15.75" customHeight="1" x14ac:dyDescent="0.25">
      <c r="K988" s="7"/>
      <c r="L988" s="7"/>
      <c r="M988" s="7"/>
    </row>
    <row r="989" spans="11:13" ht="15.75" customHeight="1" x14ac:dyDescent="0.25">
      <c r="K989" s="7"/>
      <c r="L989" s="7"/>
      <c r="M989" s="7"/>
    </row>
    <row r="990" spans="11:13" ht="15.75" customHeight="1" x14ac:dyDescent="0.25">
      <c r="K990" s="7"/>
      <c r="L990" s="7"/>
      <c r="M990" s="7"/>
    </row>
    <row r="991" spans="11:13" ht="15.75" customHeight="1" x14ac:dyDescent="0.25">
      <c r="K991" s="7"/>
      <c r="L991" s="7"/>
      <c r="M991" s="7"/>
    </row>
    <row r="992" spans="11:13" ht="15.75" customHeight="1" x14ac:dyDescent="0.25">
      <c r="K992" s="7"/>
      <c r="L992" s="7"/>
      <c r="M992" s="7"/>
    </row>
    <row r="993" spans="11:13" ht="15.75" customHeight="1" x14ac:dyDescent="0.25">
      <c r="K993" s="7"/>
      <c r="L993" s="7"/>
      <c r="M993" s="7"/>
    </row>
    <row r="994" spans="11:13" ht="15.75" customHeight="1" x14ac:dyDescent="0.25">
      <c r="K994" s="7"/>
      <c r="L994" s="7"/>
      <c r="M994" s="7"/>
    </row>
    <row r="995" spans="11:13" ht="15.75" customHeight="1" x14ac:dyDescent="0.25">
      <c r="K995" s="7"/>
      <c r="L995" s="7"/>
      <c r="M995" s="7"/>
    </row>
    <row r="996" spans="11:13" ht="15.75" customHeight="1" x14ac:dyDescent="0.25">
      <c r="K996" s="7"/>
      <c r="L996" s="7"/>
      <c r="M996" s="7"/>
    </row>
    <row r="997" spans="11:13" ht="15.75" customHeight="1" x14ac:dyDescent="0.25">
      <c r="K997" s="7"/>
      <c r="L997" s="7"/>
      <c r="M997" s="7"/>
    </row>
    <row r="998" spans="11:13" ht="15.75" customHeight="1" x14ac:dyDescent="0.25">
      <c r="K998" s="7"/>
      <c r="L998" s="7"/>
      <c r="M998" s="7"/>
    </row>
    <row r="999" spans="11:13" ht="15.75" customHeight="1" x14ac:dyDescent="0.25">
      <c r="K999" s="7"/>
      <c r="L999" s="7"/>
      <c r="M999" s="7"/>
    </row>
    <row r="1000" spans="11:13" ht="15.75" customHeight="1" x14ac:dyDescent="0.25">
      <c r="K1000" s="7"/>
      <c r="L1000" s="7"/>
      <c r="M1000" s="7"/>
    </row>
  </sheetData>
  <autoFilter ref="A1:I41" xr:uid="{00000000-0009-0000-0000-000002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pane ySplit="1" topLeftCell="A22" activePane="bottomLeft" state="frozen"/>
      <selection pane="bottomLeft" activeCell="B10" sqref="B10"/>
    </sheetView>
  </sheetViews>
  <sheetFormatPr defaultColWidth="14.42578125" defaultRowHeight="15" customHeight="1" x14ac:dyDescent="0.25"/>
  <cols>
    <col min="1" max="1" width="31.140625" customWidth="1"/>
    <col min="2" max="2" width="38.85546875" customWidth="1"/>
    <col min="3" max="3" width="10" customWidth="1"/>
    <col min="4" max="4" width="15.7109375" customWidth="1"/>
    <col min="5" max="5" width="13.7109375" customWidth="1"/>
    <col min="6" max="7" width="14.7109375" customWidth="1"/>
    <col min="8" max="9" width="13.85546875" customWidth="1"/>
    <col min="10" max="10" width="14.85546875" customWidth="1"/>
    <col min="11" max="11" width="6.28515625" customWidth="1"/>
    <col min="12" max="12" width="9.140625" customWidth="1"/>
    <col min="13" max="20" width="1.28515625" customWidth="1"/>
    <col min="21" max="21" width="9.140625" customWidth="1"/>
    <col min="22" max="22" width="13.28515625" customWidth="1"/>
    <col min="23" max="24" width="18.42578125" customWidth="1"/>
    <col min="25" max="25" width="19.42578125" customWidth="1"/>
    <col min="26" max="26" width="15.28515625" customWidth="1"/>
    <col min="27" max="28" width="22" customWidth="1"/>
    <col min="29" max="29" width="23" customWidth="1"/>
    <col min="30" max="31" width="9.140625" customWidth="1"/>
  </cols>
  <sheetData>
    <row r="1" spans="1:31" x14ac:dyDescent="0.25">
      <c r="A1" s="6" t="s">
        <v>202</v>
      </c>
      <c r="B1" s="6" t="s">
        <v>203</v>
      </c>
      <c r="C1" s="6" t="s">
        <v>204</v>
      </c>
      <c r="D1" s="6" t="s">
        <v>205</v>
      </c>
      <c r="E1" s="6" t="s">
        <v>206</v>
      </c>
      <c r="F1" s="6" t="s">
        <v>207</v>
      </c>
      <c r="G1" s="6" t="s">
        <v>208</v>
      </c>
      <c r="H1" s="6" t="s">
        <v>209</v>
      </c>
      <c r="I1" s="6" t="s">
        <v>210</v>
      </c>
      <c r="J1" s="6" t="s">
        <v>211</v>
      </c>
      <c r="K1" s="6" t="s">
        <v>212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25">
      <c r="A2" s="7" t="s">
        <v>8</v>
      </c>
      <c r="B2" s="7" t="s">
        <v>8</v>
      </c>
      <c r="C2" s="7" t="s">
        <v>7</v>
      </c>
      <c r="D2" s="14">
        <v>112683.00041302</v>
      </c>
      <c r="E2" s="14">
        <v>31195.128174784601</v>
      </c>
      <c r="F2" s="14">
        <v>112678.30284534099</v>
      </c>
      <c r="G2" s="14">
        <v>112678.30284534099</v>
      </c>
      <c r="H2" s="15">
        <v>0.27683970128985003</v>
      </c>
      <c r="I2" s="15">
        <v>0.99995831165604598</v>
      </c>
      <c r="J2" s="15">
        <v>0.99995831165604598</v>
      </c>
      <c r="K2" s="7" t="s">
        <v>213</v>
      </c>
      <c r="L2" s="7"/>
      <c r="M2" s="7" t="s">
        <v>214</v>
      </c>
      <c r="N2" s="7" t="s">
        <v>215</v>
      </c>
      <c r="O2" s="7" t="s">
        <v>216</v>
      </c>
      <c r="P2" s="7" t="s">
        <v>217</v>
      </c>
      <c r="Q2" s="7" t="s">
        <v>218</v>
      </c>
      <c r="R2" s="7" t="s">
        <v>219</v>
      </c>
      <c r="S2" s="7" t="s">
        <v>220</v>
      </c>
      <c r="T2" s="7" t="s">
        <v>221</v>
      </c>
      <c r="U2" s="7"/>
      <c r="V2" s="16" t="str">
        <f t="shared" ref="V2:AC2" si="0">M2</f>
        <v>Row Labels</v>
      </c>
      <c r="W2" s="16" t="str">
        <f t="shared" si="0"/>
        <v>Sum of tpop</v>
      </c>
      <c r="X2" s="16" t="str">
        <f t="shared" si="0"/>
        <v>Sum of pop_b1</v>
      </c>
      <c r="Y2" s="16" t="str">
        <f t="shared" si="0"/>
        <v>Sum of pop_b5</v>
      </c>
      <c r="Z2" s="16" t="str">
        <f t="shared" si="0"/>
        <v>Sum of pop_b10</v>
      </c>
      <c r="AA2" s="16" t="str">
        <f t="shared" si="0"/>
        <v>Average of per_pop_b1</v>
      </c>
      <c r="AB2" s="16" t="str">
        <f t="shared" si="0"/>
        <v>Average of per_pop_b5</v>
      </c>
      <c r="AC2" s="16" t="str">
        <f t="shared" si="0"/>
        <v>Average of per_pop_b10</v>
      </c>
      <c r="AD2" s="6"/>
      <c r="AE2" s="6"/>
    </row>
    <row r="3" spans="1:31" x14ac:dyDescent="0.25">
      <c r="A3" s="7" t="s">
        <v>13</v>
      </c>
      <c r="B3" s="7" t="s">
        <v>222</v>
      </c>
      <c r="C3" s="7" t="s">
        <v>12</v>
      </c>
      <c r="D3" s="14">
        <v>13571.9994964451</v>
      </c>
      <c r="E3" s="14">
        <v>8918.7154422998392</v>
      </c>
      <c r="F3" s="14">
        <v>13571.9994964451</v>
      </c>
      <c r="G3" s="14">
        <v>13571.9994964451</v>
      </c>
      <c r="H3" s="15">
        <v>0.65714086156840301</v>
      </c>
      <c r="I3" s="15">
        <v>1</v>
      </c>
      <c r="J3" s="15">
        <v>1</v>
      </c>
      <c r="K3" s="7" t="s">
        <v>213</v>
      </c>
      <c r="L3" s="7"/>
      <c r="M3" s="17" t="s">
        <v>223</v>
      </c>
      <c r="N3" s="14">
        <v>178628955.36852616</v>
      </c>
      <c r="O3" s="14">
        <v>3793312.643548579</v>
      </c>
      <c r="P3" s="14">
        <v>11757921.250308979</v>
      </c>
      <c r="Q3" s="14">
        <v>18060334.315155271</v>
      </c>
      <c r="R3" s="15">
        <v>3.4021474611947058E-2</v>
      </c>
      <c r="S3" s="15">
        <v>9.9099204036001129E-2</v>
      </c>
      <c r="T3" s="15">
        <v>0.1583161416916202</v>
      </c>
      <c r="U3" s="7"/>
      <c r="V3" s="17" t="str">
        <f t="shared" ref="V3:AC3" si="1">M3</f>
        <v>cam</v>
      </c>
      <c r="W3" s="14">
        <f t="shared" si="1"/>
        <v>178628955.36852616</v>
      </c>
      <c r="X3" s="14">
        <f t="shared" si="1"/>
        <v>3793312.643548579</v>
      </c>
      <c r="Y3" s="14">
        <f t="shared" si="1"/>
        <v>11757921.250308979</v>
      </c>
      <c r="Z3" s="14">
        <f t="shared" si="1"/>
        <v>18060334.315155271</v>
      </c>
      <c r="AA3" s="15">
        <f t="shared" si="1"/>
        <v>3.4021474611947058E-2</v>
      </c>
      <c r="AB3" s="15">
        <f t="shared" si="1"/>
        <v>9.9099204036001129E-2</v>
      </c>
      <c r="AC3" s="15">
        <f t="shared" si="1"/>
        <v>0.1583161416916202</v>
      </c>
      <c r="AD3" s="7"/>
      <c r="AE3" s="7"/>
    </row>
    <row r="4" spans="1:31" x14ac:dyDescent="0.25">
      <c r="A4" s="7" t="s">
        <v>17</v>
      </c>
      <c r="B4" s="7" t="s">
        <v>17</v>
      </c>
      <c r="C4" s="7" t="s">
        <v>16</v>
      </c>
      <c r="D4" s="14">
        <v>45808456.0071522</v>
      </c>
      <c r="E4" s="14">
        <v>789482.53571451001</v>
      </c>
      <c r="F4" s="14">
        <v>4451439.7188859303</v>
      </c>
      <c r="G4" s="14">
        <v>8305653.8641382903</v>
      </c>
      <c r="H4" s="15">
        <v>1.7234427975290099E-2</v>
      </c>
      <c r="I4" s="15">
        <v>9.7175065629605803E-2</v>
      </c>
      <c r="J4" s="15">
        <v>0.18131267866442599</v>
      </c>
      <c r="K4" s="7" t="s">
        <v>224</v>
      </c>
      <c r="L4" s="7"/>
      <c r="M4" s="17" t="s">
        <v>213</v>
      </c>
      <c r="N4" s="14">
        <v>46718394.408384077</v>
      </c>
      <c r="O4" s="14">
        <v>5910726.1101960586</v>
      </c>
      <c r="P4" s="14">
        <v>19291697.821140926</v>
      </c>
      <c r="Q4" s="14">
        <v>27803797.876191717</v>
      </c>
      <c r="R4" s="15">
        <v>0.39648894939716323</v>
      </c>
      <c r="S4" s="15">
        <v>0.81833340322822379</v>
      </c>
      <c r="T4" s="15">
        <v>0.90251877098000921</v>
      </c>
      <c r="U4" s="7"/>
      <c r="V4" s="17" t="str">
        <f t="shared" ref="V4:AC4" si="2">M4</f>
        <v>car</v>
      </c>
      <c r="W4" s="14">
        <f t="shared" si="2"/>
        <v>46718394.408384077</v>
      </c>
      <c r="X4" s="14">
        <f t="shared" si="2"/>
        <v>5910726.1101960586</v>
      </c>
      <c r="Y4" s="14">
        <f t="shared" si="2"/>
        <v>19291697.821140926</v>
      </c>
      <c r="Z4" s="14">
        <f t="shared" si="2"/>
        <v>27803797.876191717</v>
      </c>
      <c r="AA4" s="15">
        <f t="shared" si="2"/>
        <v>0.39648894939716323</v>
      </c>
      <c r="AB4" s="15">
        <f t="shared" si="2"/>
        <v>0.81833340322822379</v>
      </c>
      <c r="AC4" s="15">
        <f t="shared" si="2"/>
        <v>0.90251877098000921</v>
      </c>
      <c r="AD4" s="7"/>
      <c r="AE4" s="7"/>
    </row>
    <row r="5" spans="1:31" x14ac:dyDescent="0.25">
      <c r="A5" s="7" t="s">
        <v>21</v>
      </c>
      <c r="B5" s="7" t="s">
        <v>225</v>
      </c>
      <c r="C5" s="7" t="s">
        <v>20</v>
      </c>
      <c r="D5" s="14">
        <v>84816.000266504503</v>
      </c>
      <c r="E5" s="14">
        <v>28153.009891578899</v>
      </c>
      <c r="F5" s="14">
        <v>82003.469777938895</v>
      </c>
      <c r="G5" s="14">
        <v>84815.888137516595</v>
      </c>
      <c r="H5" s="15">
        <v>0.33193041175153298</v>
      </c>
      <c r="I5" s="15">
        <v>0.96683962365911902</v>
      </c>
      <c r="J5" s="15">
        <v>0.99999867797364195</v>
      </c>
      <c r="K5" s="7" t="s">
        <v>213</v>
      </c>
      <c r="L5" s="7"/>
      <c r="M5" s="17" t="s">
        <v>224</v>
      </c>
      <c r="N5" s="14">
        <v>412343332.66317064</v>
      </c>
      <c r="O5" s="14">
        <v>13426352.758021999</v>
      </c>
      <c r="P5" s="14">
        <v>45189349.051879615</v>
      </c>
      <c r="Q5" s="14">
        <v>71374511.531237632</v>
      </c>
      <c r="R5" s="15">
        <v>6.2333685222408855E-2</v>
      </c>
      <c r="S5" s="15">
        <v>0.21871066203544248</v>
      </c>
      <c r="T5" s="15">
        <v>0.32723494743435372</v>
      </c>
      <c r="U5" s="7"/>
      <c r="V5" s="17" t="str">
        <f t="shared" ref="V5:AC5" si="3">M5</f>
        <v>sam</v>
      </c>
      <c r="W5" s="14">
        <f t="shared" si="3"/>
        <v>412343332.66317064</v>
      </c>
      <c r="X5" s="14">
        <f t="shared" si="3"/>
        <v>13426352.758021999</v>
      </c>
      <c r="Y5" s="14">
        <f t="shared" si="3"/>
        <v>45189349.051879615</v>
      </c>
      <c r="Z5" s="14">
        <f t="shared" si="3"/>
        <v>71374511.531237632</v>
      </c>
      <c r="AA5" s="15">
        <f t="shared" si="3"/>
        <v>6.2333685222408855E-2</v>
      </c>
      <c r="AB5" s="15">
        <f t="shared" si="3"/>
        <v>0.21871066203544248</v>
      </c>
      <c r="AC5" s="15">
        <f t="shared" si="3"/>
        <v>0.32723494743435372</v>
      </c>
      <c r="AD5" s="7"/>
      <c r="AE5" s="7"/>
    </row>
    <row r="6" spans="1:31" x14ac:dyDescent="0.25">
      <c r="A6" s="7" t="s">
        <v>25</v>
      </c>
      <c r="B6" s="7" t="s">
        <v>25</v>
      </c>
      <c r="C6" s="7" t="s">
        <v>24</v>
      </c>
      <c r="D6" s="14">
        <v>391475.99072188401</v>
      </c>
      <c r="E6" s="14">
        <v>150319.60406462199</v>
      </c>
      <c r="F6" s="14">
        <v>386098.34171451803</v>
      </c>
      <c r="G6" s="14">
        <v>390972.91924263601</v>
      </c>
      <c r="H6" s="15">
        <v>0.383981668422198</v>
      </c>
      <c r="I6" s="15">
        <v>0.986263144778179</v>
      </c>
      <c r="J6" s="15">
        <v>0.99871493657038801</v>
      </c>
      <c r="K6" s="7" t="s">
        <v>213</v>
      </c>
      <c r="L6" s="7"/>
      <c r="M6" s="17" t="s">
        <v>226</v>
      </c>
      <c r="N6" s="14">
        <v>637690682.44008112</v>
      </c>
      <c r="O6" s="14">
        <v>23130391.511766639</v>
      </c>
      <c r="P6" s="14">
        <v>76238968.12332955</v>
      </c>
      <c r="Q6" s="14">
        <v>117238643.72258464</v>
      </c>
      <c r="R6" s="15">
        <v>0.24357156092730214</v>
      </c>
      <c r="S6" s="15">
        <v>0.53113052539895911</v>
      </c>
      <c r="T6" s="15">
        <v>0.61689683857746691</v>
      </c>
      <c r="U6" s="7"/>
      <c r="V6" s="18" t="str">
        <f t="shared" ref="V6:AC6" si="4">M6</f>
        <v>Grand Total</v>
      </c>
      <c r="W6" s="19">
        <f t="shared" si="4"/>
        <v>637690682.44008112</v>
      </c>
      <c r="X6" s="19">
        <f t="shared" si="4"/>
        <v>23130391.511766639</v>
      </c>
      <c r="Y6" s="19">
        <f t="shared" si="4"/>
        <v>76238968.12332955</v>
      </c>
      <c r="Z6" s="19">
        <f t="shared" si="4"/>
        <v>117238643.72258464</v>
      </c>
      <c r="AA6" s="20">
        <f t="shared" si="4"/>
        <v>0.24357156092730214</v>
      </c>
      <c r="AB6" s="20">
        <f t="shared" si="4"/>
        <v>0.53113052539895911</v>
      </c>
      <c r="AC6" s="20">
        <f t="shared" si="4"/>
        <v>0.61689683857746691</v>
      </c>
      <c r="AD6" s="7"/>
      <c r="AE6" s="7"/>
    </row>
    <row r="7" spans="1:31" x14ac:dyDescent="0.25">
      <c r="A7" s="7" t="s">
        <v>29</v>
      </c>
      <c r="B7" s="7" t="s">
        <v>29</v>
      </c>
      <c r="C7" s="7" t="s">
        <v>28</v>
      </c>
      <c r="D7" s="14">
        <v>322454.00377294701</v>
      </c>
      <c r="E7" s="14">
        <v>29792.427316966001</v>
      </c>
      <c r="F7" s="14">
        <v>73922.397882372607</v>
      </c>
      <c r="G7" s="14">
        <v>103951.770838931</v>
      </c>
      <c r="H7" s="15">
        <v>9.2392797014063804E-2</v>
      </c>
      <c r="I7" s="15">
        <v>0.22924943408184301</v>
      </c>
      <c r="J7" s="15">
        <v>0.32237705106036602</v>
      </c>
      <c r="K7" s="7" t="s">
        <v>223</v>
      </c>
      <c r="L7" s="7"/>
      <c r="M7" s="17" t="s">
        <v>223</v>
      </c>
      <c r="N7" s="7"/>
      <c r="O7" s="15" t="e">
        <f>GETPIVOTDATA("Sum of pop_b1",$M$2,"reg","cam")/GETPIVOTDATA("Sum of tpop",$M$2,"reg","cam")</f>
        <v>#REF!</v>
      </c>
      <c r="P7" s="7"/>
      <c r="Q7" s="7"/>
      <c r="R7" s="7"/>
      <c r="S7" s="7"/>
      <c r="T7" s="7"/>
      <c r="U7" s="7"/>
      <c r="V7" s="16"/>
      <c r="W7" s="21"/>
      <c r="X7" s="21" t="s">
        <v>227</v>
      </c>
      <c r="Y7" s="21" t="s">
        <v>228</v>
      </c>
      <c r="Z7" s="21" t="s">
        <v>229</v>
      </c>
      <c r="AA7" s="7"/>
      <c r="AB7" s="7"/>
      <c r="AC7" s="7"/>
      <c r="AD7" s="7"/>
      <c r="AE7" s="7"/>
    </row>
    <row r="8" spans="1:31" x14ac:dyDescent="0.25">
      <c r="A8" s="7" t="s">
        <v>33</v>
      </c>
      <c r="B8" s="7" t="s">
        <v>33</v>
      </c>
      <c r="C8" s="7" t="s">
        <v>32</v>
      </c>
      <c r="D8" s="14">
        <v>63778.998463809497</v>
      </c>
      <c r="E8" s="14">
        <v>63131.251359105103</v>
      </c>
      <c r="F8" s="14">
        <v>63776.810082554803</v>
      </c>
      <c r="G8" s="14">
        <v>63776.810082554803</v>
      </c>
      <c r="H8" s="15">
        <v>0.98984388089643705</v>
      </c>
      <c r="I8" s="15">
        <v>0.99996568805865005</v>
      </c>
      <c r="J8" s="15">
        <v>0.99996568805865005</v>
      </c>
      <c r="K8" s="7" t="s">
        <v>213</v>
      </c>
      <c r="L8" s="7"/>
      <c r="M8" s="17" t="s">
        <v>213</v>
      </c>
      <c r="N8" s="7"/>
      <c r="O8" s="15" t="e">
        <f>GETPIVOTDATA("Sum of pop_b1",$M$2,"reg","car")/GETPIVOTDATA("Sum of tpop",$M$2,"reg","car")</f>
        <v>#REF!</v>
      </c>
      <c r="P8" s="7"/>
      <c r="Q8" s="7"/>
      <c r="R8" s="7"/>
      <c r="S8" s="7"/>
      <c r="T8" s="7"/>
      <c r="U8" s="7"/>
      <c r="V8" s="17" t="str">
        <f t="shared" ref="V8:V10" si="5">M7</f>
        <v>cam</v>
      </c>
      <c r="W8" s="7"/>
      <c r="X8" s="22">
        <f t="shared" ref="X8:X11" si="6">X3/W3</f>
        <v>2.1235709718632482E-2</v>
      </c>
      <c r="Y8" s="22">
        <f t="shared" ref="Y8:Y11" si="7">Y3/W3</f>
        <v>6.5823154068451142E-2</v>
      </c>
      <c r="Z8" s="22">
        <f t="shared" ref="Z8:Z11" si="8">Z3/W3</f>
        <v>0.10110530108567965</v>
      </c>
      <c r="AA8" s="7"/>
      <c r="AB8" s="7"/>
      <c r="AC8" s="7"/>
      <c r="AD8" s="7"/>
      <c r="AE8" s="7"/>
    </row>
    <row r="9" spans="1:31" x14ac:dyDescent="0.25">
      <c r="A9" s="7" t="s">
        <v>198</v>
      </c>
      <c r="B9" s="7" t="s">
        <v>40</v>
      </c>
      <c r="C9" s="7" t="s">
        <v>39</v>
      </c>
      <c r="D9" s="14">
        <v>211755691.891909</v>
      </c>
      <c r="E9" s="14">
        <v>5469747.8335800096</v>
      </c>
      <c r="F9" s="14">
        <v>19030093.434563</v>
      </c>
      <c r="G9" s="14">
        <v>31117873.669983</v>
      </c>
      <c r="H9" s="15">
        <v>2.5830464270930002E-2</v>
      </c>
      <c r="I9" s="15">
        <v>8.9868155441493403E-2</v>
      </c>
      <c r="J9" s="15">
        <v>0.14695176971142401</v>
      </c>
      <c r="K9" s="7" t="s">
        <v>224</v>
      </c>
      <c r="L9" s="7"/>
      <c r="M9" s="17" t="s">
        <v>224</v>
      </c>
      <c r="N9" s="7"/>
      <c r="O9" s="15" t="e">
        <f>GETPIVOTDATA("Sum of pop_b1",$M$2,"reg","sam")/GETPIVOTDATA("Sum of tpop",$M$2,"reg","sam")</f>
        <v>#REF!</v>
      </c>
      <c r="P9" s="7"/>
      <c r="Q9" s="7"/>
      <c r="R9" s="7"/>
      <c r="S9" s="7"/>
      <c r="T9" s="7"/>
      <c r="U9" s="7"/>
      <c r="V9" s="17" t="str">
        <f t="shared" si="5"/>
        <v>car</v>
      </c>
      <c r="W9" s="7"/>
      <c r="X9" s="22">
        <f t="shared" si="6"/>
        <v>0.12651817736988238</v>
      </c>
      <c r="Y9" s="22">
        <f t="shared" si="7"/>
        <v>0.41293580538116353</v>
      </c>
      <c r="Z9" s="22">
        <f t="shared" si="8"/>
        <v>0.59513598933104706</v>
      </c>
      <c r="AA9" s="7"/>
      <c r="AB9" s="7"/>
      <c r="AC9" s="7"/>
      <c r="AD9" s="7"/>
      <c r="AE9" s="7"/>
    </row>
    <row r="10" spans="1:31" x14ac:dyDescent="0.25">
      <c r="A10" s="7" t="s">
        <v>44</v>
      </c>
      <c r="B10" s="7" t="s">
        <v>44</v>
      </c>
      <c r="C10" s="7" t="s">
        <v>43</v>
      </c>
      <c r="D10" s="14">
        <v>226192.99832099699</v>
      </c>
      <c r="E10" s="14">
        <v>60133.185368090897</v>
      </c>
      <c r="F10" s="14">
        <v>197406.57394766799</v>
      </c>
      <c r="G10" s="14">
        <v>226188.98011463901</v>
      </c>
      <c r="H10" s="15">
        <v>0.26584901307490599</v>
      </c>
      <c r="I10" s="15">
        <v>0.87273512183397906</v>
      </c>
      <c r="J10" s="15">
        <v>0.99998223549628995</v>
      </c>
      <c r="K10" s="7" t="s">
        <v>213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17" t="str">
        <f t="shared" si="5"/>
        <v>sam</v>
      </c>
      <c r="W10" s="7"/>
      <c r="X10" s="22">
        <f t="shared" si="6"/>
        <v>3.2561100651988799E-2</v>
      </c>
      <c r="Y10" s="22">
        <f t="shared" si="7"/>
        <v>0.10959155992657524</v>
      </c>
      <c r="Z10" s="22">
        <f t="shared" si="8"/>
        <v>0.17309486022304879</v>
      </c>
      <c r="AA10" s="7"/>
      <c r="AB10" s="7"/>
      <c r="AC10" s="7"/>
      <c r="AD10" s="7"/>
      <c r="AE10" s="7"/>
    </row>
    <row r="11" spans="1:31" x14ac:dyDescent="0.25">
      <c r="A11" s="7" t="s">
        <v>48</v>
      </c>
      <c r="B11" s="7" t="s">
        <v>48</v>
      </c>
      <c r="C11" s="7" t="s">
        <v>47</v>
      </c>
      <c r="D11" s="14">
        <v>19678221.983603802</v>
      </c>
      <c r="E11" s="14">
        <v>1681134.83402519</v>
      </c>
      <c r="F11" s="14">
        <v>3958789.3855006699</v>
      </c>
      <c r="G11" s="14">
        <v>4614390.0315274596</v>
      </c>
      <c r="H11" s="15">
        <v>8.5431236390459298E-2</v>
      </c>
      <c r="I11" s="15">
        <v>0.20117617276597399</v>
      </c>
      <c r="J11" s="15">
        <v>0.234492223706605</v>
      </c>
      <c r="K11" s="7" t="s">
        <v>224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8" t="s">
        <v>230</v>
      </c>
      <c r="W11" s="23"/>
      <c r="X11" s="24">
        <f t="shared" si="6"/>
        <v>3.6272117734666799E-2</v>
      </c>
      <c r="Y11" s="24">
        <f t="shared" si="7"/>
        <v>0.11955477823763426</v>
      </c>
      <c r="Z11" s="24">
        <f t="shared" si="8"/>
        <v>0.1838487639085124</v>
      </c>
      <c r="AA11" s="7"/>
      <c r="AB11" s="7"/>
      <c r="AC11" s="7"/>
      <c r="AD11" s="7"/>
      <c r="AE11" s="7"/>
    </row>
    <row r="12" spans="1:31" x14ac:dyDescent="0.25">
      <c r="A12" s="7" t="s">
        <v>53</v>
      </c>
      <c r="B12" s="7" t="s">
        <v>53</v>
      </c>
      <c r="C12" s="7" t="s">
        <v>52</v>
      </c>
      <c r="D12" s="14">
        <v>50372424.400657699</v>
      </c>
      <c r="E12" s="14">
        <v>920230.78088133002</v>
      </c>
      <c r="F12" s="14">
        <v>2480482.07706257</v>
      </c>
      <c r="G12" s="14">
        <v>3762910.0733708902</v>
      </c>
      <c r="H12" s="15">
        <v>1.82685425970745E-2</v>
      </c>
      <c r="I12" s="15">
        <v>4.9242856713288999E-2</v>
      </c>
      <c r="J12" s="15">
        <v>7.4701786109023505E-2</v>
      </c>
      <c r="K12" s="7" t="s">
        <v>224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231</v>
      </c>
      <c r="W12" s="7"/>
      <c r="X12" s="22">
        <f>(X3+X5)/(W3+W5)</f>
        <v>2.913785595416447E-2</v>
      </c>
      <c r="Y12" s="22">
        <f>(Y3+Y5)/(W3+W5)</f>
        <v>9.6361997771263044E-2</v>
      </c>
      <c r="Z12" s="22">
        <f>(Z3+Z5)/(W3+W5)</f>
        <v>0.15133509245292406</v>
      </c>
      <c r="AA12" s="7"/>
      <c r="AB12" s="7"/>
      <c r="AC12" s="7"/>
      <c r="AD12" s="7"/>
      <c r="AE12" s="7"/>
    </row>
    <row r="13" spans="1:31" x14ac:dyDescent="0.25">
      <c r="A13" s="7" t="s">
        <v>57</v>
      </c>
      <c r="B13" s="7" t="s">
        <v>57</v>
      </c>
      <c r="C13" s="7" t="s">
        <v>56</v>
      </c>
      <c r="D13" s="14">
        <v>5163020.9913264699</v>
      </c>
      <c r="E13" s="14">
        <v>148105.01685531199</v>
      </c>
      <c r="F13" s="14">
        <v>380499.57585954998</v>
      </c>
      <c r="G13" s="14">
        <v>525042.73926365096</v>
      </c>
      <c r="H13" s="15">
        <v>2.8685728201399599E-2</v>
      </c>
      <c r="I13" s="15">
        <v>7.3697080933578296E-2</v>
      </c>
      <c r="J13" s="15">
        <v>0.101692931356601</v>
      </c>
      <c r="K13" s="7" t="s">
        <v>223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22"/>
      <c r="Y13" s="7"/>
      <c r="Z13" s="7"/>
      <c r="AA13" s="7"/>
      <c r="AB13" s="7"/>
      <c r="AC13" s="7"/>
      <c r="AD13" s="7"/>
      <c r="AE13" s="7"/>
    </row>
    <row r="14" spans="1:31" x14ac:dyDescent="0.25">
      <c r="A14" s="7" t="s">
        <v>61</v>
      </c>
      <c r="B14" s="7" t="s">
        <v>61</v>
      </c>
      <c r="C14" s="7" t="s">
        <v>60</v>
      </c>
      <c r="D14" s="14">
        <v>11193470.0264189</v>
      </c>
      <c r="E14" s="14">
        <v>891601.04573546303</v>
      </c>
      <c r="F14" s="14">
        <v>2920246.4306484</v>
      </c>
      <c r="G14" s="14">
        <v>4466399.8260751097</v>
      </c>
      <c r="H14" s="15">
        <v>7.96536769769427E-2</v>
      </c>
      <c r="I14" s="15">
        <v>0.26088839508713701</v>
      </c>
      <c r="J14" s="15">
        <v>0.39901833975822298</v>
      </c>
      <c r="K14" s="7" t="s">
        <v>213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7" t="s">
        <v>65</v>
      </c>
      <c r="B15" s="7" t="s">
        <v>65</v>
      </c>
      <c r="C15" s="7" t="s">
        <v>64</v>
      </c>
      <c r="D15" s="14">
        <v>165982.99928393101</v>
      </c>
      <c r="E15" s="14">
        <v>33210.178389651897</v>
      </c>
      <c r="F15" s="14">
        <v>165982.967503886</v>
      </c>
      <c r="G15" s="14">
        <v>165982.967503886</v>
      </c>
      <c r="H15" s="15">
        <v>0.20008180676891199</v>
      </c>
      <c r="I15" s="15">
        <v>0.99999980853433401</v>
      </c>
      <c r="J15" s="15">
        <v>0.99999980853433401</v>
      </c>
      <c r="K15" s="7" t="s">
        <v>213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7" t="s">
        <v>69</v>
      </c>
      <c r="B16" s="7" t="s">
        <v>232</v>
      </c>
      <c r="C16" s="7" t="s">
        <v>68</v>
      </c>
      <c r="D16" s="14">
        <v>69913.999272227302</v>
      </c>
      <c r="E16" s="14">
        <v>54048.5254488215</v>
      </c>
      <c r="F16" s="14">
        <v>69913.999272227302</v>
      </c>
      <c r="G16" s="14">
        <v>69913.999272227302</v>
      </c>
      <c r="H16" s="15">
        <v>0.773071573811281</v>
      </c>
      <c r="I16" s="15">
        <v>1</v>
      </c>
      <c r="J16" s="15">
        <v>1</v>
      </c>
      <c r="K16" s="7" t="s">
        <v>213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7" t="s">
        <v>73</v>
      </c>
      <c r="B17" s="7" t="s">
        <v>73</v>
      </c>
      <c r="C17" s="7" t="s">
        <v>72</v>
      </c>
      <c r="D17" s="14">
        <v>69325.000443093493</v>
      </c>
      <c r="E17" s="14">
        <v>30456.223710209098</v>
      </c>
      <c r="F17" s="14">
        <v>61850.184815455199</v>
      </c>
      <c r="G17" s="14">
        <v>69297.256941705898</v>
      </c>
      <c r="H17" s="15">
        <v>0.43932525806775302</v>
      </c>
      <c r="I17" s="15">
        <v>0.89217720043472504</v>
      </c>
      <c r="J17" s="15">
        <v>0.99959980524759895</v>
      </c>
      <c r="K17" s="7" t="s">
        <v>213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7" t="s">
        <v>77</v>
      </c>
      <c r="B18" s="7" t="s">
        <v>233</v>
      </c>
      <c r="C18" s="7" t="s">
        <v>76</v>
      </c>
      <c r="D18" s="14">
        <v>10448498.9915173</v>
      </c>
      <c r="E18" s="14">
        <v>872072.29995892604</v>
      </c>
      <c r="F18" s="14">
        <v>3492879.8522970998</v>
      </c>
      <c r="G18" s="14">
        <v>5521301.7165513402</v>
      </c>
      <c r="H18" s="15">
        <v>8.3463883249347295E-2</v>
      </c>
      <c r="I18" s="15">
        <v>0.33429489299207599</v>
      </c>
      <c r="J18" s="15">
        <v>0.52843013346068601</v>
      </c>
      <c r="K18" s="7" t="s">
        <v>213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7" t="s">
        <v>81</v>
      </c>
      <c r="B19" s="7" t="s">
        <v>81</v>
      </c>
      <c r="C19" s="7" t="s">
        <v>80</v>
      </c>
      <c r="D19" s="14">
        <v>17510642.9148467</v>
      </c>
      <c r="E19" s="14">
        <v>1023571.85747765</v>
      </c>
      <c r="F19" s="14">
        <v>2584581.9127004398</v>
      </c>
      <c r="G19" s="14">
        <v>3562585.0704702302</v>
      </c>
      <c r="H19" s="15">
        <v>5.8454270494534201E-2</v>
      </c>
      <c r="I19" s="15">
        <v>0.14760062924411799</v>
      </c>
      <c r="J19" s="15">
        <v>0.20345255669908199</v>
      </c>
      <c r="K19" s="7" t="s">
        <v>224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7" t="s">
        <v>199</v>
      </c>
      <c r="B20" s="7" t="s">
        <v>85</v>
      </c>
      <c r="C20" s="7" t="s">
        <v>84</v>
      </c>
      <c r="D20" s="14">
        <v>427560.27625065099</v>
      </c>
      <c r="E20" s="14">
        <v>156875.34357360599</v>
      </c>
      <c r="F20" s="14">
        <v>376388.79114074103</v>
      </c>
      <c r="G20" s="14">
        <v>427163.57710205601</v>
      </c>
      <c r="H20" s="15">
        <v>0.36690813503366598</v>
      </c>
      <c r="I20" s="15">
        <v>0.88031749450944796</v>
      </c>
      <c r="J20" s="15">
        <v>0.99907217959518102</v>
      </c>
      <c r="K20" s="7" t="s">
        <v>213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75" customHeight="1" x14ac:dyDescent="0.25">
      <c r="A21" s="7" t="s">
        <v>89</v>
      </c>
      <c r="B21" s="7" t="s">
        <v>234</v>
      </c>
      <c r="C21" s="7" t="s">
        <v>88</v>
      </c>
      <c r="D21" s="14">
        <v>113999.99912016799</v>
      </c>
      <c r="E21" s="14">
        <v>48567.1120096222</v>
      </c>
      <c r="F21" s="14">
        <v>109488.653448097</v>
      </c>
      <c r="G21" s="14">
        <v>113999.30474387899</v>
      </c>
      <c r="H21" s="15">
        <v>0.42602730161802099</v>
      </c>
      <c r="I21" s="15">
        <v>0.96042679204483605</v>
      </c>
      <c r="J21" s="15">
        <v>0.99999390897986695</v>
      </c>
      <c r="K21" s="7" t="s">
        <v>213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75" customHeight="1" x14ac:dyDescent="0.25">
      <c r="A22" s="7" t="s">
        <v>93</v>
      </c>
      <c r="B22" s="7" t="s">
        <v>93</v>
      </c>
      <c r="C22" s="7" t="s">
        <v>92</v>
      </c>
      <c r="D22" s="14">
        <v>17109746.041219901</v>
      </c>
      <c r="E22" s="14">
        <v>75107.288766205296</v>
      </c>
      <c r="F22" s="14">
        <v>255599.75244921399</v>
      </c>
      <c r="G22" s="14">
        <v>411681.38007787598</v>
      </c>
      <c r="H22" s="15">
        <v>4.3897372050561503E-3</v>
      </c>
      <c r="I22" s="15">
        <v>1.4938839643407699E-2</v>
      </c>
      <c r="J22" s="15">
        <v>2.4061220960619401E-2</v>
      </c>
      <c r="K22" s="7" t="s">
        <v>223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25">
      <c r="A23" s="7" t="s">
        <v>97</v>
      </c>
      <c r="B23" s="7" t="s">
        <v>235</v>
      </c>
      <c r="C23" s="7" t="s">
        <v>96</v>
      </c>
      <c r="D23" s="14">
        <v>353339.62214322999</v>
      </c>
      <c r="E23" s="14">
        <v>38124.193767505603</v>
      </c>
      <c r="F23" s="14">
        <v>136817.20469585</v>
      </c>
      <c r="G23" s="14">
        <v>181139.998107113</v>
      </c>
      <c r="H23" s="15">
        <v>0.107896741203996</v>
      </c>
      <c r="I23" s="15">
        <v>0.38721161206311</v>
      </c>
      <c r="J23" s="15">
        <v>0.51265124756850999</v>
      </c>
      <c r="K23" s="7" t="s">
        <v>224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.75" customHeight="1" x14ac:dyDescent="0.25">
      <c r="A24" s="7" t="s">
        <v>102</v>
      </c>
      <c r="B24" s="7" t="s">
        <v>102</v>
      </c>
      <c r="C24" s="7" t="s">
        <v>101</v>
      </c>
      <c r="D24" s="14">
        <v>756237.01035808295</v>
      </c>
      <c r="E24" s="14">
        <v>92563.298574158805</v>
      </c>
      <c r="F24" s="14">
        <v>425133.55606275302</v>
      </c>
      <c r="G24" s="14">
        <v>510963.37423614698</v>
      </c>
      <c r="H24" s="15">
        <v>0.122399852567821</v>
      </c>
      <c r="I24" s="15">
        <v>0.56216973017685301</v>
      </c>
      <c r="J24" s="15">
        <v>0.67566565407080903</v>
      </c>
      <c r="K24" s="7" t="s">
        <v>224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 x14ac:dyDescent="0.25">
      <c r="A25" s="7" t="s">
        <v>105</v>
      </c>
      <c r="B25" s="7" t="s">
        <v>105</v>
      </c>
      <c r="C25" s="7" t="s">
        <v>104</v>
      </c>
      <c r="D25" s="14">
        <v>9302282.2878226805</v>
      </c>
      <c r="E25" s="14">
        <v>219809.748999009</v>
      </c>
      <c r="F25" s="14">
        <v>570585.06893851398</v>
      </c>
      <c r="G25" s="14">
        <v>865564.56207034597</v>
      </c>
      <c r="H25" s="15">
        <v>2.3629657991217301E-2</v>
      </c>
      <c r="I25" s="15">
        <v>6.1338180382404503E-2</v>
      </c>
      <c r="J25" s="15">
        <v>9.30486234763514E-2</v>
      </c>
      <c r="K25" s="7" t="s">
        <v>223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75" customHeight="1" x14ac:dyDescent="0.25">
      <c r="A26" s="7" t="s">
        <v>109</v>
      </c>
      <c r="B26" s="7" t="s">
        <v>236</v>
      </c>
      <c r="C26" s="7" t="s">
        <v>108</v>
      </c>
      <c r="D26" s="14">
        <v>14822589.021465</v>
      </c>
      <c r="E26" s="14">
        <v>2347111.4460385698</v>
      </c>
      <c r="F26" s="14">
        <v>7196045.6034049299</v>
      </c>
      <c r="G26" s="14">
        <v>9996242.9956401009</v>
      </c>
      <c r="H26" s="15">
        <v>0.15834692863977101</v>
      </c>
      <c r="I26" s="15">
        <v>0.48547831913737599</v>
      </c>
      <c r="J26" s="15">
        <v>0.67439250870170397</v>
      </c>
      <c r="K26" s="7" t="s">
        <v>213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75" customHeight="1" x14ac:dyDescent="0.25">
      <c r="A27" s="7" t="s">
        <v>113</v>
      </c>
      <c r="B27" s="7" t="s">
        <v>113</v>
      </c>
      <c r="C27" s="7" t="s">
        <v>112</v>
      </c>
      <c r="D27" s="14">
        <v>2697982.9647686901</v>
      </c>
      <c r="E27" s="14">
        <v>372031.87561798102</v>
      </c>
      <c r="F27" s="14">
        <v>1263293.1784828</v>
      </c>
      <c r="G27" s="14">
        <v>1841891.7894820899</v>
      </c>
      <c r="H27" s="15">
        <v>0.137892596238048</v>
      </c>
      <c r="I27" s="15">
        <v>0.46823615826318099</v>
      </c>
      <c r="J27" s="15">
        <v>0.68269214948138102</v>
      </c>
      <c r="K27" s="7" t="s">
        <v>213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75" customHeight="1" x14ac:dyDescent="0.25">
      <c r="A28" s="7" t="s">
        <v>117</v>
      </c>
      <c r="B28" s="7" t="s">
        <v>237</v>
      </c>
      <c r="C28" s="7" t="s">
        <v>116</v>
      </c>
      <c r="D28" s="14">
        <v>46324.999801315404</v>
      </c>
      <c r="E28" s="14">
        <v>25295.1424939483</v>
      </c>
      <c r="F28" s="14">
        <v>46324.999801315404</v>
      </c>
      <c r="G28" s="14">
        <v>46324.999801315404</v>
      </c>
      <c r="H28" s="15">
        <v>0.54603653755936099</v>
      </c>
      <c r="I28" s="15">
        <v>1</v>
      </c>
      <c r="J28" s="15">
        <v>1</v>
      </c>
      <c r="K28" s="7" t="s">
        <v>213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.75" customHeight="1" x14ac:dyDescent="0.25">
      <c r="A29" s="7" t="s">
        <v>122</v>
      </c>
      <c r="B29" s="7" t="s">
        <v>238</v>
      </c>
      <c r="C29" s="7" t="s">
        <v>120</v>
      </c>
      <c r="D29" s="14">
        <v>178695.99446723601</v>
      </c>
      <c r="E29" s="14">
        <v>63670.384868197099</v>
      </c>
      <c r="F29" s="14">
        <v>159531.731218189</v>
      </c>
      <c r="G29" s="14">
        <v>178695.57038903999</v>
      </c>
      <c r="H29" s="15">
        <v>0.35630560750969198</v>
      </c>
      <c r="I29" s="15">
        <v>0.89275493663871197</v>
      </c>
      <c r="J29" s="15">
        <v>0.99999762681755899</v>
      </c>
      <c r="K29" s="7" t="s">
        <v>213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.75" customHeight="1" x14ac:dyDescent="0.25">
      <c r="A30" s="7" t="s">
        <v>200</v>
      </c>
      <c r="B30" s="7" t="s">
        <v>200</v>
      </c>
      <c r="C30" s="7" t="s">
        <v>125</v>
      </c>
      <c r="D30" s="14">
        <v>128972439.104242</v>
      </c>
      <c r="E30" s="14">
        <v>2784840.9098915202</v>
      </c>
      <c r="F30" s="14">
        <v>8721972.1111567803</v>
      </c>
      <c r="G30" s="14">
        <v>13014704.9173296</v>
      </c>
      <c r="H30" s="15">
        <v>2.1592527281279601E-2</v>
      </c>
      <c r="I30" s="15">
        <v>6.7626635362825399E-2</v>
      </c>
      <c r="J30" s="15">
        <v>0.10091074502212399</v>
      </c>
      <c r="K30" s="7" t="s">
        <v>223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.75" customHeight="1" x14ac:dyDescent="0.25">
      <c r="A31" s="7" t="s">
        <v>130</v>
      </c>
      <c r="B31" s="7" t="s">
        <v>130</v>
      </c>
      <c r="C31" s="7" t="s">
        <v>129</v>
      </c>
      <c r="D31" s="14">
        <v>4518.9999001313599</v>
      </c>
      <c r="E31" s="14">
        <v>2355.9408265727502</v>
      </c>
      <c r="F31" s="14">
        <v>4518.9999001313599</v>
      </c>
      <c r="G31" s="14">
        <v>4518.9999001313599</v>
      </c>
      <c r="H31" s="15">
        <v>0.52134119907908405</v>
      </c>
      <c r="I31" s="15">
        <v>1</v>
      </c>
      <c r="J31" s="15">
        <v>1</v>
      </c>
      <c r="K31" s="7" t="s">
        <v>213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5.75" customHeight="1" x14ac:dyDescent="0.25">
      <c r="A32" s="7" t="s">
        <v>134</v>
      </c>
      <c r="B32" s="7" t="s">
        <v>239</v>
      </c>
      <c r="C32" s="7" t="s">
        <v>133</v>
      </c>
      <c r="D32" s="14">
        <v>420589.734965101</v>
      </c>
      <c r="E32" s="14">
        <v>97589.248689279004</v>
      </c>
      <c r="F32" s="14">
        <v>346986.197125301</v>
      </c>
      <c r="G32" s="14">
        <v>419905.81570732599</v>
      </c>
      <c r="H32" s="15">
        <v>0.23202955416250601</v>
      </c>
      <c r="I32" s="15">
        <v>0.824999205351725</v>
      </c>
      <c r="J32" s="15">
        <v>0.99837390406631799</v>
      </c>
      <c r="K32" s="7" t="s">
        <v>213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5.75" customHeight="1" x14ac:dyDescent="0.25">
      <c r="A33" s="7" t="s">
        <v>137</v>
      </c>
      <c r="B33" s="7" t="s">
        <v>137</v>
      </c>
      <c r="C33" s="7" t="s">
        <v>136</v>
      </c>
      <c r="D33" s="14">
        <v>6595671.97693766</v>
      </c>
      <c r="E33" s="14">
        <v>139826.03493555699</v>
      </c>
      <c r="F33" s="14">
        <v>315231.11583124002</v>
      </c>
      <c r="G33" s="14">
        <v>486917.75235463702</v>
      </c>
      <c r="H33" s="15">
        <v>2.1199664783887202E-2</v>
      </c>
      <c r="I33" s="15">
        <v>4.77936314803818E-2</v>
      </c>
      <c r="J33" s="15">
        <v>7.3823827815753598E-2</v>
      </c>
      <c r="K33" s="7" t="s">
        <v>223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5.75" customHeight="1" x14ac:dyDescent="0.25">
      <c r="A34" s="7" t="s">
        <v>141</v>
      </c>
      <c r="B34" s="7" t="s">
        <v>240</v>
      </c>
      <c r="C34" s="7" t="s">
        <v>140</v>
      </c>
      <c r="D34" s="14">
        <v>4337405.9756845003</v>
      </c>
      <c r="E34" s="14">
        <v>265219.81333152403</v>
      </c>
      <c r="F34" s="14">
        <v>1037131.01447644</v>
      </c>
      <c r="G34" s="14">
        <v>1927694.6618754601</v>
      </c>
      <c r="H34" s="15">
        <v>6.1147103780081098E-2</v>
      </c>
      <c r="I34" s="15">
        <v>0.23911319813976201</v>
      </c>
      <c r="J34" s="15">
        <v>0.44443491632605198</v>
      </c>
      <c r="K34" s="7" t="s">
        <v>223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5.75" customHeight="1" x14ac:dyDescent="0.25">
      <c r="A35" s="7" t="s">
        <v>145</v>
      </c>
      <c r="B35" s="7" t="s">
        <v>241</v>
      </c>
      <c r="C35" s="7" t="s">
        <v>144</v>
      </c>
      <c r="D35" s="14">
        <v>29381884.068487599</v>
      </c>
      <c r="E35" s="14">
        <v>1068275.96286771</v>
      </c>
      <c r="F35" s="14">
        <v>5206955.6069254596</v>
      </c>
      <c r="G35" s="14">
        <v>9799163.3107492607</v>
      </c>
      <c r="H35" s="15">
        <v>3.63583206705742E-2</v>
      </c>
      <c r="I35" s="15">
        <v>0.17721653229549</v>
      </c>
      <c r="J35" s="15">
        <v>0.33351037965802099</v>
      </c>
      <c r="K35" s="7" t="s">
        <v>224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5.75" customHeight="1" x14ac:dyDescent="0.25">
      <c r="A36" s="7" t="s">
        <v>149</v>
      </c>
      <c r="B36" s="7" t="s">
        <v>149</v>
      </c>
      <c r="C36" s="7" t="s">
        <v>148</v>
      </c>
      <c r="D36" s="14">
        <v>3663576.4124077102</v>
      </c>
      <c r="E36" s="14">
        <v>321669.57231971901</v>
      </c>
      <c r="F36" s="14">
        <v>1468952.14863836</v>
      </c>
      <c r="G36" s="14">
        <v>2481398.82376687</v>
      </c>
      <c r="H36" s="15">
        <v>8.7802064460917498E-2</v>
      </c>
      <c r="I36" s="15">
        <v>0.400961242042979</v>
      </c>
      <c r="J36" s="15">
        <v>0.67731597336496996</v>
      </c>
      <c r="K36" s="7" t="s">
        <v>213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5.75" customHeight="1" x14ac:dyDescent="0.25">
      <c r="A37" s="7" t="s">
        <v>154</v>
      </c>
      <c r="B37" s="7" t="s">
        <v>154</v>
      </c>
      <c r="C37" s="7" t="s">
        <v>153</v>
      </c>
      <c r="D37" s="14">
        <v>6825934.98752</v>
      </c>
      <c r="E37" s="14">
        <v>130611.403452486</v>
      </c>
      <c r="F37" s="14">
        <v>402980.213714868</v>
      </c>
      <c r="G37" s="14">
        <v>724776.53134477104</v>
      </c>
      <c r="H37" s="15">
        <v>1.9134580638591699E-2</v>
      </c>
      <c r="I37" s="15">
        <v>5.9036632263806302E-2</v>
      </c>
      <c r="J37" s="15">
        <v>0.106179817515094</v>
      </c>
      <c r="K37" s="7" t="s">
        <v>223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.75" customHeight="1" x14ac:dyDescent="0.25">
      <c r="A38" s="7" t="s">
        <v>158</v>
      </c>
      <c r="B38" s="7" t="s">
        <v>242</v>
      </c>
      <c r="C38" s="7" t="s">
        <v>157</v>
      </c>
      <c r="D38" s="14">
        <v>590099.99807200499</v>
      </c>
      <c r="E38" s="14">
        <v>4303.4265606327099</v>
      </c>
      <c r="F38" s="14">
        <v>51282.583372558103</v>
      </c>
      <c r="G38" s="14">
        <v>258601.519567082</v>
      </c>
      <c r="H38" s="15">
        <v>7.2927072948534401E-3</v>
      </c>
      <c r="I38" s="15">
        <v>8.69049034741744E-2</v>
      </c>
      <c r="J38" s="15">
        <v>0.43823338487035102</v>
      </c>
      <c r="K38" s="7" t="s">
        <v>224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.75" customHeight="1" x14ac:dyDescent="0.25">
      <c r="A39" s="7" t="s">
        <v>162</v>
      </c>
      <c r="B39" s="7" t="s">
        <v>243</v>
      </c>
      <c r="C39" s="7" t="s">
        <v>161</v>
      </c>
      <c r="D39" s="14">
        <v>31457.998738935701</v>
      </c>
      <c r="E39" s="14">
        <v>24892.935183286001</v>
      </c>
      <c r="F39" s="14">
        <v>31450.332599906102</v>
      </c>
      <c r="G39" s="14">
        <v>31457.998738935701</v>
      </c>
      <c r="H39" s="15">
        <v>0.79130701828390304</v>
      </c>
      <c r="I39" s="15">
        <v>0.99975630557133799</v>
      </c>
      <c r="J39" s="15">
        <v>1</v>
      </c>
      <c r="K39" s="7" t="s">
        <v>213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5.75" customHeight="1" x14ac:dyDescent="0.25">
      <c r="A40" s="7" t="s">
        <v>166</v>
      </c>
      <c r="B40" s="7" t="s">
        <v>244</v>
      </c>
      <c r="C40" s="7" t="s">
        <v>165</v>
      </c>
      <c r="D40" s="14">
        <v>1328021.9986727899</v>
      </c>
      <c r="E40" s="14">
        <v>146540.67327429701</v>
      </c>
      <c r="F40" s="14">
        <v>581598.31718128501</v>
      </c>
      <c r="G40" s="14">
        <v>933968.23383968498</v>
      </c>
      <c r="H40" s="15">
        <v>0.11034506463051701</v>
      </c>
      <c r="I40" s="15">
        <v>0.43794328539928301</v>
      </c>
      <c r="J40" s="15">
        <v>0.70327768272896096</v>
      </c>
      <c r="K40" s="7" t="s">
        <v>213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5.75" customHeight="1" x14ac:dyDescent="0.25">
      <c r="A41" s="7" t="s">
        <v>170</v>
      </c>
      <c r="B41" s="7" t="s">
        <v>170</v>
      </c>
      <c r="C41" s="7" t="s">
        <v>169</v>
      </c>
      <c r="D41" s="14">
        <v>3530911.94659134</v>
      </c>
      <c r="E41" s="14">
        <v>533651.07468412002</v>
      </c>
      <c r="F41" s="14">
        <v>1570984.3980094299</v>
      </c>
      <c r="G41" s="14">
        <v>2037564.8334347799</v>
      </c>
      <c r="H41" s="15">
        <v>0.15113689685728199</v>
      </c>
      <c r="I41" s="15">
        <v>0.44492313084329999</v>
      </c>
      <c r="J41" s="15">
        <v>0.57706475388087797</v>
      </c>
      <c r="K41" s="7" t="s">
        <v>224</v>
      </c>
      <c r="L41" s="7"/>
      <c r="M41" s="7"/>
      <c r="N41" s="7"/>
      <c r="O41" s="7"/>
      <c r="P41" s="7"/>
      <c r="Q41" s="7"/>
      <c r="R41" s="7"/>
      <c r="S41" s="7"/>
      <c r="T41" s="7"/>
      <c r="U41" s="7"/>
      <c r="Z41" s="7"/>
      <c r="AA41" s="7"/>
      <c r="AB41" s="7"/>
      <c r="AC41" s="7"/>
      <c r="AD41" s="7"/>
      <c r="AE41" s="7"/>
    </row>
    <row r="42" spans="1:31" ht="15.75" customHeight="1" x14ac:dyDescent="0.25">
      <c r="A42" s="7" t="s">
        <v>201</v>
      </c>
      <c r="B42" s="7" t="s">
        <v>245</v>
      </c>
      <c r="C42" s="7" t="s">
        <v>173</v>
      </c>
      <c r="D42" s="14">
        <v>110696.003175579</v>
      </c>
      <c r="E42" s="14">
        <v>54491.629709616303</v>
      </c>
      <c r="F42" s="14">
        <v>108039.935765684</v>
      </c>
      <c r="G42" s="14">
        <v>110659.10078423499</v>
      </c>
      <c r="H42" s="15">
        <v>0.49226375069012301</v>
      </c>
      <c r="I42" s="15">
        <v>0.97600575148424795</v>
      </c>
      <c r="J42" s="15">
        <v>0.99966663302842296</v>
      </c>
      <c r="K42" s="7" t="s">
        <v>213</v>
      </c>
      <c r="L42" s="7"/>
      <c r="M42" s="7"/>
      <c r="N42" s="7"/>
      <c r="O42" s="7"/>
      <c r="P42" s="7"/>
      <c r="Q42" s="7"/>
      <c r="R42" s="7"/>
      <c r="S42" s="7"/>
      <c r="T42" s="7"/>
      <c r="U42" s="7"/>
      <c r="Z42" s="7"/>
      <c r="AA42" s="7"/>
      <c r="AB42" s="7"/>
      <c r="AC42" s="7"/>
      <c r="AD42" s="7"/>
      <c r="AE42" s="7"/>
    </row>
    <row r="43" spans="1:31" ht="15.75" customHeight="1" x14ac:dyDescent="0.25">
      <c r="A43" s="7" t="s">
        <v>178</v>
      </c>
      <c r="B43" s="7" t="s">
        <v>178</v>
      </c>
      <c r="C43" s="7" t="s">
        <v>177</v>
      </c>
      <c r="D43" s="14">
        <v>32605422.819348998</v>
      </c>
      <c r="E43" s="14">
        <v>1805266.95988918</v>
      </c>
      <c r="F43" s="14">
        <v>5292789.1741009597</v>
      </c>
      <c r="G43" s="14">
        <v>7223665.7856533797</v>
      </c>
      <c r="H43" s="15">
        <v>5.5367077123682697E-2</v>
      </c>
      <c r="I43" s="15">
        <v>0.16232849374246</v>
      </c>
      <c r="J43" s="15">
        <v>0.22154798683876101</v>
      </c>
      <c r="K43" s="7" t="s">
        <v>224</v>
      </c>
      <c r="L43" s="7"/>
      <c r="M43" s="7"/>
      <c r="N43" s="7"/>
      <c r="O43" s="7"/>
      <c r="P43" s="7"/>
      <c r="Q43" s="7"/>
      <c r="R43" s="7"/>
      <c r="S43" s="7"/>
      <c r="T43" s="7"/>
      <c r="U43" s="7"/>
      <c r="Z43" s="7"/>
      <c r="AA43" s="7"/>
      <c r="AB43" s="7"/>
      <c r="AC43" s="7"/>
      <c r="AD43" s="7"/>
      <c r="AE43" s="7"/>
    </row>
    <row r="44" spans="1:31" ht="15.75" customHeight="1" x14ac:dyDescent="0.25">
      <c r="A44" s="7" t="s">
        <v>182</v>
      </c>
      <c r="B44" s="7" t="s">
        <v>246</v>
      </c>
      <c r="C44" s="7" t="s">
        <v>181</v>
      </c>
      <c r="D44" s="14">
        <v>32670.000032650802</v>
      </c>
      <c r="E44" s="14">
        <v>26395.638047811601</v>
      </c>
      <c r="F44" s="14">
        <v>32670.000032650802</v>
      </c>
      <c r="G44" s="14">
        <v>32670.000032650802</v>
      </c>
      <c r="H44" s="15">
        <v>0.80794729174874402</v>
      </c>
      <c r="I44" s="15">
        <v>1</v>
      </c>
      <c r="J44" s="15">
        <v>1</v>
      </c>
      <c r="K44" s="7" t="s">
        <v>213</v>
      </c>
      <c r="L44" s="7"/>
      <c r="M44" s="7"/>
      <c r="N44" s="7"/>
      <c r="O44" s="7"/>
      <c r="P44" s="7"/>
      <c r="Q44" s="7"/>
      <c r="R44" s="7"/>
      <c r="S44" s="7"/>
      <c r="T44" s="7"/>
      <c r="U44" s="7"/>
      <c r="Z44" s="7"/>
      <c r="AA44" s="7"/>
      <c r="AB44" s="7"/>
      <c r="AC44" s="7"/>
      <c r="AD44" s="7"/>
      <c r="AE44" s="7"/>
    </row>
    <row r="45" spans="1:31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Z45" s="7"/>
      <c r="AA45" s="7"/>
      <c r="AB45" s="7"/>
      <c r="AC45" s="7"/>
      <c r="AD45" s="7"/>
      <c r="AE45" s="7"/>
    </row>
    <row r="46" spans="1:31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Y46" s="7"/>
      <c r="Z46" s="7"/>
      <c r="AA46" s="7"/>
      <c r="AB46" s="7"/>
      <c r="AC46" s="7"/>
      <c r="AD46" s="7"/>
      <c r="AE46" s="7"/>
    </row>
    <row r="47" spans="1:31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Y47" s="7"/>
      <c r="Z47" s="7"/>
      <c r="AA47" s="7"/>
      <c r="AB47" s="7"/>
      <c r="AC47" s="7"/>
      <c r="AD47" s="7"/>
      <c r="AE47" s="7"/>
    </row>
    <row r="48" spans="1:31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Y48" s="7"/>
      <c r="Z48" s="7"/>
      <c r="AA48" s="7"/>
      <c r="AB48" s="7"/>
      <c r="AC48" s="7"/>
      <c r="AD48" s="7"/>
      <c r="AE48" s="7"/>
    </row>
    <row r="49" spans="1:31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Y49" s="7"/>
      <c r="Z49" s="7"/>
      <c r="AA49" s="7"/>
      <c r="AB49" s="7"/>
      <c r="AC49" s="7"/>
      <c r="AD49" s="7"/>
      <c r="AE49" s="7"/>
    </row>
    <row r="50" spans="1:31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Y50" s="7"/>
      <c r="Z50" s="7"/>
      <c r="AA50" s="7"/>
      <c r="AB50" s="7"/>
      <c r="AC50" s="7"/>
      <c r="AD50" s="7"/>
      <c r="AE50" s="7"/>
    </row>
    <row r="51" spans="1:31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Y51" s="7"/>
      <c r="Z51" s="7"/>
      <c r="AA51" s="7"/>
      <c r="AB51" s="7"/>
      <c r="AC51" s="7"/>
      <c r="AD51" s="7"/>
      <c r="AE51" s="7"/>
    </row>
    <row r="52" spans="1:31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Y52" s="7"/>
      <c r="Z52" s="7"/>
      <c r="AA52" s="7"/>
      <c r="AB52" s="7"/>
      <c r="AC52" s="7"/>
      <c r="AD52" s="7"/>
      <c r="AE52" s="7"/>
    </row>
    <row r="53" spans="1:31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Y53" s="7"/>
      <c r="Z53" s="7"/>
      <c r="AA53" s="7"/>
      <c r="AB53" s="7"/>
      <c r="AC53" s="7"/>
      <c r="AD53" s="7"/>
      <c r="AE53" s="7"/>
    </row>
    <row r="54" spans="1:31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Y54" s="7"/>
      <c r="Z54" s="7"/>
      <c r="AA54" s="7"/>
      <c r="AB54" s="7"/>
      <c r="AC54" s="7"/>
      <c r="AD54" s="7"/>
      <c r="AE54" s="7"/>
    </row>
    <row r="55" spans="1:31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Y55" s="7"/>
      <c r="Z55" s="7"/>
      <c r="AA55" s="7"/>
      <c r="AB55" s="7"/>
      <c r="AC55" s="7"/>
      <c r="AD55" s="7"/>
      <c r="AE55" s="7"/>
    </row>
    <row r="56" spans="1:31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Y56" s="7"/>
      <c r="Z56" s="7"/>
      <c r="AA56" s="7"/>
      <c r="AB56" s="7"/>
      <c r="AC56" s="7"/>
      <c r="AD56" s="7"/>
      <c r="AE56" s="7"/>
    </row>
    <row r="57" spans="1:31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Y57" s="7"/>
      <c r="Z57" s="7"/>
      <c r="AA57" s="7"/>
      <c r="AB57" s="7"/>
      <c r="AC57" s="7"/>
      <c r="AD57" s="7"/>
      <c r="AE57" s="7"/>
    </row>
    <row r="58" spans="1:31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Y58" s="7"/>
      <c r="Z58" s="7"/>
      <c r="AA58" s="7"/>
      <c r="AB58" s="7"/>
      <c r="AC58" s="7"/>
      <c r="AD58" s="7"/>
      <c r="AE58" s="7"/>
    </row>
    <row r="59" spans="1:31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1:31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1:31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spans="1:31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31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spans="1:31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spans="1:31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spans="1:31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spans="1:31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spans="1:31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spans="1:31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spans="1:31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spans="1:31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1:31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31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spans="1:31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spans="1:31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1:31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1:31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1:31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spans="1:31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spans="1:31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1:31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spans="1:31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spans="1:31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1:31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1:31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spans="1:31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spans="1:31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spans="1:31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1:31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spans="1:31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spans="1:31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spans="1:31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spans="1:31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spans="1:31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spans="1:31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spans="1:31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spans="1:31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spans="1:31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spans="1:31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spans="1:31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spans="1:31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spans="1:31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spans="1:31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spans="1:31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spans="1:31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spans="1:31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spans="1:31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spans="1:31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1:31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spans="1:31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spans="1:31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spans="1:31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spans="1:31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spans="1:31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spans="1:31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spans="1:31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spans="1:31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spans="1:31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spans="1:31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spans="1:31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1:31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spans="1:31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spans="1:31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spans="1:31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spans="1:31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spans="1:31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spans="1:31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spans="1:31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spans="1:31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spans="1:31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spans="1:31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spans="1:31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1:31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spans="1:31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spans="1:31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spans="1:31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spans="1:31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spans="1:31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spans="1:31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spans="1:31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spans="1:31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spans="1:31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spans="1:31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spans="1:31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1:31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spans="1:31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spans="1:31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spans="1:31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spans="1:31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spans="1:31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spans="1:31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spans="1:31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spans="1:31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spans="1:31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spans="1:31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spans="1:31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1:31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spans="1:31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spans="1:31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spans="1:31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spans="1:31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spans="1:31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spans="1:31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spans="1:31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spans="1:31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spans="1:31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spans="1:31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spans="1:31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spans="1:31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31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spans="1:31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spans="1:31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spans="1:31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spans="1:31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spans="1:31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spans="1:31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spans="1:31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spans="1:31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spans="1:31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spans="1:31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spans="1:31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spans="1:31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spans="1:31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spans="1:31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spans="1:31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spans="1:31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spans="1:31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spans="1:31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spans="1:31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spans="1:31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spans="1:31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spans="1:31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spans="1:31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spans="1:31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spans="1:31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spans="1:31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spans="1:31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spans="1:31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spans="1:31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spans="1:31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spans="1:31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spans="1:31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spans="1:31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spans="1:31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spans="1:31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spans="1:31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spans="1:31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spans="1:31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spans="1:31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spans="1:31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spans="1:31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spans="1:31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spans="1:31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spans="1:31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spans="1:31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spans="1:31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spans="1:31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spans="1:31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spans="1:31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spans="1:31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spans="1:31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spans="1:31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spans="1:31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spans="1:31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spans="1:31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spans="1:31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spans="1:31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spans="1:31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spans="1:31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spans="1:31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spans="1:31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spans="1:31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spans="1:31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spans="1:31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spans="1:31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spans="1:31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spans="1:31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spans="1:31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spans="1:31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spans="1:31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spans="1:31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spans="1:31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spans="1:31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spans="1:31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spans="1:31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spans="1:31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spans="1:31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spans="1:31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spans="1:31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spans="1:31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spans="1:31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spans="1:31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spans="1:31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spans="1:31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spans="1:31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spans="1:31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spans="1:31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spans="1:31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spans="1:31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spans="1:31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spans="1:31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spans="1:31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spans="1:31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spans="1:31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spans="1:31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spans="1:31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spans="1:31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spans="1:31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spans="1:31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spans="1:31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spans="1:31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spans="1:31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spans="1:31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spans="1:31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spans="1:31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spans="1:31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spans="1:31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spans="1:31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spans="1:31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spans="1:31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spans="1:31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spans="1:31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spans="1:31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spans="1:31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spans="1:31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spans="1:31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1:31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spans="1:31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spans="1:31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spans="1:31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spans="1:31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spans="1:31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spans="1:31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spans="1:31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1:31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spans="1:31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spans="1:31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spans="1:31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spans="1:31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spans="1:31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spans="1:31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spans="1:31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1:31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1:31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1:31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spans="1:31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spans="1:31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1:31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1:31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1:31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spans="1:31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spans="1:31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1:31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spans="1:31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spans="1:31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spans="1:31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spans="1:31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spans="1:31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spans="1:31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spans="1:31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spans="1:31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spans="1:31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spans="1:31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spans="1:31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spans="1:31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spans="1:31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spans="1:31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spans="1:31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spans="1:31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spans="1:31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autoFilter ref="A1:K44" xr:uid="{00000000-0009-0000-0000-000003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</vt:lpstr>
      <vt:lpstr>Data Output</vt:lpstr>
      <vt:lpstr>Result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 la Rua</dc:creator>
  <cp:lastModifiedBy>luisr</cp:lastModifiedBy>
  <dcterms:created xsi:type="dcterms:W3CDTF">2015-06-05T18:17:20Z</dcterms:created>
  <dcterms:modified xsi:type="dcterms:W3CDTF">2022-10-04T06:23:30Z</dcterms:modified>
</cp:coreProperties>
</file>