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LuisZ\"/>
    </mc:Choice>
  </mc:AlternateContent>
  <xr:revisionPtr revIDLastSave="0" documentId="13_ncr:1_{B48BF82D-1658-486C-8701-72B6FB316904}" xr6:coauthVersionLast="47" xr6:coauthVersionMax="47" xr10:uidLastSave="{00000000-0000-0000-0000-000000000000}"/>
  <bookViews>
    <workbookView xWindow="-120" yWindow="-120" windowWidth="19440" windowHeight="10320" tabRatio="315" xr2:uid="{00000000-000D-0000-FFFF-FFFF00000000}"/>
  </bookViews>
  <sheets>
    <sheet name="Horario" sheetId="1" r:id="rId1"/>
    <sheet name="Calendario" sheetId="7" r:id="rId2"/>
    <sheet name="IE-GENE" sheetId="2" r:id="rId3"/>
    <sheet name="IE-ESP" sheetId="8" r:id="rId4"/>
    <sheet name="progreso mensual" sheetId="4" r:id="rId5"/>
    <sheet name="Estructura" sheetId="3" r:id="rId6"/>
    <sheet name="Todas-Las-Cuenta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8" l="1"/>
  <c r="C51" i="8"/>
  <c r="M42" i="8"/>
  <c r="G41" i="8"/>
  <c r="C41" i="8"/>
  <c r="H9" i="2"/>
  <c r="C20" i="8"/>
  <c r="M11" i="8"/>
  <c r="H8" i="2"/>
  <c r="I29" i="8"/>
  <c r="G10" i="8"/>
  <c r="H7" i="2" s="1"/>
  <c r="C10" i="8"/>
  <c r="H6" i="2" s="1"/>
  <c r="G11" i="2" l="1"/>
  <c r="H11" i="2"/>
  <c r="I11" i="2"/>
  <c r="E11" i="2"/>
  <c r="D11" i="2"/>
  <c r="C11" i="2"/>
  <c r="F10" i="2" l="1"/>
  <c r="F11" i="2" s="1"/>
  <c r="M9" i="2"/>
  <c r="C13" i="2" l="1"/>
  <c r="C14" i="2"/>
  <c r="J11" i="2" s="1"/>
</calcChain>
</file>

<file path=xl/sharedStrings.xml><?xml version="1.0" encoding="utf-8"?>
<sst xmlns="http://schemas.openxmlformats.org/spreadsheetml/2006/main" count="359" uniqueCount="179">
  <si>
    <t>Horario</t>
  </si>
  <si>
    <t>Lunes</t>
  </si>
  <si>
    <t>martes</t>
  </si>
  <si>
    <t>Miércoles</t>
  </si>
  <si>
    <t>Jueves</t>
  </si>
  <si>
    <t>Viernes</t>
  </si>
  <si>
    <t>Sábado</t>
  </si>
  <si>
    <t>Domingo</t>
  </si>
  <si>
    <t>5:00 a. m.-6:00 a. m.</t>
  </si>
  <si>
    <t>6:00 a. m.-7:00 a. m.</t>
  </si>
  <si>
    <t>7:00 a. m.-8:00 a. m.</t>
  </si>
  <si>
    <t>8:00 a. m.-9:00 a. m.</t>
  </si>
  <si>
    <t>9:00 a. m.-10:00 a. m.</t>
  </si>
  <si>
    <t>10:00 a. m.-11:00 a. m.</t>
  </si>
  <si>
    <t>11:00 a. m.-12:00 p. m.</t>
  </si>
  <si>
    <t>12:00 p. m.-1:00 p. m.</t>
  </si>
  <si>
    <t>1:00 p. m.-2:00 p. m.</t>
  </si>
  <si>
    <t>2:00 p. m.-3:00 p. m.</t>
  </si>
  <si>
    <t>3:00 p. m.-4:00 p. m.</t>
  </si>
  <si>
    <t>4:00 p. m.-5:00 p. m.</t>
  </si>
  <si>
    <t>5:00 p. m.-6:00 p. m.</t>
  </si>
  <si>
    <t>6:00 p. m.-7:00 p. m.</t>
  </si>
  <si>
    <t>7:00 p. m.-8:00 p. m.</t>
  </si>
  <si>
    <t>8:00 p. m.-9:00 p. m.</t>
  </si>
  <si>
    <t>9:00 p. m.-10:00 p. m.</t>
  </si>
  <si>
    <t>10:00 p. m.-11:00 p. m.</t>
  </si>
  <si>
    <t>Enero</t>
  </si>
  <si>
    <t>Febrero</t>
  </si>
  <si>
    <t>Marzo</t>
  </si>
  <si>
    <t>Abril</t>
  </si>
  <si>
    <t>Mayo</t>
  </si>
  <si>
    <t>Junio</t>
  </si>
  <si>
    <t>TOTAL</t>
  </si>
  <si>
    <t>JULIO</t>
  </si>
  <si>
    <t>EMPRESA</t>
  </si>
  <si>
    <t>AGOSTO</t>
  </si>
  <si>
    <t>SETIEMBRE</t>
  </si>
  <si>
    <t>OCTUBRE</t>
  </si>
  <si>
    <t>NOVIEMBRE</t>
  </si>
  <si>
    <t>DICIEMBRE</t>
  </si>
  <si>
    <t>SUELDO</t>
  </si>
  <si>
    <t>GASTOS</t>
  </si>
  <si>
    <t>GASTOS-T</t>
  </si>
  <si>
    <t>FIJOS</t>
  </si>
  <si>
    <t>VARIABLES</t>
  </si>
  <si>
    <t>ADICIONALES</t>
  </si>
  <si>
    <t>gustos</t>
  </si>
  <si>
    <t>LUZ</t>
  </si>
  <si>
    <t>AGUA</t>
  </si>
  <si>
    <t>INTER</t>
  </si>
  <si>
    <t>INVERSIONES</t>
  </si>
  <si>
    <t>AHORRO</t>
  </si>
  <si>
    <t>INGRESOS</t>
  </si>
  <si>
    <t>DORMIR</t>
  </si>
  <si>
    <t>JAVA</t>
  </si>
  <si>
    <t>PROGRAMACION</t>
  </si>
  <si>
    <t>TIKTOK</t>
  </si>
  <si>
    <t>EXTRAS</t>
  </si>
  <si>
    <t>BLOG</t>
  </si>
  <si>
    <t>YOUTUBE</t>
  </si>
  <si>
    <t>ELECTRICISTA</t>
  </si>
  <si>
    <t>REPARACION-CEL</t>
  </si>
  <si>
    <t>TELECOMUNICIONES</t>
  </si>
  <si>
    <t>IMPRESORAS 3D</t>
  </si>
  <si>
    <t>DRONES</t>
  </si>
  <si>
    <t>GIGANTOGRAFIA</t>
  </si>
  <si>
    <t>CARRO-CARGA-GPS</t>
  </si>
  <si>
    <t>ANDAMIOS</t>
  </si>
  <si>
    <t>IMPORTACIONES-V</t>
  </si>
  <si>
    <t>M.ESTAMPA CALIENTA</t>
  </si>
  <si>
    <t>M.GRABADO</t>
  </si>
  <si>
    <t>IM.PLANOS</t>
  </si>
  <si>
    <t>ESTA. VASOS</t>
  </si>
  <si>
    <t>NETFLIX-PRIME-VIDEO</t>
  </si>
  <si>
    <t>ROPA</t>
  </si>
  <si>
    <t>ALIMENTACION</t>
  </si>
  <si>
    <t>EXTRA</t>
  </si>
  <si>
    <t xml:space="preserve">CERRAGERIA </t>
  </si>
  <si>
    <t>MICROONDAS</t>
  </si>
  <si>
    <t>LINEAS DE TRANSMICION</t>
  </si>
  <si>
    <t>NETWORKING</t>
  </si>
  <si>
    <t xml:space="preserve">PROGRAMACION </t>
  </si>
  <si>
    <t>PHP</t>
  </si>
  <si>
    <t>JS</t>
  </si>
  <si>
    <t>KOTLIN</t>
  </si>
  <si>
    <t>FRELANCER</t>
  </si>
  <si>
    <t>TIKTOK(LR)</t>
  </si>
  <si>
    <t>YOUTUBE(LR)</t>
  </si>
  <si>
    <t>FACEBOOK(LR)</t>
  </si>
  <si>
    <t>INSTAGRAN(LR)</t>
  </si>
  <si>
    <t>GOOGL ADS</t>
  </si>
  <si>
    <t>HETZNER</t>
  </si>
  <si>
    <t>LINUX</t>
  </si>
  <si>
    <t>X</t>
  </si>
  <si>
    <t>TRA-TELECO</t>
  </si>
  <si>
    <t>TIKTOK(TELE)</t>
  </si>
  <si>
    <t>M.botella plas</t>
  </si>
  <si>
    <t>Academia</t>
  </si>
  <si>
    <t>IUNAC</t>
  </si>
  <si>
    <t>SUELDO-TELE-CACHUELOS</t>
  </si>
  <si>
    <t>lnkending</t>
  </si>
  <si>
    <t>teoria/ practica</t>
  </si>
  <si>
    <t>publico</t>
  </si>
  <si>
    <t>estes mes</t>
  </si>
  <si>
    <t xml:space="preserve">este horario se realizara el metodo </t>
  </si>
  <si>
    <t xml:space="preserve">pomodoro </t>
  </si>
  <si>
    <t>45    15</t>
  </si>
  <si>
    <t>activiadad</t>
  </si>
  <si>
    <t xml:space="preserve">escuchar musica </t>
  </si>
  <si>
    <t xml:space="preserve">cantar </t>
  </si>
  <si>
    <t>planchas, sentadillas(ejercicois)</t>
  </si>
  <si>
    <t xml:space="preserve">caminar </t>
  </si>
  <si>
    <t>aprende a bailar</t>
  </si>
  <si>
    <t xml:space="preserve">Electricidad Automatizacion </t>
  </si>
  <si>
    <t>Diseño Electronico</t>
  </si>
  <si>
    <t>AutocaD</t>
  </si>
  <si>
    <t>PCL controladores</t>
  </si>
  <si>
    <t>kicad</t>
  </si>
  <si>
    <t>Altium</t>
  </si>
  <si>
    <t>limpiar mi cuarto</t>
  </si>
  <si>
    <t>27 años</t>
  </si>
  <si>
    <t xml:space="preserve">febrero </t>
  </si>
  <si>
    <t>Julio</t>
  </si>
  <si>
    <t>Agosto</t>
  </si>
  <si>
    <t>Setiembre</t>
  </si>
  <si>
    <t>Octubre</t>
  </si>
  <si>
    <t>Noviembre</t>
  </si>
  <si>
    <t>Diciembre</t>
  </si>
  <si>
    <t xml:space="preserve">viaje a puno desaguadero empresa FH </t>
  </si>
  <si>
    <t xml:space="preserve">viaje a sandiaa puno trabaje </t>
  </si>
  <si>
    <t>viaje con paul por todo lados</t>
  </si>
  <si>
    <t>Sali con vaiirs en tingo</t>
  </si>
  <si>
    <t>tiktok</t>
  </si>
  <si>
    <t>avanzar la pigina real</t>
  </si>
  <si>
    <t>Programacion</t>
  </si>
  <si>
    <t>telecomunicaones</t>
  </si>
  <si>
    <t>extra-ingeniria</t>
  </si>
  <si>
    <t>numero- elmail</t>
  </si>
  <si>
    <t>pasword</t>
  </si>
  <si>
    <t>X-&gt;(gmail-2011)</t>
  </si>
  <si>
    <t>facebook luisrubio</t>
  </si>
  <si>
    <t>x</t>
  </si>
  <si>
    <t>intagram</t>
  </si>
  <si>
    <t>youtube</t>
  </si>
  <si>
    <t>facebook</t>
  </si>
  <si>
    <t>matapizza123@L</t>
  </si>
  <si>
    <t>larubioc@unac.edu.pe</t>
  </si>
  <si>
    <t>RTrT!.6a5Y3m554</t>
  </si>
  <si>
    <t>MAYO</t>
  </si>
  <si>
    <t>JUNIO</t>
  </si>
  <si>
    <t>LUNES</t>
  </si>
  <si>
    <t>MARTES</t>
  </si>
  <si>
    <t>MIÉRCOLES</t>
  </si>
  <si>
    <t>JUEVES</t>
  </si>
  <si>
    <t>VIERNES</t>
  </si>
  <si>
    <t xml:space="preserve">sex max 
subir vender pc
 </t>
  </si>
  <si>
    <t>sex Wilian</t>
  </si>
  <si>
    <t>sex wilian</t>
  </si>
  <si>
    <t>INGRESOS EGRESOS</t>
  </si>
  <si>
    <t>AFP</t>
  </si>
  <si>
    <t>REDES SOCIALES</t>
  </si>
  <si>
    <t>PAGINAS</t>
  </si>
  <si>
    <t>FREELANCES</t>
  </si>
  <si>
    <t xml:space="preserve">sex cristian
estuddia java
</t>
  </si>
  <si>
    <t>trabajar en progra</t>
  </si>
  <si>
    <t>trabajar en progra y tele</t>
  </si>
  <si>
    <t>no hice nada</t>
  </si>
  <si>
    <t>sex william</t>
  </si>
  <si>
    <t>domingo</t>
  </si>
  <si>
    <t>lunes</t>
  </si>
  <si>
    <t>miércoles</t>
  </si>
  <si>
    <t>jueves</t>
  </si>
  <si>
    <t>viernes</t>
  </si>
  <si>
    <t>sábado</t>
  </si>
  <si>
    <t>san juan</t>
  </si>
  <si>
    <t>28 años</t>
  </si>
  <si>
    <t>aprender  https://excalidraw.com/</t>
  </si>
  <si>
    <t>11:00-6:00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</si>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</sst>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color theme="5" tint="0.59999389629810485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2"/>
      <name val="Bookman Old Style"/>
      <family val="1"/>
    </font>
    <font>
      <b/>
      <sz val="16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6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14" fontId="6" fillId="9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10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12" borderId="0" xfId="0" applyFill="1" applyAlignment="1">
      <alignment wrapText="1"/>
    </xf>
    <xf numFmtId="0" fontId="0" fillId="6" borderId="2" xfId="0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8" fillId="10" borderId="3" xfId="0" applyFont="1" applyFill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0" fillId="14" borderId="1" xfId="0" applyFill="1" applyBorder="1"/>
    <xf numFmtId="0" fontId="6" fillId="14" borderId="1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6" fillId="18" borderId="1" xfId="0" applyFont="1" applyFill="1" applyBorder="1"/>
    <xf numFmtId="0" fontId="0" fillId="18" borderId="1" xfId="0" applyFill="1" applyBorder="1"/>
    <xf numFmtId="0" fontId="6" fillId="0" borderId="0" xfId="0" applyFont="1"/>
    <xf numFmtId="0" fontId="0" fillId="0" borderId="1" xfId="0" applyBorder="1"/>
    <xf numFmtId="0" fontId="10" fillId="19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6" fillId="5" borderId="4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16" fontId="3" fillId="0" borderId="0" xfId="0" applyNumberFormat="1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4" fontId="6" fillId="21" borderId="1" xfId="0" applyNumberFormat="1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wrapText="1"/>
    </xf>
    <xf numFmtId="0" fontId="3" fillId="14" borderId="1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wrapText="1"/>
    </xf>
    <xf numFmtId="0" fontId="3" fillId="9" borderId="1" xfId="0" applyFont="1" applyFill="1" applyBorder="1" applyAlignment="1">
      <alignment horizontal="center" vertical="center" wrapText="1"/>
    </xf>
    <xf numFmtId="0" fontId="11" fillId="0" borderId="0" xfId="0" applyFont="1"/>
    <xf numFmtId="0" fontId="0" fillId="2" borderId="1" xfId="0" applyFill="1" applyBorder="1"/>
    <xf numFmtId="0" fontId="6" fillId="4" borderId="4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12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1" applyBorder="1"/>
    <xf numFmtId="0" fontId="14" fillId="0" borderId="0" xfId="1"/>
    <xf numFmtId="0" fontId="14" fillId="0" borderId="1" xfId="1" applyBorder="1" applyAlignment="1">
      <alignment horizontal="center"/>
    </xf>
    <xf numFmtId="0" fontId="6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left" vertical="center"/>
    </xf>
    <xf numFmtId="0" fontId="13" fillId="22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left" vertical="center"/>
    </xf>
    <xf numFmtId="0" fontId="0" fillId="0" borderId="6" xfId="0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6" fillId="11" borderId="1" xfId="0" applyFont="1" applyFill="1" applyBorder="1"/>
    <xf numFmtId="0" fontId="6" fillId="11" borderId="6" xfId="0" applyFont="1" applyFill="1" applyBorder="1"/>
    <xf numFmtId="0" fontId="6" fillId="2" borderId="1" xfId="0" applyFont="1" applyFill="1" applyBorder="1"/>
    <xf numFmtId="0" fontId="6" fillId="0" borderId="1" xfId="0" applyFont="1" applyBorder="1"/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 wrapText="1"/>
    </xf>
    <xf numFmtId="0" fontId="0" fillId="16" borderId="0" xfId="0" applyFill="1"/>
    <xf numFmtId="0" fontId="6" fillId="25" borderId="1" xfId="0" applyFont="1" applyFill="1" applyBorder="1"/>
    <xf numFmtId="0" fontId="6" fillId="25" borderId="1" xfId="0" applyFont="1" applyFill="1" applyBorder="1" applyAlignment="1">
      <alignment horizontal="center" vertical="center"/>
    </xf>
    <xf numFmtId="0" fontId="0" fillId="25" borderId="0" xfId="0" applyFill="1" applyAlignment="1">
      <alignment wrapText="1"/>
    </xf>
    <xf numFmtId="0" fontId="5" fillId="25" borderId="0" xfId="0" applyFont="1" applyFill="1" applyAlignment="1">
      <alignment wrapText="1"/>
    </xf>
    <xf numFmtId="0" fontId="0" fillId="26" borderId="0" xfId="0" applyFill="1" applyAlignment="1">
      <alignment wrapText="1"/>
    </xf>
    <xf numFmtId="0" fontId="5" fillId="2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18" fillId="0" borderId="0" xfId="0" applyFont="1"/>
    <xf numFmtId="0" fontId="16" fillId="8" borderId="0" xfId="0" applyFont="1" applyFill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7" fillId="25" borderId="8" xfId="0" applyFont="1" applyFill="1" applyBorder="1" applyAlignment="1">
      <alignment horizontal="center"/>
    </xf>
    <xf numFmtId="0" fontId="17" fillId="25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CC"/>
      <color rgb="FFFF6109"/>
      <color rgb="FFFF9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tapizza123@L" TargetMode="External"/><Relationship Id="rId2" Type="http://schemas.openxmlformats.org/officeDocument/2006/relationships/hyperlink" Target="mailto:matapizza123@L" TargetMode="External"/><Relationship Id="rId1" Type="http://schemas.openxmlformats.org/officeDocument/2006/relationships/hyperlink" Target="mailto:matapizza123@L" TargetMode="External"/><Relationship Id="rId6" Type="http://schemas.openxmlformats.org/officeDocument/2006/relationships/hyperlink" Target="mailto:larubioc@unac.edu.pe" TargetMode="External"/><Relationship Id="rId5" Type="http://schemas.openxmlformats.org/officeDocument/2006/relationships/hyperlink" Target="mailto:matapizza123@L" TargetMode="External"/><Relationship Id="rId4" Type="http://schemas.openxmlformats.org/officeDocument/2006/relationships/hyperlink" Target="mailto:larubioc@unac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2"/>
  <sheetViews>
    <sheetView tabSelected="1" zoomScale="78" zoomScaleNormal="78" workbookViewId="0">
      <selection activeCell="D12" sqref="D12"/>
    </sheetView>
  </sheetViews>
  <sheetFormatPr baseColWidth="10" defaultColWidth="35.140625" defaultRowHeight="15.75" x14ac:dyDescent="0.25"/>
  <cols>
    <col min="1" max="1" width="35.140625" style="5"/>
    <col min="2" max="2" width="41.42578125" style="5" bestFit="1" customWidth="1"/>
    <col min="3" max="3" width="34.7109375" style="8" bestFit="1" customWidth="1"/>
    <col min="4" max="4" width="34.7109375" style="5" bestFit="1" customWidth="1"/>
    <col min="5" max="7" width="35.140625" style="5"/>
    <col min="8" max="8" width="48.28515625" style="5" bestFit="1" customWidth="1"/>
    <col min="9" max="16384" width="35.140625" style="5"/>
  </cols>
  <sheetData>
    <row r="1" spans="2:14" x14ac:dyDescent="0.25"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2:14" x14ac:dyDescent="0.25">
      <c r="B2" s="6" t="s">
        <v>8</v>
      </c>
      <c r="C2" s="102"/>
      <c r="D2" s="102"/>
      <c r="E2" s="102"/>
      <c r="F2" s="102"/>
      <c r="G2" s="102"/>
      <c r="H2" s="103"/>
      <c r="I2" s="102"/>
    </row>
    <row r="3" spans="2:14" x14ac:dyDescent="0.25">
      <c r="B3" s="6" t="s">
        <v>9</v>
      </c>
      <c r="C3" s="103"/>
      <c r="D3" s="103"/>
      <c r="E3" s="103"/>
      <c r="F3" s="103"/>
      <c r="G3" s="103"/>
      <c r="H3" s="103"/>
      <c r="I3" s="103"/>
    </row>
    <row r="4" spans="2:14" x14ac:dyDescent="0.25">
      <c r="B4" s="6" t="s">
        <v>10</v>
      </c>
      <c r="C4" s="103"/>
      <c r="D4" s="103"/>
      <c r="E4" s="103"/>
      <c r="F4" s="103"/>
      <c r="G4" s="103"/>
      <c r="H4" s="103"/>
      <c r="I4" s="103"/>
    </row>
    <row r="5" spans="2:14" x14ac:dyDescent="0.25">
      <c r="B5" s="6" t="s">
        <v>11</v>
      </c>
      <c r="C5" s="103"/>
      <c r="D5" s="103"/>
      <c r="E5" s="103"/>
      <c r="F5" s="103"/>
      <c r="G5" s="103"/>
      <c r="H5" s="103"/>
      <c r="I5" s="103"/>
    </row>
    <row r="6" spans="2:14" x14ac:dyDescent="0.25">
      <c r="B6" s="6" t="s">
        <v>12</v>
      </c>
      <c r="C6" s="103"/>
      <c r="D6" s="103"/>
      <c r="E6" s="103"/>
      <c r="F6" s="103"/>
      <c r="G6" s="103"/>
      <c r="H6" s="103"/>
      <c r="I6" s="103"/>
    </row>
    <row r="7" spans="2:14" x14ac:dyDescent="0.25">
      <c r="B7" s="6" t="s">
        <v>13</v>
      </c>
      <c r="C7" s="103"/>
      <c r="D7" s="103"/>
      <c r="E7" s="103"/>
      <c r="F7" s="103"/>
      <c r="G7" s="103"/>
      <c r="H7" s="103"/>
      <c r="I7" s="103"/>
    </row>
    <row r="8" spans="2:14" x14ac:dyDescent="0.25">
      <c r="B8" s="6" t="s">
        <v>14</v>
      </c>
      <c r="C8" s="103"/>
      <c r="D8" s="103"/>
      <c r="E8" s="103"/>
      <c r="F8" s="103"/>
      <c r="G8" s="103"/>
      <c r="H8" s="103"/>
      <c r="I8" s="103"/>
    </row>
    <row r="9" spans="2:14" x14ac:dyDescent="0.25">
      <c r="B9" s="6" t="s">
        <v>15</v>
      </c>
      <c r="C9" s="103"/>
      <c r="D9" s="103"/>
      <c r="E9" s="103"/>
      <c r="F9" s="103"/>
      <c r="G9" s="103"/>
      <c r="H9" s="103"/>
      <c r="I9" s="102"/>
    </row>
    <row r="10" spans="2:14" x14ac:dyDescent="0.25">
      <c r="B10" s="6" t="s">
        <v>16</v>
      </c>
      <c r="C10" s="103"/>
      <c r="D10" s="103"/>
      <c r="E10" s="103"/>
      <c r="F10" s="103"/>
      <c r="G10" s="103"/>
      <c r="H10" s="103"/>
      <c r="I10" s="104"/>
      <c r="N10" s="7"/>
    </row>
    <row r="11" spans="2:14" x14ac:dyDescent="0.25">
      <c r="B11" s="6" t="s">
        <v>17</v>
      </c>
      <c r="C11" s="103"/>
      <c r="D11" s="103"/>
      <c r="E11" s="103"/>
      <c r="F11" s="103"/>
      <c r="G11" s="103"/>
      <c r="H11" s="103"/>
      <c r="I11" s="104"/>
      <c r="N11" s="7"/>
    </row>
    <row r="12" spans="2:14" x14ac:dyDescent="0.25">
      <c r="B12" s="6" t="s">
        <v>18</v>
      </c>
      <c r="C12" s="103"/>
      <c r="D12" s="103"/>
      <c r="E12" s="103"/>
      <c r="F12" s="103"/>
      <c r="G12" s="103"/>
      <c r="H12" s="103"/>
      <c r="I12" s="102"/>
      <c r="N12" s="7"/>
    </row>
    <row r="13" spans="2:14" x14ac:dyDescent="0.25">
      <c r="B13" s="6" t="s">
        <v>19</v>
      </c>
      <c r="C13" s="103"/>
      <c r="D13" s="103"/>
      <c r="E13" s="103"/>
      <c r="F13" s="103"/>
      <c r="G13" s="103"/>
      <c r="H13" s="103"/>
      <c r="I13" s="102"/>
      <c r="N13" s="7"/>
    </row>
    <row r="14" spans="2:14" x14ac:dyDescent="0.25">
      <c r="B14" s="6" t="s">
        <v>20</v>
      </c>
      <c r="C14" s="103"/>
      <c r="D14" s="103"/>
      <c r="E14" s="103"/>
      <c r="F14" s="103"/>
      <c r="G14" s="103"/>
      <c r="H14" s="105"/>
      <c r="I14" s="104"/>
      <c r="N14" s="7"/>
    </row>
    <row r="15" spans="2:14" x14ac:dyDescent="0.25">
      <c r="B15" s="6" t="s">
        <v>21</v>
      </c>
      <c r="C15" s="103"/>
      <c r="D15" s="103"/>
      <c r="E15" s="103"/>
      <c r="F15" s="103"/>
      <c r="G15" s="103"/>
      <c r="H15" s="103"/>
      <c r="I15" s="102"/>
      <c r="N15" s="7"/>
    </row>
    <row r="16" spans="2:14" x14ac:dyDescent="0.25">
      <c r="B16" s="6" t="s">
        <v>22</v>
      </c>
      <c r="C16" s="103"/>
      <c r="D16" s="103"/>
      <c r="E16" s="103"/>
      <c r="F16" s="103"/>
      <c r="G16" s="103"/>
      <c r="H16" s="103"/>
      <c r="I16" s="102"/>
      <c r="N16" s="7"/>
    </row>
    <row r="17" spans="2:14" x14ac:dyDescent="0.25">
      <c r="B17" s="6" t="s">
        <v>23</v>
      </c>
      <c r="C17" s="103"/>
      <c r="D17" s="103"/>
      <c r="E17" s="103"/>
      <c r="F17" s="103"/>
      <c r="G17" s="103"/>
      <c r="H17" s="103"/>
      <c r="I17" s="102"/>
      <c r="N17" s="7"/>
    </row>
    <row r="18" spans="2:14" x14ac:dyDescent="0.25">
      <c r="B18" s="6" t="s">
        <v>24</v>
      </c>
      <c r="C18" s="103"/>
      <c r="D18" s="103"/>
      <c r="E18" s="103"/>
      <c r="F18" s="103"/>
      <c r="G18" s="103"/>
      <c r="H18" s="103"/>
      <c r="I18" s="102"/>
      <c r="N18" s="7"/>
    </row>
    <row r="19" spans="2:14" x14ac:dyDescent="0.25">
      <c r="B19" s="6" t="s">
        <v>25</v>
      </c>
      <c r="C19" s="103"/>
      <c r="D19" s="103"/>
      <c r="E19" s="103"/>
      <c r="F19" s="103"/>
      <c r="G19" s="103"/>
      <c r="H19" s="103"/>
      <c r="I19" s="102"/>
      <c r="N19" s="7"/>
    </row>
    <row r="20" spans="2:14" x14ac:dyDescent="0.25">
      <c r="N20" s="7"/>
    </row>
    <row r="21" spans="2:14" x14ac:dyDescent="0.25">
      <c r="B21" s="43" t="s">
        <v>53</v>
      </c>
      <c r="C21" s="42" t="s">
        <v>177</v>
      </c>
      <c r="N21" s="7"/>
    </row>
    <row r="22" spans="2:14" x14ac:dyDescent="0.25">
      <c r="E22" s="49"/>
      <c r="N22" s="7"/>
    </row>
    <row r="23" spans="2:14" x14ac:dyDescent="0.25">
      <c r="E23" s="50"/>
      <c r="N23" s="7"/>
    </row>
    <row r="24" spans="2:14" x14ac:dyDescent="0.25">
      <c r="B24" s="5" t="s">
        <v>104</v>
      </c>
      <c r="C24" s="8" t="s">
        <v>105</v>
      </c>
      <c r="D24" s="5" t="s">
        <v>106</v>
      </c>
      <c r="N24" s="7"/>
    </row>
    <row r="25" spans="2:14" x14ac:dyDescent="0.25">
      <c r="N25" s="7"/>
    </row>
    <row r="26" spans="2:14" x14ac:dyDescent="0.25">
      <c r="C26" s="53" t="s">
        <v>107</v>
      </c>
      <c r="N26" s="7"/>
    </row>
    <row r="27" spans="2:14" x14ac:dyDescent="0.25">
      <c r="C27" s="55" t="s">
        <v>108</v>
      </c>
      <c r="N27" s="7"/>
    </row>
    <row r="28" spans="2:14" x14ac:dyDescent="0.25">
      <c r="C28" s="55" t="s">
        <v>109</v>
      </c>
      <c r="N28" s="7"/>
    </row>
    <row r="29" spans="2:14" ht="31.5" x14ac:dyDescent="0.25">
      <c r="C29" s="55" t="s">
        <v>110</v>
      </c>
      <c r="N29" s="7"/>
    </row>
    <row r="30" spans="2:14" x14ac:dyDescent="0.25">
      <c r="C30" s="55" t="s">
        <v>111</v>
      </c>
    </row>
    <row r="31" spans="2:14" x14ac:dyDescent="0.25">
      <c r="C31" s="55" t="s">
        <v>112</v>
      </c>
    </row>
    <row r="32" spans="2:14" x14ac:dyDescent="0.25">
      <c r="C32" s="55" t="s">
        <v>119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547-F9AD-4A25-87F5-E6F099350096}">
  <sheetPr>
    <tabColor rgb="FFFFFF00"/>
  </sheetPr>
  <dimension ref="B1:AF12"/>
  <sheetViews>
    <sheetView topLeftCell="R3" workbookViewId="0">
      <selection activeCell="Z7" sqref="Z7"/>
    </sheetView>
  </sheetViews>
  <sheetFormatPr baseColWidth="10" defaultRowHeight="15" x14ac:dyDescent="0.25"/>
  <cols>
    <col min="2" max="2" width="11" bestFit="1" customWidth="1"/>
    <col min="3" max="3" width="18" customWidth="1"/>
    <col min="4" max="4" width="15.28515625" customWidth="1"/>
    <col min="28" max="28" width="9.7109375" bestFit="1" customWidth="1"/>
    <col min="30" max="30" width="13.85546875" bestFit="1" customWidth="1"/>
  </cols>
  <sheetData>
    <row r="1" spans="2:32" x14ac:dyDescent="0.25">
      <c r="B1" s="77" t="s">
        <v>148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</row>
    <row r="2" spans="2:32" x14ac:dyDescent="0.25">
      <c r="B2" s="75">
        <v>1</v>
      </c>
      <c r="C2" s="76">
        <v>2</v>
      </c>
      <c r="D2" s="75">
        <v>3</v>
      </c>
      <c r="E2" s="75">
        <v>4</v>
      </c>
      <c r="F2" s="75">
        <v>5</v>
      </c>
      <c r="G2" s="75">
        <v>6</v>
      </c>
      <c r="H2" s="75">
        <v>7</v>
      </c>
      <c r="I2" s="75">
        <v>8</v>
      </c>
      <c r="J2" s="75">
        <v>9</v>
      </c>
      <c r="K2" s="75">
        <v>10</v>
      </c>
      <c r="L2" s="75">
        <v>11</v>
      </c>
      <c r="M2" s="75">
        <v>12</v>
      </c>
      <c r="N2" s="75">
        <v>13</v>
      </c>
      <c r="O2" s="75">
        <v>14</v>
      </c>
      <c r="P2" s="75">
        <v>15</v>
      </c>
      <c r="Q2" s="75">
        <v>16</v>
      </c>
      <c r="R2" s="75">
        <v>17</v>
      </c>
      <c r="S2" s="75">
        <v>18</v>
      </c>
      <c r="T2" s="75">
        <v>19</v>
      </c>
      <c r="U2" s="75">
        <v>20</v>
      </c>
      <c r="V2" s="75">
        <v>21</v>
      </c>
      <c r="W2" s="75">
        <v>22</v>
      </c>
      <c r="X2" s="75">
        <v>23</v>
      </c>
      <c r="Y2" s="75">
        <v>24</v>
      </c>
      <c r="Z2" s="75">
        <v>25</v>
      </c>
      <c r="AA2" s="75">
        <v>26</v>
      </c>
      <c r="AB2" s="75">
        <v>27</v>
      </c>
      <c r="AC2" s="75">
        <v>28</v>
      </c>
      <c r="AD2" s="75">
        <v>29</v>
      </c>
      <c r="AE2" s="75">
        <v>30</v>
      </c>
      <c r="AF2" s="75">
        <v>31</v>
      </c>
    </row>
    <row r="3" spans="2:32" ht="93.75" customHeight="1" x14ac:dyDescent="0.25">
      <c r="B3" s="41"/>
      <c r="C3" s="74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18" t="s">
        <v>155</v>
      </c>
      <c r="AC3" s="18" t="s">
        <v>163</v>
      </c>
      <c r="AD3" s="63" t="s">
        <v>166</v>
      </c>
      <c r="AE3" s="63" t="s">
        <v>156</v>
      </c>
      <c r="AF3" s="63" t="s">
        <v>157</v>
      </c>
    </row>
    <row r="5" spans="2:32" x14ac:dyDescent="0.25">
      <c r="B5" s="77" t="s">
        <v>149</v>
      </c>
      <c r="C5" t="s">
        <v>168</v>
      </c>
      <c r="D5" t="s">
        <v>169</v>
      </c>
      <c r="E5" t="s">
        <v>2</v>
      </c>
      <c r="F5" t="s">
        <v>170</v>
      </c>
      <c r="G5" t="s">
        <v>171</v>
      </c>
      <c r="H5" t="s">
        <v>172</v>
      </c>
      <c r="I5" t="s">
        <v>173</v>
      </c>
      <c r="J5" t="s">
        <v>168</v>
      </c>
      <c r="K5" t="s">
        <v>169</v>
      </c>
      <c r="L5" t="s">
        <v>2</v>
      </c>
      <c r="M5" t="s">
        <v>170</v>
      </c>
      <c r="N5" t="s">
        <v>171</v>
      </c>
      <c r="O5" t="s">
        <v>172</v>
      </c>
      <c r="P5" t="s">
        <v>173</v>
      </c>
      <c r="Q5" t="s">
        <v>168</v>
      </c>
      <c r="R5" t="s">
        <v>169</v>
      </c>
      <c r="S5" t="s">
        <v>2</v>
      </c>
      <c r="T5" t="s">
        <v>170</v>
      </c>
      <c r="U5" t="s">
        <v>171</v>
      </c>
      <c r="V5" t="s">
        <v>172</v>
      </c>
      <c r="W5" t="s">
        <v>173</v>
      </c>
      <c r="X5" t="s">
        <v>168</v>
      </c>
      <c r="Y5" t="s">
        <v>169</v>
      </c>
      <c r="Z5" t="s">
        <v>2</v>
      </c>
      <c r="AA5" t="s">
        <v>170</v>
      </c>
      <c r="AB5" t="s">
        <v>171</v>
      </c>
      <c r="AC5" t="s">
        <v>172</v>
      </c>
      <c r="AD5" t="s">
        <v>173</v>
      </c>
      <c r="AE5" t="s">
        <v>168</v>
      </c>
      <c r="AF5" t="s">
        <v>169</v>
      </c>
    </row>
    <row r="6" spans="2:32" x14ac:dyDescent="0.25">
      <c r="B6" s="75">
        <v>1</v>
      </c>
      <c r="C6" s="75">
        <v>2</v>
      </c>
      <c r="D6" s="75">
        <v>3</v>
      </c>
      <c r="E6" s="75">
        <v>4</v>
      </c>
      <c r="F6" s="75">
        <v>5</v>
      </c>
      <c r="G6" s="75">
        <v>6</v>
      </c>
      <c r="H6" s="75">
        <v>7</v>
      </c>
      <c r="I6" s="75">
        <v>8</v>
      </c>
      <c r="J6" s="75">
        <v>9</v>
      </c>
      <c r="K6" s="75">
        <v>10</v>
      </c>
      <c r="L6" s="75">
        <v>11</v>
      </c>
      <c r="M6" s="75">
        <v>12</v>
      </c>
      <c r="N6" s="75">
        <v>13</v>
      </c>
      <c r="O6" s="75">
        <v>14</v>
      </c>
      <c r="P6" s="75">
        <v>15</v>
      </c>
      <c r="Q6" s="75">
        <v>16</v>
      </c>
      <c r="R6" s="75">
        <v>17</v>
      </c>
      <c r="S6" s="75">
        <v>18</v>
      </c>
      <c r="T6" s="75">
        <v>19</v>
      </c>
      <c r="U6" s="75">
        <v>20</v>
      </c>
      <c r="V6" s="75">
        <v>21</v>
      </c>
      <c r="W6" s="75">
        <v>22</v>
      </c>
      <c r="X6" s="75">
        <v>23</v>
      </c>
      <c r="Y6" s="75">
        <v>24</v>
      </c>
      <c r="Z6" s="75">
        <v>25</v>
      </c>
      <c r="AA6" s="75">
        <v>26</v>
      </c>
      <c r="AB6" s="75">
        <v>27</v>
      </c>
      <c r="AC6" s="75">
        <v>28</v>
      </c>
      <c r="AD6" s="75">
        <v>29</v>
      </c>
      <c r="AE6" s="75">
        <v>30</v>
      </c>
    </row>
    <row r="7" spans="2:32" s="1" customFormat="1" ht="104.25" customHeight="1" x14ac:dyDescent="0.25">
      <c r="B7" s="18" t="s">
        <v>167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3"/>
      <c r="S7" s="18"/>
      <c r="T7" s="18"/>
      <c r="U7" s="18"/>
      <c r="V7" s="18"/>
      <c r="W7" s="18"/>
      <c r="X7" s="18"/>
      <c r="Y7" s="18" t="s">
        <v>174</v>
      </c>
      <c r="Z7" s="18" t="s">
        <v>176</v>
      </c>
      <c r="AA7" s="18"/>
      <c r="AB7" s="18"/>
      <c r="AC7" s="18"/>
      <c r="AD7" s="18"/>
      <c r="AE7" s="18"/>
    </row>
    <row r="10" spans="2:32" x14ac:dyDescent="0.25">
      <c r="B10" s="77" t="s">
        <v>178</v>
      </c>
      <c r="C10" t="s">
        <v>169</v>
      </c>
      <c r="D10" t="s">
        <v>2</v>
      </c>
      <c r="E10" t="s">
        <v>170</v>
      </c>
      <c r="F10" t="s">
        <v>171</v>
      </c>
      <c r="G10" t="s">
        <v>172</v>
      </c>
      <c r="H10" t="s">
        <v>173</v>
      </c>
      <c r="I10" t="s">
        <v>168</v>
      </c>
      <c r="J10" t="s">
        <v>169</v>
      </c>
      <c r="K10" t="s">
        <v>2</v>
      </c>
      <c r="L10" t="s">
        <v>170</v>
      </c>
      <c r="M10" t="s">
        <v>171</v>
      </c>
      <c r="N10" t="s">
        <v>172</v>
      </c>
      <c r="O10" t="s">
        <v>173</v>
      </c>
      <c r="P10" t="s">
        <v>168</v>
      </c>
      <c r="Q10" t="s">
        <v>169</v>
      </c>
      <c r="R10" t="s">
        <v>2</v>
      </c>
      <c r="S10" t="s">
        <v>170</v>
      </c>
      <c r="T10" t="s">
        <v>171</v>
      </c>
      <c r="U10" t="s">
        <v>172</v>
      </c>
      <c r="V10" t="s">
        <v>173</v>
      </c>
      <c r="W10" t="s">
        <v>168</v>
      </c>
      <c r="X10" t="s">
        <v>169</v>
      </c>
      <c r="Y10" t="s">
        <v>2</v>
      </c>
      <c r="Z10" t="s">
        <v>170</v>
      </c>
      <c r="AA10" t="s">
        <v>171</v>
      </c>
      <c r="AB10" t="s">
        <v>172</v>
      </c>
      <c r="AC10" t="s">
        <v>173</v>
      </c>
      <c r="AD10" t="s">
        <v>168</v>
      </c>
      <c r="AE10" t="s">
        <v>169</v>
      </c>
      <c r="AF10" t="s">
        <v>2</v>
      </c>
    </row>
    <row r="11" spans="2:32" x14ac:dyDescent="0.25">
      <c r="B11" s="75">
        <v>1</v>
      </c>
      <c r="C11" s="75">
        <v>2</v>
      </c>
      <c r="D11" s="75">
        <v>3</v>
      </c>
      <c r="E11" s="75">
        <v>4</v>
      </c>
      <c r="F11" s="75">
        <v>5</v>
      </c>
      <c r="G11" s="75">
        <v>6</v>
      </c>
      <c r="H11" s="75">
        <v>7</v>
      </c>
      <c r="I11" s="75">
        <v>8</v>
      </c>
      <c r="J11" s="75">
        <v>9</v>
      </c>
      <c r="K11" s="75">
        <v>10</v>
      </c>
      <c r="L11" s="75">
        <v>11</v>
      </c>
      <c r="M11" s="75">
        <v>12</v>
      </c>
      <c r="N11" s="75">
        <v>13</v>
      </c>
      <c r="O11" s="75">
        <v>14</v>
      </c>
      <c r="P11" s="75">
        <v>15</v>
      </c>
      <c r="Q11" s="75">
        <v>16</v>
      </c>
      <c r="R11" s="75">
        <v>17</v>
      </c>
      <c r="S11" s="75">
        <v>18</v>
      </c>
      <c r="T11" s="75">
        <v>19</v>
      </c>
      <c r="U11" s="75">
        <v>20</v>
      </c>
      <c r="V11" s="75">
        <v>21</v>
      </c>
      <c r="W11" s="75">
        <v>22</v>
      </c>
      <c r="X11" s="75">
        <v>23</v>
      </c>
      <c r="Y11" s="75">
        <v>24</v>
      </c>
      <c r="Z11" s="75">
        <v>25</v>
      </c>
      <c r="AA11" s="75">
        <v>26</v>
      </c>
      <c r="AB11" s="75">
        <v>27</v>
      </c>
      <c r="AC11" s="75">
        <v>28</v>
      </c>
      <c r="AD11" s="75">
        <v>29</v>
      </c>
      <c r="AE11" s="75">
        <v>30</v>
      </c>
      <c r="AF11" s="75">
        <v>31</v>
      </c>
    </row>
    <row r="12" spans="2:32" s="1" customFormat="1" ht="104.25" customHeight="1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3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EBA8-5136-4F2E-8EA7-AEDAA9B25063}">
  <dimension ref="A1:CE30"/>
  <sheetViews>
    <sheetView topLeftCell="A9" zoomScale="69" zoomScaleNormal="69" workbookViewId="0">
      <selection activeCell="A25" sqref="A25"/>
    </sheetView>
  </sheetViews>
  <sheetFormatPr baseColWidth="10" defaultRowHeight="15" x14ac:dyDescent="0.25"/>
  <cols>
    <col min="1" max="1" width="17.140625" style="1" customWidth="1"/>
    <col min="2" max="2" width="24.5703125" style="1" customWidth="1"/>
    <col min="3" max="3" width="8.5703125" style="1" bestFit="1" customWidth="1"/>
    <col min="4" max="4" width="21" style="1" customWidth="1"/>
    <col min="5" max="9" width="11.42578125" style="1"/>
    <col min="10" max="11" width="20.28515625" style="1" customWidth="1"/>
    <col min="12" max="12" width="26" style="1" customWidth="1"/>
    <col min="13" max="13" width="11.42578125" style="1"/>
    <col min="14" max="14" width="15.7109375" style="1" customWidth="1"/>
    <col min="15" max="15" width="11.42578125" style="1"/>
    <col min="16" max="16" width="16.42578125" style="1" customWidth="1"/>
    <col min="17" max="16384" width="11.42578125" style="1"/>
  </cols>
  <sheetData>
    <row r="1" spans="1:83" ht="30" customHeight="1" x14ac:dyDescent="0.25">
      <c r="A1" s="97" t="s">
        <v>158</v>
      </c>
      <c r="B1" s="97"/>
      <c r="C1" s="97"/>
    </row>
    <row r="2" spans="1:83" ht="30" customHeight="1" x14ac:dyDescent="0.25">
      <c r="A2" s="78"/>
      <c r="B2" s="78"/>
      <c r="C2" s="78"/>
    </row>
    <row r="3" spans="1:83" ht="30" customHeight="1" x14ac:dyDescent="0.25">
      <c r="A3" s="78"/>
      <c r="B3" s="78"/>
      <c r="C3" s="78"/>
    </row>
    <row r="4" spans="1:83" x14ac:dyDescent="0.25">
      <c r="B4" s="11" t="s">
        <v>40</v>
      </c>
      <c r="C4" s="12">
        <v>2500</v>
      </c>
      <c r="D4" s="11" t="s">
        <v>42</v>
      </c>
      <c r="E4" s="12">
        <v>0</v>
      </c>
      <c r="L4" s="80" t="s">
        <v>40</v>
      </c>
      <c r="M4" s="13"/>
      <c r="N4" s="13"/>
      <c r="O4" s="13"/>
      <c r="P4" s="13"/>
      <c r="Q4" s="13"/>
      <c r="R4" s="13"/>
      <c r="S4" s="13"/>
    </row>
    <row r="5" spans="1:83" s="2" customFormat="1" ht="15.75" customHeight="1" x14ac:dyDescent="0.25">
      <c r="A5" s="1"/>
      <c r="B5" s="15" t="s">
        <v>52</v>
      </c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  <c r="I5" s="16" t="s">
        <v>33</v>
      </c>
      <c r="J5" s="51" t="s">
        <v>103</v>
      </c>
      <c r="K5" s="79"/>
      <c r="L5" s="21" t="s">
        <v>34</v>
      </c>
      <c r="M5" s="21" t="s">
        <v>35</v>
      </c>
      <c r="N5" s="21" t="s">
        <v>36</v>
      </c>
      <c r="O5" s="21" t="s">
        <v>37</v>
      </c>
      <c r="P5" s="21" t="s">
        <v>38</v>
      </c>
      <c r="Q5" s="21" t="s">
        <v>39</v>
      </c>
      <c r="R5" s="14"/>
      <c r="S5" s="14"/>
      <c r="T5" s="17"/>
      <c r="U5" s="17"/>
      <c r="V5" s="17"/>
      <c r="W5" s="17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</row>
    <row r="6" spans="1:83" ht="15.75" customHeight="1" x14ac:dyDescent="0.25">
      <c r="B6" s="20" t="s">
        <v>99</v>
      </c>
      <c r="C6" s="13">
        <v>1500</v>
      </c>
      <c r="D6" s="13">
        <v>700</v>
      </c>
      <c r="E6" s="13">
        <v>1160</v>
      </c>
      <c r="F6" s="44">
        <v>2000</v>
      </c>
      <c r="G6" s="44">
        <v>0</v>
      </c>
      <c r="H6" s="44">
        <f>'IE-ESP'!C10</f>
        <v>2000</v>
      </c>
      <c r="I6" s="13">
        <v>0</v>
      </c>
      <c r="J6" s="13"/>
      <c r="L6" s="20" t="s">
        <v>99</v>
      </c>
      <c r="M6" s="13"/>
      <c r="N6" s="13"/>
      <c r="O6" s="13"/>
      <c r="P6" s="13"/>
      <c r="Q6" s="13"/>
      <c r="R6" s="13"/>
      <c r="S6" s="1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</row>
    <row r="7" spans="1:83" x14ac:dyDescent="0.25">
      <c r="B7" s="20" t="s">
        <v>76</v>
      </c>
      <c r="C7" s="13">
        <v>0</v>
      </c>
      <c r="D7" s="13">
        <v>0</v>
      </c>
      <c r="E7" s="13">
        <v>0</v>
      </c>
      <c r="F7" s="44">
        <v>0</v>
      </c>
      <c r="G7" s="45">
        <v>0</v>
      </c>
      <c r="H7" s="13">
        <f>'IE-ESP'!G10</f>
        <v>0</v>
      </c>
      <c r="I7" s="13">
        <v>0</v>
      </c>
      <c r="J7" s="13"/>
      <c r="L7" s="20" t="s">
        <v>76</v>
      </c>
      <c r="M7" s="13"/>
      <c r="N7" s="13"/>
      <c r="O7" s="13"/>
      <c r="P7" s="13"/>
      <c r="Q7" s="13"/>
      <c r="R7" s="13"/>
      <c r="S7" s="1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</row>
    <row r="8" spans="1:83" ht="17.25" customHeight="1" x14ac:dyDescent="0.25">
      <c r="B8" s="20" t="s">
        <v>50</v>
      </c>
      <c r="C8" s="13">
        <v>0</v>
      </c>
      <c r="D8" s="13"/>
      <c r="E8" s="13">
        <v>0</v>
      </c>
      <c r="F8" s="13">
        <v>0</v>
      </c>
      <c r="G8" s="13">
        <v>0</v>
      </c>
      <c r="H8" s="13">
        <f>'IE-ESP'!M11</f>
        <v>0</v>
      </c>
      <c r="I8" s="13">
        <v>0</v>
      </c>
      <c r="J8" s="13"/>
      <c r="L8" s="20" t="s">
        <v>50</v>
      </c>
      <c r="M8" s="13"/>
      <c r="N8" s="13"/>
      <c r="O8" s="13"/>
      <c r="P8" s="13"/>
      <c r="Q8" s="13"/>
      <c r="R8" s="13"/>
      <c r="S8" s="1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</row>
    <row r="9" spans="1:83" x14ac:dyDescent="0.25">
      <c r="B9" s="20" t="s">
        <v>55</v>
      </c>
      <c r="C9" s="13">
        <v>0</v>
      </c>
      <c r="D9" s="13">
        <v>0</v>
      </c>
      <c r="E9" s="13">
        <v>0</v>
      </c>
      <c r="F9" s="44">
        <v>0</v>
      </c>
      <c r="G9" s="45">
        <v>0</v>
      </c>
      <c r="H9" s="13">
        <f>'IE-ESP'!C20</f>
        <v>0</v>
      </c>
      <c r="I9" s="13">
        <v>0</v>
      </c>
      <c r="J9" s="13"/>
      <c r="L9" s="20" t="s">
        <v>55</v>
      </c>
      <c r="M9" s="13">
        <f>SUM(M6:Q8)</f>
        <v>0</v>
      </c>
      <c r="N9" s="13"/>
      <c r="O9" s="13"/>
      <c r="P9" s="13"/>
      <c r="Q9" s="13"/>
      <c r="R9" s="13"/>
      <c r="S9" s="1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</row>
    <row r="10" spans="1:83" x14ac:dyDescent="0.25">
      <c r="B10" s="31" t="s">
        <v>41</v>
      </c>
      <c r="C10" s="13">
        <v>0</v>
      </c>
      <c r="D10" s="13">
        <v>0</v>
      </c>
      <c r="E10" s="13">
        <v>0</v>
      </c>
      <c r="F10" s="13">
        <f>'IE-ESP'!N62</f>
        <v>0</v>
      </c>
      <c r="G10" s="13">
        <v>2000</v>
      </c>
      <c r="H10" s="13">
        <v>2000</v>
      </c>
      <c r="I10" s="13">
        <v>0</v>
      </c>
      <c r="J10" s="13"/>
      <c r="L10" s="31" t="s">
        <v>41</v>
      </c>
      <c r="M10" s="13"/>
      <c r="N10" s="13"/>
      <c r="O10" s="13"/>
      <c r="P10" s="13"/>
      <c r="Q10" s="13"/>
      <c r="R10" s="13"/>
      <c r="S10" s="1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</row>
    <row r="11" spans="1:83" s="9" customFormat="1" x14ac:dyDescent="0.25">
      <c r="A11" s="1"/>
      <c r="B11" s="30" t="s">
        <v>32</v>
      </c>
      <c r="C11" s="30">
        <f>C6+C9-C10</f>
        <v>1500</v>
      </c>
      <c r="D11" s="30">
        <f t="shared" ref="D11" si="0">D6+D9-D10</f>
        <v>700</v>
      </c>
      <c r="E11" s="30">
        <f>E6+E9-E10+E8</f>
        <v>1160</v>
      </c>
      <c r="F11" s="30">
        <f>F6+F9-F10+F8+F7</f>
        <v>2000</v>
      </c>
      <c r="G11" s="30">
        <f t="shared" ref="G11:I11" si="1">G6+G9-G10+G8+G7</f>
        <v>-2000</v>
      </c>
      <c r="H11" s="30">
        <f t="shared" si="1"/>
        <v>0</v>
      </c>
      <c r="I11" s="30">
        <f t="shared" si="1"/>
        <v>0</v>
      </c>
      <c r="J11" s="52">
        <f>SUM(J6:J10,C14)</f>
        <v>3360</v>
      </c>
      <c r="K11" s="1"/>
      <c r="L11" s="30" t="s">
        <v>32</v>
      </c>
      <c r="M11" s="13"/>
      <c r="N11" s="13"/>
      <c r="O11" s="13"/>
      <c r="P11" s="13"/>
      <c r="Q11" s="13"/>
      <c r="R11" s="13"/>
      <c r="S11" s="13"/>
      <c r="T11" s="1"/>
      <c r="U11" s="1"/>
      <c r="V11" s="1"/>
      <c r="W11" s="1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</row>
    <row r="12" spans="1:83" x14ac:dyDescent="0.25">
      <c r="B12" s="29"/>
      <c r="C12" s="29"/>
      <c r="D12" s="29"/>
      <c r="E12" s="29"/>
      <c r="F12" s="29"/>
      <c r="G12" s="29"/>
      <c r="H12" s="29"/>
      <c r="I12" s="29"/>
      <c r="L12" s="54"/>
      <c r="M12" s="29"/>
      <c r="N12" s="29"/>
      <c r="O12" s="29"/>
      <c r="P12" s="29"/>
      <c r="Q12" s="29"/>
      <c r="R12" s="29"/>
      <c r="S12" s="29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</row>
    <row r="13" spans="1:83" ht="15" customHeight="1" x14ac:dyDescent="0.25">
      <c r="B13" s="37" t="s">
        <v>42</v>
      </c>
      <c r="C13" s="32">
        <f>SUM(C10:F10)</f>
        <v>0</v>
      </c>
      <c r="D13" s="28"/>
      <c r="E13" s="28"/>
      <c r="F13" s="28"/>
      <c r="G13" s="28"/>
      <c r="H13" s="28"/>
      <c r="I13" s="28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</row>
    <row r="14" spans="1:83" ht="15.75" x14ac:dyDescent="0.25">
      <c r="B14" s="26" t="s">
        <v>51</v>
      </c>
      <c r="C14" s="33">
        <f>SUM(C11:I11)</f>
        <v>3360</v>
      </c>
      <c r="D14" s="27"/>
      <c r="E14" s="27"/>
      <c r="F14" s="27"/>
      <c r="G14" s="27"/>
      <c r="H14" s="27"/>
      <c r="I14" s="27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</row>
    <row r="15" spans="1:83" x14ac:dyDescent="0.25">
      <c r="B15" s="29"/>
      <c r="C15" s="29"/>
      <c r="D15" s="29"/>
      <c r="E15" s="29"/>
      <c r="F15" s="29"/>
      <c r="G15" s="29"/>
      <c r="H15" s="29"/>
      <c r="I15" s="29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</row>
    <row r="16" spans="1:83" x14ac:dyDescent="0.25">
      <c r="B16" s="29"/>
      <c r="C16" s="29"/>
      <c r="D16" s="29"/>
      <c r="E16" s="29"/>
      <c r="F16" s="29"/>
      <c r="G16" s="29"/>
      <c r="H16" s="29"/>
      <c r="I16" s="29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</row>
    <row r="17" spans="24:83" x14ac:dyDescent="0.25"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</row>
    <row r="18" spans="24:83" x14ac:dyDescent="0.25"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</row>
    <row r="19" spans="24:83" s="91" customFormat="1" ht="13.5" customHeight="1" x14ac:dyDescent="0.25"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</row>
    <row r="20" spans="24:83" s="93" customFormat="1" x14ac:dyDescent="0.25"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</row>
    <row r="21" spans="24:83" s="93" customFormat="1" ht="15" customHeight="1" x14ac:dyDescent="0.25"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</row>
    <row r="22" spans="24:83" s="93" customFormat="1" ht="13.5" customHeight="1" x14ac:dyDescent="0.25"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</row>
    <row r="23" spans="24:83" s="9" customFormat="1" x14ac:dyDescent="0.25"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</row>
    <row r="24" spans="24:83" x14ac:dyDescent="0.25"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</row>
    <row r="25" spans="24:83" x14ac:dyDescent="0.25"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</row>
    <row r="26" spans="24:83" x14ac:dyDescent="0.25"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</row>
    <row r="30" spans="24:83" ht="18.75" customHeight="1" x14ac:dyDescent="0.25"/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35F1-9334-4012-85ED-0358C8CA0453}">
  <dimension ref="A2:T70"/>
  <sheetViews>
    <sheetView topLeftCell="A40" zoomScale="85" zoomScaleNormal="85" workbookViewId="0">
      <selection activeCell="G65" sqref="G65"/>
    </sheetView>
  </sheetViews>
  <sheetFormatPr baseColWidth="10" defaultRowHeight="15" x14ac:dyDescent="0.25"/>
  <cols>
    <col min="1" max="1" width="9.140625" bestFit="1" customWidth="1"/>
    <col min="2" max="2" width="19.140625" bestFit="1" customWidth="1"/>
    <col min="3" max="3" width="20.140625" bestFit="1" customWidth="1"/>
    <col min="4" max="4" width="17.140625" customWidth="1"/>
    <col min="12" max="12" width="17.85546875" customWidth="1"/>
    <col min="14" max="14" width="15.42578125" customWidth="1"/>
  </cols>
  <sheetData>
    <row r="2" spans="1:20" ht="92.25" x14ac:dyDescent="1.35">
      <c r="A2" s="100" t="s">
        <v>149</v>
      </c>
      <c r="B2" s="101"/>
      <c r="C2" s="101"/>
    </row>
    <row r="3" spans="1:20" ht="40.5" customHeight="1" x14ac:dyDescent="0.35">
      <c r="B3" s="81"/>
      <c r="E3" s="1"/>
      <c r="F3" s="1"/>
      <c r="G3" s="1"/>
      <c r="H3" s="1"/>
      <c r="I3" s="1"/>
      <c r="J3" s="1"/>
    </row>
    <row r="4" spans="1:20" ht="16.5" customHeight="1" x14ac:dyDescent="0.25">
      <c r="A4" s="88"/>
      <c r="B4" s="82" t="s">
        <v>62</v>
      </c>
      <c r="C4" s="83" t="s">
        <v>52</v>
      </c>
      <c r="E4" s="1"/>
      <c r="F4" s="46" t="s">
        <v>57</v>
      </c>
      <c r="G4" s="47"/>
      <c r="H4" s="47"/>
      <c r="I4" s="48"/>
      <c r="J4" s="1"/>
      <c r="K4" s="1"/>
      <c r="L4" s="58" t="s">
        <v>50</v>
      </c>
      <c r="M4" s="59"/>
      <c r="N4" s="59"/>
      <c r="O4" s="60"/>
      <c r="P4" s="1"/>
      <c r="Q4" s="1"/>
      <c r="R4" s="1"/>
      <c r="S4" s="1"/>
      <c r="T4" s="1"/>
    </row>
    <row r="5" spans="1:20" ht="30" x14ac:dyDescent="0.25">
      <c r="B5" s="41" t="s">
        <v>159</v>
      </c>
      <c r="C5" s="74">
        <v>2000</v>
      </c>
      <c r="E5" s="1"/>
      <c r="F5" s="25" t="s">
        <v>56</v>
      </c>
      <c r="G5" s="25"/>
      <c r="H5" s="25" t="s">
        <v>61</v>
      </c>
      <c r="I5" s="25"/>
      <c r="J5" s="1"/>
      <c r="K5" s="1"/>
      <c r="L5" s="25" t="s">
        <v>63</v>
      </c>
      <c r="M5" s="13"/>
      <c r="N5" s="25" t="s">
        <v>67</v>
      </c>
      <c r="O5" s="13"/>
      <c r="P5" s="1"/>
      <c r="Q5" s="1"/>
      <c r="R5" s="1"/>
      <c r="S5" s="1"/>
      <c r="T5" s="1"/>
    </row>
    <row r="6" spans="1:20" ht="30" x14ac:dyDescent="0.25">
      <c r="B6" s="41" t="s">
        <v>160</v>
      </c>
      <c r="C6" s="74"/>
      <c r="E6" s="1"/>
      <c r="F6" s="25" t="s">
        <v>58</v>
      </c>
      <c r="G6" s="25"/>
      <c r="H6" s="25" t="s">
        <v>68</v>
      </c>
      <c r="I6" s="25"/>
      <c r="J6" s="1"/>
      <c r="K6" s="1"/>
      <c r="L6" s="25" t="s">
        <v>64</v>
      </c>
      <c r="M6" s="13"/>
      <c r="N6" s="25" t="s">
        <v>66</v>
      </c>
      <c r="O6" s="13"/>
      <c r="P6" s="1"/>
      <c r="Q6" s="1"/>
      <c r="R6" s="1"/>
      <c r="S6" s="1"/>
      <c r="T6" s="1"/>
    </row>
    <row r="7" spans="1:20" ht="45" x14ac:dyDescent="0.25">
      <c r="B7" s="41" t="s">
        <v>58</v>
      </c>
      <c r="C7" s="74"/>
      <c r="E7" s="1"/>
      <c r="F7" s="25" t="s">
        <v>59</v>
      </c>
      <c r="G7" s="25"/>
      <c r="H7" s="25" t="s">
        <v>73</v>
      </c>
      <c r="I7" s="25"/>
      <c r="J7" s="1"/>
      <c r="K7" s="1"/>
      <c r="L7" s="25" t="s">
        <v>69</v>
      </c>
      <c r="M7" s="13"/>
      <c r="N7" s="25" t="s">
        <v>71</v>
      </c>
      <c r="O7" s="13"/>
      <c r="P7" s="1"/>
      <c r="Q7" s="1"/>
      <c r="R7" s="1"/>
      <c r="S7" s="1"/>
      <c r="T7" s="1"/>
    </row>
    <row r="8" spans="1:20" ht="30" x14ac:dyDescent="0.25">
      <c r="B8" s="41" t="s">
        <v>56</v>
      </c>
      <c r="C8" s="74"/>
      <c r="E8" s="1"/>
      <c r="F8" s="25" t="s">
        <v>100</v>
      </c>
      <c r="G8" s="25"/>
      <c r="H8" s="10" t="s">
        <v>77</v>
      </c>
      <c r="I8" s="25"/>
      <c r="J8" s="1"/>
      <c r="K8" s="1"/>
      <c r="L8" s="25" t="s">
        <v>70</v>
      </c>
      <c r="M8" s="13"/>
      <c r="N8" s="25" t="s">
        <v>65</v>
      </c>
      <c r="O8" s="13"/>
      <c r="P8" s="1"/>
      <c r="Q8" s="1"/>
      <c r="R8" s="1"/>
      <c r="S8" s="1"/>
      <c r="T8" s="1"/>
    </row>
    <row r="9" spans="1:20" ht="30" x14ac:dyDescent="0.25">
      <c r="B9" s="41" t="s">
        <v>59</v>
      </c>
      <c r="C9" s="74"/>
      <c r="E9" s="1"/>
      <c r="F9" s="25" t="s">
        <v>60</v>
      </c>
      <c r="G9" s="25"/>
      <c r="H9" s="25" t="s">
        <v>97</v>
      </c>
      <c r="I9" s="25"/>
      <c r="J9" s="1"/>
      <c r="K9" s="1"/>
      <c r="L9" s="25" t="s">
        <v>72</v>
      </c>
      <c r="M9" s="13"/>
      <c r="O9" s="13"/>
      <c r="P9" s="1"/>
      <c r="Q9" s="1"/>
      <c r="R9" s="1"/>
      <c r="S9" s="1"/>
      <c r="T9" s="1"/>
    </row>
    <row r="10" spans="1:20" x14ac:dyDescent="0.25">
      <c r="B10" s="86" t="s">
        <v>32</v>
      </c>
      <c r="C10" s="74">
        <f>SUM(C5:C9)</f>
        <v>2000</v>
      </c>
      <c r="E10" s="1"/>
      <c r="F10" s="87" t="s">
        <v>32</v>
      </c>
      <c r="G10" s="25">
        <f>SUM(G5:G9,I5:I9)</f>
        <v>0</v>
      </c>
      <c r="H10" s="10"/>
      <c r="I10" s="10"/>
      <c r="J10" s="1"/>
      <c r="K10" s="1"/>
      <c r="L10" s="25" t="s">
        <v>96</v>
      </c>
      <c r="M10" s="13"/>
      <c r="N10" s="13"/>
      <c r="O10" s="13"/>
      <c r="P10" s="1"/>
      <c r="Q10" s="1"/>
      <c r="R10" s="1"/>
      <c r="S10" s="1"/>
      <c r="T10" s="1"/>
    </row>
    <row r="11" spans="1:20" x14ac:dyDescent="0.25">
      <c r="K11" s="1"/>
      <c r="L11" s="87" t="s">
        <v>32</v>
      </c>
      <c r="M11" s="13">
        <f>SUM(M5:M10,O5:O10)</f>
        <v>0</v>
      </c>
      <c r="N11" s="13"/>
      <c r="O11" s="13"/>
      <c r="P11" s="1"/>
      <c r="Q11" s="1"/>
      <c r="R11" s="1"/>
      <c r="S11" s="1"/>
      <c r="T11" s="1"/>
    </row>
    <row r="12" spans="1:20" x14ac:dyDescent="0.25">
      <c r="K12" s="1"/>
      <c r="P12" s="1"/>
      <c r="Q12" s="1"/>
      <c r="R12" s="1"/>
      <c r="S12" s="1"/>
      <c r="T12" s="1"/>
    </row>
    <row r="13" spans="1:20" x14ac:dyDescent="0.25"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88"/>
      <c r="B14" s="89" t="s">
        <v>55</v>
      </c>
      <c r="C14" s="89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B15" s="41" t="s">
        <v>161</v>
      </c>
      <c r="C15" s="4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B16" s="41" t="s">
        <v>162</v>
      </c>
      <c r="C16" s="4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18" x14ac:dyDescent="0.25">
      <c r="B17" s="41"/>
      <c r="C17" s="41"/>
    </row>
    <row r="18" spans="2:18" x14ac:dyDescent="0.25">
      <c r="B18" s="41"/>
      <c r="C18" s="41"/>
    </row>
    <row r="19" spans="2:18" x14ac:dyDescent="0.25">
      <c r="B19" s="41"/>
      <c r="C19" s="41"/>
    </row>
    <row r="20" spans="2:18" x14ac:dyDescent="0.25">
      <c r="B20" s="90" t="s">
        <v>32</v>
      </c>
      <c r="C20" s="41">
        <f>SUM(C15:C19)</f>
        <v>0</v>
      </c>
    </row>
    <row r="21" spans="2:18" x14ac:dyDescent="0.25">
      <c r="D21" s="1"/>
      <c r="E21" s="1"/>
      <c r="F21" s="1"/>
      <c r="M21" s="1"/>
      <c r="N21" s="1"/>
      <c r="O21" s="1"/>
      <c r="P21" s="1"/>
      <c r="Q21" s="1"/>
      <c r="R21" s="1"/>
    </row>
    <row r="22" spans="2:18" x14ac:dyDescent="0.25">
      <c r="D22" s="1"/>
      <c r="E22" s="1"/>
      <c r="F22" s="1"/>
      <c r="M22" s="1"/>
      <c r="N22" s="1"/>
      <c r="O22" s="1"/>
      <c r="P22" s="1"/>
      <c r="Q22" s="1"/>
      <c r="R22" s="1"/>
    </row>
    <row r="23" spans="2:18" ht="15.75" customHeight="1" x14ac:dyDescent="0.25">
      <c r="B23" s="98" t="s">
        <v>41</v>
      </c>
      <c r="C23" s="98"/>
      <c r="D23" s="98"/>
      <c r="E23" s="98"/>
      <c r="F23" s="98"/>
      <c r="G23" s="98"/>
      <c r="Q23" s="1"/>
      <c r="R23" s="1"/>
    </row>
    <row r="24" spans="2:18" x14ac:dyDescent="0.25">
      <c r="B24" s="99" t="s">
        <v>43</v>
      </c>
      <c r="C24" s="99"/>
      <c r="D24" s="99" t="s">
        <v>44</v>
      </c>
      <c r="E24" s="99"/>
      <c r="F24" s="99" t="s">
        <v>45</v>
      </c>
      <c r="G24" s="99"/>
      <c r="Q24" s="1"/>
      <c r="R24" s="1"/>
    </row>
    <row r="25" spans="2:18" x14ac:dyDescent="0.25">
      <c r="B25" s="19"/>
      <c r="C25" s="19"/>
      <c r="D25" s="19"/>
      <c r="E25" s="19"/>
      <c r="F25" s="19"/>
      <c r="G25" s="19"/>
      <c r="Q25" s="1"/>
      <c r="R25" s="1"/>
    </row>
    <row r="26" spans="2:18" x14ac:dyDescent="0.25">
      <c r="B26" s="19"/>
      <c r="C26" s="19"/>
      <c r="D26" s="19"/>
      <c r="E26" s="19"/>
      <c r="F26" s="19"/>
      <c r="G26" s="19"/>
      <c r="Q26" s="1"/>
      <c r="R26" s="1"/>
    </row>
    <row r="27" spans="2:18" x14ac:dyDescent="0.25">
      <c r="B27" s="18" t="s">
        <v>98</v>
      </c>
      <c r="C27" s="18">
        <v>260</v>
      </c>
      <c r="D27" s="18" t="s">
        <v>75</v>
      </c>
      <c r="E27" s="18">
        <v>0</v>
      </c>
      <c r="F27" s="18" t="s">
        <v>46</v>
      </c>
      <c r="G27" s="18">
        <v>200</v>
      </c>
      <c r="Q27" s="1"/>
      <c r="R27" s="1"/>
    </row>
    <row r="28" spans="2:18" x14ac:dyDescent="0.25">
      <c r="B28" s="18" t="s">
        <v>47</v>
      </c>
      <c r="C28" s="18">
        <v>0</v>
      </c>
      <c r="D28" s="18" t="s">
        <v>74</v>
      </c>
      <c r="E28" s="18">
        <v>100</v>
      </c>
      <c r="F28" s="18"/>
      <c r="G28" s="18"/>
      <c r="H28" s="1"/>
      <c r="Q28" s="1"/>
      <c r="R28" s="1"/>
    </row>
    <row r="29" spans="2:18" x14ac:dyDescent="0.25">
      <c r="B29" s="18" t="s">
        <v>48</v>
      </c>
      <c r="C29" s="18">
        <v>0</v>
      </c>
      <c r="D29" s="18" t="s">
        <v>49</v>
      </c>
      <c r="E29" s="18">
        <v>80</v>
      </c>
      <c r="F29" s="18"/>
      <c r="G29" s="18"/>
      <c r="H29" s="84" t="s">
        <v>32</v>
      </c>
      <c r="I29" s="85">
        <f>SUM(C27:C29,E27:E29,G27:G29)</f>
        <v>640</v>
      </c>
      <c r="Q29" s="1"/>
      <c r="R29" s="1"/>
    </row>
    <row r="30" spans="2:18" x14ac:dyDescent="0.25">
      <c r="Q30" s="1"/>
      <c r="R30" s="1"/>
    </row>
    <row r="31" spans="2:18" x14ac:dyDescent="0.25">
      <c r="Q31" s="1"/>
      <c r="R31" s="1"/>
    </row>
    <row r="33" spans="1:20" ht="92.25" x14ac:dyDescent="1.35">
      <c r="A33" s="100" t="s">
        <v>178</v>
      </c>
      <c r="B33" s="101"/>
      <c r="C33" s="101"/>
    </row>
    <row r="34" spans="1:20" ht="40.5" customHeight="1" x14ac:dyDescent="0.35">
      <c r="B34" s="81"/>
      <c r="E34" s="1"/>
      <c r="F34" s="1"/>
      <c r="G34" s="1"/>
      <c r="H34" s="1"/>
      <c r="I34" s="1"/>
      <c r="J34" s="1"/>
    </row>
    <row r="35" spans="1:20" ht="16.5" customHeight="1" x14ac:dyDescent="0.25">
      <c r="A35" s="88"/>
      <c r="B35" s="82" t="s">
        <v>62</v>
      </c>
      <c r="C35" s="83" t="s">
        <v>52</v>
      </c>
      <c r="E35" s="1"/>
      <c r="F35" s="46" t="s">
        <v>57</v>
      </c>
      <c r="G35" s="47"/>
      <c r="H35" s="47"/>
      <c r="I35" s="48"/>
      <c r="J35" s="1"/>
      <c r="K35" s="1"/>
      <c r="L35" s="58" t="s">
        <v>50</v>
      </c>
      <c r="M35" s="59"/>
      <c r="N35" s="59"/>
      <c r="O35" s="60"/>
      <c r="P35" s="1"/>
      <c r="Q35" s="1"/>
      <c r="R35" s="1"/>
      <c r="S35" s="1"/>
      <c r="T35" s="1"/>
    </row>
    <row r="36" spans="1:20" ht="30" x14ac:dyDescent="0.25">
      <c r="B36" s="41" t="s">
        <v>159</v>
      </c>
      <c r="C36" s="74">
        <v>0</v>
      </c>
      <c r="E36" s="1"/>
      <c r="F36" s="25" t="s">
        <v>56</v>
      </c>
      <c r="G36" s="25"/>
      <c r="H36" s="25" t="s">
        <v>61</v>
      </c>
      <c r="I36" s="25"/>
      <c r="J36" s="1"/>
      <c r="K36" s="1"/>
      <c r="L36" s="25" t="s">
        <v>63</v>
      </c>
      <c r="M36" s="13"/>
      <c r="N36" s="25" t="s">
        <v>67</v>
      </c>
      <c r="O36" s="13"/>
      <c r="P36" s="1"/>
      <c r="Q36" s="1"/>
      <c r="R36" s="1"/>
      <c r="S36" s="1"/>
      <c r="T36" s="1"/>
    </row>
    <row r="37" spans="1:20" ht="30" x14ac:dyDescent="0.25">
      <c r="B37" s="41" t="s">
        <v>160</v>
      </c>
      <c r="C37" s="74"/>
      <c r="E37" s="1"/>
      <c r="F37" s="25" t="s">
        <v>58</v>
      </c>
      <c r="G37" s="25"/>
      <c r="H37" s="25" t="s">
        <v>68</v>
      </c>
      <c r="I37" s="25"/>
      <c r="J37" s="1"/>
      <c r="K37" s="1"/>
      <c r="L37" s="25" t="s">
        <v>64</v>
      </c>
      <c r="M37" s="13"/>
      <c r="N37" s="25" t="s">
        <v>66</v>
      </c>
      <c r="O37" s="13"/>
      <c r="P37" s="1"/>
      <c r="Q37" s="1"/>
      <c r="R37" s="1"/>
      <c r="S37" s="1"/>
      <c r="T37" s="1"/>
    </row>
    <row r="38" spans="1:20" ht="45" x14ac:dyDescent="0.25">
      <c r="B38" s="41" t="s">
        <v>58</v>
      </c>
      <c r="C38" s="74"/>
      <c r="E38" s="1"/>
      <c r="F38" s="25" t="s">
        <v>59</v>
      </c>
      <c r="G38" s="25"/>
      <c r="H38" s="25" t="s">
        <v>73</v>
      </c>
      <c r="I38" s="25"/>
      <c r="J38" s="1"/>
      <c r="K38" s="1"/>
      <c r="L38" s="25" t="s">
        <v>69</v>
      </c>
      <c r="M38" s="13"/>
      <c r="N38" s="25" t="s">
        <v>71</v>
      </c>
      <c r="O38" s="13"/>
      <c r="P38" s="1"/>
      <c r="Q38" s="1"/>
      <c r="R38" s="1"/>
      <c r="S38" s="1"/>
      <c r="T38" s="1"/>
    </row>
    <row r="39" spans="1:20" ht="30" x14ac:dyDescent="0.25">
      <c r="B39" s="41" t="s">
        <v>56</v>
      </c>
      <c r="C39" s="74"/>
      <c r="E39" s="1"/>
      <c r="F39" s="25" t="s">
        <v>100</v>
      </c>
      <c r="G39" s="25"/>
      <c r="H39" s="10" t="s">
        <v>77</v>
      </c>
      <c r="I39" s="25"/>
      <c r="J39" s="1"/>
      <c r="K39" s="1"/>
      <c r="L39" s="25" t="s">
        <v>70</v>
      </c>
      <c r="M39" s="13"/>
      <c r="N39" s="25" t="s">
        <v>65</v>
      </c>
      <c r="O39" s="13"/>
      <c r="P39" s="1"/>
      <c r="Q39" s="1"/>
      <c r="R39" s="1"/>
      <c r="S39" s="1"/>
      <c r="T39" s="1"/>
    </row>
    <row r="40" spans="1:20" ht="30" x14ac:dyDescent="0.25">
      <c r="B40" s="41" t="s">
        <v>59</v>
      </c>
      <c r="C40" s="74"/>
      <c r="E40" s="1"/>
      <c r="F40" s="25" t="s">
        <v>60</v>
      </c>
      <c r="G40" s="25"/>
      <c r="H40" s="25" t="s">
        <v>97</v>
      </c>
      <c r="I40" s="25"/>
      <c r="J40" s="1"/>
      <c r="K40" s="1"/>
      <c r="L40" s="25" t="s">
        <v>72</v>
      </c>
      <c r="M40" s="13"/>
      <c r="O40" s="13"/>
      <c r="P40" s="1"/>
      <c r="Q40" s="1"/>
      <c r="R40" s="1"/>
      <c r="S40" s="1"/>
      <c r="T40" s="1"/>
    </row>
    <row r="41" spans="1:20" x14ac:dyDescent="0.25">
      <c r="B41" s="86" t="s">
        <v>32</v>
      </c>
      <c r="C41" s="74">
        <f>SUM(C36:C40)</f>
        <v>0</v>
      </c>
      <c r="E41" s="1"/>
      <c r="F41" s="87" t="s">
        <v>32</v>
      </c>
      <c r="G41" s="25">
        <f>SUM(G36:G40,I36:I40)</f>
        <v>0</v>
      </c>
      <c r="H41" s="10"/>
      <c r="I41" s="10"/>
      <c r="J41" s="1"/>
      <c r="K41" s="1"/>
      <c r="L41" s="25" t="s">
        <v>96</v>
      </c>
      <c r="M41" s="13"/>
      <c r="N41" s="13"/>
      <c r="O41" s="13"/>
      <c r="P41" s="1"/>
      <c r="Q41" s="1"/>
      <c r="R41" s="1"/>
      <c r="S41" s="1"/>
      <c r="T41" s="1"/>
    </row>
    <row r="42" spans="1:20" x14ac:dyDescent="0.25">
      <c r="K42" s="1"/>
      <c r="L42" s="87" t="s">
        <v>32</v>
      </c>
      <c r="M42" s="13">
        <f>SUM(M36:M41,O36:O41)</f>
        <v>0</v>
      </c>
      <c r="N42" s="13"/>
      <c r="O42" s="13"/>
      <c r="P42" s="1"/>
      <c r="Q42" s="1"/>
      <c r="R42" s="1"/>
      <c r="S42" s="1"/>
      <c r="T42" s="1"/>
    </row>
    <row r="43" spans="1:20" x14ac:dyDescent="0.25">
      <c r="K43" s="1"/>
      <c r="P43" s="1"/>
      <c r="Q43" s="1"/>
      <c r="R43" s="1"/>
      <c r="S43" s="1"/>
      <c r="T43" s="1"/>
    </row>
    <row r="44" spans="1:20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88"/>
      <c r="B45" s="89" t="s">
        <v>55</v>
      </c>
      <c r="C45" s="89" t="s">
        <v>52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B46" s="41" t="s">
        <v>161</v>
      </c>
      <c r="C46" s="4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B47" s="41" t="s">
        <v>162</v>
      </c>
      <c r="C47" s="4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B48" s="41"/>
      <c r="C48" s="41"/>
    </row>
    <row r="49" spans="2:18" x14ac:dyDescent="0.25">
      <c r="B49" s="41"/>
      <c r="C49" s="41"/>
    </row>
    <row r="50" spans="2:18" x14ac:dyDescent="0.25">
      <c r="B50" s="41"/>
      <c r="C50" s="41"/>
    </row>
    <row r="51" spans="2:18" x14ac:dyDescent="0.25">
      <c r="B51" s="90" t="s">
        <v>32</v>
      </c>
      <c r="C51" s="41">
        <f>SUM(C46:C50)</f>
        <v>0</v>
      </c>
    </row>
    <row r="52" spans="2:18" x14ac:dyDescent="0.25">
      <c r="D52" s="1"/>
      <c r="E52" s="1"/>
      <c r="F52" s="1"/>
      <c r="M52" s="1"/>
      <c r="N52" s="1"/>
      <c r="O52" s="1"/>
      <c r="P52" s="1"/>
      <c r="Q52" s="1"/>
      <c r="R52" s="1"/>
    </row>
    <row r="53" spans="2:18" x14ac:dyDescent="0.25">
      <c r="D53" s="1"/>
      <c r="E53" s="1"/>
      <c r="F53" s="1"/>
      <c r="M53" s="1"/>
      <c r="N53" s="1"/>
      <c r="O53" s="1"/>
      <c r="P53" s="1"/>
      <c r="Q53" s="1"/>
      <c r="R53" s="1"/>
    </row>
    <row r="54" spans="2:18" ht="15.75" customHeight="1" x14ac:dyDescent="0.25">
      <c r="B54" s="98" t="s">
        <v>41</v>
      </c>
      <c r="C54" s="98"/>
      <c r="D54" s="98"/>
      <c r="E54" s="98"/>
      <c r="F54" s="98"/>
      <c r="G54" s="98"/>
      <c r="Q54" s="1"/>
      <c r="R54" s="1"/>
    </row>
    <row r="55" spans="2:18" x14ac:dyDescent="0.25">
      <c r="B55" s="99" t="s">
        <v>43</v>
      </c>
      <c r="C55" s="99"/>
      <c r="D55" s="99" t="s">
        <v>44</v>
      </c>
      <c r="E55" s="99"/>
      <c r="F55" s="99" t="s">
        <v>45</v>
      </c>
      <c r="G55" s="99"/>
      <c r="Q55" s="1"/>
      <c r="R55" s="1"/>
    </row>
    <row r="56" spans="2:18" x14ac:dyDescent="0.25">
      <c r="B56" s="19"/>
      <c r="C56" s="19"/>
      <c r="D56" s="19"/>
      <c r="E56" s="19"/>
      <c r="F56" s="19"/>
      <c r="G56" s="19"/>
      <c r="Q56" s="1"/>
      <c r="R56" s="1"/>
    </row>
    <row r="57" spans="2:18" x14ac:dyDescent="0.25">
      <c r="B57" s="19"/>
      <c r="C57" s="19"/>
      <c r="D57" s="19"/>
      <c r="E57" s="19"/>
      <c r="F57" s="19"/>
      <c r="G57" s="19"/>
      <c r="Q57" s="1"/>
      <c r="R57" s="1"/>
    </row>
    <row r="58" spans="2:18" x14ac:dyDescent="0.25">
      <c r="B58" s="18" t="s">
        <v>98</v>
      </c>
      <c r="C58" s="18">
        <v>0</v>
      </c>
      <c r="D58" s="18" t="s">
        <v>75</v>
      </c>
      <c r="E58" s="18">
        <v>0</v>
      </c>
      <c r="F58" s="18" t="s">
        <v>46</v>
      </c>
      <c r="G58" s="18">
        <v>0</v>
      </c>
      <c r="Q58" s="1"/>
      <c r="R58" s="1"/>
    </row>
    <row r="59" spans="2:18" x14ac:dyDescent="0.25">
      <c r="B59" s="18" t="s">
        <v>47</v>
      </c>
      <c r="C59" s="18">
        <v>0</v>
      </c>
      <c r="D59" s="18" t="s">
        <v>74</v>
      </c>
      <c r="E59" s="18">
        <v>100</v>
      </c>
      <c r="F59" s="18"/>
      <c r="G59" s="18"/>
      <c r="H59" s="1"/>
      <c r="Q59" s="1"/>
      <c r="R59" s="1"/>
    </row>
    <row r="60" spans="2:18" x14ac:dyDescent="0.25">
      <c r="B60" s="18" t="s">
        <v>48</v>
      </c>
      <c r="C60" s="18">
        <v>0</v>
      </c>
      <c r="D60" s="18" t="s">
        <v>49</v>
      </c>
      <c r="E60" s="18">
        <v>80</v>
      </c>
      <c r="F60" s="18"/>
      <c r="G60" s="18"/>
      <c r="H60" s="84" t="s">
        <v>32</v>
      </c>
      <c r="I60" s="85">
        <f>SUM(C58:C60,E58:E60,G58:G60)</f>
        <v>180</v>
      </c>
      <c r="Q60" s="1"/>
      <c r="R60" s="1"/>
    </row>
    <row r="61" spans="2:18" x14ac:dyDescent="0.25">
      <c r="Q61" s="1"/>
      <c r="R61" s="1"/>
    </row>
    <row r="62" spans="2:18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</sheetData>
  <mergeCells count="10">
    <mergeCell ref="A33:C33"/>
    <mergeCell ref="B54:G54"/>
    <mergeCell ref="B55:C55"/>
    <mergeCell ref="D55:E55"/>
    <mergeCell ref="F55:G55"/>
    <mergeCell ref="B23:G23"/>
    <mergeCell ref="B24:C24"/>
    <mergeCell ref="D24:E24"/>
    <mergeCell ref="F24:G24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F9D4-6E83-4B2A-8484-F2F826B7DC48}">
  <dimension ref="A1:M8"/>
  <sheetViews>
    <sheetView workbookViewId="0">
      <selection activeCell="D1" sqref="D1"/>
    </sheetView>
  </sheetViews>
  <sheetFormatPr baseColWidth="10" defaultRowHeight="15" x14ac:dyDescent="0.25"/>
  <sheetData>
    <row r="1" spans="1:13" ht="21" x14ac:dyDescent="0.35">
      <c r="A1" s="56">
        <v>2024</v>
      </c>
      <c r="D1" s="56" t="s">
        <v>120</v>
      </c>
    </row>
    <row r="2" spans="1:13" x14ac:dyDescent="0.25">
      <c r="B2" s="57" t="s">
        <v>26</v>
      </c>
      <c r="C2" s="57" t="s">
        <v>121</v>
      </c>
      <c r="D2" s="57" t="s">
        <v>28</v>
      </c>
      <c r="E2" s="57" t="s">
        <v>29</v>
      </c>
      <c r="F2" s="57" t="s">
        <v>30</v>
      </c>
      <c r="G2" s="57" t="s">
        <v>31</v>
      </c>
      <c r="H2" s="57" t="s">
        <v>122</v>
      </c>
      <c r="I2" s="57" t="s">
        <v>123</v>
      </c>
      <c r="J2" s="57" t="s">
        <v>124</v>
      </c>
      <c r="K2" s="57" t="s">
        <v>125</v>
      </c>
      <c r="L2" s="57" t="s">
        <v>126</v>
      </c>
      <c r="M2" s="57" t="s">
        <v>127</v>
      </c>
    </row>
    <row r="3" spans="1:13" s="1" customFormat="1" ht="86.25" customHeight="1" x14ac:dyDescent="0.25">
      <c r="B3" s="18" t="s">
        <v>128</v>
      </c>
      <c r="C3" s="18" t="s">
        <v>129</v>
      </c>
      <c r="D3" s="18" t="s">
        <v>130</v>
      </c>
      <c r="E3" s="18" t="s">
        <v>131</v>
      </c>
      <c r="F3" s="18" t="s">
        <v>133</v>
      </c>
      <c r="G3" s="18" t="s">
        <v>164</v>
      </c>
      <c r="H3" s="18" t="s">
        <v>165</v>
      </c>
      <c r="I3" s="13"/>
      <c r="J3" s="13"/>
      <c r="K3" s="13"/>
      <c r="L3" s="13"/>
      <c r="M3" s="13"/>
    </row>
    <row r="4" spans="1:13" x14ac:dyDescent="0.25">
      <c r="H4">
        <v>1</v>
      </c>
      <c r="I4">
        <v>2</v>
      </c>
      <c r="J4">
        <v>3</v>
      </c>
      <c r="K4">
        <v>4</v>
      </c>
      <c r="L4">
        <v>5</v>
      </c>
      <c r="M4">
        <v>6</v>
      </c>
    </row>
    <row r="5" spans="1:13" ht="23.25" x14ac:dyDescent="0.35">
      <c r="A5" s="56">
        <v>2025</v>
      </c>
      <c r="D5" s="96" t="s">
        <v>175</v>
      </c>
    </row>
    <row r="6" spans="1:13" x14ac:dyDescent="0.25">
      <c r="B6" s="57" t="s">
        <v>26</v>
      </c>
      <c r="C6" s="57" t="s">
        <v>121</v>
      </c>
      <c r="D6" s="57" t="s">
        <v>28</v>
      </c>
      <c r="E6" s="57" t="s">
        <v>29</v>
      </c>
      <c r="F6" s="57" t="s">
        <v>30</v>
      </c>
      <c r="G6" s="57" t="s">
        <v>31</v>
      </c>
      <c r="H6" s="57" t="s">
        <v>122</v>
      </c>
      <c r="I6" s="57" t="s">
        <v>123</v>
      </c>
      <c r="J6" s="57" t="s">
        <v>124</v>
      </c>
      <c r="K6" s="57" t="s">
        <v>125</v>
      </c>
      <c r="L6" s="57" t="s">
        <v>126</v>
      </c>
      <c r="M6" s="57" t="s">
        <v>127</v>
      </c>
    </row>
    <row r="7" spans="1:13" x14ac:dyDescent="0.25">
      <c r="B7" s="18"/>
      <c r="C7" s="18"/>
      <c r="D7" s="18"/>
      <c r="E7" s="18"/>
      <c r="F7" s="18"/>
      <c r="G7" s="18"/>
      <c r="H7" s="18"/>
      <c r="I7" s="13"/>
      <c r="J7" s="13"/>
      <c r="K7" s="13"/>
      <c r="L7" s="13"/>
      <c r="M7" s="13"/>
    </row>
    <row r="8" spans="1:13" x14ac:dyDescent="0.25">
      <c r="B8">
        <v>7</v>
      </c>
      <c r="C8">
        <v>8</v>
      </c>
      <c r="D8">
        <v>9</v>
      </c>
      <c r="E8">
        <v>10</v>
      </c>
      <c r="F8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F50B-A7D6-4D61-AFF0-7917D9433CB9}">
  <dimension ref="C3:I19"/>
  <sheetViews>
    <sheetView topLeftCell="B1" workbookViewId="0">
      <selection activeCell="E11" sqref="E11"/>
    </sheetView>
  </sheetViews>
  <sheetFormatPr baseColWidth="10" defaultRowHeight="15" x14ac:dyDescent="0.25"/>
  <cols>
    <col min="3" max="3" width="26.5703125" bestFit="1" customWidth="1"/>
    <col min="4" max="4" width="23.7109375" customWidth="1"/>
    <col min="5" max="5" width="17.5703125" bestFit="1" customWidth="1"/>
    <col min="6" max="6" width="14.85546875" bestFit="1" customWidth="1"/>
    <col min="7" max="7" width="14.85546875" customWidth="1"/>
    <col min="8" max="8" width="21.28515625" customWidth="1"/>
    <col min="9" max="9" width="23.5703125" customWidth="1"/>
  </cols>
  <sheetData>
    <row r="3" spans="3:9" x14ac:dyDescent="0.25">
      <c r="C3" s="38" t="s">
        <v>94</v>
      </c>
      <c r="D3" s="40"/>
      <c r="E3" s="39" t="s">
        <v>81</v>
      </c>
      <c r="F3" s="39" t="s">
        <v>85</v>
      </c>
      <c r="H3" s="39" t="s">
        <v>57</v>
      </c>
      <c r="I3" s="39"/>
    </row>
    <row r="4" spans="3:9" x14ac:dyDescent="0.25">
      <c r="C4" s="34" t="s">
        <v>78</v>
      </c>
      <c r="E4" s="34" t="s">
        <v>54</v>
      </c>
      <c r="F4" s="34" t="s">
        <v>86</v>
      </c>
      <c r="H4" s="36" t="s">
        <v>95</v>
      </c>
      <c r="I4" s="35" t="s">
        <v>61</v>
      </c>
    </row>
    <row r="5" spans="3:9" x14ac:dyDescent="0.25">
      <c r="C5" s="34" t="s">
        <v>79</v>
      </c>
      <c r="E5" s="34" t="s">
        <v>82</v>
      </c>
      <c r="F5" s="34" t="s">
        <v>87</v>
      </c>
      <c r="H5" s="36" t="s">
        <v>58</v>
      </c>
      <c r="I5" s="35" t="s">
        <v>68</v>
      </c>
    </row>
    <row r="6" spans="3:9" x14ac:dyDescent="0.25">
      <c r="C6" s="34" t="s">
        <v>80</v>
      </c>
      <c r="E6" s="34" t="s">
        <v>83</v>
      </c>
      <c r="F6" s="34" t="s">
        <v>88</v>
      </c>
      <c r="H6" s="36" t="s">
        <v>59</v>
      </c>
      <c r="I6" s="35" t="s">
        <v>73</v>
      </c>
    </row>
    <row r="7" spans="3:9" x14ac:dyDescent="0.25">
      <c r="C7" s="41"/>
      <c r="E7" s="34" t="s">
        <v>84</v>
      </c>
      <c r="F7" s="34" t="s">
        <v>89</v>
      </c>
      <c r="H7" s="35"/>
      <c r="I7" s="35" t="s">
        <v>77</v>
      </c>
    </row>
    <row r="8" spans="3:9" x14ac:dyDescent="0.25">
      <c r="E8" s="34" t="s">
        <v>91</v>
      </c>
      <c r="F8" s="34" t="s">
        <v>90</v>
      </c>
      <c r="H8" s="35" t="s">
        <v>60</v>
      </c>
      <c r="I8" s="34"/>
    </row>
    <row r="9" spans="3:9" x14ac:dyDescent="0.25">
      <c r="E9" s="34" t="s">
        <v>92</v>
      </c>
      <c r="F9" s="34" t="s">
        <v>93</v>
      </c>
    </row>
    <row r="12" spans="3:9" x14ac:dyDescent="0.25">
      <c r="C12" s="39" t="s">
        <v>113</v>
      </c>
      <c r="E12" s="39" t="s">
        <v>114</v>
      </c>
    </row>
    <row r="13" spans="3:9" x14ac:dyDescent="0.25">
      <c r="C13" s="34" t="s">
        <v>101</v>
      </c>
      <c r="E13" s="34" t="s">
        <v>117</v>
      </c>
    </row>
    <row r="14" spans="3:9" x14ac:dyDescent="0.25">
      <c r="C14" s="34" t="s">
        <v>116</v>
      </c>
      <c r="E14" s="34" t="s">
        <v>118</v>
      </c>
    </row>
    <row r="15" spans="3:9" x14ac:dyDescent="0.25">
      <c r="C15" s="34" t="s">
        <v>102</v>
      </c>
      <c r="E15" s="34"/>
    </row>
    <row r="16" spans="3:9" x14ac:dyDescent="0.25">
      <c r="C16" s="34" t="s">
        <v>115</v>
      </c>
      <c r="E16" s="34"/>
    </row>
    <row r="17" spans="3:5" x14ac:dyDescent="0.25">
      <c r="C17" s="34"/>
      <c r="E17" s="34"/>
    </row>
    <row r="18" spans="3:5" x14ac:dyDescent="0.25">
      <c r="C18" s="34"/>
      <c r="E18" s="34"/>
    </row>
    <row r="19" spans="3:5" x14ac:dyDescent="0.25">
      <c r="C19" s="34"/>
      <c r="E19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53E6-93F5-4A34-A3FB-E79F25201374}">
  <dimension ref="A1:C22"/>
  <sheetViews>
    <sheetView topLeftCell="A5" workbookViewId="0">
      <selection activeCell="D6" sqref="D6"/>
    </sheetView>
  </sheetViews>
  <sheetFormatPr baseColWidth="10" defaultRowHeight="15" x14ac:dyDescent="0.25"/>
  <cols>
    <col min="1" max="1" width="37.140625" customWidth="1"/>
    <col min="2" max="2" width="35.7109375" customWidth="1"/>
    <col min="3" max="3" width="22.140625" customWidth="1"/>
  </cols>
  <sheetData>
    <row r="1" spans="1:3" ht="30.75" customHeight="1" x14ac:dyDescent="0.25">
      <c r="A1" s="73" t="s">
        <v>132</v>
      </c>
      <c r="B1" s="64" t="s">
        <v>137</v>
      </c>
      <c r="C1" s="64" t="s">
        <v>138</v>
      </c>
    </row>
    <row r="2" spans="1:3" ht="18.75" x14ac:dyDescent="0.3">
      <c r="A2" s="61" t="s">
        <v>134</v>
      </c>
      <c r="B2" s="63">
        <v>977639165</v>
      </c>
      <c r="C2" s="41" t="s">
        <v>141</v>
      </c>
    </row>
    <row r="3" spans="1:3" ht="18.75" x14ac:dyDescent="0.3">
      <c r="A3" s="61" t="s">
        <v>136</v>
      </c>
      <c r="B3" s="65" t="s">
        <v>140</v>
      </c>
      <c r="C3" s="41" t="s">
        <v>141</v>
      </c>
    </row>
    <row r="4" spans="1:3" ht="18.75" x14ac:dyDescent="0.3">
      <c r="A4" s="61" t="s">
        <v>135</v>
      </c>
      <c r="B4" s="62" t="s">
        <v>139</v>
      </c>
      <c r="C4" s="41" t="s">
        <v>141</v>
      </c>
    </row>
    <row r="7" spans="1:3" ht="33.75" x14ac:dyDescent="0.25">
      <c r="A7" s="72" t="s">
        <v>142</v>
      </c>
      <c r="B7" s="64" t="s">
        <v>137</v>
      </c>
      <c r="C7" s="64" t="s">
        <v>138</v>
      </c>
    </row>
    <row r="8" spans="1:3" ht="18.75" x14ac:dyDescent="0.3">
      <c r="A8" s="61" t="s">
        <v>134</v>
      </c>
      <c r="B8" s="63">
        <v>977639165</v>
      </c>
      <c r="C8" s="66" t="s">
        <v>145</v>
      </c>
    </row>
    <row r="9" spans="1:3" ht="18.75" x14ac:dyDescent="0.3">
      <c r="A9" s="61" t="s">
        <v>136</v>
      </c>
      <c r="B9" s="65" t="s">
        <v>140</v>
      </c>
      <c r="C9" s="66" t="s">
        <v>145</v>
      </c>
    </row>
    <row r="10" spans="1:3" ht="18.75" x14ac:dyDescent="0.3">
      <c r="A10" s="61" t="s">
        <v>135</v>
      </c>
      <c r="B10" s="68" t="s">
        <v>146</v>
      </c>
      <c r="C10" s="66" t="s">
        <v>145</v>
      </c>
    </row>
    <row r="12" spans="1:3" x14ac:dyDescent="0.25">
      <c r="C12" s="67"/>
    </row>
    <row r="13" spans="1:3" ht="33.75" x14ac:dyDescent="0.25">
      <c r="A13" s="71" t="s">
        <v>144</v>
      </c>
      <c r="B13" s="64" t="s">
        <v>137</v>
      </c>
      <c r="C13" s="64" t="s">
        <v>138</v>
      </c>
    </row>
    <row r="14" spans="1:3" ht="18.75" x14ac:dyDescent="0.3">
      <c r="A14" s="61" t="s">
        <v>134</v>
      </c>
      <c r="B14" s="63">
        <v>977639165</v>
      </c>
      <c r="C14" s="41" t="s">
        <v>147</v>
      </c>
    </row>
    <row r="15" spans="1:3" ht="18.75" x14ac:dyDescent="0.3">
      <c r="A15" s="61" t="s">
        <v>136</v>
      </c>
      <c r="B15" s="65" t="s">
        <v>140</v>
      </c>
      <c r="C15" s="66" t="s">
        <v>145</v>
      </c>
    </row>
    <row r="16" spans="1:3" ht="18.75" x14ac:dyDescent="0.3">
      <c r="A16" s="61" t="s">
        <v>135</v>
      </c>
      <c r="B16" s="68" t="s">
        <v>146</v>
      </c>
      <c r="C16" s="41" t="s">
        <v>147</v>
      </c>
    </row>
    <row r="19" spans="1:3" ht="33.75" x14ac:dyDescent="0.25">
      <c r="A19" s="70" t="s">
        <v>143</v>
      </c>
      <c r="B19" s="64" t="s">
        <v>137</v>
      </c>
      <c r="C19" s="64" t="s">
        <v>138</v>
      </c>
    </row>
    <row r="20" spans="1:3" ht="18.75" x14ac:dyDescent="0.3">
      <c r="A20" s="61" t="s">
        <v>134</v>
      </c>
      <c r="B20" s="69">
        <v>977639165</v>
      </c>
      <c r="C20" s="41" t="s">
        <v>141</v>
      </c>
    </row>
    <row r="21" spans="1:3" ht="18.75" x14ac:dyDescent="0.3">
      <c r="A21" s="61" t="s">
        <v>136</v>
      </c>
      <c r="B21" s="65" t="s">
        <v>140</v>
      </c>
      <c r="C21" s="41" t="s">
        <v>141</v>
      </c>
    </row>
    <row r="22" spans="1:3" ht="18.75" x14ac:dyDescent="0.3">
      <c r="A22" s="61" t="s">
        <v>135</v>
      </c>
      <c r="B22" s="62" t="s">
        <v>139</v>
      </c>
      <c r="C22" s="41" t="s">
        <v>141</v>
      </c>
    </row>
  </sheetData>
  <hyperlinks>
    <hyperlink ref="C8" r:id="rId1" xr:uid="{2BDA7F06-4586-46B2-9E05-5CE9DD0B6F82}"/>
    <hyperlink ref="C9" r:id="rId2" xr:uid="{777BC18F-8BF7-44AC-AAAF-9EB7FC3ED001}"/>
    <hyperlink ref="C10" r:id="rId3" xr:uid="{16E591C6-6A35-4424-B5B4-8BAEE6088005}"/>
    <hyperlink ref="B10" r:id="rId4" xr:uid="{B98AD001-FB9D-45E9-9976-C6DBF7409CEB}"/>
    <hyperlink ref="C15" r:id="rId5" xr:uid="{30188B54-86EA-42F6-9C86-3D832BB343EA}"/>
    <hyperlink ref="B16" r:id="rId6" xr:uid="{19FE3F63-8BCB-4623-A469-45734436CD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Horario</vt:lpstr>
      <vt:lpstr>Calendario</vt:lpstr>
      <vt:lpstr>IE-GENE</vt:lpstr>
      <vt:lpstr>IE-ESP</vt:lpstr>
      <vt:lpstr>progreso mensual</vt:lpstr>
      <vt:lpstr>Estructura</vt:lpstr>
      <vt:lpstr>Todas-Las-Cuentas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Ángel rubio</cp:lastModifiedBy>
  <dcterms:created xsi:type="dcterms:W3CDTF">2015-06-05T18:19:34Z</dcterms:created>
  <dcterms:modified xsi:type="dcterms:W3CDTF">2024-06-24T12:02:04Z</dcterms:modified>
</cp:coreProperties>
</file>